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zabu\Kenkai\KanEne T\社員限\p050418-インベントリ\BTR作成\8_CTF\"/>
    </mc:Choice>
  </mc:AlternateContent>
  <xr:revisionPtr revIDLastSave="0" documentId="13_ncr:1_{F09C1D29-7844-4C0D-8CCF-68809F3FE090}" xr6:coauthVersionLast="47" xr6:coauthVersionMax="47" xr10:uidLastSave="{00000000-0000-0000-0000-000000000000}"/>
  <bookViews>
    <workbookView xWindow="-120" yWindow="-120" windowWidth="38640" windowHeight="21390" xr2:uid="{45E766A8-BC80-4043-A7F7-9FE66BA74166}"/>
  </bookViews>
  <sheets>
    <sheet name="付属表" sheetId="12" r:id="rId1"/>
    <sheet name="表1" sheetId="5" r:id="rId2"/>
    <sheet name="表2" sheetId="9" r:id="rId3"/>
    <sheet name="表3" sheetId="10" r:id="rId4"/>
    <sheet name="表4" sheetId="4" r:id="rId5"/>
    <sheet name="表5" sheetId="18" r:id="rId6"/>
    <sheet name="表6" sheetId="17" r:id="rId7"/>
    <sheet name="表 7" sheetId="22" r:id="rId8"/>
    <sheet name="表 10" sheetId="23" r:id="rId9"/>
    <sheet name="表 11" sheetId="26" r:id="rId10"/>
  </sheets>
  <definedNames>
    <definedName name="_1環境保全経費一覧_平成16年度予算案__クエリ_クエリ" localSheetId="7">#REF!</definedName>
    <definedName name="_1環境保全経費一覧_平成16年度予算案__クエリ_クエリ">#REF!</definedName>
    <definedName name="_Fill" localSheetId="7" hidden="1">#REF!</definedName>
    <definedName name="_Fill" localSheetId="5" hidden="1">#REF!</definedName>
    <definedName name="_Fill" localSheetId="6" hidden="1">#REF!</definedName>
    <definedName name="_Fill" hidden="1">#REF!</definedName>
    <definedName name="_Key1" localSheetId="7" hidden="1">#REF!</definedName>
    <definedName name="_Key1" localSheetId="5" hidden="1">#REF!</definedName>
    <definedName name="_Key1" localSheetId="6" hidden="1">#REF!</definedName>
    <definedName name="_Key1" hidden="1">#REF!</definedName>
    <definedName name="_Order1" hidden="1">255</definedName>
    <definedName name="_Regression_Out" localSheetId="7" hidden="1">#REF!</definedName>
    <definedName name="_Regression_Out" localSheetId="5" hidden="1">#REF!</definedName>
    <definedName name="_Regression_Out" localSheetId="6" hidden="1">#REF!</definedName>
    <definedName name="_Regression_Out" hidden="1">#REF!</definedName>
    <definedName name="_Regression_X" localSheetId="7" hidden="1">#REF!</definedName>
    <definedName name="_Regression_X" localSheetId="5" hidden="1">#REF!</definedName>
    <definedName name="_Regression_X" localSheetId="6" hidden="1">#REF!</definedName>
    <definedName name="_Regression_X" hidden="1">#REF!</definedName>
    <definedName name="_Regression_Y" localSheetId="7" hidden="1">#REF!</definedName>
    <definedName name="_Regression_Y" localSheetId="5" hidden="1">#REF!</definedName>
    <definedName name="_Regression_Y" localSheetId="6" hidden="1">#REF!</definedName>
    <definedName name="_Regression_Y" hidden="1">#REF!</definedName>
    <definedName name="a">#REF!</definedName>
    <definedName name="aaa">#REF!</definedName>
    <definedName name="CRF_CountryName">#REF!</definedName>
    <definedName name="CRF_InventoryYear">#REF!</definedName>
    <definedName name="CRF_Submission">#REF!</definedName>
    <definedName name="CRF_Table1.A_a_s2_Main" localSheetId="7">#REF!</definedName>
    <definedName name="CRF_Table1.A_a_s2_Main">#REF!</definedName>
    <definedName name="CRF_Table2_II_.Fs1_Dyn1A17" localSheetId="7">#REF!</definedName>
    <definedName name="CRF_Table2_II_.Fs1_Dyn1A17">#REF!</definedName>
    <definedName name="CRF_Table2_II_.Fs1_Dyn1A19" localSheetId="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mkankyo">#REF!</definedName>
    <definedName name="_xlnm.Print_Area" localSheetId="5">表5!$A$2:$AB$107</definedName>
    <definedName name="_xlnm.Print_Titles" localSheetId="5">表5!$3:$4</definedName>
    <definedName name="ガス種">#REF!</definedName>
    <definedName name="改定時期">#REF!</definedName>
    <definedName name="改定内容">#REF!</definedName>
    <definedName name="廃棄物" localSheetId="7">#REF!</definedName>
    <definedName name="廃棄物">#REF!</definedName>
    <definedName name="部門名">#REF!</definedName>
    <definedName name="平成19年度予算案" localSheetId="7">#REF!</definedName>
    <definedName name="平成19年度予算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4" l="1"/>
  <c r="E5" i="23" l="1"/>
  <c r="C5" i="23"/>
  <c r="AB31" i="17" l="1"/>
  <c r="Q31" i="17"/>
  <c r="AG31" i="17"/>
  <c r="H31" i="17"/>
  <c r="T31" i="17"/>
  <c r="E31" i="17"/>
  <c r="V31" i="17"/>
  <c r="P31" i="17"/>
  <c r="E23" i="17"/>
  <c r="F23" i="17" s="1"/>
  <c r="G23" i="17" s="1"/>
  <c r="H23" i="17" s="1"/>
  <c r="I23" i="17" s="1"/>
  <c r="J23" i="17" s="1"/>
  <c r="K23" i="17" s="1"/>
  <c r="L23" i="17" s="1"/>
  <c r="M23" i="17" s="1"/>
  <c r="N23" i="17" s="1"/>
  <c r="O23" i="17" s="1"/>
  <c r="P23" i="17" s="1"/>
  <c r="Q23" i="17" s="1"/>
  <c r="R23" i="17" s="1"/>
  <c r="S23" i="17" s="1"/>
  <c r="T23" i="17" s="1"/>
  <c r="U23" i="17" s="1"/>
  <c r="V23" i="17" s="1"/>
  <c r="W23" i="17" s="1"/>
  <c r="X23" i="17" s="1"/>
  <c r="Y23" i="17" s="1"/>
  <c r="Z23" i="17" s="1"/>
  <c r="AA23" i="17" s="1"/>
  <c r="AB23" i="17" s="1"/>
  <c r="AC23" i="17" s="1"/>
  <c r="AD23" i="17" s="1"/>
  <c r="AE23" i="17" s="1"/>
  <c r="AF23" i="17" s="1"/>
  <c r="AG23" i="17" s="1"/>
  <c r="AH23" i="17" s="1"/>
  <c r="AI23" i="17" s="1"/>
  <c r="AJ23" i="17" s="1"/>
  <c r="AK23" i="17" s="1"/>
  <c r="AL23" i="17" s="1"/>
  <c r="AM23" i="17" s="1"/>
  <c r="AN23" i="17" s="1"/>
  <c r="AO23" i="17" s="1"/>
  <c r="AP23" i="17" s="1"/>
  <c r="AQ23" i="17" s="1"/>
  <c r="AR23" i="17" s="1"/>
  <c r="E4" i="17"/>
  <c r="F4" i="17" s="1"/>
  <c r="G4" i="17" s="1"/>
  <c r="H4" i="17" s="1"/>
  <c r="I4" i="17" s="1"/>
  <c r="J4" i="17" s="1"/>
  <c r="K4" i="17" s="1"/>
  <c r="L4" i="17" s="1"/>
  <c r="M4" i="17" s="1"/>
  <c r="N4" i="17" s="1"/>
  <c r="O4" i="17" s="1"/>
  <c r="P4" i="17" s="1"/>
  <c r="Q4" i="17" s="1"/>
  <c r="R4" i="17" s="1"/>
  <c r="S4" i="17" s="1"/>
  <c r="T4" i="17" s="1"/>
  <c r="U4" i="17" s="1"/>
  <c r="V4" i="17" s="1"/>
  <c r="W4" i="17" s="1"/>
  <c r="X4" i="17" s="1"/>
  <c r="Y4" i="17" s="1"/>
  <c r="Z4" i="17" s="1"/>
  <c r="AA4" i="17" s="1"/>
  <c r="AB4" i="17" s="1"/>
  <c r="AC4" i="17" s="1"/>
  <c r="AD4" i="17" s="1"/>
  <c r="AE4" i="17" s="1"/>
  <c r="AF4" i="17" s="1"/>
  <c r="AG4" i="17" s="1"/>
  <c r="AH4" i="17" s="1"/>
  <c r="AI4" i="17" s="1"/>
  <c r="AJ4" i="17" s="1"/>
  <c r="AK4" i="17" s="1"/>
  <c r="AL4" i="17" s="1"/>
  <c r="AM4" i="17" s="1"/>
  <c r="AN4" i="17" s="1"/>
  <c r="AO4" i="17" s="1"/>
  <c r="AP4" i="17" s="1"/>
  <c r="AQ4" i="17" s="1"/>
  <c r="AR4" i="17" s="1"/>
  <c r="U31" i="17" l="1"/>
  <c r="AF31" i="17"/>
  <c r="O31" i="17"/>
  <c r="AC31" i="17"/>
  <c r="AA31" i="17"/>
  <c r="AH31" i="17"/>
  <c r="J31" i="17"/>
  <c r="I31" i="17"/>
  <c r="Z31" i="17"/>
  <c r="X31" i="17"/>
  <c r="AI31" i="17"/>
  <c r="AE31" i="17"/>
  <c r="R31" i="17"/>
  <c r="G31" i="17"/>
  <c r="AD31" i="17"/>
  <c r="K31" i="17"/>
  <c r="W31" i="17"/>
  <c r="S31" i="17"/>
  <c r="N31" i="17"/>
  <c r="AJ31" i="17"/>
  <c r="F31" i="17"/>
  <c r="Y31" i="17"/>
  <c r="L31" i="17"/>
  <c r="M31" i="17"/>
  <c r="D12" i="4"/>
  <c r="E12" i="4"/>
  <c r="E7" i="4"/>
  <c r="D7" i="4"/>
  <c r="C6" i="4" l="1"/>
  <c r="D31" i="17" l="1"/>
</calcChain>
</file>

<file path=xl/sharedStrings.xml><?xml version="1.0" encoding="utf-8"?>
<sst xmlns="http://schemas.openxmlformats.org/spreadsheetml/2006/main" count="1951" uniqueCount="580">
  <si>
    <t>NA</t>
  </si>
  <si>
    <t>NA</t>
    <phoneticPr fontId="3"/>
  </si>
  <si>
    <t>GHG排出量</t>
  </si>
  <si>
    <t>2030年度</t>
  </si>
  <si>
    <t>単位（該当する場合）</t>
    <rPh sb="0" eb="2">
      <t>タンイ</t>
    </rPh>
    <rPh sb="7" eb="9">
      <t>バアイ</t>
    </rPh>
    <phoneticPr fontId="3"/>
  </si>
  <si>
    <t>目標年または期間</t>
    <phoneticPr fontId="3"/>
  </si>
  <si>
    <t>NDCの実施期間。過去の報告年と、（該当する場合）最終年または期間末を含む直近年の情報を含む（MPGsパラ68及び77(a)(ii-iii)）。</t>
    <rPh sb="25" eb="28">
      <t>サイシュウネン</t>
    </rPh>
    <rPh sb="31" eb="33">
      <t>キカン</t>
    </rPh>
    <rPh sb="33" eb="34">
      <t>マツ</t>
    </rPh>
    <rPh sb="35" eb="36">
      <t>フク</t>
    </rPh>
    <phoneticPr fontId="3"/>
  </si>
  <si>
    <t>参照点、レベル、ベースライン、基準年、または開始点（MPGs パラ67及び77(a)(i)）。</t>
    <rPh sb="0" eb="2">
      <t>サンショウ</t>
    </rPh>
    <rPh sb="22" eb="25">
      <t>カイシテン</t>
    </rPh>
    <rPh sb="35" eb="36">
      <t>オヨ</t>
    </rPh>
    <phoneticPr fontId="3"/>
  </si>
  <si>
    <t>NDCに向けた進捗。選択した各指標の最新情報（最終年または期間末を含む）を、参照点、レベル、基準値、基準年、または開始点と比較することにより判断（MPGsのパラ69-70）。</t>
    <phoneticPr fontId="3"/>
  </si>
  <si>
    <t>パリ協定第4条の下のNDCの実施及び/または達成に向けた進捗を追跡するために選択された指標： （MPGsのパラ65及び77(a)</t>
    <rPh sb="8" eb="9">
      <t>シタ</t>
    </rPh>
    <phoneticPr fontId="3"/>
  </si>
  <si>
    <t>（該当する場合）、NDCの範囲と整合したGHG総排出・吸収量（MPGs パラ77(b)）</t>
    <rPh sb="16" eb="18">
      <t>セイゴウ</t>
    </rPh>
    <rPh sb="27" eb="30">
      <t>キュウシュウリョウ</t>
    </rPh>
    <phoneticPr fontId="3"/>
  </si>
  <si>
    <t>（該当する場合）NDC実施期間中における、NDCと整合した複数年の排出軌跡または排出バジェット （決定2/CMA.3 附属書パラ7(b)）</t>
    <rPh sb="25" eb="27">
      <t>セイゴウ</t>
    </rPh>
    <rPh sb="35" eb="37">
      <t>キセキ</t>
    </rPh>
    <rPh sb="40" eb="42">
      <t>ハイシュツ</t>
    </rPh>
    <phoneticPr fontId="3"/>
  </si>
  <si>
    <t xml:space="preserve">（該当する場合）そのNDC実施期間における示唆的な複数年の排出軌跡または排出バジェット（決定書 2/CMA.3 附属書パラ7(a)(i)） </t>
    <rPh sb="21" eb="24">
      <t>シサテキ</t>
    </rPh>
    <rPh sb="29" eb="31">
      <t>ハイシュツ</t>
    </rPh>
    <rPh sb="31" eb="33">
      <t>キセキ</t>
    </rPh>
    <rPh sb="36" eb="38">
      <t>ハイシュツ</t>
    </rPh>
    <phoneticPr fontId="3"/>
  </si>
  <si>
    <t>NDCによりカバーされる、または該当する場合決定2/CMA.3 附属書パラ10に従ったそのNDCの一部からの、人為的な排出源からの年間排出量及びと吸収源による吸収量（決定2/CMA.3 附属書パラ23(b)）</t>
    <rPh sb="55" eb="58">
      <t>ジンイテキ</t>
    </rPh>
    <rPh sb="65" eb="67">
      <t>ネンカン</t>
    </rPh>
    <rPh sb="70" eb="71">
      <t>オヨ</t>
    </rPh>
    <rPh sb="79" eb="82">
      <t>キュウシュウリョウ</t>
    </rPh>
    <phoneticPr fontId="3"/>
  </si>
  <si>
    <t xml:space="preserve">（該当する場合）締約国がNDCの実施及び達成に向けた進捗を追跡するために使用し、決定18/CMA.1 附属書パラ65に従って選択された関連する非GHG指標の年間レベル（決定2/CMA.3 附属書パラ23(i)） </t>
    <rPh sb="59" eb="60">
      <t>シタガ</t>
    </rPh>
    <phoneticPr fontId="3"/>
  </si>
  <si>
    <t>NDCによりカバーされる、または該当する場合決定2/CMA.3 附属書パラ10に従ってホスト締約国により特定された排出・吸収源からの人為的な排出源からの年間排出量及び吸収源による吸収量（決定2/CMA.3 附属書パラ23(a)）（MPGsパラ77(d)(i)の一部として）</t>
    <rPh sb="16" eb="18">
      <t>ガイトウ</t>
    </rPh>
    <rPh sb="20" eb="22">
      <t>バアイ</t>
    </rPh>
    <rPh sb="57" eb="59">
      <t>ハイシュツ</t>
    </rPh>
    <rPh sb="68" eb="69">
      <t>テキ</t>
    </rPh>
    <rPh sb="70" eb="73">
      <t>ハイシュツゲン</t>
    </rPh>
    <rPh sb="76" eb="78">
      <t>ネンカン</t>
    </rPh>
    <rPh sb="81" eb="82">
      <t>オヨ</t>
    </rPh>
    <rPh sb="89" eb="92">
      <t>キュウシュウリョウ</t>
    </rPh>
    <phoneticPr fontId="3"/>
  </si>
  <si>
    <t>（該当する場合）NDC実施期間の経過年数で割った、ITMOsの累積量（決定2/CMA.3 附属書パラ7(a)(ii))</t>
    <rPh sb="21" eb="22">
      <t>ワ</t>
    </rPh>
    <rPh sb="33" eb="34">
      <t>リョウ</t>
    </rPh>
    <phoneticPr fontId="3"/>
  </si>
  <si>
    <t>決定2/CMA.3 附属書パラ23(c)～(e)から生じるネットの年間ITMOs量（決定2/CMA.3 附属書パラ23(f))</t>
    <rPh sb="0" eb="2">
      <t>ケッテイ</t>
    </rPh>
    <rPh sb="10" eb="13">
      <t>フゾクショ</t>
    </rPh>
    <rPh sb="26" eb="27">
      <t>ショウ</t>
    </rPh>
    <rPh sb="33" eb="35">
      <t>ネンカン</t>
    </rPh>
    <rPh sb="40" eb="41">
      <t>リョウ</t>
    </rPh>
    <rPh sb="42" eb="44">
      <t>ケッテイ</t>
    </rPh>
    <rPh sb="52" eb="55">
      <t>フゾクショ</t>
    </rPh>
    <phoneticPr fontId="3"/>
  </si>
  <si>
    <t>NDCの達成に向けて使用されたITMOsの年間数量（決定2/CMA.3 附属書パラ23(e)）（MPGsパラ77(d)(ii)）</t>
    <rPh sb="7" eb="8">
      <t>ム</t>
    </rPh>
    <phoneticPr fontId="3"/>
  </si>
  <si>
    <t>（適切な場合）他の国際的な緩和目的や、その緩和成果の利用を承認された主体のために利用が承認された緩和成果の年間量（決定2/CMA.3 附属書パラ23(d)）（MPGsパラ77(d)(ii)）</t>
    <rPh sb="1" eb="3">
      <t>テキセツ</t>
    </rPh>
    <rPh sb="4" eb="6">
      <t>バアイ</t>
    </rPh>
    <rPh sb="29" eb="31">
      <t>ショウニン</t>
    </rPh>
    <rPh sb="43" eb="45">
      <t>ショウニン</t>
    </rPh>
    <phoneticPr fontId="3"/>
  </si>
  <si>
    <t>初回に移転されたITMOsの年間量（決定2/CMA.3 附属書パラ23(c)）（MPGsパラ77(d)(ii)）</t>
    <rPh sb="0" eb="2">
      <t>ショカイ</t>
    </rPh>
    <phoneticPr fontId="3"/>
  </si>
  <si>
    <t>（該当する場合）決定2/CMA.3 附属書パラ23(f)における年次情報に関する累積情報（決定2/CMA.3 附属書パラ23(h)）</t>
    <rPh sb="1" eb="3">
      <t>ガイトウ</t>
    </rPh>
    <phoneticPr fontId="3"/>
  </si>
  <si>
    <t>非GHGのメトリックスについては、参加締約国が決定した各非GHGメトリックスに対し、決定2/CMA.3 附属書III章B（相当調整の適用）のパラ9、及びCMAが採択する将来のガイダンスと整合した、年次調整指標をもたらす年次調整。（決定2/CMA.3 附属書パラ23(k)(ii)）</t>
    <rPh sb="39" eb="40">
      <t>タイ</t>
    </rPh>
    <rPh sb="61" eb="63">
      <t>ソウトウ</t>
    </rPh>
    <rPh sb="63" eb="65">
      <t>チョウセイ</t>
    </rPh>
    <rPh sb="66" eb="68">
      <t>テキヨウ</t>
    </rPh>
    <rPh sb="93" eb="95">
      <t>セイゴウ</t>
    </rPh>
    <phoneticPr fontId="3"/>
  </si>
  <si>
    <t>第6条に基づく報告に関してCMAが採択した決定に従ったその他の情報（MPGsパラ77(d)(iii)）</t>
    <rPh sb="24" eb="25">
      <t>シタガ</t>
    </rPh>
    <phoneticPr fontId="3"/>
  </si>
  <si>
    <t>パリ協定第4条の下の締約国のNDCの達成評価（MPGsパラ70）：</t>
    <rPh sb="8" eb="9">
      <t>シタ</t>
    </rPh>
    <phoneticPr fontId="3"/>
  </si>
  <si>
    <t>基準点、レベル、ベースライン、基準年、または開始点の情報：</t>
    <rPh sb="22" eb="25">
      <t>カイシテン</t>
    </rPh>
    <phoneticPr fontId="3"/>
  </si>
  <si>
    <t>締約国のNDCの目標の再記載：</t>
    <rPh sb="0" eb="3">
      <t>テイヤクコク</t>
    </rPh>
    <rPh sb="12" eb="14">
      <t>キサイ</t>
    </rPh>
    <phoneticPr fontId="3"/>
  </si>
  <si>
    <t>決定2/CMA.3 附属書III章（相当調整）及びCMAの今後の決定と整合した、必要な相当調整の適用を含む、目標年または期間の指標の最終情報（決定2/CMA.3 附属書パラ23(l)）：</t>
    <rPh sb="18" eb="20">
      <t>ソウトウ</t>
    </rPh>
    <rPh sb="20" eb="22">
      <t>チョウセイ</t>
    </rPh>
    <rPh sb="23" eb="24">
      <t>オヨ</t>
    </rPh>
    <rPh sb="43" eb="45">
      <t>ソウトウ</t>
    </rPh>
    <rPh sb="45" eb="47">
      <t>チョウセイ</t>
    </rPh>
    <phoneticPr fontId="3"/>
  </si>
  <si>
    <t>比較：</t>
    <phoneticPr fontId="3"/>
  </si>
  <si>
    <t>進捗の追跡のために選定された指標</t>
  </si>
  <si>
    <t>説明</t>
  </si>
  <si>
    <t>温室効果ガス総排出量</t>
  </si>
  <si>
    <t>参照点、レベル、ベースライン、基準年、開始点の情報</t>
  </si>
  <si>
    <t>基準年：2013年度（2013年4月1日～2014年3月31日）</t>
  </si>
  <si>
    <t>GHGインベントリの再計算に伴う更新</t>
  </si>
  <si>
    <t>NDCとの関係</t>
  </si>
  <si>
    <r>
      <t xml:space="preserve">1. </t>
    </r>
    <r>
      <rPr>
        <b/>
        <sz val="12"/>
        <color rgb="FF1D1C1D"/>
        <rFont val="Meiryo UI"/>
        <family val="2"/>
        <charset val="128"/>
      </rPr>
      <t>構造サマリー</t>
    </r>
    <r>
      <rPr>
        <b/>
        <sz val="12"/>
        <color rgb="FF1D1C1D"/>
        <rFont val="Segoe UI"/>
        <family val="2"/>
      </rPr>
      <t xml:space="preserve">: </t>
    </r>
    <r>
      <rPr>
        <b/>
        <sz val="12"/>
        <color rgb="FF1D1C1D"/>
        <rFont val="Meiryo UI"/>
        <family val="2"/>
        <charset val="128"/>
      </rPr>
      <t>選択された指標の説明</t>
    </r>
    <rPh sb="3" eb="5">
      <t>コウゾウ</t>
    </rPh>
    <rPh sb="11" eb="13">
      <t>センタク</t>
    </rPh>
    <rPh sb="16" eb="18">
      <t>シヒョウ</t>
    </rPh>
    <rPh sb="19" eb="21">
      <t>セツメイ</t>
    </rPh>
    <phoneticPr fontId="3"/>
  </si>
  <si>
    <t>定義</t>
  </si>
  <si>
    <t>各指標を理解するために必要な定義</t>
  </si>
  <si>
    <t xml:space="preserve">国家インベントリ報告書とは異なる形で定義されたセクター・カテゴリー </t>
  </si>
  <si>
    <t>適応行動及び経済多角化計画の緩和コベネフィットを理解するために必要な定義</t>
  </si>
  <si>
    <t>その他の関係する定義</t>
  </si>
  <si>
    <r>
      <t xml:space="preserve">2. </t>
    </r>
    <r>
      <rPr>
        <b/>
        <sz val="12"/>
        <color theme="1"/>
        <rFont val="Meiryo UI"/>
        <family val="2"/>
        <charset val="128"/>
      </rPr>
      <t>構造サマリー</t>
    </r>
    <r>
      <rPr>
        <b/>
        <sz val="12"/>
        <color theme="1"/>
        <rFont val="Segoe UI"/>
        <family val="2"/>
      </rPr>
      <t>: NDC</t>
    </r>
    <r>
      <rPr>
        <b/>
        <sz val="12"/>
        <color theme="1"/>
        <rFont val="Meiryo UI"/>
        <family val="2"/>
        <charset val="128"/>
      </rPr>
      <t>の理解の必要な定義</t>
    </r>
    <rPh sb="3" eb="5">
      <t>コウゾウ</t>
    </rPh>
    <rPh sb="15" eb="17">
      <t>リカイ</t>
    </rPh>
    <rPh sb="18" eb="20">
      <t>ヒツヨウ</t>
    </rPh>
    <rPh sb="21" eb="23">
      <t>テイギ</t>
    </rPh>
    <phoneticPr fontId="3"/>
  </si>
  <si>
    <t>報告要件</t>
  </si>
  <si>
    <t>アカウンティングアプローチ</t>
  </si>
  <si>
    <t>パリ協定第4条下の各NDCについて</t>
  </si>
  <si>
    <t>ベースラインに関するものを含む、NDCの通報と実施の間の方法論的一貫性の確保</t>
  </si>
  <si>
    <t>方法論的一貫性を維持する正確性の向上に関する技術的変更（決定4/CMA.1、附属書IIのパラ2(d)(ii)）</t>
  </si>
  <si>
    <t>NDC実施中に行われた、方法論の変更や技術的な更新が、どのように透明性をもって報告されたかの説明（決定4/CMA.1、附属書IIのパラ2(e)）</t>
  </si>
  <si>
    <t>NDCに人為起源の排出・吸収量の全てのカテゴリーを含めるよう努力し、ひとたび排出・吸収源/活動を含めた後はそれらを継続的に含めること（決定4/CMA.1、附属書IIのパラ3）</t>
  </si>
  <si>
    <t>NDCに対応する全てのカテゴリーの人為起源の排出量と吸収量の算定方法の説明（決定4/CMA.1、附属書IIのパラ3(a)）</t>
  </si>
  <si>
    <t>締約国による、人為起源の排出・吸収量に関する全てのカテゴリーをNDCに含めるための努力と、ひとたび排出・吸収源/活動を含めた後にそれらを継続的に含めるための努力の説明（決定4/CMA.1、附属書IIのパラ3(b)）</t>
  </si>
  <si>
    <r>
      <t>3.</t>
    </r>
    <r>
      <rPr>
        <b/>
        <sz val="12"/>
        <color theme="1"/>
        <rFont val="ＭＳ Ｐゴシック"/>
        <family val="2"/>
        <charset val="128"/>
      </rPr>
      <t>　</t>
    </r>
    <r>
      <rPr>
        <b/>
        <sz val="12"/>
        <color theme="1"/>
        <rFont val="Meiryo UI"/>
        <family val="2"/>
        <charset val="128"/>
      </rPr>
      <t>構造サマリー</t>
    </r>
    <r>
      <rPr>
        <b/>
        <sz val="12"/>
        <color theme="1"/>
        <rFont val="Segoe UI"/>
        <family val="2"/>
      </rPr>
      <t xml:space="preserve">: </t>
    </r>
    <r>
      <rPr>
        <b/>
        <sz val="12"/>
        <color theme="1"/>
        <rFont val="Meiryo UI"/>
        <family val="2"/>
        <charset val="128"/>
      </rPr>
      <t>パリ協定第</t>
    </r>
    <r>
      <rPr>
        <b/>
        <sz val="12"/>
        <color theme="1"/>
        <rFont val="Segoe UI"/>
        <family val="2"/>
      </rPr>
      <t>4</t>
    </r>
    <r>
      <rPr>
        <b/>
        <sz val="12"/>
        <color theme="1"/>
        <rFont val="Meiryo UI"/>
        <family val="2"/>
        <charset val="128"/>
      </rPr>
      <t>条</t>
    </r>
    <r>
      <rPr>
        <b/>
        <sz val="12"/>
        <color theme="1"/>
        <rFont val="Segoe UI"/>
        <family val="2"/>
      </rPr>
      <t>13</t>
    </r>
    <r>
      <rPr>
        <b/>
        <sz val="12"/>
        <color theme="1"/>
        <rFont val="Meiryo UI"/>
        <family val="2"/>
        <charset val="128"/>
      </rPr>
      <t>・</t>
    </r>
    <r>
      <rPr>
        <b/>
        <sz val="12"/>
        <color theme="1"/>
        <rFont val="Segoe UI"/>
        <family val="2"/>
      </rPr>
      <t>14</t>
    </r>
    <r>
      <rPr>
        <b/>
        <sz val="12"/>
        <color theme="1"/>
        <rFont val="Meiryo UI"/>
        <family val="2"/>
        <charset val="128"/>
      </rPr>
      <t>並びに決定</t>
    </r>
    <r>
      <rPr>
        <b/>
        <sz val="12"/>
        <color theme="1"/>
        <rFont val="Segoe UI"/>
        <family val="2"/>
      </rPr>
      <t>4/CMA.1</t>
    </r>
    <r>
      <rPr>
        <b/>
        <sz val="12"/>
        <color theme="1"/>
        <rFont val="Meiryo UI"/>
        <family val="2"/>
        <charset val="128"/>
      </rPr>
      <t>と整合した方法論・アカウンティングアプローチ</t>
    </r>
    <rPh sb="3" eb="5">
      <t>コウゾウ</t>
    </rPh>
    <rPh sb="13" eb="15">
      <t>キョウテイ</t>
    </rPh>
    <rPh sb="15" eb="16">
      <t>ダイ</t>
    </rPh>
    <rPh sb="17" eb="18">
      <t>ジョウ</t>
    </rPh>
    <rPh sb="23" eb="24">
      <t>ナラ</t>
    </rPh>
    <rPh sb="26" eb="28">
      <t>ケッテイ</t>
    </rPh>
    <rPh sb="36" eb="38">
      <t>セイゴウ</t>
    </rPh>
    <rPh sb="40" eb="43">
      <t>ホウホウロン</t>
    </rPh>
    <phoneticPr fontId="3"/>
  </si>
  <si>
    <t>目標とその説明（目標の種類を含む）</t>
    <phoneticPr fontId="3"/>
  </si>
  <si>
    <t>参照点、レベル、ベースライン、基準年、開始点、及びそれぞれの値</t>
    <phoneticPr fontId="3"/>
  </si>
  <si>
    <t>スコープと対象範囲。関連する場合は、セクター、カテゴリー、活動、排出源及び吸収源、プール、ガスを含む</t>
    <phoneticPr fontId="3"/>
  </si>
  <si>
    <t>なし</t>
    <phoneticPr fontId="3"/>
  </si>
  <si>
    <t>Appendix パリ協定第4条に基づく締約国のNDCの説明（更新を含む）</t>
    <phoneticPr fontId="3"/>
  </si>
  <si>
    <t>温室効果ガス総排出絶対量目標
（2030年度までに国全体の総温室効果ガス純排出量を2013年度比46％削減）</t>
    <phoneticPr fontId="3"/>
  </si>
  <si>
    <t>目標年：2030年度
単年目標</t>
    <phoneticPr fontId="3"/>
  </si>
  <si>
    <t>2021年４月１日～2031年３月31日</t>
    <phoneticPr fontId="3"/>
  </si>
  <si>
    <t>途上国等への優れた脱炭素技術、製品、システム、サービス、インフラ等の普及や対策実施を通じ、実現した温室効果ガス排出削減・吸収への我が国の貢献を定量的に評価するとともに、我が国のNDC の達成に活用するため、JCMを構築・実施していく。これにより、官民連携で2030年度までの累積で、１億t-CO2程度の国際的な排出削減・吸収量の確保を目標とする。我が国として獲得したクレジットを我が国のNDC達成のために適切にカウントする。
我が国が主導して構築してきたJCMについては、パリ協定を含む国際ルールに沿って環境十全性の確保及び二重計上の防止を行うものとする。またJCMの経験を踏まえ、パリ協定第６条（市場メカニズム）に関する国際的な議論を主導することにより、市場メカニズムを活用するための適切な国際ルールの構築及びその実施を通じた改善に貢献する。
併せて、途上国等における脱炭素化とレジリエント向上のための国際貢献についても、政策・制度構築から、各セクター・都市における取組、技術普及に至るまで、その促進に積極的に取り組む。</t>
    <phoneticPr fontId="3"/>
  </si>
  <si>
    <t/>
  </si>
  <si>
    <t>2022</t>
  </si>
  <si>
    <t>2025</t>
  </si>
  <si>
    <t>2030</t>
  </si>
  <si>
    <t>2040</t>
  </si>
  <si>
    <t>NE</t>
  </si>
  <si>
    <t>目標年又は期間</t>
  </si>
  <si>
    <t>実施のタイムフレーム及び/又は実施の期間</t>
  </si>
  <si>
    <t>NDC達成に向けたITMOsの利用を伴う協力的アプローチに参加、又は自国のNDC達成以外の国際的な緩和目的での緩和成果の利用を承認する締約国</t>
  </si>
  <si>
    <r>
      <t>LULUCF分野からの</t>
    </r>
    <r>
      <rPr>
        <sz val="9"/>
        <rFont val="メイリオ"/>
        <family val="3"/>
        <charset val="128"/>
      </rPr>
      <t>CH</t>
    </r>
    <r>
      <rPr>
        <vertAlign val="subscript"/>
        <sz val="9"/>
        <rFont val="メイリオ"/>
        <family val="3"/>
        <charset val="128"/>
      </rPr>
      <t>4</t>
    </r>
    <r>
      <rPr>
        <sz val="9"/>
        <color rgb="FF000000"/>
        <rFont val="メイリオ"/>
        <family val="3"/>
        <charset val="128"/>
      </rPr>
      <t>を含むCH</t>
    </r>
    <r>
      <rPr>
        <vertAlign val="subscript"/>
        <sz val="9"/>
        <color rgb="FF000000"/>
        <rFont val="メイリオ"/>
        <family val="3"/>
        <charset val="128"/>
      </rPr>
      <t>4</t>
    </r>
    <r>
      <rPr>
        <sz val="9"/>
        <color rgb="FF000000"/>
        <rFont val="メイリオ"/>
        <family val="3"/>
        <charset val="128"/>
      </rPr>
      <t>排出量</t>
    </r>
    <rPh sb="6" eb="8">
      <t>ブンヤ</t>
    </rPh>
    <rPh sb="15" eb="16">
      <t>フク</t>
    </rPh>
    <rPh sb="20" eb="23">
      <t>ハイシュツリョウ</t>
    </rPh>
    <phoneticPr fontId="27"/>
  </si>
  <si>
    <r>
      <t>LULUCF分野からの</t>
    </r>
    <r>
      <rPr>
        <sz val="9"/>
        <rFont val="メイリオ"/>
        <family val="3"/>
        <charset val="128"/>
      </rPr>
      <t>CH</t>
    </r>
    <r>
      <rPr>
        <vertAlign val="subscript"/>
        <sz val="9"/>
        <rFont val="メイリオ"/>
        <family val="3"/>
        <charset val="128"/>
      </rPr>
      <t>4</t>
    </r>
    <r>
      <rPr>
        <sz val="9"/>
        <color rgb="FF000000"/>
        <rFont val="メイリオ"/>
        <family val="3"/>
        <charset val="128"/>
      </rPr>
      <t>を含まないCH</t>
    </r>
    <r>
      <rPr>
        <vertAlign val="subscript"/>
        <sz val="9"/>
        <color rgb="FF000000"/>
        <rFont val="メイリオ"/>
        <family val="3"/>
        <charset val="128"/>
      </rPr>
      <t>4</t>
    </r>
    <r>
      <rPr>
        <sz val="9"/>
        <color rgb="FF000000"/>
        <rFont val="メイリオ"/>
        <family val="3"/>
        <charset val="128"/>
      </rPr>
      <t>排出量</t>
    </r>
    <rPh sb="6" eb="8">
      <t>ブンヤ</t>
    </rPh>
    <rPh sb="15" eb="16">
      <t>フク</t>
    </rPh>
    <rPh sb="22" eb="25">
      <t>ハイシュツリョウ</t>
    </rPh>
    <phoneticPr fontId="27"/>
  </si>
  <si>
    <r>
      <t>LULUCF分野からのN</t>
    </r>
    <r>
      <rPr>
        <vertAlign val="subscript"/>
        <sz val="9"/>
        <color theme="1"/>
        <rFont val="メイリオ"/>
        <family val="3"/>
        <charset val="128"/>
      </rPr>
      <t>2</t>
    </r>
    <r>
      <rPr>
        <sz val="9"/>
        <color theme="1"/>
        <rFont val="メイリオ"/>
        <family val="3"/>
        <charset val="128"/>
      </rPr>
      <t>O</t>
    </r>
    <r>
      <rPr>
        <sz val="9"/>
        <color rgb="FF000000"/>
        <rFont val="メイリオ"/>
        <family val="3"/>
        <charset val="128"/>
      </rPr>
      <t>を含むN</t>
    </r>
    <r>
      <rPr>
        <vertAlign val="subscript"/>
        <sz val="9"/>
        <color rgb="FF000000"/>
        <rFont val="メイリオ"/>
        <family val="3"/>
        <charset val="128"/>
      </rPr>
      <t>2</t>
    </r>
    <r>
      <rPr>
        <sz val="9"/>
        <color rgb="FF000000"/>
        <rFont val="メイリオ"/>
        <family val="3"/>
        <charset val="128"/>
      </rPr>
      <t>O排出量</t>
    </r>
    <rPh sb="6" eb="8">
      <t>ブンヤ</t>
    </rPh>
    <rPh sb="15" eb="16">
      <t>フク</t>
    </rPh>
    <rPh sb="20" eb="23">
      <t>ハイシュツリョウ</t>
    </rPh>
    <phoneticPr fontId="27"/>
  </si>
  <si>
    <r>
      <t>LULUCF分野からのN</t>
    </r>
    <r>
      <rPr>
        <vertAlign val="subscript"/>
        <sz val="9"/>
        <color theme="1"/>
        <rFont val="メイリオ"/>
        <family val="3"/>
        <charset val="128"/>
      </rPr>
      <t>2</t>
    </r>
    <r>
      <rPr>
        <sz val="9"/>
        <color theme="1"/>
        <rFont val="メイリオ"/>
        <family val="3"/>
        <charset val="128"/>
      </rPr>
      <t>O</t>
    </r>
    <r>
      <rPr>
        <sz val="9"/>
        <color rgb="FF000000"/>
        <rFont val="メイリオ"/>
        <family val="3"/>
        <charset val="128"/>
      </rPr>
      <t>を含まないN</t>
    </r>
    <r>
      <rPr>
        <vertAlign val="subscript"/>
        <sz val="9"/>
        <color rgb="FF000000"/>
        <rFont val="メイリオ"/>
        <family val="3"/>
        <charset val="128"/>
      </rPr>
      <t>2</t>
    </r>
    <r>
      <rPr>
        <sz val="9"/>
        <color rgb="FF000000"/>
        <rFont val="メイリオ"/>
        <family val="3"/>
        <charset val="128"/>
      </rPr>
      <t>O排出量</t>
    </r>
    <rPh sb="6" eb="8">
      <t>ブンヤ</t>
    </rPh>
    <rPh sb="15" eb="16">
      <t>フク</t>
    </rPh>
    <rPh sb="22" eb="25">
      <t>ハイシュツリョウ</t>
    </rPh>
    <phoneticPr fontId="27"/>
  </si>
  <si>
    <t>HFCs</t>
    <phoneticPr fontId="27"/>
  </si>
  <si>
    <r>
      <rPr>
        <sz val="9"/>
        <rFont val="メイリオ"/>
        <family val="3"/>
        <charset val="128"/>
      </rPr>
      <t>PFCs</t>
    </r>
  </si>
  <si>
    <r>
      <rPr>
        <sz val="9"/>
        <rFont val="メイリオ"/>
        <family val="3"/>
        <charset val="128"/>
      </rPr>
      <t>SF</t>
    </r>
    <r>
      <rPr>
        <vertAlign val="subscript"/>
        <sz val="9"/>
        <color rgb="FF000000"/>
        <rFont val="メイリオ"/>
        <family val="3"/>
        <charset val="128"/>
      </rPr>
      <t>6</t>
    </r>
  </si>
  <si>
    <r>
      <t>NF</t>
    </r>
    <r>
      <rPr>
        <vertAlign val="subscript"/>
        <sz val="9"/>
        <rFont val="メイリオ"/>
        <family val="3"/>
        <charset val="128"/>
      </rPr>
      <t>3</t>
    </r>
    <phoneticPr fontId="27"/>
  </si>
  <si>
    <r>
      <rPr>
        <b/>
        <sz val="9"/>
        <color theme="1"/>
        <rFont val="メイリオ"/>
        <family val="3"/>
        <charset val="128"/>
      </rPr>
      <t>合計（</t>
    </r>
    <r>
      <rPr>
        <b/>
        <sz val="9"/>
        <rFont val="メイリオ"/>
        <family val="3"/>
        <charset val="128"/>
      </rPr>
      <t>LULUCFを含む）</t>
    </r>
    <rPh sb="0" eb="2">
      <t>ゴウケイ</t>
    </rPh>
    <rPh sb="10" eb="11">
      <t>フク</t>
    </rPh>
    <phoneticPr fontId="27"/>
  </si>
  <si>
    <r>
      <rPr>
        <b/>
        <sz val="9"/>
        <color theme="1"/>
        <rFont val="メイリオ"/>
        <family val="3"/>
        <charset val="128"/>
      </rPr>
      <t>合計（</t>
    </r>
    <r>
      <rPr>
        <b/>
        <sz val="9"/>
        <rFont val="メイリオ"/>
        <family val="3"/>
        <charset val="128"/>
      </rPr>
      <t>LULUCFを含まない）</t>
    </r>
    <rPh sb="0" eb="2">
      <t>ゴウケイ</t>
    </rPh>
    <rPh sb="10" eb="11">
      <t>フク</t>
    </rPh>
    <phoneticPr fontId="27"/>
  </si>
  <si>
    <t>GHG排出・吸収量</t>
    <rPh sb="3" eb="5">
      <t>ハイシュツ</t>
    </rPh>
    <rPh sb="6" eb="9">
      <t>キュウシュウリョウ</t>
    </rPh>
    <phoneticPr fontId="3"/>
  </si>
  <si>
    <t>NDCの参照年/期間</t>
    <rPh sb="4" eb="6">
      <t>サンショウ</t>
    </rPh>
    <rPh sb="6" eb="7">
      <t>ネン</t>
    </rPh>
    <rPh sb="8" eb="10">
      <t>キカン</t>
    </rPh>
    <phoneticPr fontId="3"/>
  </si>
  <si>
    <t>基準年</t>
    <rPh sb="0" eb="2">
      <t>キジュン</t>
    </rPh>
    <rPh sb="2" eb="3">
      <t>ネン</t>
    </rPh>
    <phoneticPr fontId="3"/>
  </si>
  <si>
    <t>(%)</t>
    <phoneticPr fontId="3"/>
  </si>
  <si>
    <t>特定できないHFCsとPFCsのミックス</t>
    <rPh sb="0" eb="2">
      <t>トクテイ</t>
    </rPh>
    <phoneticPr fontId="3"/>
  </si>
  <si>
    <r>
      <t>合計（</t>
    </r>
    <r>
      <rPr>
        <b/>
        <sz val="9"/>
        <rFont val="メイリオ"/>
        <family val="3"/>
        <charset val="128"/>
      </rPr>
      <t>LULUCFを含まない、間接を含む）</t>
    </r>
    <rPh sb="0" eb="2">
      <t>ゴウケイ</t>
    </rPh>
    <rPh sb="10" eb="11">
      <t>フク</t>
    </rPh>
    <rPh sb="15" eb="17">
      <t>カンセツ</t>
    </rPh>
    <rPh sb="18" eb="19">
      <t>フク</t>
    </rPh>
    <phoneticPr fontId="27"/>
  </si>
  <si>
    <r>
      <t>合計（</t>
    </r>
    <r>
      <rPr>
        <b/>
        <sz val="9"/>
        <rFont val="メイリオ"/>
        <family val="3"/>
        <charset val="128"/>
      </rPr>
      <t>LULUCFを含む、間接を含む）</t>
    </r>
    <rPh sb="0" eb="2">
      <t>ゴウケイ</t>
    </rPh>
    <rPh sb="10" eb="11">
      <t>フク</t>
    </rPh>
    <rPh sb="13" eb="15">
      <t>カンセツ</t>
    </rPh>
    <rPh sb="16" eb="17">
      <t>フク</t>
    </rPh>
    <phoneticPr fontId="27"/>
  </si>
  <si>
    <t>GHG排出・吸収源カテゴリー</t>
    <rPh sb="3" eb="5">
      <t>ハイシュツ</t>
    </rPh>
    <rPh sb="6" eb="9">
      <t>キュウシュウゲン</t>
    </rPh>
    <phoneticPr fontId="3"/>
  </si>
  <si>
    <t>1. エネルギー</t>
    <phoneticPr fontId="27"/>
  </si>
  <si>
    <t>2. 工業プロセス及び製品の使用</t>
    <rPh sb="3" eb="5">
      <t>コウギョウ</t>
    </rPh>
    <rPh sb="9" eb="10">
      <t>オヨ</t>
    </rPh>
    <rPh sb="11" eb="13">
      <t>セイヒン</t>
    </rPh>
    <rPh sb="14" eb="16">
      <t>シヨウ</t>
    </rPh>
    <phoneticPr fontId="27"/>
  </si>
  <si>
    <t>3. 農業</t>
    <rPh sb="3" eb="5">
      <t>ノウギョウ</t>
    </rPh>
    <phoneticPr fontId="27"/>
  </si>
  <si>
    <t>4. LULUCF</t>
    <phoneticPr fontId="27"/>
  </si>
  <si>
    <t>5. 廃棄物</t>
    <rPh sb="3" eb="6">
      <t>ハイキブツ</t>
    </rPh>
    <phoneticPr fontId="27"/>
  </si>
  <si>
    <t>6. その他</t>
    <rPh sb="5" eb="6">
      <t>タ</t>
    </rPh>
    <phoneticPr fontId="27"/>
  </si>
  <si>
    <t>決定2/CMA.3のセクションIII.B（相当調整の適用）に則った相当調整の適用のための締約国の方法に従った、決定2/CMA.3 附属書パラ23(k)(i)で言及された排出バランスを計算するために使用された相当調整の合計量（決定2/CMA.3 附属書パラ23(g))</t>
    <rPh sb="21" eb="23">
      <t>ソウトウ</t>
    </rPh>
    <rPh sb="23" eb="25">
      <t>チョウセイ</t>
    </rPh>
    <rPh sb="30" eb="31">
      <t>ノット</t>
    </rPh>
    <rPh sb="33" eb="35">
      <t>ソウトウ</t>
    </rPh>
    <rPh sb="35" eb="37">
      <t>チョウセイ</t>
    </rPh>
    <rPh sb="38" eb="40">
      <t>テキヨウ</t>
    </rPh>
    <rPh sb="103" eb="105">
      <t>ソウトウ</t>
    </rPh>
    <rPh sb="105" eb="107">
      <t>チョウセイ</t>
    </rPh>
    <rPh sb="108" eb="111">
      <t>ゴウケイリョウ</t>
    </rPh>
    <phoneticPr fontId="3"/>
  </si>
  <si>
    <t>NDCの達成：{はい/いいえ、説明}</t>
    <phoneticPr fontId="3"/>
  </si>
  <si>
    <r>
      <t>6.</t>
    </r>
    <r>
      <rPr>
        <b/>
        <sz val="12"/>
        <rFont val="メイリオ"/>
        <family val="3"/>
        <charset val="128"/>
      </rPr>
      <t>　</t>
    </r>
    <r>
      <rPr>
        <b/>
        <sz val="12"/>
        <rFont val="Segoe UI"/>
        <family val="2"/>
      </rPr>
      <t>CRT</t>
    </r>
    <r>
      <rPr>
        <b/>
        <sz val="12"/>
        <rFont val="メイリオ"/>
        <family val="3"/>
        <charset val="128"/>
      </rPr>
      <t>表</t>
    </r>
    <r>
      <rPr>
        <b/>
        <sz val="12"/>
        <rFont val="Segoe UI"/>
        <family val="2"/>
      </rPr>
      <t xml:space="preserve">10 </t>
    </r>
    <r>
      <rPr>
        <b/>
        <sz val="12"/>
        <rFont val="メイリオ"/>
        <family val="3"/>
        <charset val="128"/>
      </rPr>
      <t>排出トレンドに従った</t>
    </r>
    <r>
      <rPr>
        <b/>
        <sz val="12"/>
        <rFont val="Segoe UI"/>
        <family val="2"/>
      </rPr>
      <t>GHG</t>
    </r>
    <r>
      <rPr>
        <b/>
        <sz val="12"/>
        <rFont val="メイリオ"/>
        <family val="3"/>
        <charset val="128"/>
      </rPr>
      <t>排出・吸収量の概要</t>
    </r>
    <rPh sb="6" eb="7">
      <t>ヒョウ</t>
    </rPh>
    <rPh sb="10" eb="12">
      <t>ハイシュツ</t>
    </rPh>
    <rPh sb="17" eb="18">
      <t>シタガ</t>
    </rPh>
    <rPh sb="23" eb="25">
      <t>ハイシュツ</t>
    </rPh>
    <rPh sb="26" eb="29">
      <t>キュウシュウリョウ</t>
    </rPh>
    <rPh sb="30" eb="32">
      <t>ガイヨウ</t>
    </rPh>
    <phoneticPr fontId="3"/>
  </si>
  <si>
    <r>
      <t>LULUCF分野からのネット</t>
    </r>
    <r>
      <rPr>
        <sz val="9"/>
        <rFont val="メイリオ"/>
        <family val="3"/>
        <charset val="128"/>
      </rPr>
      <t>CO</t>
    </r>
    <r>
      <rPr>
        <vertAlign val="subscript"/>
        <sz val="9"/>
        <color rgb="FF000000"/>
        <rFont val="メイリオ"/>
        <family val="3"/>
        <charset val="128"/>
      </rPr>
      <t>2</t>
    </r>
    <r>
      <rPr>
        <sz val="9"/>
        <color rgb="FF000000"/>
        <rFont val="メイリオ"/>
        <family val="3"/>
        <charset val="128"/>
      </rPr>
      <t>を含まないCO</t>
    </r>
    <r>
      <rPr>
        <vertAlign val="subscript"/>
        <sz val="9"/>
        <color rgb="FF000000"/>
        <rFont val="メイリオ"/>
        <family val="3"/>
        <charset val="128"/>
      </rPr>
      <t>2</t>
    </r>
    <r>
      <rPr>
        <sz val="9"/>
        <color rgb="FF000000"/>
        <rFont val="メイリオ"/>
        <family val="3"/>
        <charset val="128"/>
      </rPr>
      <t>排出量</t>
    </r>
    <rPh sb="6" eb="8">
      <t>ブンヤ</t>
    </rPh>
    <rPh sb="18" eb="19">
      <t>フク</t>
    </rPh>
    <rPh sb="25" eb="28">
      <t>ハイシュツリョウ</t>
    </rPh>
    <phoneticPr fontId="27"/>
  </si>
  <si>
    <r>
      <t>LULUCF分野からのネット</t>
    </r>
    <r>
      <rPr>
        <sz val="9"/>
        <rFont val="メイリオ"/>
        <family val="3"/>
        <charset val="128"/>
      </rPr>
      <t>CO</t>
    </r>
    <r>
      <rPr>
        <vertAlign val="subscript"/>
        <sz val="9"/>
        <color rgb="FF000000"/>
        <rFont val="メイリオ"/>
        <family val="3"/>
        <charset val="128"/>
      </rPr>
      <t>2</t>
    </r>
    <r>
      <rPr>
        <sz val="9"/>
        <color rgb="FF000000"/>
        <rFont val="メイリオ"/>
        <family val="3"/>
        <charset val="128"/>
      </rPr>
      <t>を含むCO</t>
    </r>
    <r>
      <rPr>
        <vertAlign val="subscript"/>
        <sz val="9"/>
        <color rgb="FF000000"/>
        <rFont val="メイリオ"/>
        <family val="3"/>
        <charset val="128"/>
      </rPr>
      <t>2</t>
    </r>
    <r>
      <rPr>
        <sz val="9"/>
        <color rgb="FF000000"/>
        <rFont val="メイリオ"/>
        <family val="3"/>
        <charset val="128"/>
      </rPr>
      <t>排出量</t>
    </r>
    <rPh sb="6" eb="8">
      <t>ブンヤ</t>
    </rPh>
    <rPh sb="18" eb="19">
      <t>フク</t>
    </rPh>
    <rPh sb="23" eb="26">
      <t>ハイシュツリョウ</t>
    </rPh>
    <phoneticPr fontId="27"/>
  </si>
  <si>
    <r>
      <t>CO</t>
    </r>
    <r>
      <rPr>
        <vertAlign val="subscript"/>
        <sz val="9"/>
        <color theme="1"/>
        <rFont val="メイリオ"/>
        <family val="3"/>
        <charset val="128"/>
      </rPr>
      <t>2</t>
    </r>
    <r>
      <rPr>
        <sz val="9"/>
        <color theme="1"/>
        <rFont val="メイリオ"/>
        <family val="3"/>
        <charset val="128"/>
      </rPr>
      <t>換算 (kt)</t>
    </r>
    <phoneticPr fontId="3"/>
  </si>
  <si>
    <t>パリ協定第4条に基づくNDCに対し、第6条における国際的に移転された緩和効果を用いた、協力的アプローチを利用する意向</t>
    <phoneticPr fontId="3"/>
  </si>
  <si>
    <t>過去に報告された情報の更新又は過去に報告された情報の明確化のための説明</t>
    <phoneticPr fontId="3"/>
  </si>
  <si>
    <t>基準年排出量は、将来の国家温室効果ガスインベントリにおいて再計算される。</t>
  </si>
  <si>
    <t>日本のNDCにおける排出量削減目標は、温室効果ガス総排出絶対量目標である。したがって、温室効果ガス総排出量は、このタイプのNDCに対して最も適切な指標である。</t>
  </si>
  <si>
    <t>LULUCF</t>
    <phoneticPr fontId="3"/>
  </si>
  <si>
    <t>国家インベントリ報告書で報告しているLULUCF分野のGHG排出・吸収量は土地ベースに基づく値であるが、NDCの実施・達成の進捗追跡に用いるLULUCFからの貢献量は、下記の活動を対象とした活動ベースの値である。
対象活動：
新規植林（AR）、森林減少（D）、森林管理（FM）、農地管理（CM）、牧草地管理（GM）、都市緑化（UG）</t>
    <phoneticPr fontId="3"/>
  </si>
  <si>
    <t>使用されたアカウンティングアプローチが決定4/CMA.1のパラ13-17及び附属書IIとの整合的であることに関する情報（MPGsパラ72）</t>
    <phoneticPr fontId="3"/>
  </si>
  <si>
    <t>人為起源の排出・吸収量のアカウンティングが、IPCCの方法論と共通メトリクス及び決定18/CMA.1にどう従っているかの説明（決定4/CMA.1、附属書IIのパラ1(a)）</t>
    <phoneticPr fontId="3"/>
  </si>
  <si>
    <t>該当する場合、パリ協定13条7(a)に従い、アカウンティングに使用された全てのGHGデータ及び算定方法と締約国のインベントリとの間で整合性がどのように保たれているかの説明（決定4/CMA.1、附属書IIのパラ2(b)）</t>
    <phoneticPr fontId="3"/>
  </si>
  <si>
    <t>アカウンティングに使用された全ての排出・吸収量の推計値の過大評価や過小評価がどのように回避されているかの説明（決定4/CMA.1、附属書IIのパラ2(c)）</t>
    <phoneticPr fontId="3"/>
  </si>
  <si>
    <t>IPCCによって評価され、パリ協定締約国会合によって採択された方法論と共通のメトリクスに従った、人為起源の排出・吸収量のアカウンティング</t>
    <phoneticPr fontId="3"/>
  </si>
  <si>
    <t>該当する場合、目標の実施及び達成を評価するために使用された各方法論及び/又はアカウンティングアプローチ（MPGsパラ74(a)）</t>
    <phoneticPr fontId="3"/>
  </si>
  <si>
    <t>ベースライン作成に使用された各方法論及び/又はアカウンティングアプローチ（可能な範囲で）（MPGsパラ74(b)）</t>
    <phoneticPr fontId="3"/>
  </si>
  <si>
    <t>CTF 表4の各指標の情報を作成するために使用された各方法論又はアカウンティングアプローチ
（CTF 表1の各指標に使用された方法論又はアカウンティングアプローチが、実施及び目標達成の評価に使用された方法論又はアカウンティングアプローチと異なる場合）（MPGsパラ74(c)）</t>
    <phoneticPr fontId="3"/>
  </si>
  <si>
    <t>第4条に基づくNDCの達成に関連する条件と仮定（該当し、利用可能な場合）（MPGsパラ75(i)）</t>
    <phoneticPr fontId="3"/>
  </si>
  <si>
    <t>使用された主要なパラメータ・仮定・定義・データソース・モデル（該当し、利用可能な場合）（MPGsパラ75(a)）</t>
    <phoneticPr fontId="3"/>
  </si>
  <si>
    <t>使用されたIPCCガイドライン（該当し、利用可能な場合）（MPGsパラ75(b)）</t>
    <phoneticPr fontId="3"/>
  </si>
  <si>
    <t>使用されたメトリクス（該当し、利用可能な場合）（MPGsパラ75(c)）</t>
    <phoneticPr fontId="3"/>
  </si>
  <si>
    <t>NDCをIPCCガイドラインで扱う方法論で計上できない締約国は、パリ協定第4条6に従い、NDCを含め、独自に使用した方法論に関する情報（該当する場合）（決定4/CMA.1、附属書IIのパラ1(b)）</t>
    <phoneticPr fontId="3"/>
  </si>
  <si>
    <t>該当する場合、政策・措置の実施から生じる進捗を追跡するために使用された方法論に関する情報（決定4/CMA.1、附属書IIのパラ1(d)）</t>
    <phoneticPr fontId="3"/>
  </si>
  <si>
    <t>NDCに該当する場合、条約の下での関連決定を考慮に入れ、IPCCのガイダンスに合致するセクター、カテゴリー、活動固有の仮定、方法論、アプローチ（MPGsパラ75(d)）</t>
    <phoneticPr fontId="3"/>
  </si>
  <si>
    <t>管理された土地での自然撹乱による排出量とその後の吸収量を扱う締約国は、適切な場合、 使用した手法と、使用した手法とIPCCの関連ガイダンスの整合性に関する詳細情報を提供するか、それらの情報を含む国家GHGインベントリ報告書の関連セクションを提示（決定4/CMA.1、附属書IIのパラ1(e)、MPGsパラ75(d)(i)）</t>
    <phoneticPr fontId="3"/>
  </si>
  <si>
    <t>伐採木材製品からの排出量と吸収量を計上する締約国は、排出・吸収量の算定にどのIPCCのアプローチを用いたかに関する詳細情報を提供（決定4/CMA.1、附属書IIのパラ1(f)、MPGsパラ75(d)(ii)）</t>
    <phoneticPr fontId="3"/>
  </si>
  <si>
    <t>森林の齢級構造の影響を扱う締約国については、適切な場合、使用したアプローチに関する詳細な情報と、関連するIPCCのガイダンスとの整合性に関する情報を提供（決定4/CMA.1、附属書IIのパラ1(g)、MPGsパラ75(d)(iii)）</t>
    <phoneticPr fontId="3"/>
  </si>
  <si>
    <t>該当する場合、締約国がどのように条約及びその関連法的文書に基づき確立された既存の方法やガイダンスを活用したかに関する情報（決定4/CMA.1、附属書IIのパラ1(c)）</t>
    <phoneticPr fontId="3"/>
  </si>
  <si>
    <t>適応行動及び/又は経済多角化計画による緩和コベネフィットを計上するために使用した方法論（MPGsパラ75(e)）</t>
    <phoneticPr fontId="3"/>
  </si>
  <si>
    <t>第6条に関連して作成されたガイダンスに従うことを含め、純GHG排出削減量の二重計上がどのように回避されたかの説明（MPGsパラ76(d)）</t>
    <phoneticPr fontId="3"/>
  </si>
  <si>
    <t>第4条に基づくNDCに関連するその他の方法論（MPGsパラ75(h)）</t>
    <phoneticPr fontId="3"/>
  </si>
  <si>
    <t>ベースラインに関するものも含む、スコープと範囲、定義、データソース、メトリクス、仮定及び方法論的アプローチにおいて、NDCの通報と実施の間でどのように一貫性が保たれているかの説明（決定4/CMA.1、附属書IIのパラ2(a)）</t>
    <phoneticPr fontId="3"/>
  </si>
  <si>
    <t>該当する場合、パリ協定第13条7(a)に則り、アカウンティングに使用された全てのGHGデータ及び算定方法論と、締約国のGHGインベントリとの間でどのように整合性が保たれているかの説明（（決定4/CMA.1、附属書IIのパラ2(b)））。また、該当する場合、締約国の最新の国家インベントリ報告書との方法論上の非一貫性の説明（MPGsパラ76(c)）</t>
    <phoneticPr fontId="3"/>
  </si>
  <si>
    <t>参照点、参照レベル又は予測を更新するための技術的変更を適用する締約国は、変更について以下のいずれかを反映させるべき（決定4/CMA.1、附属書IIのパラ2(d)）</t>
    <phoneticPr fontId="3"/>
  </si>
  <si>
    <t>締約国のインベントリの技術的修正に関する技術的変更（決定4/CMA.1、附属書IIのパラ2(d)(i)）</t>
    <phoneticPr fontId="3"/>
  </si>
  <si>
    <t>何らかの人為的な排出・吸収量のカテゴリーが除外されている理由の説明（決定4/CMA.1、附属書IIのパラ4）</t>
    <phoneticPr fontId="3"/>
  </si>
  <si>
    <t>第4条に基づくNDCの達成に向け、ITMOsの使用を伴う協力的アプローチに関連する方法論の情報（MPGsパラ75(f)）</t>
    <phoneticPr fontId="3"/>
  </si>
  <si>
    <t>各協力的アプローチが、第6条に関するCMA決定と整合的に、どのように環境十全性を確保しているかに関する情報（MPGsパラ77(d)(iv)）</t>
    <phoneticPr fontId="3"/>
  </si>
  <si>
    <t>各協力的アプローチが、第6条に関するCMA決定と整合的に、どのようにガバナンスを含む透明性を確保しているかに関する情報（MPGsパラ77(d)(iv)）</t>
    <phoneticPr fontId="3"/>
  </si>
  <si>
    <t>各協力的アプローチが、第6条に関するCMA決定に整合的に、どのように持続可能な開発を促進しているかに関する情報（MPGsパラ77(d)(iv)）</t>
    <phoneticPr fontId="3"/>
  </si>
  <si>
    <t>各協力的アプローチが、第6条に関するCMA決定と整合的に、特に二重計上回避のための厳格なアカウンティングをどのように用いているかに関する情報（MPGsパラ77(d)(iv)）</t>
    <phoneticPr fontId="3"/>
  </si>
  <si>
    <t>第6条下の報告に関するCMA決定に整合したその他の情報（MPGsパラ77(d)(iii)）</t>
    <phoneticPr fontId="3"/>
  </si>
  <si>
    <r>
      <t>基準年：2013年度
基準年の総排出量：14億700万t-CO</t>
    </r>
    <r>
      <rPr>
        <vertAlign val="subscript"/>
        <sz val="9"/>
        <color theme="1"/>
        <rFont val="メイリオ"/>
        <family val="3"/>
        <charset val="128"/>
      </rPr>
      <t xml:space="preserve">2 </t>
    </r>
    <r>
      <rPr>
        <sz val="9"/>
        <color theme="1"/>
        <rFont val="メイリオ"/>
        <family val="3"/>
        <charset val="128"/>
      </rPr>
      <t>eq.（2024年４月に国連気候変動枠組条約事務局に提出した温室効果ガス排出・吸収目録（インベントリ）に基づく）。</t>
    </r>
    <phoneticPr fontId="3"/>
  </si>
  <si>
    <r>
      <t>セクター：
全ての分野
(a)	エネルギー
-	燃料の燃焼（エネルギー産業、製造業及び建設業、運輸、業務、家庭、農林水産業、その他）
-	燃料からの漏出
-	二酸化炭素の輸送及び貯留
(b)	工業プロセス及び製品の使用（IPPU）
(c)	農業
(d)	土地利用、土地利用変化及び林業（LULUCF）
LULUCF分野からの貢献量に関する対象活動：
新規植林・再植林（AR）、森林減少（D）、森林経営（FM）、農地管理（CM）、牧草地管理（GM）、都市緑化（UG）
炭素プール（LULUCF分野からの貢献量の算定対象）：
地上バイオマス、地下バイオマス、枯死木、リター、土壌、伐採木材製品
(e)	廃棄物
ガス：
CO</t>
    </r>
    <r>
      <rPr>
        <vertAlign val="subscript"/>
        <sz val="9"/>
        <color theme="1"/>
        <rFont val="メイリオ"/>
        <family val="3"/>
        <charset val="128"/>
      </rPr>
      <t>2</t>
    </r>
    <r>
      <rPr>
        <sz val="9"/>
        <color theme="1"/>
        <rFont val="メイリオ"/>
        <family val="3"/>
        <charset val="128"/>
      </rPr>
      <t>, CH</t>
    </r>
    <r>
      <rPr>
        <vertAlign val="subscript"/>
        <sz val="9"/>
        <color theme="1"/>
        <rFont val="メイリオ"/>
        <family val="3"/>
        <charset val="128"/>
      </rPr>
      <t>4</t>
    </r>
    <r>
      <rPr>
        <sz val="9"/>
        <color theme="1"/>
        <rFont val="メイリオ"/>
        <family val="3"/>
        <charset val="128"/>
      </rPr>
      <t>, N</t>
    </r>
    <r>
      <rPr>
        <vertAlign val="subscript"/>
        <sz val="9"/>
        <color theme="1"/>
        <rFont val="メイリオ"/>
        <family val="3"/>
        <charset val="128"/>
      </rPr>
      <t>2</t>
    </r>
    <r>
      <rPr>
        <sz val="9"/>
        <color theme="1"/>
        <rFont val="メイリオ"/>
        <family val="3"/>
        <charset val="128"/>
      </rPr>
      <t>O, HFCs, PFCs, SF</t>
    </r>
    <r>
      <rPr>
        <vertAlign val="subscript"/>
        <sz val="9"/>
        <color theme="1"/>
        <rFont val="メイリオ"/>
        <family val="3"/>
        <charset val="128"/>
      </rPr>
      <t>6</t>
    </r>
    <r>
      <rPr>
        <sz val="9"/>
        <color theme="1"/>
        <rFont val="メイリオ"/>
        <family val="3"/>
        <charset val="128"/>
      </rPr>
      <t>, NF</t>
    </r>
    <r>
      <rPr>
        <vertAlign val="subscript"/>
        <sz val="9"/>
        <color theme="1"/>
        <rFont val="メイリオ"/>
        <family val="3"/>
        <charset val="128"/>
      </rPr>
      <t>3</t>
    </r>
    <phoneticPr fontId="3"/>
  </si>
  <si>
    <r>
      <t>間接CO</t>
    </r>
    <r>
      <rPr>
        <vertAlign val="subscript"/>
        <sz val="9"/>
        <color theme="1"/>
        <rFont val="メイリオ"/>
        <family val="3"/>
        <charset val="128"/>
      </rPr>
      <t>2</t>
    </r>
    <r>
      <rPr>
        <sz val="9"/>
        <color theme="1"/>
        <rFont val="メイリオ"/>
        <family val="3"/>
        <charset val="128"/>
      </rPr>
      <t>を含み、LULUCFを含まない国家温室効果ガス総排出量</t>
    </r>
  </si>
  <si>
    <r>
      <t>参照点（基準年排出量）：14億700万tCO</t>
    </r>
    <r>
      <rPr>
        <vertAlign val="subscript"/>
        <sz val="9"/>
        <color theme="1"/>
        <rFont val="メイリオ"/>
        <family val="3"/>
        <charset val="128"/>
      </rPr>
      <t xml:space="preserve">2 </t>
    </r>
    <r>
      <rPr>
        <sz val="9"/>
        <color theme="1"/>
        <rFont val="メイリオ"/>
        <family val="3"/>
        <charset val="128"/>
      </rPr>
      <t>eq.</t>
    </r>
  </si>
  <si>
    <r>
      <t>（※注：この基準年排出量は、2024年温室効果ガスインベントリにおける、間接CO</t>
    </r>
    <r>
      <rPr>
        <vertAlign val="subscript"/>
        <sz val="9"/>
        <color theme="1"/>
        <rFont val="メイリオ"/>
        <family val="3"/>
        <charset val="128"/>
      </rPr>
      <t>2</t>
    </r>
    <r>
      <rPr>
        <sz val="9"/>
        <color theme="1"/>
        <rFont val="メイリオ"/>
        <family val="3"/>
        <charset val="128"/>
      </rPr>
      <t>を含み、LULUCFを含まない国家温室効果ガス総排出量)</t>
    </r>
  </si>
  <si>
    <r>
      <t>指標として選択された温室効果ガス総排出量は、間接CO</t>
    </r>
    <r>
      <rPr>
        <vertAlign val="subscript"/>
        <sz val="9"/>
        <color theme="1"/>
        <rFont val="メイリオ"/>
        <family val="3"/>
        <charset val="128"/>
      </rPr>
      <t>2</t>
    </r>
    <r>
      <rPr>
        <sz val="9"/>
        <color theme="1"/>
        <rFont val="メイリオ"/>
        <family val="3"/>
        <charset val="128"/>
      </rPr>
      <t>を含み、LULUCFを含まない、国全体の温室効果ガス総排出量である。
温室効果ガス総排出量は、最新の国家温室効果ガスインベントリにおいて報告されたCO</t>
    </r>
    <r>
      <rPr>
        <vertAlign val="subscript"/>
        <sz val="9"/>
        <color theme="1"/>
        <rFont val="メイリオ"/>
        <family val="3"/>
        <charset val="128"/>
      </rPr>
      <t>2</t>
    </r>
    <r>
      <rPr>
        <sz val="9"/>
        <color theme="1"/>
        <rFont val="メイリオ"/>
        <family val="3"/>
        <charset val="128"/>
      </rPr>
      <t>換算の温室効果ガス総排出量に該当する。
なお、NDCの実施及び達成に向けた進捗の追跡・評価にあたっては、温室効果ガス総排出量、活動ベースのアプローチに基づくLULUCF分野からの貢献量、及びパリ協定第6条における国際的に移転された緩和の成果（ITMOs）を考慮する。</t>
    </r>
    <phoneticPr fontId="3"/>
  </si>
  <si>
    <t>	日本は、第1回NDCに関する方法論及びアカウンティングアプローチについて、決定4/CMA.1のパラ14に従い、自主的にNDCのためのアカウンティングガイダンス（4/CMA.1, annex II）を適用し、関連情報を報告する。</t>
    <phoneticPr fontId="3"/>
  </si>
  <si>
    <r>
      <t>	選択指標である国家温室効果ガス総排出量は、2006年IPCCガイドライン、2006年IPCCガイドラインに対する2013年追補：湿地、及び2006年IPCCガイドラインの2019年改良版に基づいて算定されている。
	CO</t>
    </r>
    <r>
      <rPr>
        <vertAlign val="subscript"/>
        <sz val="9"/>
        <color theme="1"/>
        <rFont val="メイリオ"/>
        <family val="3"/>
        <charset val="128"/>
      </rPr>
      <t>2</t>
    </r>
    <r>
      <rPr>
        <sz val="9"/>
        <color theme="1"/>
        <rFont val="メイリオ"/>
        <family val="3"/>
        <charset val="128"/>
      </rPr>
      <t>換算の国家温室効果ガス総排出量の算定には、MPGs（18/CMA.1, Annex）の規定に基づき、IPCC第5次評価報告書（AR5）に示された地球温暖化係数（GWP）を使用している。
	LULUCFからの温室効果ガス排出・吸収量の推計は上記のIPCCガイドラインに基づいて算定されており、LULUCFからの貢献量の計上は、2013年京都議定書補足的方法論ガイダンスに記載されている、活動ベースのアプローチを基本として算定されている。
	なお、算定方法は、今後の算定ルールに関する国際交渉により変更の可能性がある。</t>
    </r>
    <phoneticPr fontId="3"/>
  </si>
  <si>
    <t>	NDCのアカウンティングに用いる温室効果ガス総排出量は、国家インベントリ報告書で報告する値を用いる。従って、両者は完全に整合している。</t>
    <phoneticPr fontId="3"/>
  </si>
  <si>
    <t>	NDCのアカウンティングに用いる温室効果ガス総排出量及びLULUCFからの貢献量は、IPCCガイドラインに示された正確性の原則を踏まえ、可能な限り推計値が過大評価や過小評価にならないよう、最新の科学的知見を踏まえて推計されている。</t>
    <phoneticPr fontId="3"/>
  </si>
  <si>
    <t>	我が国のNDCにおける目標の実施及び達成は、指標として選択された経済全体の温室効果ガス総排出量（間接CO2を含み、LULUCFを含まない）の基準年値（2013年度）と、2030年度における同総排出量、及び、活動ベースのアプローチに基づくLULUCFからの貢献量、パリ協定第6条における国際的に移転された緩和の成果（ITMOs）を考慮した値を比較することにより実施する。</t>
    <phoneticPr fontId="3"/>
  </si>
  <si>
    <t>	我が国のNDCにおける温室効果ガス排出削減目標は基準年比の削減率として設定しており、ベースラインは存在しない。</t>
    <phoneticPr fontId="3"/>
  </si>
  <si>
    <t>	CTF 表4の各指標の情報を作成するために使用される各方法論又はアカウンティング方法は、CTF 表1の各指標に使用される方法論又はアカウンティングアプローチと同一である。</t>
    <phoneticPr fontId="3"/>
  </si>
  <si>
    <t>	パリ協定第4条に基づくNDCの達成に関する条件と仮定は設定していない。</t>
    <phoneticPr fontId="3"/>
  </si>
  <si>
    <t>	NDCにおける目標の実施及び達成の追跡・評価に用いる経済全体の温室効果ガス総排出量及びLULUCF分野からの貢献量に関する方法論やデータソース等の情報は、国家インベントリ報告書にて詳細に説明している。</t>
    <phoneticPr fontId="3"/>
  </si>
  <si>
    <t>	2006年IPCCガイドライン
	2006 年IPCCガイドラインに対する 2013年追補：湿地
	2006年IPCCガイドラインの2019年改良版
	2013年京都議定書補足的方法論ガイダンス
なお、算定方法は、今後の算定ルールに関する国際交渉により変更の可能性がある。</t>
    <phoneticPr fontId="3"/>
  </si>
  <si>
    <t>	IPCC第5次評価報告書（AR5）に示された100年GWP</t>
    <phoneticPr fontId="3"/>
  </si>
  <si>
    <t>	該当しない</t>
    <phoneticPr fontId="3"/>
  </si>
  <si>
    <t>	自然攪乱に由来する排出及び回復過程の吸収を除外する方法論は適用しない。</t>
    <phoneticPr fontId="3"/>
  </si>
  <si>
    <t>	伐採木材製品による炭素蓄積変化量に起因する排出量及び吸収量は生産法により算定している。</t>
    <phoneticPr fontId="3"/>
  </si>
  <si>
    <t>	森林の吸収量は、森林の齢級構成による炭素蓄積量の違い等を考慮して算定している。</t>
    <phoneticPr fontId="3"/>
  </si>
  <si>
    <t>	算定方法については、IPCCが策定し、COPにより採択された温室効果ガス排出・吸収量算定のためのガイドラインに従う。温室効果ガス排出・吸収量（二酸化炭素等量）を算定する際の係数は、IPCC第５次評価報告書に示されたGWP（100年値）を使用する。なお、算定方法は、今後の算定ルールに関する国際交渉により変更の可能性がある。
	2013年京都議定書補足的方法論ガイダンスにおける既存の方法やガイダンスを準用して、LULUCFからの貢献量を求める際に活用している。</t>
    <phoneticPr fontId="3"/>
  </si>
  <si>
    <t>	該当しない。</t>
    <phoneticPr fontId="3"/>
  </si>
  <si>
    <t>	「各協力的アプローチが、第6条に関するCMA決定と整合的に、特に二重計上回避のための厳格なアカウンティングをどのように用いているかに関する情報」を参照。</t>
    <phoneticPr fontId="3"/>
  </si>
  <si>
    <t>	特になし。</t>
    <phoneticPr fontId="3"/>
  </si>
  <si>
    <t>	NDCの通報時には、メトリクスに関して、IPCC第4次評価報告書における100年GWP（AR4 GWP）を使用することとしていたが、NDCの実施及び達成に向けた進捗の追跡・評価においては、MPGsに従い、IPCC第５次評価報告書における100年GWP（AR5 GWP）を用いる。
	メトリクス以外の事項に関して、NDCの通報時と実施時において、方法論的な非一貫性はない。</t>
    <phoneticPr fontId="3"/>
  </si>
  <si>
    <t>	NDCのアカウンティングに用いる温室効果ガス排出・吸収量の算定方法論と、温室効果ガスインベントリにおける方法論は同一であり、整合している。
	最新の国家インベントリ報告書とNDCのアカウンティングにおいて、方法論上の非一貫性はない。</t>
    <phoneticPr fontId="3"/>
  </si>
  <si>
    <t>	温室効果ガスインベントリにおいて、あるカテゴリーにおける温室効果ガス排出量の方法論や使用データが変更された場合は、基準年排出量も含め、時系列の一貫性を担保した形で全ての年の温室効果ガス排出量が再計算される。</t>
    <phoneticPr fontId="3"/>
  </si>
  <si>
    <t>	同上。</t>
    <phoneticPr fontId="3"/>
  </si>
  <si>
    <t>	基準年排出量を含む、全ての年の温室効果ガス排出量に対する再計算の有無、変化量、及びその理由は、国家インベントリ報告書において透明性のある形で報告されている。</t>
    <phoneticPr fontId="3"/>
  </si>
  <si>
    <t>	我が国のNDCにおける2030年温室効果ガス排出削減目標は、全てのIPCCカテゴリーからの温室効果ガス排出量を対象としている。全てのカテゴリーからの温室効果ガス排出量及びLULUCFからの貢献量に関する算定方法は、国家インベントリ報告書にて詳細に報告している。</t>
    <phoneticPr fontId="3"/>
  </si>
  <si>
    <t>	我が国のNDCにおける2030年温室効果ガス排出削減目標は、全てのIPCCカテゴリーからの温室効果ガス排出量を対象としている。また、一度温室効果ガスインベントリで排出量を計上したカテゴリーについては、その後も継続して排出量を報告しており、その後の温室効果ガスインベントリにおいて過去に温室効果ガス排出量を報告していたカテゴリーの報告をとりやめたことはない。</t>
    <phoneticPr fontId="3"/>
  </si>
  <si>
    <t>	温室効果ガスインベントリにおいて除外されている排出・吸収源はない。
	LULUCF分野については、LULUCFからの貢献量を活動ベースのアプローチにより把握しているため、対象活動に含まれない排出・吸収量はNDCの計上から除外されている。</t>
    <phoneticPr fontId="3"/>
  </si>
  <si>
    <t>	日本は、途上国等への優れた脱炭素技術、製品、システム、サービス、インフラ等の普及や対策実施を通じ、実現した温室効果ガス排出削減・吸収への我が国の貢献を定量的に評価するとともに、我が国のNDC の達成に活用するため、JCMを構築・実施している。
	2024年9月13日現在、29のJCMパートナー国があるが、それぞれの国におけるJCMの進捗状況は多様となっている。JCMに関する全ての情報はJCMウェブサイト(https://www.jcm.go.jp/)に掲載されている。
	2024年9月13日現在、JCMパートナー国全体で、計126のクレジットとすべき排出削減量を計算するための承認方法論があり、これらの方法論はJCMウェブサイトに掲載されている。
https://www.jcm.go.jp/methodologies/all</t>
    <phoneticPr fontId="3"/>
  </si>
  <si>
    <t>	いくつかのJCMパートナー国とは、持続可能な開発への貢献計画及び報告作成のためのガイドラインが採択されている (モンゴルとの事例については
https://www.jcm.go.jp/opt/mn-jp/rules_and_guidelines/download/JCM_MN_GL_SDCP_CR_ver01.0.pdfを参照。
	プロジェクト参加者は、持続可能な開発への貢献の事前分析だけでなく、事後評価についても、各パートナー国固有の様式を用いて実施することが求められている。これらの計画や報告は、JCMプロジェクト登録申請時やJCMクレジット発行の申請時に提出され、合同委員会や各国政府による決定のために評価され、決定される。
	持続可能な開発への貢献計画及び報告作成のためのガイドラインを採択していないJCMパートナー国もあるが、日本政府としては全てのJCMパートナー国と同ガイドラインを採択していく予定である。</t>
    <phoneticPr fontId="3"/>
  </si>
  <si>
    <t>	いくつかのJCMパートナー国とは、下記の排出削減量をどのように計算するかについての説明を含む、提案方法論作成のためのガイドラインが採択されている。JCMにおいては、クレジットとする排出削減量は、リファレンス排出量とプロジェクト排出量の差として定義される。
リファレンス排出量は、当該パートナー国における提案されたJCMプロジェクトと同様の成果やサービスレベルを提供する際のもっともらしい排出量である成り行き（business-as-usual）排出量を下回るように計算される。
リファレンス排出量は、提案されたプロジェクトが、当該国におけるパリ協定に基づく最新のNDCの達成に貢献するように設定される。
	上記のパラグラフにあるように、提案されたプロジェクトは、当該パートナー国から国際移転されたJCMクレジット分について相当調整を適用した後においても、当該国の最新のNDCの達成に貢献することになる。したがって、同じNDC実施期間内において、地球全体の正味排出量の増大はない。
	REDD+のJCMプロジェクトの実施を予定するいくつかのJCMパートナー国とは、ディスカウントファクターを用いた反転リスクへの対処方法を含むREDD+のための提案方法論作成のためのガイドラインが採択されている (カンボジアとの事例については 
https://www.jcm.go.jp/opt/kh-jp/rules_and_guidelines/download/reddplus/file_22/JCM_KH_GL_PM_REDD+_ver01.0.pdfに掲載されている文書のパラグラフ40-43を参照)。</t>
    <phoneticPr fontId="3"/>
  </si>
  <si>
    <t>	各JCMパートナー国とJCMを実施するために、政府の代表者から構成される合同委員会を、日本とそれぞれのJCMパートナー国との間で設置している。
	ほとんどのJCMパートナー国において、合同委員会は、プロジェクトサイクルの手続、方法論、プロジェクト設計書、モニタリング、第三者機関の指定、妥当性確認及び検証並びにJCMに関連するその他の事項に関し、JCMの実施に必要な規則及びガイドラインを策定している。
	方法論の承認、プロジェクトの登録、JCMクレジットの発行通知、各政府によるJCMクレジットの発行、各合同委員会のメンバーなど、各合同委員会で決定されたすべてのルール、ガイドライン、決定事項は、JCMのウェブサイト(https://www.jcm.go.jp/)で公開されている。また、方法論案やプロジェクト案に関する一般からの意見募集も、すべて同ホームページで公開している。</t>
    <phoneticPr fontId="3"/>
  </si>
  <si>
    <t>	いくつかのJCMパートナー国とは、下記の二重計上の防止を含む、実施規則が採択されている。
相当調整に基づき二重計上の回避を確保しつつ、排出量の削減及び吸収から発生するJCMクレジットの一部を日本のNDCの達成に利用することができ、残りのJCMクレジットは当該JCMパートナー国のNDCの達成に貢献する。
各政府は、日本のJCM登録簿において発行されたJCMクレジットを、パリ協定第６条２にいう協力的な取組に関する指針（以下「指針」という。）に適合して、国際的に移転される緩和の成果として日本のNDCの達成のために利用することを承認する。
JCMパートナー国は、指針に沿って、日本のJCM登録簿において発行されたJCMクレジット及び当該パートナー国のJCM登録簿において発行され、その他の国際緩和目的のために利用することを承認したJCMクレジットについて相当調整を適用する。
	指針に沿った相当調整の適用について言及していない実施規則となっているJCMパートナー国もあるが、日本政府としては全てのJCMパートナー国と上記のパラグラフを含む実施規則を採択していく予定である。
	日本は、決定2/CMA.3の附属書7(a)(ii)に沿って、平均法を用いて相当調整を適用する。詳細な方法は、JCM推進・活用会議において採択した「二国間クレジット制度（JCM）に係る相当調整の手続き」に記載されている。 
https://www.env.go.jp/content/000060562.pdf
	プロジェクトの二重登録防止については、JCMプロジェクト登録時の第三者機関（TPE）によるバリデーションの際に、TPEは他の国際的な緩和メカニズムにおいて登録がないことを確認することとしている。</t>
    <phoneticPr fontId="3"/>
  </si>
  <si>
    <t>	日本国政府は、パリ協定6条に沿ったJCMクレジットの適切な管理及び追跡のために日本国JCM登録簿を地球温暖化対策の推進に関する法律の一部を改正する法律（2024 年法律第56号）に基づき整備・運用している。
	日本は、同法に規定されるJCMクレジットをITMOとして追跡するため、JCM登録簿を使用している。
	当該登録簿は、パリ協定第6条第2項にいう協力的アプローチに関連するCMAの関連決定と整合的に実施されている。
	日本のJCM登録簿では、獲得したJCMクレジットに対して一意の識別子が割り当てられ、承認、最初の移転、譲渡、取得、NDCに向けた使用、他の国際的な緩和目的への使用の認可、自発的な取消が記録される。</t>
    <phoneticPr fontId="3"/>
  </si>
  <si>
    <t>名称</t>
    <phoneticPr fontId="44"/>
  </si>
  <si>
    <t>説明</t>
    <phoneticPr fontId="44"/>
  </si>
  <si>
    <t>目的</t>
    <rPh sb="0" eb="2">
      <t>モクテキ</t>
    </rPh>
    <phoneticPr fontId="44"/>
  </si>
  <si>
    <t>実施手段の
種類</t>
    <rPh sb="0" eb="2">
      <t>ジッシ</t>
    </rPh>
    <rPh sb="2" eb="4">
      <t>シュダン</t>
    </rPh>
    <phoneticPr fontId="44"/>
  </si>
  <si>
    <t>実施状況</t>
    <phoneticPr fontId="44"/>
  </si>
  <si>
    <t>影響を受ける
セクター</t>
    <phoneticPr fontId="44"/>
  </si>
  <si>
    <t>影響を受ける
サブセクター</t>
    <phoneticPr fontId="44"/>
  </si>
  <si>
    <t>影響を受ける
ガス</t>
    <rPh sb="0" eb="2">
      <t>エイキョウ</t>
    </rPh>
    <rPh sb="3" eb="4">
      <t>ウ</t>
    </rPh>
    <phoneticPr fontId="44"/>
  </si>
  <si>
    <t>実施開始年</t>
    <rPh sb="0" eb="2">
      <t>ジッシ</t>
    </rPh>
    <rPh sb="2" eb="4">
      <t>カイシ</t>
    </rPh>
    <rPh sb="4" eb="5">
      <t>ネン</t>
    </rPh>
    <phoneticPr fontId="44"/>
  </si>
  <si>
    <t>実施機関</t>
    <rPh sb="0" eb="2">
      <t>ジッシ</t>
    </rPh>
    <rPh sb="2" eb="4">
      <t>キカン</t>
    </rPh>
    <phoneticPr fontId="44"/>
  </si>
  <si>
    <t>エネルギー</t>
    <phoneticPr fontId="27"/>
  </si>
  <si>
    <t>その他</t>
    <rPh sb="2" eb="3">
      <t>タ</t>
    </rPh>
    <phoneticPr fontId="3"/>
  </si>
  <si>
    <t>農業</t>
    <rPh sb="0" eb="2">
      <t>ノウギョウ</t>
    </rPh>
    <phoneticPr fontId="27"/>
  </si>
  <si>
    <t>廃棄物</t>
    <rPh sb="0" eb="3">
      <t>ハイキブツ</t>
    </rPh>
    <phoneticPr fontId="27"/>
  </si>
  <si>
    <t>5. 緩和政策措置、行動及び計画（パリ協定第4条に基づくNDCの実施及び達成に関連する、適応行動からの緩和コベネフィット及び経済多角化計画を含む）</t>
    <rPh sb="3" eb="5">
      <t>カンワ</t>
    </rPh>
    <rPh sb="5" eb="7">
      <t>セイサク</t>
    </rPh>
    <rPh sb="7" eb="9">
      <t>ソチ</t>
    </rPh>
    <rPh sb="10" eb="12">
      <t>コウドウ</t>
    </rPh>
    <rPh sb="12" eb="13">
      <t>オヨ</t>
    </rPh>
    <rPh sb="14" eb="16">
      <t>ケイカク</t>
    </rPh>
    <rPh sb="19" eb="21">
      <t>キョウテイ</t>
    </rPh>
    <rPh sb="21" eb="22">
      <t>ダイ</t>
    </rPh>
    <rPh sb="23" eb="24">
      <t>ジョウ</t>
    </rPh>
    <rPh sb="25" eb="26">
      <t>モト</t>
    </rPh>
    <rPh sb="32" eb="34">
      <t>ジッシ</t>
    </rPh>
    <rPh sb="34" eb="35">
      <t>オヨ</t>
    </rPh>
    <rPh sb="36" eb="38">
      <t>タッセイ</t>
    </rPh>
    <rPh sb="39" eb="41">
      <t>カンレン</t>
    </rPh>
    <rPh sb="44" eb="46">
      <t>テキオウ</t>
    </rPh>
    <rPh sb="46" eb="48">
      <t>コウドウ</t>
    </rPh>
    <rPh sb="51" eb="53">
      <t>カンワ</t>
    </rPh>
    <rPh sb="60" eb="61">
      <t>オヨ</t>
    </rPh>
    <rPh sb="62" eb="64">
      <t>ケイザイ</t>
    </rPh>
    <rPh sb="64" eb="67">
      <t>タカクカ</t>
    </rPh>
    <rPh sb="67" eb="69">
      <t>ケイカク</t>
    </rPh>
    <rPh sb="70" eb="71">
      <t>フク</t>
    </rPh>
    <phoneticPr fontId="3"/>
  </si>
  <si>
    <t>温室効果ガス排出量の予測値</t>
    <rPh sb="0" eb="2">
      <t>オンシツ</t>
    </rPh>
    <rPh sb="2" eb="4">
      <t>コウカ</t>
    </rPh>
    <rPh sb="6" eb="8">
      <t>ハイシュツ</t>
    </rPh>
    <rPh sb="8" eb="9">
      <t>リョウ</t>
    </rPh>
    <rPh sb="10" eb="12">
      <t>ヨソク</t>
    </rPh>
    <rPh sb="12" eb="13">
      <t>アタイ</t>
    </rPh>
    <phoneticPr fontId="27"/>
  </si>
  <si>
    <r>
      <rPr>
        <sz val="9"/>
        <rFont val="メイリオ"/>
        <family val="3"/>
        <charset val="128"/>
      </rPr>
      <t>(kt CO</t>
    </r>
    <r>
      <rPr>
        <vertAlign val="subscript"/>
        <sz val="9"/>
        <color rgb="FF000000"/>
        <rFont val="メイリオ"/>
        <family val="3"/>
        <charset val="128"/>
      </rPr>
      <t>2</t>
    </r>
    <r>
      <rPr>
        <sz val="9"/>
        <color rgb="FF000000"/>
        <rFont val="メイリオ"/>
        <family val="3"/>
        <charset val="128"/>
      </rPr>
      <t xml:space="preserve"> eq)</t>
    </r>
  </si>
  <si>
    <r>
      <rPr>
        <sz val="9"/>
        <rFont val="メイリオ"/>
        <family val="3"/>
        <charset val="128"/>
      </rPr>
      <t>2030</t>
    </r>
  </si>
  <si>
    <t>セクター</t>
    <phoneticPr fontId="27"/>
  </si>
  <si>
    <t>運輸</t>
    <rPh sb="0" eb="2">
      <t>ウンユ</t>
    </rPh>
    <phoneticPr fontId="27"/>
  </si>
  <si>
    <t>工業プロセス及び製品の使用</t>
    <rPh sb="0" eb="2">
      <t>コウギョウ</t>
    </rPh>
    <rPh sb="6" eb="7">
      <t>オヨ</t>
    </rPh>
    <rPh sb="8" eb="10">
      <t>セイヒン</t>
    </rPh>
    <rPh sb="11" eb="13">
      <t>シヨウ</t>
    </rPh>
    <phoneticPr fontId="27"/>
  </si>
  <si>
    <t>LULUCF</t>
    <phoneticPr fontId="27"/>
  </si>
  <si>
    <r>
      <t>間接CO</t>
    </r>
    <r>
      <rPr>
        <vertAlign val="subscript"/>
        <sz val="9"/>
        <rFont val="メイリオ"/>
        <family val="3"/>
        <charset val="128"/>
      </rPr>
      <t>2</t>
    </r>
    <rPh sb="0" eb="2">
      <t>カンセツ</t>
    </rPh>
    <phoneticPr fontId="27"/>
  </si>
  <si>
    <t>ガス</t>
    <phoneticPr fontId="27"/>
  </si>
  <si>
    <r>
      <t>間接CO</t>
    </r>
    <r>
      <rPr>
        <vertAlign val="subscript"/>
        <sz val="9"/>
        <rFont val="メイリオ"/>
        <family val="3"/>
        <charset val="128"/>
      </rPr>
      <t>2</t>
    </r>
    <phoneticPr fontId="27"/>
  </si>
  <si>
    <r>
      <t xml:space="preserve">7. </t>
    </r>
    <r>
      <rPr>
        <b/>
        <sz val="12"/>
        <color rgb="FF000000"/>
        <rFont val="Meiryo UI"/>
        <family val="2"/>
        <charset val="128"/>
      </rPr>
      <t>対策ありシナリオにおける温室効果ガス排出・吸収量予測に関する情報</t>
    </r>
    <rPh sb="3" eb="5">
      <t>タイサク</t>
    </rPh>
    <rPh sb="15" eb="17">
      <t>オンシツ</t>
    </rPh>
    <rPh sb="17" eb="19">
      <t>コウカ</t>
    </rPh>
    <rPh sb="21" eb="23">
      <t>ハイシュツ</t>
    </rPh>
    <rPh sb="24" eb="27">
      <t>キュウシュウリョウ</t>
    </rPh>
    <rPh sb="27" eb="29">
      <t>ヨソク</t>
    </rPh>
    <rPh sb="30" eb="31">
      <t>カン</t>
    </rPh>
    <rPh sb="33" eb="35">
      <t>ジョウホウ</t>
    </rPh>
    <phoneticPr fontId="3"/>
  </si>
  <si>
    <t>締約国の国家インベントリ報告書の最新年</t>
    <rPh sb="0" eb="3">
      <t>テイヤクコク</t>
    </rPh>
    <rPh sb="4" eb="6">
      <t>コッカ</t>
    </rPh>
    <rPh sb="12" eb="15">
      <t>ホウコクショ</t>
    </rPh>
    <rPh sb="16" eb="18">
      <t>サイシン</t>
    </rPh>
    <rPh sb="18" eb="19">
      <t>ネン</t>
    </rPh>
    <phoneticPr fontId="3"/>
  </si>
  <si>
    <t>主要な指標</t>
    <rPh sb="0" eb="2">
      <t>シュヨウ</t>
    </rPh>
    <rPh sb="3" eb="5">
      <t>シヒョウ</t>
    </rPh>
    <phoneticPr fontId="3"/>
  </si>
  <si>
    <t>温室効果ガス総排出量</t>
    <rPh sb="0" eb="2">
      <t>オンシツ</t>
    </rPh>
    <rPh sb="2" eb="4">
      <t>コウカ</t>
    </rPh>
    <rPh sb="6" eb="7">
      <t>ソウ</t>
    </rPh>
    <rPh sb="7" eb="10">
      <t>ハイシュツリョウ</t>
    </rPh>
    <phoneticPr fontId="3"/>
  </si>
  <si>
    <t>単位</t>
    <rPh sb="0" eb="2">
      <t>タンイ</t>
    </rPh>
    <phoneticPr fontId="3"/>
  </si>
  <si>
    <t>主要な指標の予測</t>
    <rPh sb="0" eb="2">
      <t>シュヨウ</t>
    </rPh>
    <rPh sb="3" eb="5">
      <t>シヒョウ</t>
    </rPh>
    <rPh sb="6" eb="8">
      <t>ヨソク</t>
    </rPh>
    <phoneticPr fontId="3"/>
  </si>
  <si>
    <t>締約国の国家インベントリ報告書の最新年、またはデータが利用可能な最新年</t>
    <rPh sb="0" eb="19">
      <t>テイヤクコクノコッカインベントリホウコクショノサイシンネン</t>
    </rPh>
    <rPh sb="27" eb="29">
      <t>リヨウ</t>
    </rPh>
    <rPh sb="29" eb="31">
      <t>カノウ</t>
    </rPh>
    <rPh sb="32" eb="34">
      <t>サイシン</t>
    </rPh>
    <rPh sb="34" eb="35">
      <t>ネン</t>
    </rPh>
    <phoneticPr fontId="3"/>
  </si>
  <si>
    <t>10. 主要な指標の予測</t>
    <rPh sb="4" eb="6">
      <t>シュヨウ</t>
    </rPh>
    <rPh sb="7" eb="9">
      <t>シヒョウ</t>
    </rPh>
    <rPh sb="10" eb="12">
      <t>ヨソク</t>
    </rPh>
    <phoneticPr fontId="3"/>
  </si>
  <si>
    <t>kt CO₂ eq.</t>
    <phoneticPr fontId="3"/>
  </si>
  <si>
    <t>前提/パラメータの予測</t>
    <rPh sb="0" eb="2">
      <t>ゼンテイ</t>
    </rPh>
    <rPh sb="9" eb="11">
      <t>ヨソク</t>
    </rPh>
    <phoneticPr fontId="3"/>
  </si>
  <si>
    <t>主要な前提及びパラメータ</t>
    <rPh sb="0" eb="2">
      <t>シュヨウ</t>
    </rPh>
    <rPh sb="3" eb="5">
      <t>ゼンテイ</t>
    </rPh>
    <rPh sb="5" eb="6">
      <t>オヨ</t>
    </rPh>
    <phoneticPr fontId="3"/>
  </si>
  <si>
    <t>11. 将来予測に使用された主要な前提及びパラメータ</t>
    <rPh sb="4" eb="6">
      <t>ショウライ</t>
    </rPh>
    <rPh sb="6" eb="8">
      <t>ヨソク</t>
    </rPh>
    <rPh sb="9" eb="11">
      <t>シヨウ</t>
    </rPh>
    <rPh sb="14" eb="16">
      <t>シュヨウ</t>
    </rPh>
    <rPh sb="17" eb="19">
      <t>ゼンテイ</t>
    </rPh>
    <rPh sb="19" eb="20">
      <t>オヨ</t>
    </rPh>
    <phoneticPr fontId="3"/>
  </si>
  <si>
    <t>4.構造サマリー：パリ協定第4条の下のNDCの実施及び達成の進捗追跡</t>
    <phoneticPr fontId="3"/>
  </si>
  <si>
    <r>
      <t>kt CO</t>
    </r>
    <r>
      <rPr>
        <vertAlign val="subscript"/>
        <sz val="9"/>
        <rFont val="メイリオ"/>
        <family val="3"/>
        <charset val="128"/>
      </rPr>
      <t xml:space="preserve">2 </t>
    </r>
    <r>
      <rPr>
        <sz val="9"/>
        <rFont val="メイリオ"/>
        <family val="3"/>
        <charset val="128"/>
      </rPr>
      <t>eq.</t>
    </r>
    <phoneticPr fontId="3"/>
  </si>
  <si>
    <r>
      <t>（該当する場合）目標年または期間における各年のLULUCF部門からの貢献（温室効果ガスネット排出・吸収量のインベントリ時系列に含まれない場合）（</t>
    </r>
    <r>
      <rPr>
        <i/>
        <sz val="9"/>
        <rFont val="メイリオ"/>
        <family val="3"/>
        <charset val="128"/>
      </rPr>
      <t>MPGs</t>
    </r>
    <r>
      <rPr>
        <sz val="9"/>
        <color theme="1"/>
        <rFont val="メイリオ"/>
        <family val="3"/>
        <charset val="128"/>
      </rPr>
      <t>パラ</t>
    </r>
    <r>
      <rPr>
        <i/>
        <sz val="9"/>
        <rFont val="メイリオ"/>
        <family val="3"/>
        <charset val="128"/>
      </rPr>
      <t>77(c)）</t>
    </r>
    <rPh sb="1" eb="3">
      <t>ガイトウ</t>
    </rPh>
    <rPh sb="5" eb="7">
      <t>バアイ</t>
    </rPh>
    <rPh sb="8" eb="10">
      <t>モクヒョウ</t>
    </rPh>
    <rPh sb="10" eb="11">
      <t>ネン</t>
    </rPh>
    <rPh sb="14" eb="16">
      <t>キカン</t>
    </rPh>
    <rPh sb="20" eb="21">
      <t>カク</t>
    </rPh>
    <rPh sb="21" eb="22">
      <t>トシ</t>
    </rPh>
    <rPh sb="29" eb="31">
      <t>ブモン</t>
    </rPh>
    <rPh sb="34" eb="36">
      <t>コウケン</t>
    </rPh>
    <rPh sb="37" eb="39">
      <t>オンシツ</t>
    </rPh>
    <rPh sb="39" eb="41">
      <t>コウカ</t>
    </rPh>
    <rPh sb="46" eb="48">
      <t>ハイシュツ</t>
    </rPh>
    <rPh sb="49" eb="51">
      <t>キュウシュウ</t>
    </rPh>
    <rPh sb="51" eb="52">
      <t>リョウ</t>
    </rPh>
    <rPh sb="59" eb="62">
      <t>ジケイレツ</t>
    </rPh>
    <rPh sb="63" eb="64">
      <t>フク</t>
    </rPh>
    <rPh sb="68" eb="70">
      <t>バアイ</t>
    </rPh>
    <phoneticPr fontId="3"/>
  </si>
  <si>
    <r>
      <t xml:space="preserve">パリ協定第4条の下のNDCに向け、ITMOsの利用を伴う協力的アプローチに参加する各締約国、またはNDC達成以外の国際的な緩和目的のために緩和成果の利用を認める各締約国は、以下を提供しなければならない（MPGs </t>
    </r>
    <r>
      <rPr>
        <i/>
        <sz val="9"/>
        <rFont val="メイリオ"/>
        <family val="3"/>
        <charset val="128"/>
      </rPr>
      <t>パラ77(d)）</t>
    </r>
    <rPh sb="8" eb="9">
      <t>シタ</t>
    </rPh>
    <rPh sb="26" eb="27">
      <t>トモナ</t>
    </rPh>
    <rPh sb="89" eb="91">
      <t>テイキョウ</t>
    </rPh>
    <phoneticPr fontId="3"/>
  </si>
  <si>
    <r>
      <t>トンCO</t>
    </r>
    <r>
      <rPr>
        <vertAlign val="subscript"/>
        <sz val="9"/>
        <rFont val="メイリオ"/>
        <family val="3"/>
        <charset val="128"/>
      </rPr>
      <t>2</t>
    </r>
    <r>
      <rPr>
        <sz val="9"/>
        <rFont val="メイリオ"/>
        <family val="3"/>
        <charset val="128"/>
      </rPr>
      <t>eq.または非GHGの指標について、決定2/CMA.3 附属書III章B（相当調整の適用）に従った年間排出バランス（決定書2/CMA.3 附属書パラ23(k)(i)）（MPGsパラ77 (d)(ii)の一部として）</t>
    </r>
    <rPh sb="11" eb="12">
      <t>ヒ</t>
    </rPh>
    <rPh sb="39" eb="40">
      <t>ショウ</t>
    </rPh>
    <rPh sb="42" eb="46">
      <t>ソウトウチョウセイ</t>
    </rPh>
    <rPh sb="51" eb="52">
      <t>シタガ</t>
    </rPh>
    <phoneticPr fontId="3"/>
  </si>
  <si>
    <t>目標レベル</t>
    <phoneticPr fontId="3"/>
  </si>
  <si>
    <r>
      <t>GHG排出削減量の推計値
（ktCO</t>
    </r>
    <r>
      <rPr>
        <vertAlign val="subscript"/>
        <sz val="9"/>
        <rFont val="メイリオ"/>
        <family val="3"/>
        <charset val="128"/>
      </rPr>
      <t>2</t>
    </r>
    <r>
      <rPr>
        <sz val="9"/>
        <rFont val="メイリオ"/>
        <family val="3"/>
        <charset val="128"/>
      </rPr>
      <t>換算）</t>
    </r>
    <rPh sb="3" eb="5">
      <t>ハイシュツ</t>
    </rPh>
    <rPh sb="5" eb="8">
      <t>サクゲンリョウ</t>
    </rPh>
    <rPh sb="9" eb="11">
      <t>スイケイ</t>
    </rPh>
    <phoneticPr fontId="44"/>
  </si>
  <si>
    <t>1990年から最新年の変化</t>
    <rPh sb="4" eb="5">
      <t>ネン</t>
    </rPh>
    <rPh sb="7" eb="9">
      <t>サイシン</t>
    </rPh>
    <rPh sb="9" eb="10">
      <t>ネン</t>
    </rPh>
    <rPh sb="11" eb="13">
      <t>ヘンカ</t>
    </rPh>
    <phoneticPr fontId="3"/>
  </si>
  <si>
    <t>実質GDP</t>
  </si>
  <si>
    <t>15年連鎖価格兆円</t>
  </si>
  <si>
    <t>総人口</t>
  </si>
  <si>
    <t>千人</t>
  </si>
  <si>
    <t>一般世帯数</t>
  </si>
  <si>
    <t>千世帯</t>
  </si>
  <si>
    <t>粗鋼生産量</t>
  </si>
  <si>
    <t>100万t</t>
  </si>
  <si>
    <t>セメント生産量</t>
  </si>
  <si>
    <t>エチレン生産量</t>
  </si>
  <si>
    <t>紙・板紙生産量</t>
  </si>
  <si>
    <t>業務床面積</t>
  </si>
  <si>
    <t>百万m2</t>
  </si>
  <si>
    <t>旅客輸送量</t>
  </si>
  <si>
    <t>10億人km</t>
  </si>
  <si>
    <t>貨物輸送量</t>
  </si>
  <si>
    <t>10億トンkm</t>
  </si>
  <si>
    <t>NA,NO</t>
  </si>
  <si>
    <t>–</t>
  </si>
  <si>
    <t>電力分野の二酸化炭素排出原単位の低減</t>
  </si>
  <si>
    <t>電力業界の自主的枠組みによる取組の促進、国による自主的枠組みによる取組のフォローアップ。省エネ法に基づき、発電事業者に対して、新設の発電設備について、発電設備単位で、発電効率の基準を満たすことを求める。石炭火力発電設備を保有する発電事業者について、最新鋭のUSC（超々臨界）並みの発電効率（事業者単位）をベンチマーク目標において求める。高度化法に基づき、小売電気事業者に、販売する電力のうち、非化石電源が占める割合を基準以上とすることを求める。「エネルギー基本計画」や「パリ協定に基づく成長戦略としての長期戦略」等を踏まえたCCSへの取組。今後の発電技術の開発動向も勘案したBATの採用の促進。</t>
  </si>
  <si>
    <t>火力発電の高効率化等</t>
  </si>
  <si>
    <t>法律・基準、技術開発、その他</t>
  </si>
  <si>
    <t>実施されている</t>
  </si>
  <si>
    <t>エネルギー</t>
  </si>
  <si>
    <t>エネルギー転換部門</t>
  </si>
  <si>
    <t>CO2</t>
  </si>
  <si>
    <t>2016年</t>
  </si>
  <si>
    <t>METI</t>
  </si>
  <si>
    <t>火力発電の高効率化等、安全が確認された原子力発電の活用、再生可能エネルギーの最大限の導入</t>
  </si>
  <si>
    <t>再生可能エネルギーの最大限の導入</t>
  </si>
  <si>
    <t>発電利用のエネルギー源として、再生可能エネルギーの利用を拡大し、化石燃料を代替することで、化石燃料の燃焼に由来する CO2を削減する。</t>
  </si>
  <si>
    <t>再生可能エネルギー電気の利用拡大</t>
  </si>
  <si>
    <t>法律・基準、税制、補助、融資、技術開発、その他</t>
  </si>
  <si>
    <t>2012年</t>
  </si>
  <si>
    <t>熱利用のエネルギー源として、再生可能エネルギーの利用を拡大し、化石燃料を代替することで、化石燃料の燃焼に由来する CO2を削減する。</t>
  </si>
  <si>
    <t>再生可能エネルギー熱の利用拡大</t>
  </si>
  <si>
    <t>省エネルギー性能の高い設備・機器等の導入促進（石油製品製造分野）</t>
  </si>
  <si>
    <t xml:space="preserve">⽯油精製業者による⽯油製品製造分野における低炭素社会実⾏計画に基づく、①熱の有効利⽤、②⾼度制御・⾼効率機器の導⼊、③動⼒系の運転改善、④プロセスの⼤規模な改良・⾼度化等を実施することによる BAUから原油換算 100万 kL分のエネルギーを削減する取組を促進する </t>
  </si>
  <si>
    <t>熱の有効利用の推進、高度制御・高効率機器の導入、動力系の効率改善、プロセスの大規模な改良・高度化</t>
  </si>
  <si>
    <t>補助</t>
  </si>
  <si>
    <t>2013年</t>
  </si>
  <si>
    <t>低炭素社会実行計画の着実な実施と評価・検証</t>
  </si>
  <si>
    <t>各業界が削減目標を設定し、エネルギー効率の向上等による排出削減対策、低炭素製品の開発・普及、技術移転等を通じた国際貢献等を通じて温室効果ガスの排出削減を図る。</t>
  </si>
  <si>
    <t>自主協定</t>
  </si>
  <si>
    <t>分野横断</t>
  </si>
  <si>
    <t>1997年</t>
  </si>
  <si>
    <t>METI, MOE, FSA, NPA, MIC, MOF, MEXT, MHLW, MAFF, MLIT</t>
  </si>
  <si>
    <t>-</t>
  </si>
  <si>
    <t>省エネルギー性能の高い設備・機器等の導入促進（業種横断）</t>
  </si>
  <si>
    <t>高効率空調の導入</t>
  </si>
  <si>
    <t>法律・基準、税制、補助、技術開発</t>
  </si>
  <si>
    <t>産業部門</t>
  </si>
  <si>
    <t>2008年</t>
  </si>
  <si>
    <t>産業 HP（ヒートポンプ）の導入</t>
  </si>
  <si>
    <t>産業HPの導入</t>
  </si>
  <si>
    <t>産業用の高効率照明の導入</t>
  </si>
  <si>
    <t>産業用照明の導入</t>
  </si>
  <si>
    <t>低炭素工業炉の導入</t>
  </si>
  <si>
    <t>産業用の高効率なモータ・インバータの導入</t>
  </si>
  <si>
    <t>産業用モータ・インバータの導入</t>
  </si>
  <si>
    <t>高性能ボイラーの導入</t>
  </si>
  <si>
    <t>コージェネレーションの導入</t>
  </si>
  <si>
    <t>省エネルギー性能の高い設備・機器等の導入促進（鉄鋼業）</t>
  </si>
  <si>
    <t>製鉄所で電⼒を消費する主な設備について、⾼効率な設備に更新する（酸素プラント⾼効率化更新、送⾵機、圧縮空気プラント⾼効率化更新）。</t>
  </si>
  <si>
    <t>主な電力需要設備効率の改善</t>
  </si>
  <si>
    <t>補助、技術開発</t>
  </si>
  <si>
    <t>容器包装に係る分別収集及び再商品化の促進等に関する法律に基づき回収された廃プラスチック等をコークス炉で熱分解すること等により有効活⽤を図り、⽯炭の使⽤量を削減する。</t>
  </si>
  <si>
    <t>廃プラスチックの製鉄所でのケミカルリサイクル拡大</t>
  </si>
  <si>
    <t>コークス製造プロセスにおいて、コークス炉を更新することによりコークス製造に係るエネルギー消費量を削減する。</t>
  </si>
  <si>
    <t>コークス炉の効率改善</t>
  </si>
  <si>
    <t>共同⽕⼒における発電設備を⾼効率な設備に更新する。</t>
  </si>
  <si>
    <t>発電効率の改善
（共同火力発電設備）</t>
  </si>
  <si>
    <t>⾃家発電における発電設備を⾼効率な設備に更新する。</t>
  </si>
  <si>
    <t>発電効率の改善
（自家発電設備）</t>
  </si>
  <si>
    <t>⾼炉炉頂圧の圧⼒回収発電（TRT）、コークス炉における顕熱回収（CDQ）といった廃熱活⽤等の省エネ設備の増強を図る。</t>
  </si>
  <si>
    <t>省エネルギー設備の増強</t>
  </si>
  <si>
    <t>低品位⽯炭と低品位鉄鉱⽯を原料とした⾰新的なコークス代替還元材（フェロコークス）を⽤い、⾼炉内還元反応の⾼速化・低温化することで、⾼炉操業プロセスのエネルギー消費を約10％削減する。</t>
  </si>
  <si>
    <t>革新的製銑プロセス（フェロコークス）の導入</t>
  </si>
  <si>
    <t>製鉄プロセスにおいて、⾼炉ガスCO2分離回収、未利⽤中低温熱回収、コークス改良、⽔素増幅、鉄鉱⽯⽔素還元といった技術を統合しCO2排出量を抑制する⾰新的製鉄プロセスを導⼊する。</t>
  </si>
  <si>
    <t>環境調和型製鉄プロセスの導入</t>
  </si>
  <si>
    <t>省エネルギー性能の高い設備・機器等の導入促進（化学工業）</t>
  </si>
  <si>
    <t>排出エネルギーの回収やプロセスの合理化等による省エネルギーに取り組む。</t>
  </si>
  <si>
    <t>化学の省エネルギープロセス技術の導入</t>
  </si>
  <si>
    <t>新たな革新的な省エネルギー技術の開発・導入を推進する。</t>
  </si>
  <si>
    <t>二酸化炭素原料化技術の導入</t>
  </si>
  <si>
    <t>省エネルギー性能の高い設備・機器等の導入促進（窯業・土石製品製造業）</t>
  </si>
  <si>
    <t>熱エネルギー、電気エネルギーを高効率で利用できる設備の導入を進めることで、セメント製造プロセスの省エネ化を図る。</t>
  </si>
  <si>
    <t>従来型省エネルギー技術</t>
  </si>
  <si>
    <t>廃棄物の熱エネルギー代替としての利用を進めることで、セメント製造プロセスの省エネ化を図る。</t>
  </si>
  <si>
    <t>熱エネルギー代替廃棄物利用技術</t>
  </si>
  <si>
    <t>先端プロセス技術の実用化・導入により、従来品と同等の品質を確保しつつ、セメント製造プロセスの省エネ化を目指す。</t>
  </si>
  <si>
    <t>革新的セメント製造プロセス</t>
  </si>
  <si>
    <t>2010年</t>
  </si>
  <si>
    <t>先端プロセス技術の実用化・導入により、従来品と同等の品質を確保しつつ、ガラス製造プロセスの省エネ化を目指す。</t>
  </si>
  <si>
    <t>ガラス溶融プロセス技術</t>
  </si>
  <si>
    <t>省エネルギー性能の高い設備・機器等の導入促進（パルプ・紙・紙加工品製造業）</t>
  </si>
  <si>
    <t>古紙パルプ工程において､古紙と水の攪拌･古紙の離解を従来型よりも効率的に進めるパルパーの導入を支援し､稼働エネルギー使用量を削減する｡</t>
  </si>
  <si>
    <t>高効率古紙パルプ製造技術の導入</t>
  </si>
  <si>
    <t>省エネルギー性能の高い設備・機器等の導入促進（建設施工・特殊自動車分野）</t>
  </si>
  <si>
    <t xml:space="preserve">短期的には、燃費性能の優れた建設機械の普及を図ることにより、CO2削減を⽬指す。⻑期的には、カーボンニュートラルの実現に向け、軽油を燃料とした動⼒源を抜本的に⾒直した⾰新的建設機械（電気、⽔素、バイオマス等）の認定制度を創設し、導⼊・普及を促進する。また地⽅公共団体の⼯事を施⼯している中⼩建設業へのICT 施⼯の普及など、i-Constructionの推進等により、技能労働者の減少等への対応に資する施⼯と維持管理の更なる効率化や省⼈化・省⼒化を進める。 </t>
  </si>
  <si>
    <t>ハイブリッド建機等の導入</t>
  </si>
  <si>
    <t>法律・基準、補助、融資、技術開発、普及啓発</t>
  </si>
  <si>
    <t>省エネルギー性能の高い設備・機器等の導入促進（施設園芸・農業機械・漁業分野）</t>
  </si>
  <si>
    <t xml:space="preserve">施設園芸において省エネルギー型の加温設備等の導⼊により、燃油使⽤量の削減を図り、加温設備における燃油（主にＡ重油）燃焼に由来する CO2を削減する。 </t>
  </si>
  <si>
    <t>施設園芸における省エネルギー設備の導入</t>
  </si>
  <si>
    <t>補助、普及啓発</t>
  </si>
  <si>
    <t>2007年</t>
  </si>
  <si>
    <t>MAFF</t>
  </si>
  <si>
    <t xml:space="preserve">農業機械における燃油使⽤量の削減 </t>
  </si>
  <si>
    <t>省エネルギー農機の導入</t>
  </si>
  <si>
    <t>省エネルギー漁船への転換</t>
  </si>
  <si>
    <t>業種間連携省エネルギーの取組推進</t>
  </si>
  <si>
    <t>複数事業者間の連携による省エネルギーの取組の推進</t>
  </si>
  <si>
    <t>法律・基準、税制、補助</t>
  </si>
  <si>
    <t>燃料転換の推進</t>
  </si>
  <si>
    <t>省CO2効果が高く、直近から着実に実施可能な対策である石炭・重油等からガス等への燃料転換により、工場・事業場における CO2削減を図る。</t>
  </si>
  <si>
    <t>2014年</t>
  </si>
  <si>
    <t>MOE</t>
  </si>
  <si>
    <t>FEMSを利用した徹底的なエネルギー管理の実施</t>
  </si>
  <si>
    <t>工場のエネルギーマネジメントシステム（FEMS）の導入とそれに基づくエネルギー管理によるエネルギー消費量の削減。</t>
  </si>
  <si>
    <t>建築物の省エネルギー化</t>
  </si>
  <si>
    <t xml:space="preserve">省エネルギー性能の⾼い建築物ストックの割合を増加させることで、建築物で消費されるエネルギーに由来する CO2を削減する。 </t>
  </si>
  <si>
    <t>建築物の省エネルギー化（新築）</t>
  </si>
  <si>
    <t>法律・基準、税制、補助、技術開発、普及啓発、その他</t>
  </si>
  <si>
    <t>業務その他部門</t>
  </si>
  <si>
    <t>2003年</t>
  </si>
  <si>
    <t>MLIT</t>
  </si>
  <si>
    <t>建築物の省エネルギー化（改修）</t>
  </si>
  <si>
    <t>高効率な省エネルギー機器の普及</t>
  </si>
  <si>
    <t>高効率給湯器の導入における適切な管理方法の定着によるエネルギー消費量の削減。</t>
  </si>
  <si>
    <t>業務用給湯器の導入</t>
  </si>
  <si>
    <t>法律・基準、補助、技術開発</t>
  </si>
  <si>
    <t>高効率照明の導入における適切な管理方法の定着によるエネルギー消費量の削減。</t>
  </si>
  <si>
    <t>高効率照明の導入</t>
  </si>
  <si>
    <t>冷凍空調機器の導入における適切な管理方法の定着によるエネルギー消費量の削減。</t>
  </si>
  <si>
    <t>冷媒管理技術の導入</t>
  </si>
  <si>
    <t>トップランナー制度等による機器の省エネルギー性能向上</t>
  </si>
  <si>
    <t>トップランナー機器のエネルギー消費効率向上を進めることで、業務部門における機器のエネルギー消費量を節減する。</t>
  </si>
  <si>
    <t>法律・基準、税制、補助、技術開発、普及啓発</t>
  </si>
  <si>
    <t>1998年</t>
  </si>
  <si>
    <t>BEMSの活用、省エネルギー診断等による徹底的なエネルギー管理の実施</t>
  </si>
  <si>
    <t xml:space="preserve">BEMS導⼊や省エネ診断による業務⽤施設（ビル等）のエネルギー消費状況の詳細な把握と、これを踏まえた機器の制御によるエネルギー消費量の削減 </t>
  </si>
  <si>
    <t>エネルギーの地産地消、面的利用の促進</t>
  </si>
  <si>
    <t>補助、その他</t>
  </si>
  <si>
    <t>ヒートアイランド対策による熱環境改善を通じた都市の脱炭素化</t>
  </si>
  <si>
    <t xml:space="preserve">屋上緑化等ヒートアイランド対策による熱環境改善を通じた都市の低炭素化を推進する。 </t>
  </si>
  <si>
    <t>法律・基準</t>
  </si>
  <si>
    <t>上下水道における省エネルギー・再生可能エネルギー導入（上水道）</t>
  </si>
  <si>
    <t>全国の上水道事業者及び水道用水供給事業者が省エネルギー・再生可能エネルギー対策を実施することにより、電力使用由来のCO2を削減する。</t>
  </si>
  <si>
    <t>水道事業における省エネルギー・再生可能エネルギー対策の推進等</t>
  </si>
  <si>
    <t>MHLW</t>
  </si>
  <si>
    <t>上下水道における省エネルギー・再生可能エネルギー導入（下水道）</t>
  </si>
  <si>
    <t xml:space="preserve">デジタルトランスフォーメーション（DX）を通じた施設管理の⾼度化・効率化を図るとともに、省エネルギー設備の導⼊、太陽光や下⽔熱などの再⽣可能エネルギーの導⼊等を推進、下⽔汚泥等を利⽤した発電や固形燃料供給等による化⽯燃料の代替を通じたCO2排出削減を推進。 </t>
  </si>
  <si>
    <t>下水道における省エネルギー・創エネルギー対策の推進</t>
  </si>
  <si>
    <t>廃棄物処理における取組</t>
  </si>
  <si>
    <t>容器包装リサイクル法に基づくプラスチック製容器包装の分別収集・リサイクル（材料リサイクル、ケミカルリサイクル）の推進。</t>
  </si>
  <si>
    <t>プラスチック製容器包装の分別収集・リサイクルの推進</t>
  </si>
  <si>
    <t>法律・基準、補助、その他</t>
  </si>
  <si>
    <t>2000年</t>
  </si>
  <si>
    <t>廃棄物焼却施設の新設、更新又は基幹改良時に施設規模に応じて高効率発電設備を導入することにより、電気の使用に伴うエネルギー起源二酸化炭素の排出量を削減。</t>
  </si>
  <si>
    <t>一般廃棄物焼却施設における廃棄物発電の導入</t>
  </si>
  <si>
    <t>廃棄物焼却施設の新設、更新又は基幹改良時に施設規模に応じて高効率発電設備を導入することにより、電気の使用に伴うエネルギー起源二酸化炭素の排出量を削減</t>
  </si>
  <si>
    <t>産業廃棄物焼却施設における廃棄物発電の導入</t>
  </si>
  <si>
    <t>廃プラスチック類及び紙くず等の廃棄物を原料として燃料を製造し、製造業等で使用される化石燃料を代替することで、燃料の燃焼に伴うエネルギー起源二酸化炭素の排出量を削減。</t>
  </si>
  <si>
    <t>廃棄物処理業における燃料製造・省エネルギー対策の推進</t>
  </si>
  <si>
    <t>走行から積込までを全て電動化した EVごみ収集車により、現行の内燃機関ごみ収集車の代替を図り、ごみ収集車から排出される CO2量の削減を図る。</t>
  </si>
  <si>
    <t>EVごみ収集車の導入</t>
  </si>
  <si>
    <t>住宅の省エネルギー化</t>
  </si>
  <si>
    <t>省エネルギー性能の⾼い住宅ストックの割合を増加させることで、住宅で消費されるエネルギーに由来する CO2を削減する。</t>
  </si>
  <si>
    <t>住宅の省エネルギー化（新築）</t>
  </si>
  <si>
    <t>法律・基準、税制、補助、融資、技術開発、普及啓発、その他</t>
  </si>
  <si>
    <t>家庭部門</t>
  </si>
  <si>
    <t>住宅の省エネルギー化（改修）</t>
  </si>
  <si>
    <t>高効率給湯器の導入によるエネルギー消費の削減。</t>
  </si>
  <si>
    <t>高効率給湯器の導入</t>
  </si>
  <si>
    <t>高効率照明の導入によるエネルギー消費の削減。</t>
  </si>
  <si>
    <t>高効率な省エネルギー機器の普及（浄化槽の省エネルギー化）</t>
  </si>
  <si>
    <t>浄化槽を新設する際、現⾏の低炭素社会対応型浄化槽より消費電⼒を 26％削減した先進的省エネ型浄化槽の導⼊することにより、ブロアー等の消費電⼒を削減し、電気の使⽤に伴う⼆酸化炭素排出量を削減する。</t>
  </si>
  <si>
    <t>省エネルギー浄化槽整備の推進（先進的な省エネルギー型家庭用浄化槽の導入）</t>
  </si>
  <si>
    <t>浄化槽を更新する際、エネルギー効率の低い既存中・⼤型浄化槽の交換等を⾏うことにより、ブロアー等の消費電⼒を削減し、電気の使⽤に伴う⼆酸化炭素排出量を削減する。</t>
  </si>
  <si>
    <t>省エネルギー浄化槽整備の推進（エネルギー効率の低い既存中・大型浄化槽の交換等）</t>
  </si>
  <si>
    <t>2022年</t>
  </si>
  <si>
    <t>トップランナー機器のエネルギー消費効率向上を進めることで、家庭部⾨における機器のエネルギー消費量を節減する。</t>
  </si>
  <si>
    <t>法律・基準、補助、技術開発、普及啓発</t>
  </si>
  <si>
    <t>HEMS・スマートメーター・スマートホームデバイスの導入や省エネルギー情報提供を通じた徹底的なエネルギー管理の実施</t>
  </si>
  <si>
    <t>HEMS、スマートメーター、スマートホームデバイスの導⼊による家庭のエネルギー消費状況の詳細な把握と、これを踏まえた機器の制御による電⼒消費量の削減及び、エネルギー⼩売事業者等による情報提供を通じた家庭の省エネ⾏動の促進</t>
  </si>
  <si>
    <t>HEMS、スマートメーターを利用した徹底的なエネルギー管理の実施</t>
  </si>
  <si>
    <t>補助、技術開発、普及啓発</t>
  </si>
  <si>
    <t>次世代自動車の普及、燃費改善等</t>
  </si>
  <si>
    <t>次世代自動車の普及と燃費の改善により、エネルギーの消費量を削減することや、バイオ燃料の供給体制を整備することによって、CO2を削減する。</t>
  </si>
  <si>
    <t>次世代自動車の普及、燃費改善</t>
  </si>
  <si>
    <t>法律・基準、税制、補助、融資、技術開発、普及啓発</t>
  </si>
  <si>
    <t>運輸部門</t>
  </si>
  <si>
    <t>1979年</t>
  </si>
  <si>
    <t>道路交通流対策等の推進</t>
  </si>
  <si>
    <t xml:space="preserve">⾛⾏速度の向上に向け、環状道路等幹線道路ネットワークをつなぐとともに、ETC2.0を活⽤した渋滞対策等を推進。 </t>
  </si>
  <si>
    <t>その他</t>
  </si>
  <si>
    <t>LED道路照明の整備促進</t>
  </si>
  <si>
    <t xml:space="preserve">道路照明の更なる省エネ化、⾼度化等を図るとともに、道路照明のLED化を推進。 </t>
  </si>
  <si>
    <t>高度道路交通システム（ITS）の推進（信号機の集中制御化）</t>
  </si>
  <si>
    <t>信号機の集中制御化により交通流の円滑化を図り、燃費を改善することにより、自動車からのCO2排出量を削減する。</t>
  </si>
  <si>
    <t>NPA</t>
  </si>
  <si>
    <t>交通安全施設の整備（信号機の改良・プロファイル（ハイブリッド）化）</t>
  </si>
  <si>
    <t>信号機の改良により交通流の円滑化を図り、燃費を改善することにより、自動車からの CO2排出量を削減する。</t>
  </si>
  <si>
    <t>交通安全施設の整備（信号灯器のLED化の推進）</t>
  </si>
  <si>
    <t>電球式信号灯器から LED式信号灯器へ転換することにより、消費電力を低減させ、CO2排出量を削減する。</t>
  </si>
  <si>
    <t>自動走行の推進</t>
  </si>
  <si>
    <t>ACC/CACC 技術等の⾃動⾛⾏技術を活⽤し、運輸部⾨の省エネを図る。</t>
  </si>
  <si>
    <t>技術開発</t>
  </si>
  <si>
    <t>環境に配慮した自動車使用等の促進による自動車運送事業等のグリーン化</t>
  </si>
  <si>
    <t>環境に配慮した⾃動⾞使⽤等を促進することによる CO2排出量の削減</t>
  </si>
  <si>
    <t>公共交通機関の利用促進</t>
  </si>
  <si>
    <t>既存鉄道利用促進（鉄道駅の利便性の向上等）、バス利用促進（バスロケーションシステムの導入等）に対する補助や税制優遇措置及びエコ通勤の普及促進等を行い、日常生活における車の使い方をはじめとした国民の行動変容を促し、自家用自動車の使用に伴う CO2排出量を削減する。</t>
  </si>
  <si>
    <t>税制、補助、普及啓発</t>
  </si>
  <si>
    <t>1992年</t>
  </si>
  <si>
    <t>地域公共交通活性化再生法を活用した地域公共交通の充実や利便性向上により、環境負荷の低減が図られた移動手段を確保するとともに、様々なニーズに対応できる MaaS の普及促進、鉄道新線、LRT、BRT等の公共交通機関の整備を行い、日常生活における車の使い方をはじめとした国民の行動変容を促し、自家用自動車の使用に伴う CO2排出量を削減する。</t>
  </si>
  <si>
    <t>地域公共交通利便増進事業を通じた路線効率化</t>
  </si>
  <si>
    <t>2020年</t>
  </si>
  <si>
    <t>自転車の利用促進</t>
  </si>
  <si>
    <t xml:space="preserve">安全で快適な⾃転⾞利⽤環境の創出を推進することで、⾃家⽤⾞から⾃転⾞への利⽤の転換を図ることにより、⾃家⽤⾃動⾞の使⽤に伴う CO2排出量を削減する。 </t>
  </si>
  <si>
    <t>法律・基準、その他</t>
  </si>
  <si>
    <t>2017年</t>
  </si>
  <si>
    <t>鉄道分野の脱炭素化</t>
  </si>
  <si>
    <t xml:space="preserve">VVVF機器搭載⾞両、蓄電池⾞両やハイブリッド⾞両等のエネルギー効率の良い⾞両の導⼊や鉄道施設への省エネ設備の導⼊等を促進する。 </t>
  </si>
  <si>
    <t>鉄道分野の脱炭素化の促進</t>
  </si>
  <si>
    <t>2005年</t>
  </si>
  <si>
    <t>船舶分野の脱炭素化</t>
  </si>
  <si>
    <t>内航船省エネルギー格付制度等による省エネルギー・省 CO2排出船舶の普及促進に加えて、LNG 燃料船、水素燃料電池船、EV船を含め、革新的省エネルギー技術やデジタル技術等を活用した内航近代化・運航効率化にも資する船舶の技術開発・実証・導入促進を推進する。</t>
  </si>
  <si>
    <t>省エネルギー・省CO2に資する船舶の普及促進</t>
  </si>
  <si>
    <t>税制、補助、融資、技術開発、その他</t>
  </si>
  <si>
    <t>航空分野の脱炭素化</t>
  </si>
  <si>
    <t>機材・装備品等への新技術導入、管制の高度化による運航方式の改善、持続可能な航空燃料（SAF）の導入促進、空港施設・空港車両からの二酸化炭素排出削減等の取組を推進するとともに、空港を再生可能エネルギー拠点化する方策を検討・始動し、官民連携の取組を推進する。</t>
  </si>
  <si>
    <t>航空分野の脱炭素化の促進</t>
  </si>
  <si>
    <t>技術開発、法律・基準、補助、その他</t>
  </si>
  <si>
    <t>トラック輸送の効率化</t>
  </si>
  <si>
    <t>トラック輸送の効率化を促進することによる CO2排出量の削減</t>
  </si>
  <si>
    <t>法律・基準、税制、補助、普及啓発</t>
  </si>
  <si>
    <t>2001年</t>
  </si>
  <si>
    <t>共同輸配送の推進</t>
  </si>
  <si>
    <t>事業者の共同輸配送等による宅配便再配達の削減の促進。</t>
  </si>
  <si>
    <t>法律・基準、補助、普及啓発</t>
  </si>
  <si>
    <t xml:space="preserve">ドローン物流の社会実装を促進することによる CO2排出量の削減 </t>
  </si>
  <si>
    <t>ドローン物流の社会実装</t>
  </si>
  <si>
    <t>海上輸送へのモーダルシフトの推進</t>
  </si>
  <si>
    <t>省エネルギー・省CO₂に資する船舶、新規船舶・設備の導入、省エネ法の適用等を通じ、トラック輸送から内航海運へのモーダルシフトの促進を図る。</t>
  </si>
  <si>
    <t>法律・基準、税制、補助、融資、普及啓発</t>
  </si>
  <si>
    <t>鉄道貨物輸送へのモーダルシフトの推進</t>
  </si>
  <si>
    <t xml:space="preserve">貨物鉄道は、営業⽤トラックに⽐べて CO2排出量原単位が 1/13 である。そのためトラック輸送から貨物鉄道輸送へのモーダルシフトの促進を図る。 </t>
  </si>
  <si>
    <t>物流施設の脱炭素化の推進</t>
  </si>
  <si>
    <t xml:space="preserve">無⼈フォークリフトや無⼈搬送⾞（AGV）等省エネ型省⼈化機器の導⼊により無⼈化区画を創出することで、照明機器や空調機器の使⽤による電⼒消費量を削減する。併せて、太陽光発電等再⽣エネルギー設備を導⼊することにより、倉庫等物流施設における脱炭素化を達成する。 </t>
  </si>
  <si>
    <t>港湾の最適な選択による貨物の陸上輸送距離の削減</t>
  </si>
  <si>
    <t>船舶が寄港可能な港湾の整備等により、最寄り港までの海上輸送が可能となり、トラック輸送に係る走行距離が短縮される。</t>
  </si>
  <si>
    <t>予算・補助</t>
  </si>
  <si>
    <t>港湾における総合的な脱炭素化</t>
  </si>
  <si>
    <t>省エネルギー型荷役機械の導入の推進</t>
  </si>
  <si>
    <t>港湾における総合的な脱炭素化【省エネルギー型荷役機械等の導入の推進】</t>
  </si>
  <si>
    <t>MLIT,MOE</t>
  </si>
  <si>
    <t>静脈物流に関するモーダルシフト・輸送効率化の推進</t>
  </si>
  <si>
    <t>港湾における総合的な脱炭素化【静脈物流に関するモーダルシフト・輸送効率化の推進】</t>
  </si>
  <si>
    <t>地球温暖化対策に関する構造改革特区制度の活用</t>
  </si>
  <si>
    <t>規制の特例措置（特殊な⼤型輸送⽤⾞両による港湾物流効率化事業）を活⽤した公共埠頭への鉄鋼製品陸送⾞両削減により⼆酸化炭素を削減する。規制の特例措置（特別管理産業廃棄物の運搬に係るパイプライン使⽤の特例事業）を活⽤し⼆酸化炭素を削減する。</t>
  </si>
  <si>
    <t>CAO</t>
  </si>
  <si>
    <t>混合セメントの利用拡大</t>
  </si>
  <si>
    <t>混合セメントの利⽤を拡⼤することで、セメントの中間製品であるクリンカの⽣産量を低減し、クリンカ製造プロセスで原料（⽯灰⽯）から化学反応によって発⽣する⼆酸化炭素を削減する。</t>
  </si>
  <si>
    <t>法律・基準、普及啓発、その他</t>
  </si>
  <si>
    <t>工業プロセス</t>
  </si>
  <si>
    <t>METI,MLIT,MOE</t>
  </si>
  <si>
    <t xml:space="preserve"> 代替フロン等４ガス（HFCs、PFCs、SF6、NF3）対策</t>
  </si>
  <si>
    <t>フロン排出抑制法に基づき、ガスメーカー、機器メーカーに対してノンフロン化・低 GWP化を推進する</t>
  </si>
  <si>
    <t>ガス・製品製造分野におけるノンフロン・低GWP化の推進</t>
  </si>
  <si>
    <t>法律・基準、補助、技術開発、普及啓発、その他</t>
  </si>
  <si>
    <t>HFCs,PFCs,SF6,NF3</t>
  </si>
  <si>
    <t>2015年</t>
  </si>
  <si>
    <t>MOE,METI</t>
  </si>
  <si>
    <t>機器ユーザーに対し、点検等を通じた使用時漏えい対策を求める。</t>
  </si>
  <si>
    <t>業務用冷凍空調機器の使用時におけるフロン類の漏えい防止</t>
  </si>
  <si>
    <t>令和元年法改正により対策が強化されたフロンの回収を進め、フロンのライフサイクル全体に渡る対策を推進する。</t>
  </si>
  <si>
    <t>業務用冷凍空調機器からの廃棄時等のフロン類の回収の促進</t>
  </si>
  <si>
    <t>廃家庭用エアコンについて、家電リサイクル法に基づきその回収を推進し、冷媒として含まれる HFCの回収量を増加させる。</t>
  </si>
  <si>
    <t>廃家庭用エアコンのフロン類の回収・適正処理</t>
  </si>
  <si>
    <t>2021年</t>
  </si>
  <si>
    <t>産業界の自主行動計画に基づく排出抑制により、包括的な対策を求める。</t>
  </si>
  <si>
    <t>産業界の自主的な取組の推進</t>
  </si>
  <si>
    <t>水田メタン排出削減</t>
  </si>
  <si>
    <t xml:space="preserve">⽔稲作の⽔管理としてメタン発⽣量が低減する「中⼲し期間の延⻑」を普及すること等により、⽔⽥からのメタン排出量の削減を促進。 </t>
  </si>
  <si>
    <t>農地土壌に関連する温室効果ガス排出削減対策【水田メタン排出削減】</t>
  </si>
  <si>
    <t>法律・基準、補助、普及啓発、その他</t>
  </si>
  <si>
    <t>農業</t>
  </si>
  <si>
    <t>CH4</t>
  </si>
  <si>
    <t>施肥に伴う一酸化二窒素削減</t>
  </si>
  <si>
    <t>施肥に伴い発⽣する⼀酸化⼆窒素について、施肥量の低減、分肥、緩効性肥料の利⽤により排出量の抑制化を図る。</t>
  </si>
  <si>
    <t>N2O</t>
  </si>
  <si>
    <t>森林吸収源対策</t>
  </si>
  <si>
    <t>森林・林業基本計画等に基づき、多様な政策手法を活用しながら、適切な間伐や造林などを通じた健全な森林の整備、保安林等の適切な管理・保全、効率的かつ安定的な林業経営の育成に向けた取組、国民参加の森林づくり、木材及び木質バイオマス利用等の森林吸収源対策を推進することにより、森林による二酸化炭素吸収量を確保。</t>
  </si>
  <si>
    <t>土地利用、土地利用変化及び林業</t>
  </si>
  <si>
    <t>農地土壌炭素吸収源対策</t>
  </si>
  <si>
    <t xml:space="preserve">堆肥や緑肥等の有機物の施⽤等による⼟づくりを推進することにより、農地及び草地⼟壌における炭素貯留を促進。 </t>
  </si>
  <si>
    <t>都市緑化等の推進</t>
  </si>
  <si>
    <t>都市公園の整備や道路、港湾等における緑化を推進する。</t>
  </si>
  <si>
    <t>法律・基準、補助</t>
  </si>
  <si>
    <t>2006年</t>
  </si>
  <si>
    <t>バイオマスプラスチック類の普及</t>
  </si>
  <si>
    <t>カーボンニュートラルであるバイオマスプラスチックの普及を促進し、製品に使用される石油由来のプラスチックを代替することにより、一般廃棄物及び産業廃棄物であるプラスチックの焼却に伴う非エネルギー起源二酸化炭素の排出量を削減。「バイオマスプラスチックロードマップ」（令和３年１月策定）にて導入拡大に向けた方針と施策を提示。プラスチックに係る資源循環の促進等に関する法律にて環境配慮設計指針を策定し、指針に則した設計を国が認定することで導入拡大に結び付ける。</t>
  </si>
  <si>
    <t>法律・基準、補助、技術開発、その他</t>
  </si>
  <si>
    <t>廃棄物</t>
  </si>
  <si>
    <t>廃棄物焼却量の削減</t>
  </si>
  <si>
    <t>一般廃棄物であるプラスチック類の排出を抑制し、プラスチック資源の分別収集・リサイクル等による再生利用を推進することにより、その焼却量を削減し、プラスチック類の焼却に伴う非エネルギー起源二酸化炭素の排出量を削減。また、産業廃棄物であるプラスチック類について、３Ｒの推進等によりその焼却量を削減し、焼却に伴う非エネルギー起源二酸化炭素排出量を削減。</t>
  </si>
  <si>
    <t>廃プラスチックのリサイクルの促進</t>
  </si>
  <si>
    <t>法律・基準、技術開発、普及啓発</t>
  </si>
  <si>
    <t>３Ｒの推進等により、産業廃棄物である廃油の焼却量を削減し、焼却に伴う非エネルギー起源二酸化炭素排出量を削減。</t>
  </si>
  <si>
    <t>廃油のリサイクルの促進</t>
  </si>
  <si>
    <t>廃棄物最終処分量の削減</t>
  </si>
  <si>
    <t>有機性の⼀般廃棄物の直接埋⽴を原則として廃⽌することにより、有機性の⼀般廃棄物の直接埋⽴量を削減。埋⽴処分場内での有機性の⼀般廃棄物の⽣物分解に伴うメタンの排出量を削減。産業廃棄物については、３Ｒの推進等により、引き続き最終処分量の削減を図る。</t>
  </si>
  <si>
    <t>法律・基準、普及啓発</t>
  </si>
  <si>
    <t>廃棄物最終処分場における準好気性埋立構造の採用</t>
  </si>
  <si>
    <t xml:space="preserve">一般廃棄物埋⽴処分場の新設の際に準好気性埋⽴構造を採⽤するとともに、集排⽔管末端を開放状態で管理することにより、嫌気性埋⽴構造と⽐べて有機性の廃棄物の⽣物分解に伴うメタン発⽣を抑制。 </t>
  </si>
  <si>
    <t>一般廃棄物最終処分場における準好気性埋立構造の採用</t>
  </si>
  <si>
    <t xml:space="preserve">産業廃棄物埋⽴処分場の新設の際に準好気性埋⽴構造を採⽤するとともに、集排⽔管末端を開放状態で管理することにより、嫌気性埋⽴構造と⽐べて有機性の廃棄物の⽣物分解に伴うメタン発⽣を抑制。 </t>
  </si>
  <si>
    <t>産業廃棄物最終処分場における準好気性埋立構造の採用</t>
  </si>
  <si>
    <t>下水汚泥焼却施設における燃焼の高度化等</t>
  </si>
  <si>
    <t xml:space="preserve">燃焼の⾼度化による、排⽔処理に伴い発⽣する汚泥焼却時のN2O排出の抑制 </t>
  </si>
  <si>
    <t xml:space="preserve"> J-クレジット制度の活性化</t>
  </si>
  <si>
    <t>省エネルギー設備の導入や再生可能エネルギーの活用等による排出削減対策及び適切な森林管理による吸収源対策によって実現される温室効果ガスの排出削減・吸収量を、カーボンニュートラル行動計画の目標達成やカーボン・オフセット等に活用できるクレジットとして認証する J-クレジット制度の更なる活性化を図る。</t>
  </si>
  <si>
    <t>J-クレジット制度の活性化</t>
  </si>
  <si>
    <t>CO2, CH4, N2O, HFCs,PFCs,SF6,NF3</t>
  </si>
  <si>
    <t>MOE,METI,MAFF</t>
  </si>
  <si>
    <t>二国間クレジット制度（JCM）の推進</t>
  </si>
  <si>
    <t>脱炭素技術、製品、システム、サービス、インフラ等の普及や対策実施を通じ、実現した温室効果ガス排出削減・吸収への我が国の貢献を定量的に評価するとともに、我が国のNDCの達成に活用するため、JCMを構築・実施していく。これにより、官民連携で2030年度までの累積で1億t-CO2程度の国際的な排出削減・吸収量を目指す。</t>
  </si>
  <si>
    <t>MOE, METI</t>
  </si>
  <si>
    <t>国立公園における脱炭素化の取組</t>
  </si>
  <si>
    <t>国立公園において先行して電気自動車等の活用、再生可能エネルギーの活用等の脱炭素化に取り組むエリアを「ゼロカーボンパーク」として登録し、その取り組みを推進する。</t>
  </si>
  <si>
    <t>国立公園における脱炭素化の取組【ゼロカーボンパーク】の推進</t>
  </si>
  <si>
    <t>国の率先的取組</t>
  </si>
  <si>
    <t>政府実⾏計画の実施・点検
各府省庁の実施計画の実施・点検</t>
  </si>
  <si>
    <t>法律・基準、補助、教育、その他</t>
  </si>
  <si>
    <t>地方公共団体の率先的取組と国による促進</t>
  </si>
  <si>
    <t>地方公共団体実行計画（事務事業編）の策定、見直しと同実行計画に基づく対策・施策の取組促進を図ることで、温室効果ガス排出量を削減。</t>
  </si>
  <si>
    <t>地方公共団体実行計画（区域施策編）に基づく取組の推進</t>
  </si>
  <si>
    <t>地方公共団体実行計画（区域施策編）の策定の促進を図ることで、地域の地球温暖化対策に関する施策を促し、温室効果ガス排出量を削減。</t>
  </si>
  <si>
    <t>脱炭素型ライフスタイルへの転換</t>
  </si>
  <si>
    <t>地球温暖化の危機的状況や社会にもたらす悪影響について理解を促すとともに、クールビズ・ウォームビズを推進する。</t>
  </si>
  <si>
    <t>クールビズ・ウォームビズの実施徹底の促進</t>
  </si>
  <si>
    <t>地球温暖化の危機的状況や社会にもたらす悪影響について理解を促すとともに、家庭エコ診断を推進する。</t>
  </si>
  <si>
    <t>家庭エコ診断</t>
  </si>
  <si>
    <t>環境負荷の軽減に配慮したエコドライブの実施。</t>
  </si>
  <si>
    <t>エコドライブ</t>
  </si>
  <si>
    <t>環境負荷の軽減に配慮したカーシェアリングの実施。</t>
  </si>
  <si>
    <t>カーシェアリング</t>
  </si>
  <si>
    <t>脱炭素社会実現に向けた食品ロス対策を促進する。</t>
  </si>
  <si>
    <t>家庭における食品ロスの削減</t>
  </si>
  <si>
    <t>2018年</t>
  </si>
  <si>
    <t>注</t>
  </si>
  <si>
    <t>1: 「NE」は、未推計（Not Estimated）を意味する。</t>
  </si>
  <si>
    <t>2: 削減量の実績が負の値となっている対策は、想定よりも対策が進まず、実績が見込みに届かなかったことを意味する。</t>
  </si>
  <si>
    <t>3：実施機関略称の正式名称は下記のとおり。
CAO：内閣府
FSA：金融庁
MAFF：農林水産省
METI：経済産業省
MEXT：文部科学省
MHLW：厚生労働省
MIC：総務省
MLIT：国土交通省
MOE：環境省
MOF：財務省
NPA：警察庁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</si>
</sst>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0" x14ac:knownFonts="1">
    <font>
      <sz val="11"/>
      <color theme="1"/>
      <name val="游ゴシック"/>
      <family val="2"/>
      <charset val="204"/>
      <scheme val="minor"/>
    </font>
    <font>
      <sz val="11"/>
      <color theme="1"/>
      <name val="Meiryo UI"/>
      <family val="2"/>
      <charset val="128"/>
    </font>
    <font>
      <sz val="11"/>
      <color theme="1"/>
      <name val="Meiryo UI"/>
      <family val="2"/>
      <charset val="128"/>
    </font>
    <font>
      <sz val="6"/>
      <name val="游ゴシック"/>
      <family val="3"/>
      <charset val="128"/>
      <scheme val="minor"/>
    </font>
    <font>
      <sz val="11"/>
      <color theme="1"/>
      <name val="游ゴシック"/>
      <family val="2"/>
      <scheme val="minor"/>
    </font>
    <font>
      <sz val="11"/>
      <color theme="1"/>
      <name val="メイリオ"/>
      <family val="3"/>
      <charset val="128"/>
    </font>
    <font>
      <b/>
      <sz val="10"/>
      <name val="メイリオ"/>
      <family val="3"/>
      <charset val="128"/>
    </font>
    <font>
      <b/>
      <i/>
      <sz val="10"/>
      <name val="メイリオ"/>
      <family val="3"/>
      <charset val="128"/>
    </font>
    <font>
      <sz val="11"/>
      <name val="メイリオ"/>
      <family val="3"/>
      <charset val="128"/>
    </font>
    <font>
      <sz val="11"/>
      <color theme="1"/>
      <name val="Segoe UI"/>
      <family val="2"/>
    </font>
    <font>
      <b/>
      <sz val="14"/>
      <color theme="1"/>
      <name val="Segoe UI"/>
      <family val="2"/>
    </font>
    <font>
      <b/>
      <sz val="12"/>
      <name val="Segoe UI"/>
      <family val="2"/>
    </font>
    <font>
      <b/>
      <sz val="12"/>
      <color rgb="FF1D1C1D"/>
      <name val="Segoe UI"/>
      <family val="2"/>
    </font>
    <font>
      <sz val="10.5"/>
      <color theme="1"/>
      <name val="メイリオ"/>
      <family val="3"/>
      <charset val="128"/>
    </font>
    <font>
      <sz val="8"/>
      <color theme="1"/>
      <name val="メイリオ"/>
      <family val="3"/>
      <charset val="128"/>
    </font>
    <font>
      <u/>
      <sz val="11"/>
      <color theme="10"/>
      <name val="游ゴシック"/>
      <family val="2"/>
      <charset val="204"/>
      <scheme val="minor"/>
    </font>
    <font>
      <b/>
      <sz val="12"/>
      <color rgb="FF1D1C1D"/>
      <name val="Meiryo UI"/>
      <family val="2"/>
      <charset val="128"/>
    </font>
    <font>
      <b/>
      <sz val="12"/>
      <color theme="1"/>
      <name val="Segoe UI"/>
      <family val="2"/>
    </font>
    <font>
      <b/>
      <sz val="12"/>
      <color theme="1"/>
      <name val="Meiryo UI"/>
      <family val="2"/>
      <charset val="128"/>
    </font>
    <font>
      <sz val="9"/>
      <color theme="1"/>
      <name val="メイリオ"/>
      <family val="3"/>
      <charset val="128"/>
    </font>
    <font>
      <b/>
      <sz val="12"/>
      <color theme="1"/>
      <name val="ＭＳ Ｐゴシック"/>
      <family val="2"/>
      <charset val="128"/>
    </font>
    <font>
      <b/>
      <sz val="12"/>
      <color rgb="FF1D1C1D"/>
      <name val="メイリオ"/>
      <family val="3"/>
      <charset val="128"/>
    </font>
    <font>
      <sz val="14"/>
      <color theme="1"/>
      <name val="メイリオ"/>
      <family val="3"/>
      <charset val="128"/>
    </font>
    <font>
      <b/>
      <sz val="14"/>
      <color rgb="FF1D1C1D"/>
      <name val="メイリオ"/>
      <family val="3"/>
      <charset val="128"/>
    </font>
    <font>
      <sz val="11"/>
      <color theme="1"/>
      <name val="游ゴシック"/>
      <family val="2"/>
      <charset val="128"/>
      <scheme val="minor"/>
    </font>
    <font>
      <sz val="11"/>
      <color theme="1"/>
      <name val="Times New Roman"/>
      <family val="1"/>
    </font>
    <font>
      <b/>
      <sz val="11"/>
      <color theme="1"/>
      <name val="ＭＳ Ｐ明朝"/>
      <family val="1"/>
      <charset val="128"/>
    </font>
    <font>
      <sz val="6"/>
      <name val="游ゴシック"/>
      <family val="2"/>
      <charset val="128"/>
      <scheme val="minor"/>
    </font>
    <font>
      <b/>
      <sz val="10"/>
      <color theme="1"/>
      <name val="ＭＳ Ｐ明朝"/>
      <family val="1"/>
      <charset val="128"/>
    </font>
    <font>
      <sz val="9"/>
      <color indexed="8"/>
      <name val="メイリオ"/>
      <family val="3"/>
      <charset val="128"/>
    </font>
    <font>
      <sz val="9"/>
      <name val="メイリオ"/>
      <family val="3"/>
      <charset val="128"/>
    </font>
    <font>
      <vertAlign val="subscript"/>
      <sz val="9"/>
      <color rgb="FF000000"/>
      <name val="メイリオ"/>
      <family val="3"/>
      <charset val="128"/>
    </font>
    <font>
      <sz val="9"/>
      <color rgb="FF000000"/>
      <name val="メイリオ"/>
      <family val="3"/>
      <charset val="128"/>
    </font>
    <font>
      <vertAlign val="subscript"/>
      <sz val="9"/>
      <name val="メイリオ"/>
      <family val="3"/>
      <charset val="128"/>
    </font>
    <font>
      <vertAlign val="subscript"/>
      <sz val="9"/>
      <color theme="1"/>
      <name val="メイリオ"/>
      <family val="3"/>
      <charset val="128"/>
    </font>
    <font>
      <b/>
      <sz val="9"/>
      <color theme="1"/>
      <name val="メイリオ"/>
      <family val="3"/>
      <charset val="128"/>
    </font>
    <font>
      <b/>
      <sz val="9"/>
      <name val="メイリオ"/>
      <family val="3"/>
      <charset val="128"/>
    </font>
    <font>
      <i/>
      <vertAlign val="superscript"/>
      <sz val="9"/>
      <color theme="1"/>
      <name val="メイリオ"/>
      <family val="3"/>
      <charset val="128"/>
    </font>
    <font>
      <b/>
      <sz val="12"/>
      <name val="メイリオ"/>
      <family val="3"/>
      <charset val="128"/>
    </font>
    <font>
      <b/>
      <sz val="9"/>
      <color rgb="FF000000"/>
      <name val="メイリオ"/>
      <family val="3"/>
      <charset val="128"/>
    </font>
    <font>
      <sz val="14"/>
      <name val="メイリオ"/>
      <family val="3"/>
      <charset val="128"/>
    </font>
    <font>
      <sz val="12"/>
      <name val="メイリオ"/>
      <family val="3"/>
      <charset val="128"/>
    </font>
    <font>
      <sz val="9"/>
      <color rgb="FFFF0000"/>
      <name val="メイリオ"/>
      <family val="3"/>
      <charset val="128"/>
    </font>
    <font>
      <sz val="11"/>
      <name val="ＭＳ Ｐゴシック"/>
      <family val="3"/>
      <charset val="128"/>
    </font>
    <font>
      <sz val="6"/>
      <name val="ＭＳ Ｐゴシック"/>
      <family val="3"/>
      <charset val="128"/>
    </font>
    <font>
      <sz val="9"/>
      <color theme="1"/>
      <name val="Times New Roman"/>
      <family val="1"/>
    </font>
    <font>
      <b/>
      <sz val="12"/>
      <color theme="1"/>
      <name val="Times New Roman"/>
      <family val="1"/>
    </font>
    <font>
      <u/>
      <sz val="10"/>
      <color theme="10"/>
      <name val="Times New Roman"/>
      <family val="1"/>
    </font>
    <font>
      <sz val="9"/>
      <color rgb="FF000000"/>
      <name val="Times New Roman"/>
      <family val="1"/>
    </font>
    <font>
      <b/>
      <sz val="12"/>
      <color rgb="FF000000"/>
      <name val="Segoe UI"/>
      <family val="2"/>
    </font>
    <font>
      <i/>
      <sz val="9"/>
      <color indexed="8"/>
      <name val="メイリオ"/>
      <family val="3"/>
      <charset val="128"/>
    </font>
    <font>
      <b/>
      <i/>
      <sz val="9"/>
      <color theme="1"/>
      <name val="メイリオ"/>
      <family val="3"/>
      <charset val="128"/>
    </font>
    <font>
      <sz val="11"/>
      <color theme="1"/>
      <name val="ＭＳ Ｐ明朝"/>
      <family val="1"/>
      <charset val="128"/>
    </font>
    <font>
      <i/>
      <sz val="9"/>
      <color theme="1"/>
      <name val="メイリオ"/>
      <family val="3"/>
      <charset val="128"/>
    </font>
    <font>
      <b/>
      <sz val="12"/>
      <color rgb="FF000000"/>
      <name val="Meiryo UI"/>
      <family val="2"/>
      <charset val="128"/>
    </font>
    <font>
      <b/>
      <sz val="12"/>
      <color rgb="FF000000"/>
      <name val="メイリオ"/>
      <family val="3"/>
      <charset val="128"/>
    </font>
    <font>
      <b/>
      <sz val="12"/>
      <color theme="1"/>
      <name val="メイリオ"/>
      <family val="3"/>
      <charset val="128"/>
    </font>
    <font>
      <i/>
      <sz val="9"/>
      <color rgb="FF000000"/>
      <name val="メイリオ"/>
      <family val="3"/>
      <charset val="128"/>
    </font>
    <font>
      <vertAlign val="superscript"/>
      <sz val="9"/>
      <color rgb="FF000000"/>
      <name val="メイリオ"/>
      <family val="3"/>
      <charset val="128"/>
    </font>
    <font>
      <i/>
      <vertAlign val="superscript"/>
      <sz val="9"/>
      <color rgb="FF000000"/>
      <name val="メイリオ"/>
      <family val="3"/>
      <charset val="128"/>
    </font>
    <font>
      <vertAlign val="superscript"/>
      <sz val="9"/>
      <color theme="1"/>
      <name val="メイリオ"/>
      <family val="3"/>
      <charset val="128"/>
    </font>
    <font>
      <i/>
      <sz val="11"/>
      <color theme="1"/>
      <name val="メイリオ"/>
      <family val="3"/>
      <charset val="128"/>
    </font>
    <font>
      <i/>
      <sz val="8"/>
      <color theme="1"/>
      <name val="メイリオ"/>
      <family val="3"/>
      <charset val="128"/>
    </font>
    <font>
      <i/>
      <sz val="9"/>
      <name val="メイリオ"/>
      <family val="3"/>
      <charset val="128"/>
    </font>
    <font>
      <b/>
      <i/>
      <sz val="9"/>
      <name val="メイリオ"/>
      <family val="3"/>
      <charset val="128"/>
    </font>
    <font>
      <u/>
      <sz val="9"/>
      <name val="メイリオ"/>
      <family val="3"/>
      <charset val="128"/>
    </font>
    <font>
      <u/>
      <sz val="9"/>
      <color theme="6" tint="-0.249977111117893"/>
      <name val="メイリオ"/>
      <family val="3"/>
      <charset val="128"/>
    </font>
    <font>
      <sz val="9"/>
      <color theme="6" tint="-0.249977111117893"/>
      <name val="メイリオ"/>
      <family val="3"/>
      <charset val="128"/>
    </font>
    <font>
      <sz val="9"/>
      <color theme="5"/>
      <name val="メイリオ"/>
      <family val="3"/>
      <charset val="128"/>
    </font>
    <font>
      <sz val="9"/>
      <color theme="3"/>
      <name val="メイリオ"/>
      <family val="3"/>
      <charset val="128"/>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1DDDA"/>
        <bgColor indexed="64"/>
      </patternFill>
    </fill>
    <fill>
      <patternFill patternType="solid">
        <fgColor rgb="FFD9D9D9"/>
        <bgColor indexed="64"/>
      </patternFill>
    </fill>
    <fill>
      <patternFill patternType="solid">
        <fgColor rgb="FFF4F4F4"/>
      </patternFill>
    </fill>
    <fill>
      <patternFill patternType="solid">
        <fgColor theme="5" tint="0.79998168889431442"/>
        <bgColor rgb="FF000000"/>
      </patternFill>
    </fill>
  </fills>
  <borders count="72">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rgb="FFFFFFFF"/>
      </right>
      <top style="medium">
        <color rgb="FFFFFFFF"/>
      </top>
      <bottom style="medium">
        <color rgb="FFFFFFFF"/>
      </bottom>
      <diagonal/>
    </border>
    <border>
      <left/>
      <right/>
      <top style="medium">
        <color rgb="FFFFFFFF"/>
      </top>
      <bottom style="medium">
        <color rgb="FFD9D9D9"/>
      </bottom>
      <diagonal/>
    </border>
    <border>
      <left/>
      <right style="medium">
        <color rgb="FFFFFFFF"/>
      </right>
      <top/>
      <bottom style="medium">
        <color rgb="FFFFFFFF"/>
      </bottom>
      <diagonal/>
    </border>
    <border>
      <left/>
      <right/>
      <top/>
      <bottom style="medium">
        <color rgb="FFD9D9D9"/>
      </bottom>
      <diagonal/>
    </border>
    <border>
      <left/>
      <right style="medium">
        <color rgb="FFFFFFFF"/>
      </right>
      <top/>
      <bottom/>
      <diagonal/>
    </border>
    <border>
      <left/>
      <right style="medium">
        <color rgb="FFFFFFFF"/>
      </right>
      <top style="medium">
        <color rgb="FFFFFFFF"/>
      </top>
      <bottom/>
      <diagonal/>
    </border>
    <border>
      <left/>
      <right/>
      <top style="medium">
        <color rgb="FFFFFFFF"/>
      </top>
      <bottom style="medium">
        <color rgb="FFFFFFFF"/>
      </bottom>
      <diagonal/>
    </border>
    <border>
      <left/>
      <right/>
      <top/>
      <bottom style="medium">
        <color rgb="FFFFFFFF"/>
      </bottom>
      <diagonal/>
    </border>
    <border>
      <left style="medium">
        <color rgb="FFFFFFFF"/>
      </left>
      <right/>
      <top style="thin">
        <color theme="0" tint="-0.24994659260841701"/>
      </top>
      <bottom style="thin">
        <color theme="0" tint="-0.24994659260841701"/>
      </bottom>
      <diagonal/>
    </border>
    <border>
      <left style="thin">
        <color theme="0" tint="-0.14999847407452621"/>
      </left>
      <right/>
      <top style="thin">
        <color auto="1"/>
      </top>
      <bottom style="thin">
        <color theme="0" tint="-0.14999847407452621"/>
      </bottom>
      <diagonal/>
    </border>
    <border>
      <left style="thin">
        <color theme="0" tint="-0.14999847407452621"/>
      </left>
      <right/>
      <top style="thin">
        <color theme="0"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tint="-0.14999847407452621"/>
      </left>
      <right style="thin">
        <color rgb="FFD9D9D9"/>
      </right>
      <top/>
      <bottom style="thin">
        <color theme="0" tint="-0.14999847407452621"/>
      </bottom>
      <diagonal/>
    </border>
    <border>
      <left style="thin">
        <color rgb="FFD9D9D9"/>
      </left>
      <right style="thin">
        <color rgb="FFD9D9D9"/>
      </right>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left>
      <right style="thin">
        <color rgb="FFD9D9D9"/>
      </right>
      <top style="thin">
        <color rgb="FF000000"/>
      </top>
      <bottom style="thin">
        <color rgb="FF000000"/>
      </bottom>
      <diagonal/>
    </border>
    <border>
      <left style="thin">
        <color theme="2" tint="-0.24994659260841701"/>
      </left>
      <right style="thin">
        <color theme="2" tint="-0.24994659260841701"/>
      </right>
      <top style="thin">
        <color indexed="64"/>
      </top>
      <bottom style="thin">
        <color rgb="FFD9D9D9"/>
      </bottom>
      <diagonal/>
    </border>
    <border>
      <left/>
      <right style="thin">
        <color theme="2" tint="-0.24994659260841701"/>
      </right>
      <top style="thin">
        <color indexed="64"/>
      </top>
      <bottom style="thin">
        <color rgb="FFD9D9D9"/>
      </bottom>
      <diagonal/>
    </border>
    <border>
      <left/>
      <right style="thin">
        <color rgb="FFD9D9D9"/>
      </right>
      <top style="thin">
        <color rgb="FFD9D9D9"/>
      </top>
      <bottom style="thin">
        <color rgb="FF000000"/>
      </bottom>
      <diagonal/>
    </border>
    <border>
      <left style="thin">
        <color theme="0" tint="-0.24994659260841701"/>
      </left>
      <right style="thin">
        <color theme="0" tint="-0.24994659260841701"/>
      </right>
      <top style="thin">
        <color indexed="64"/>
      </top>
      <bottom style="thin">
        <color rgb="FFD9D9D9"/>
      </bottom>
      <diagonal/>
    </border>
    <border>
      <left style="thin">
        <color theme="2" tint="-0.24994659260841701"/>
      </left>
      <right style="thin">
        <color indexed="64"/>
      </right>
      <top style="thin">
        <color indexed="64"/>
      </top>
      <bottom style="thin">
        <color rgb="FFD9D9D9"/>
      </bottom>
      <diagonal/>
    </border>
    <border>
      <left style="thin">
        <color rgb="FFD9D9D9"/>
      </left>
      <right style="thin">
        <color indexed="64"/>
      </right>
      <top style="thin">
        <color rgb="FFD9D9D9"/>
      </top>
      <bottom style="thin">
        <color rgb="FF000000"/>
      </bottom>
      <diagonal/>
    </border>
    <border>
      <left style="thin">
        <color rgb="FFD9D9D9"/>
      </left>
      <right style="thin">
        <color indexed="64"/>
      </right>
      <top/>
      <bottom/>
      <diagonal/>
    </border>
    <border>
      <left style="thin">
        <color rgb="FFD9D9D9"/>
      </left>
      <right style="thin">
        <color indexed="64"/>
      </right>
      <top style="thin">
        <color rgb="FFD9D9D9"/>
      </top>
      <bottom/>
      <diagonal/>
    </border>
    <border>
      <left style="thin">
        <color rgb="FFD9D9D9"/>
      </left>
      <right style="thin">
        <color indexed="64"/>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indexed="64"/>
      </right>
      <top style="thin">
        <color rgb="FFD9D9D9"/>
      </top>
      <bottom style="thin">
        <color rgb="FFD9D9D9"/>
      </bottom>
      <diagonal/>
    </border>
    <border>
      <left/>
      <right/>
      <top style="thin">
        <color rgb="FFD9D9D9"/>
      </top>
      <bottom style="thin">
        <color rgb="FF000000"/>
      </bottom>
      <diagonal/>
    </border>
    <border>
      <left style="thin">
        <color theme="0" tint="-0.24994659260841701"/>
      </left>
      <right/>
      <top style="thin">
        <color rgb="FFD9D9D9"/>
      </top>
      <bottom style="thin">
        <color rgb="FF000000"/>
      </bottom>
      <diagonal/>
    </border>
    <border>
      <left/>
      <right style="thin">
        <color theme="0" tint="-0.24994659260841701"/>
      </right>
      <top style="thin">
        <color rgb="FFD9D9D9"/>
      </top>
      <bottom style="thin">
        <color rgb="FF000000"/>
      </bottom>
      <diagonal/>
    </border>
    <border>
      <left/>
      <right/>
      <top style="medium">
        <color rgb="FFD9D9D9"/>
      </top>
      <bottom style="medium">
        <color rgb="FFD9D9D9"/>
      </bottom>
      <diagonal/>
    </border>
    <border>
      <left/>
      <right/>
      <top/>
      <bottom style="double">
        <color indexed="64"/>
      </bottom>
      <diagonal/>
    </border>
    <border>
      <left/>
      <right/>
      <top style="thin">
        <color auto="1"/>
      </top>
      <bottom style="double">
        <color auto="1"/>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D9D9D9"/>
      </right>
      <top style="thin">
        <color auto="1"/>
      </top>
      <bottom/>
      <diagonal/>
    </border>
    <border>
      <left style="thin">
        <color rgb="FFD9D9D9"/>
      </left>
      <right/>
      <top style="thin">
        <color auto="1"/>
      </top>
      <bottom/>
      <diagonal/>
    </border>
    <border>
      <left style="thin">
        <color theme="0" tint="-0.14999847407452621"/>
      </left>
      <right/>
      <top style="thin">
        <color theme="0" tint="-0.14999847407452621"/>
      </top>
      <bottom style="thin">
        <color theme="0" tint="-0.14999847407452621"/>
      </bottom>
      <diagonal/>
    </border>
    <border>
      <left/>
      <right/>
      <top/>
      <bottom style="thin">
        <color rgb="FFD9D9D9"/>
      </bottom>
      <diagonal/>
    </border>
    <border>
      <left/>
      <right style="thin">
        <color rgb="FFD9D9D9"/>
      </right>
      <top/>
      <bottom style="thin">
        <color rgb="FFD9D9D9"/>
      </bottom>
      <diagonal/>
    </border>
    <border>
      <left style="thin">
        <color rgb="FFD9D9D9"/>
      </left>
      <right/>
      <top/>
      <bottom style="thin">
        <color rgb="FFD9D9D9"/>
      </bottom>
      <diagonal/>
    </border>
    <border>
      <left style="thin">
        <color theme="0" tint="-0.14999847407452621"/>
      </left>
      <right/>
      <top style="thin">
        <color auto="1"/>
      </top>
      <bottom style="thin">
        <color auto="1"/>
      </bottom>
      <diagonal/>
    </border>
    <border>
      <left/>
      <right/>
      <top style="thin">
        <color rgb="FF000000"/>
      </top>
      <bottom style="thin">
        <color rgb="FF000000"/>
      </bottom>
      <diagonal/>
    </border>
    <border>
      <left style="thin">
        <color rgb="FFD9D9D9"/>
      </left>
      <right style="thin">
        <color rgb="FFD9D9D9"/>
      </right>
      <top style="thin">
        <color indexed="64"/>
      </top>
      <bottom style="thin">
        <color rgb="FFD9D9D9"/>
      </bottom>
      <diagonal/>
    </border>
    <border>
      <left/>
      <right/>
      <top style="thin">
        <color rgb="FFD9D9D9"/>
      </top>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s>
  <cellStyleXfs count="19">
    <xf numFmtId="0" fontId="0" fillId="0" borderId="0"/>
    <xf numFmtId="38" fontId="2" fillId="0" borderId="0" applyFont="0" applyFill="0" applyBorder="0" applyAlignment="0" applyProtection="0">
      <alignment vertical="center"/>
    </xf>
    <xf numFmtId="0" fontId="4"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xf numFmtId="0" fontId="15" fillId="0" borderId="0" applyNumberFormat="0" applyFill="0" applyBorder="0" applyAlignment="0" applyProtection="0"/>
    <xf numFmtId="0" fontId="24"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4" fillId="0" borderId="0">
      <alignment vertical="center"/>
    </xf>
    <xf numFmtId="0" fontId="43" fillId="0" borderId="0">
      <alignment vertical="center"/>
    </xf>
    <xf numFmtId="38" fontId="43"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4" fillId="0" borderId="0"/>
    <xf numFmtId="0" fontId="46" fillId="0" borderId="0"/>
    <xf numFmtId="0" fontId="47" fillId="0" borderId="0"/>
    <xf numFmtId="0" fontId="48" fillId="0" borderId="53"/>
  </cellStyleXfs>
  <cellXfs count="272">
    <xf numFmtId="0" fontId="0" fillId="0" borderId="0" xfId="0"/>
    <xf numFmtId="0" fontId="6" fillId="2" borderId="0" xfId="0" applyFont="1" applyFill="1"/>
    <xf numFmtId="0" fontId="5" fillId="0" borderId="0" xfId="0" applyFont="1"/>
    <xf numFmtId="0" fontId="7" fillId="2" borderId="0" xfId="2" applyFont="1" applyFill="1" applyAlignment="1">
      <alignment vertical="center" wrapText="1"/>
    </xf>
    <xf numFmtId="0" fontId="8" fillId="0" borderId="0" xfId="0" applyFont="1"/>
    <xf numFmtId="0" fontId="11" fillId="2" borderId="0" xfId="0" applyFont="1" applyFill="1"/>
    <xf numFmtId="0" fontId="9" fillId="0" borderId="0" xfId="0" applyFont="1"/>
    <xf numFmtId="0" fontId="9" fillId="0" borderId="0" xfId="5" applyFont="1"/>
    <xf numFmtId="0" fontId="12" fillId="0" borderId="6" xfId="5" applyFont="1" applyBorder="1"/>
    <xf numFmtId="0" fontId="10" fillId="0" borderId="5" xfId="5" applyFont="1" applyBorder="1" applyAlignment="1">
      <alignment vertical="top"/>
    </xf>
    <xf numFmtId="0" fontId="17" fillId="0" borderId="4" xfId="5" applyFont="1" applyBorder="1" applyAlignment="1">
      <alignment vertical="top"/>
    </xf>
    <xf numFmtId="0" fontId="15" fillId="0" borderId="0" xfId="6" applyAlignment="1">
      <alignment vertical="center"/>
    </xf>
    <xf numFmtId="0" fontId="13" fillId="0" borderId="0" xfId="0" applyFont="1" applyAlignment="1">
      <alignment vertical="center"/>
    </xf>
    <xf numFmtId="0" fontId="19" fillId="0" borderId="0" xfId="0" applyFont="1" applyAlignment="1">
      <alignment vertical="center"/>
    </xf>
    <xf numFmtId="0" fontId="5" fillId="0" borderId="0" xfId="5" applyFont="1"/>
    <xf numFmtId="0" fontId="21" fillId="0" borderId="6" xfId="5" applyFont="1" applyBorder="1"/>
    <xf numFmtId="0" fontId="22" fillId="0" borderId="1" xfId="5" applyFont="1" applyBorder="1"/>
    <xf numFmtId="0" fontId="23" fillId="0" borderId="5" xfId="5" applyFont="1" applyBorder="1"/>
    <xf numFmtId="0" fontId="22" fillId="0" borderId="0" xfId="5" applyFont="1" applyBorder="1"/>
    <xf numFmtId="0" fontId="25" fillId="0" borderId="0" xfId="7" applyFont="1" applyAlignment="1"/>
    <xf numFmtId="0" fontId="26" fillId="0" borderId="0" xfId="7" applyFont="1" applyAlignment="1"/>
    <xf numFmtId="0" fontId="28" fillId="0" borderId="0" xfId="7" applyFont="1" applyAlignment="1"/>
    <xf numFmtId="0" fontId="30" fillId="0" borderId="19" xfId="7" applyFont="1" applyBorder="1" applyAlignment="1">
      <alignment horizontal="left" vertical="top" wrapText="1"/>
    </xf>
    <xf numFmtId="40" fontId="19" fillId="0" borderId="20" xfId="8" applyNumberFormat="1" applyFont="1" applyBorder="1" applyAlignment="1">
      <alignment horizontal="right" vertical="top" wrapText="1"/>
    </xf>
    <xf numFmtId="0" fontId="30" fillId="0" borderId="21" xfId="7" applyFont="1" applyBorder="1" applyAlignment="1">
      <alignment horizontal="left" vertical="top" wrapText="1"/>
    </xf>
    <xf numFmtId="40" fontId="19" fillId="0" borderId="21" xfId="8" applyNumberFormat="1" applyFont="1" applyBorder="1" applyAlignment="1">
      <alignment horizontal="right" vertical="top" wrapText="1"/>
    </xf>
    <xf numFmtId="0" fontId="19" fillId="0" borderId="21" xfId="7" applyFont="1" applyBorder="1" applyAlignment="1">
      <alignment horizontal="left" vertical="top" wrapText="1"/>
    </xf>
    <xf numFmtId="0" fontId="30" fillId="0" borderId="0" xfId="7" applyFont="1" applyAlignment="1">
      <alignment horizontal="left" vertical="top" wrapText="1"/>
    </xf>
    <xf numFmtId="49" fontId="19" fillId="0" borderId="22" xfId="7" applyNumberFormat="1" applyFont="1" applyBorder="1" applyAlignment="1">
      <alignment horizontal="left" vertical="top" wrapText="1"/>
    </xf>
    <xf numFmtId="40" fontId="19" fillId="8" borderId="24" xfId="8" applyNumberFormat="1" applyFont="1" applyFill="1" applyBorder="1" applyAlignment="1">
      <alignment horizontal="right" vertical="top" wrapText="1"/>
    </xf>
    <xf numFmtId="0" fontId="37" fillId="0" borderId="0" xfId="7" applyFont="1" applyAlignment="1">
      <alignment horizontal="left" vertical="top" wrapText="1"/>
    </xf>
    <xf numFmtId="0" fontId="5" fillId="0" borderId="0" xfId="7" applyFont="1" applyAlignment="1"/>
    <xf numFmtId="0" fontId="19" fillId="3" borderId="18" xfId="7" applyFont="1" applyFill="1" applyBorder="1" applyAlignment="1">
      <alignment horizontal="centerContinuous" vertical="center" wrapText="1"/>
    </xf>
    <xf numFmtId="0" fontId="29" fillId="3" borderId="25" xfId="7" applyFont="1" applyFill="1" applyBorder="1" applyAlignment="1">
      <alignment horizontal="center" vertical="center" wrapText="1"/>
    </xf>
    <xf numFmtId="0" fontId="29" fillId="3" borderId="26" xfId="7" applyFont="1" applyFill="1" applyBorder="1" applyAlignment="1">
      <alignment horizontal="center" vertical="center" wrapText="1"/>
    </xf>
    <xf numFmtId="0" fontId="19" fillId="3" borderId="27" xfId="7" applyFont="1" applyFill="1" applyBorder="1" applyAlignment="1">
      <alignment horizontal="centerContinuous" vertical="center" wrapText="1"/>
    </xf>
    <xf numFmtId="0" fontId="29" fillId="3" borderId="28" xfId="7" applyFont="1" applyFill="1" applyBorder="1" applyAlignment="1">
      <alignment horizontal="center" vertical="center" wrapText="1"/>
    </xf>
    <xf numFmtId="49" fontId="35" fillId="8" borderId="23" xfId="7" applyNumberFormat="1" applyFont="1" applyFill="1" applyBorder="1" applyAlignment="1">
      <alignment horizontal="left" vertical="top" wrapText="1"/>
    </xf>
    <xf numFmtId="40" fontId="19" fillId="0" borderId="0" xfId="8" applyNumberFormat="1" applyFont="1" applyBorder="1" applyAlignment="1">
      <alignment horizontal="right" vertical="top" wrapText="1"/>
    </xf>
    <xf numFmtId="0" fontId="29" fillId="3" borderId="29" xfId="7" applyFont="1" applyFill="1" applyBorder="1" applyAlignment="1">
      <alignment horizontal="center" vertical="center" wrapText="1"/>
    </xf>
    <xf numFmtId="0" fontId="19" fillId="3" borderId="30" xfId="7" applyFont="1" applyFill="1" applyBorder="1" applyAlignment="1">
      <alignment horizontal="center" vertical="center" wrapText="1"/>
    </xf>
    <xf numFmtId="40" fontId="19" fillId="0" borderId="20" xfId="1" applyNumberFormat="1" applyFont="1" applyBorder="1" applyAlignment="1">
      <alignment horizontal="right" vertical="top" wrapText="1"/>
    </xf>
    <xf numFmtId="40" fontId="19" fillId="0" borderId="21" xfId="1" applyNumberFormat="1" applyFont="1" applyBorder="1" applyAlignment="1">
      <alignment horizontal="right" vertical="top" wrapText="1"/>
    </xf>
    <xf numFmtId="40" fontId="19" fillId="8" borderId="24" xfId="1" applyNumberFormat="1" applyFont="1" applyFill="1" applyBorder="1" applyAlignment="1">
      <alignment horizontal="right" vertical="top" wrapText="1"/>
    </xf>
    <xf numFmtId="0" fontId="30" fillId="0" borderId="34" xfId="7" applyFont="1" applyBorder="1" applyAlignment="1">
      <alignment horizontal="left" vertical="top" wrapText="1"/>
    </xf>
    <xf numFmtId="40" fontId="19" fillId="0" borderId="34" xfId="8" applyNumberFormat="1" applyFont="1" applyBorder="1" applyAlignment="1">
      <alignment horizontal="right" vertical="top" wrapText="1"/>
    </xf>
    <xf numFmtId="40" fontId="19" fillId="0" borderId="34" xfId="1" applyNumberFormat="1" applyFont="1" applyBorder="1" applyAlignment="1">
      <alignment horizontal="right" vertical="top" wrapText="1"/>
    </xf>
    <xf numFmtId="0" fontId="30" fillId="0" borderId="36" xfId="7" applyFont="1" applyBorder="1" applyAlignment="1">
      <alignment horizontal="left" vertical="top" wrapText="1"/>
    </xf>
    <xf numFmtId="40" fontId="19" fillId="0" borderId="18" xfId="8" applyNumberFormat="1" applyFont="1" applyBorder="1" applyAlignment="1">
      <alignment horizontal="right" vertical="top" wrapText="1"/>
    </xf>
    <xf numFmtId="0" fontId="32" fillId="7" borderId="12" xfId="0" applyFont="1" applyFill="1" applyBorder="1" applyAlignment="1">
      <alignment horizontal="left" vertical="center" wrapText="1"/>
    </xf>
    <xf numFmtId="0" fontId="19" fillId="0" borderId="15" xfId="0" applyFont="1" applyBorder="1" applyAlignment="1">
      <alignment horizontal="justify" vertical="center" wrapText="1"/>
    </xf>
    <xf numFmtId="0" fontId="32" fillId="6" borderId="7" xfId="0" applyFont="1" applyFill="1" applyBorder="1" applyAlignment="1">
      <alignment horizontal="left" vertical="center" wrapText="1"/>
    </xf>
    <xf numFmtId="0" fontId="32" fillId="6" borderId="8" xfId="0" applyFont="1" applyFill="1" applyBorder="1" applyAlignment="1">
      <alignment horizontal="center" vertical="center" wrapText="1"/>
    </xf>
    <xf numFmtId="0" fontId="32" fillId="7" borderId="7" xfId="0" applyFont="1" applyFill="1" applyBorder="1" applyAlignment="1">
      <alignment horizontal="left" vertical="center" wrapText="1"/>
    </xf>
    <xf numFmtId="0" fontId="19" fillId="0" borderId="39" xfId="0" applyFont="1" applyBorder="1" applyAlignment="1">
      <alignment horizontal="justify" vertical="center" wrapText="1"/>
    </xf>
    <xf numFmtId="0" fontId="19" fillId="0" borderId="0" xfId="0" applyFont="1" applyAlignment="1">
      <alignment horizontal="justify" vertical="center" wrapText="1"/>
    </xf>
    <xf numFmtId="0" fontId="19" fillId="0" borderId="10" xfId="0" applyFont="1" applyBorder="1" applyAlignment="1">
      <alignment horizontal="justify" vertical="center" wrapText="1"/>
    </xf>
    <xf numFmtId="0" fontId="32" fillId="7" borderId="9" xfId="0" applyFont="1" applyFill="1" applyBorder="1" applyAlignment="1">
      <alignment horizontal="left" vertical="center" wrapText="1" indent="1"/>
    </xf>
    <xf numFmtId="0" fontId="32" fillId="7" borderId="9" xfId="0" applyFont="1" applyFill="1" applyBorder="1" applyAlignment="1">
      <alignment horizontal="left" vertical="center" wrapText="1"/>
    </xf>
    <xf numFmtId="0" fontId="32" fillId="6" borderId="7"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7" borderId="9" xfId="0" applyFont="1" applyFill="1" applyBorder="1" applyAlignment="1">
      <alignment horizontal="left" vertical="center" wrapText="1" indent="3"/>
    </xf>
    <xf numFmtId="0" fontId="32" fillId="7" borderId="7" xfId="0" applyFont="1" applyFill="1" applyBorder="1" applyAlignment="1">
      <alignment horizontal="left" vertical="center" wrapText="1" indent="3"/>
    </xf>
    <xf numFmtId="0" fontId="8" fillId="0" borderId="0" xfId="10" applyFont="1" applyAlignment="1">
      <alignment horizontal="left" vertical="center" wrapText="1"/>
    </xf>
    <xf numFmtId="0" fontId="40" fillId="0" borderId="0" xfId="10" applyFont="1" applyAlignment="1">
      <alignment horizontal="centerContinuous" vertical="center"/>
    </xf>
    <xf numFmtId="0" fontId="41" fillId="0" borderId="0" xfId="10" applyFont="1" applyAlignment="1">
      <alignment horizontal="left" vertical="center"/>
    </xf>
    <xf numFmtId="0" fontId="42" fillId="0" borderId="0" xfId="10" applyFont="1" applyAlignment="1">
      <alignment vertical="center" wrapText="1"/>
    </xf>
    <xf numFmtId="0" fontId="8" fillId="0" borderId="0" xfId="10" applyFont="1">
      <alignment vertical="center"/>
    </xf>
    <xf numFmtId="0" fontId="8" fillId="0" borderId="0" xfId="10" applyFont="1" applyAlignment="1">
      <alignment vertical="center" wrapText="1"/>
    </xf>
    <xf numFmtId="0" fontId="49" fillId="0" borderId="0" xfId="16" applyFont="1" applyAlignment="1">
      <alignment horizontal="left"/>
    </xf>
    <xf numFmtId="0" fontId="25" fillId="0" borderId="0" xfId="7" applyFont="1" applyAlignment="1">
      <alignment horizontal="right" vertical="top"/>
    </xf>
    <xf numFmtId="0" fontId="19" fillId="3" borderId="18" xfId="7" applyFont="1" applyFill="1" applyBorder="1" applyAlignment="1">
      <alignment horizontal="center" vertical="center" wrapText="1"/>
    </xf>
    <xf numFmtId="40" fontId="19" fillId="0" borderId="66" xfId="8" applyNumberFormat="1" applyFont="1" applyBorder="1" applyAlignment="1">
      <alignment horizontal="right" vertical="top" wrapText="1"/>
    </xf>
    <xf numFmtId="40" fontId="25" fillId="0" borderId="0" xfId="7" applyNumberFormat="1" applyFont="1" applyAlignment="1"/>
    <xf numFmtId="0" fontId="30" fillId="0" borderId="67" xfId="7" applyFont="1" applyBorder="1" applyAlignment="1">
      <alignment horizontal="left" vertical="top" wrapText="1"/>
    </xf>
    <xf numFmtId="0" fontId="25" fillId="0" borderId="0" xfId="7" applyFont="1" applyAlignment="1">
      <alignment horizontal="center" vertical="center"/>
    </xf>
    <xf numFmtId="38" fontId="25" fillId="0" borderId="0" xfId="8" applyFont="1" applyAlignment="1"/>
    <xf numFmtId="176" fontId="25" fillId="0" borderId="0" xfId="9" applyNumberFormat="1" applyFont="1" applyAlignment="1"/>
    <xf numFmtId="9" fontId="25" fillId="0" borderId="0" xfId="9" applyFont="1" applyAlignment="1"/>
    <xf numFmtId="0" fontId="52" fillId="0" borderId="0" xfId="7" applyFont="1" applyAlignment="1">
      <alignment horizontal="center" vertical="center"/>
    </xf>
    <xf numFmtId="0" fontId="25" fillId="0" borderId="0" xfId="7" quotePrefix="1" applyFont="1" applyAlignment="1">
      <alignment horizontal="center" vertical="center"/>
    </xf>
    <xf numFmtId="38" fontId="25" fillId="0" borderId="0" xfId="7" applyNumberFormat="1" applyFont="1" applyAlignment="1"/>
    <xf numFmtId="49" fontId="19" fillId="8" borderId="23" xfId="7" applyNumberFormat="1" applyFont="1" applyFill="1" applyBorder="1" applyAlignment="1">
      <alignment horizontal="left" vertical="top" wrapText="1"/>
    </xf>
    <xf numFmtId="0" fontId="30" fillId="5" borderId="67" xfId="7" applyFont="1" applyFill="1" applyBorder="1" applyAlignment="1">
      <alignment horizontal="left" vertical="top" wrapText="1"/>
    </xf>
    <xf numFmtId="40" fontId="19" fillId="5" borderId="21" xfId="8" applyNumberFormat="1" applyFont="1" applyFill="1" applyBorder="1" applyAlignment="1">
      <alignment horizontal="right" vertical="top" wrapText="1"/>
    </xf>
    <xf numFmtId="0" fontId="51" fillId="5" borderId="64" xfId="7" applyFont="1" applyFill="1" applyBorder="1" applyAlignment="1">
      <alignment vertical="top" wrapText="1"/>
    </xf>
    <xf numFmtId="0" fontId="5" fillId="5" borderId="65" xfId="7" applyFont="1" applyFill="1" applyBorder="1" applyAlignment="1"/>
    <xf numFmtId="0" fontId="5" fillId="5" borderId="0" xfId="7" applyFont="1" applyFill="1" applyAlignment="1"/>
    <xf numFmtId="0" fontId="55" fillId="0" borderId="0" xfId="16" applyFont="1" applyAlignment="1">
      <alignment horizontal="left"/>
    </xf>
    <xf numFmtId="0" fontId="56" fillId="0" borderId="0" xfId="16" applyFont="1" applyAlignment="1">
      <alignment horizontal="left"/>
    </xf>
    <xf numFmtId="0" fontId="19" fillId="0" borderId="0" xfId="15" applyFont="1"/>
    <xf numFmtId="0" fontId="57" fillId="9" borderId="42" xfId="15" applyFont="1" applyFill="1" applyBorder="1" applyAlignment="1">
      <alignment horizontal="center" vertical="center" wrapText="1"/>
    </xf>
    <xf numFmtId="0" fontId="19" fillId="9" borderId="68" xfId="15" applyFont="1" applyFill="1" applyBorder="1" applyAlignment="1">
      <alignment horizontal="center" vertical="center" wrapText="1"/>
    </xf>
    <xf numFmtId="0" fontId="53" fillId="9" borderId="52" xfId="15" applyFont="1" applyFill="1" applyBorder="1" applyAlignment="1">
      <alignment horizontal="center" vertical="center" wrapText="1"/>
    </xf>
    <xf numFmtId="0" fontId="5" fillId="0" borderId="0" xfId="15" applyFont="1"/>
    <xf numFmtId="0" fontId="39" fillId="9" borderId="47" xfId="15" applyFont="1" applyFill="1" applyBorder="1" applyAlignment="1">
      <alignment horizontal="center" vertical="center" wrapText="1"/>
    </xf>
    <xf numFmtId="0" fontId="35" fillId="9" borderId="50" xfId="15" applyFont="1" applyFill="1" applyBorder="1" applyAlignment="1">
      <alignment horizontal="center" vertical="center" wrapText="1"/>
    </xf>
    <xf numFmtId="0" fontId="14" fillId="9" borderId="48" xfId="15" applyFont="1" applyFill="1" applyBorder="1" applyAlignment="1">
      <alignment horizontal="center"/>
    </xf>
    <xf numFmtId="0" fontId="19" fillId="0" borderId="51" xfId="15" applyFont="1" applyBorder="1" applyAlignment="1">
      <alignment horizontal="left" vertical="top" wrapText="1"/>
    </xf>
    <xf numFmtId="0" fontId="19" fillId="0" borderId="52" xfId="15" applyFont="1" applyBorder="1" applyAlignment="1">
      <alignment horizontal="left" vertical="top" wrapText="1"/>
    </xf>
    <xf numFmtId="0" fontId="57" fillId="0" borderId="0" xfId="15" applyFont="1" applyAlignment="1">
      <alignment horizontal="left" vertical="top"/>
    </xf>
    <xf numFmtId="0" fontId="58" fillId="0" borderId="0" xfId="15" applyFont="1" applyAlignment="1">
      <alignment horizontal="left" vertical="top"/>
    </xf>
    <xf numFmtId="0" fontId="59" fillId="0" borderId="0" xfId="15" applyFont="1" applyAlignment="1">
      <alignment horizontal="left" vertical="top"/>
    </xf>
    <xf numFmtId="0" fontId="60" fillId="0" borderId="0" xfId="15" applyFont="1" applyAlignment="1">
      <alignment horizontal="left" vertical="top"/>
    </xf>
    <xf numFmtId="0" fontId="32" fillId="0" borderId="0" xfId="18" applyFont="1" applyBorder="1" applyAlignment="1">
      <alignment horizontal="left" vertical="top"/>
    </xf>
    <xf numFmtId="0" fontId="35" fillId="0" borderId="0" xfId="15" applyFont="1"/>
    <xf numFmtId="0" fontId="61" fillId="0" borderId="0" xfId="15" applyFont="1"/>
    <xf numFmtId="0" fontId="53" fillId="9" borderId="68" xfId="15" applyFont="1" applyFill="1" applyBorder="1" applyAlignment="1">
      <alignment horizontal="center" vertical="center" wrapText="1"/>
    </xf>
    <xf numFmtId="0" fontId="19" fillId="9" borderId="52" xfId="15" applyFont="1" applyFill="1" applyBorder="1" applyAlignment="1">
      <alignment horizontal="center" vertical="center" wrapText="1"/>
    </xf>
    <xf numFmtId="0" fontId="19" fillId="9" borderId="44" xfId="15" applyFont="1" applyFill="1" applyBorder="1" applyAlignment="1">
      <alignment horizontal="center" vertical="center" wrapText="1"/>
    </xf>
    <xf numFmtId="0" fontId="53" fillId="9" borderId="44" xfId="15" applyFont="1" applyFill="1" applyBorder="1" applyAlignment="1">
      <alignment horizontal="center" vertical="center" wrapText="1"/>
    </xf>
    <xf numFmtId="0" fontId="53" fillId="9" borderId="45" xfId="15" applyFont="1" applyFill="1" applyBorder="1" applyAlignment="1">
      <alignment horizontal="center" vertical="center" wrapText="1"/>
    </xf>
    <xf numFmtId="0" fontId="62" fillId="9" borderId="48" xfId="15" applyFont="1" applyFill="1" applyBorder="1" applyAlignment="1">
      <alignment horizontal="center"/>
    </xf>
    <xf numFmtId="0" fontId="62" fillId="9" borderId="54" xfId="15" applyFont="1" applyFill="1" applyBorder="1" applyAlignment="1">
      <alignment horizontal="center" vertical="center" wrapText="1"/>
    </xf>
    <xf numFmtId="0" fontId="62" fillId="9" borderId="48" xfId="15" applyFont="1" applyFill="1" applyBorder="1" applyAlignment="1">
      <alignment horizontal="center" vertical="center" wrapText="1"/>
    </xf>
    <xf numFmtId="0" fontId="62" fillId="9" borderId="56" xfId="15" applyFont="1" applyFill="1" applyBorder="1" applyAlignment="1">
      <alignment horizontal="center" vertical="center" wrapText="1"/>
    </xf>
    <xf numFmtId="0" fontId="19" fillId="0" borderId="69" xfId="15" applyFont="1" applyBorder="1" applyAlignment="1">
      <alignment horizontal="center" vertical="top" wrapText="1"/>
    </xf>
    <xf numFmtId="0" fontId="19" fillId="0" borderId="49" xfId="15" applyFont="1" applyBorder="1" applyAlignment="1">
      <alignment horizontal="left" vertical="top" wrapText="1"/>
    </xf>
    <xf numFmtId="0" fontId="19" fillId="0" borderId="70" xfId="15" applyFont="1" applyBorder="1" applyAlignment="1">
      <alignment horizontal="center" vertical="top" wrapText="1"/>
    </xf>
    <xf numFmtId="0" fontId="19" fillId="0" borderId="53" xfId="15" applyFont="1" applyBorder="1" applyAlignment="1">
      <alignment horizontal="left" vertical="top" wrapText="1"/>
    </xf>
    <xf numFmtId="0" fontId="19" fillId="0" borderId="71" xfId="15" applyFont="1" applyBorder="1" applyAlignment="1">
      <alignment horizontal="center" vertical="top" wrapText="1"/>
    </xf>
    <xf numFmtId="40" fontId="19" fillId="0" borderId="52" xfId="1" applyNumberFormat="1" applyFont="1" applyBorder="1" applyAlignment="1">
      <alignment horizontal="right" vertical="top" wrapText="1"/>
    </xf>
    <xf numFmtId="40" fontId="19" fillId="0" borderId="43" xfId="1" applyNumberFormat="1" applyFont="1" applyBorder="1" applyAlignment="1">
      <alignment horizontal="right" vertical="top" wrapText="1"/>
    </xf>
    <xf numFmtId="40" fontId="19" fillId="0" borderId="45" xfId="1" applyNumberFormat="1" applyFont="1" applyBorder="1" applyAlignment="1">
      <alignment horizontal="right" vertical="top" wrapText="1"/>
    </xf>
    <xf numFmtId="40" fontId="19" fillId="0" borderId="46" xfId="1" applyNumberFormat="1" applyFont="1" applyBorder="1" applyAlignment="1">
      <alignment horizontal="right" vertical="top" wrapText="1"/>
    </xf>
    <xf numFmtId="40" fontId="19" fillId="0" borderId="55" xfId="1" applyNumberFormat="1" applyFont="1" applyBorder="1" applyAlignment="1">
      <alignment horizontal="right" vertical="top" wrapText="1"/>
    </xf>
    <xf numFmtId="40" fontId="19" fillId="0" borderId="57" xfId="1" applyNumberFormat="1" applyFont="1" applyBorder="1" applyAlignment="1">
      <alignment horizontal="right" vertical="top" wrapText="1"/>
    </xf>
    <xf numFmtId="40" fontId="19" fillId="0" borderId="48" xfId="1" applyNumberFormat="1" applyFont="1" applyBorder="1" applyAlignment="1">
      <alignment horizontal="right" vertical="top" wrapText="1"/>
    </xf>
    <xf numFmtId="40" fontId="19" fillId="0" borderId="54" xfId="1" applyNumberFormat="1" applyFont="1" applyBorder="1" applyAlignment="1">
      <alignment horizontal="right" vertical="top" wrapText="1"/>
    </xf>
    <xf numFmtId="40" fontId="19" fillId="0" borderId="56" xfId="1" applyNumberFormat="1" applyFont="1" applyBorder="1" applyAlignment="1">
      <alignment horizontal="right" vertical="top" wrapText="1"/>
    </xf>
    <xf numFmtId="0" fontId="38" fillId="2" borderId="0" xfId="0" applyFont="1" applyFill="1"/>
    <xf numFmtId="0" fontId="19" fillId="0" borderId="0" xfId="0" applyFont="1"/>
    <xf numFmtId="0" fontId="30" fillId="3" borderId="1" xfId="2" applyFont="1" applyFill="1" applyBorder="1" applyAlignment="1" applyProtection="1">
      <alignment horizontal="center" vertical="center"/>
      <protection locked="0"/>
    </xf>
    <xf numFmtId="0" fontId="64" fillId="2" borderId="2" xfId="2" applyFont="1" applyFill="1" applyBorder="1" applyAlignment="1">
      <alignment horizontal="left" vertical="center" wrapText="1"/>
    </xf>
    <xf numFmtId="0" fontId="30" fillId="4" borderId="2" xfId="2" applyFont="1" applyFill="1" applyBorder="1" applyAlignment="1">
      <alignment horizontal="left" vertical="center"/>
    </xf>
    <xf numFmtId="0" fontId="63" fillId="4" borderId="2" xfId="2" applyFont="1" applyFill="1" applyBorder="1" applyAlignment="1">
      <alignment horizontal="center" vertical="center"/>
    </xf>
    <xf numFmtId="0" fontId="30" fillId="2" borderId="2" xfId="2" applyFont="1" applyFill="1" applyBorder="1" applyAlignment="1">
      <alignment horizontal="left" vertical="center" wrapText="1" indent="1"/>
    </xf>
    <xf numFmtId="0" fontId="30" fillId="2" borderId="2" xfId="2" applyFont="1" applyFill="1" applyBorder="1" applyAlignment="1" applyProtection="1">
      <alignment horizontal="center" vertical="center"/>
      <protection locked="0"/>
    </xf>
    <xf numFmtId="4" fontId="30" fillId="2" borderId="2" xfId="2" applyNumberFormat="1" applyFont="1" applyFill="1" applyBorder="1" applyAlignment="1" applyProtection="1">
      <alignment horizontal="center" vertical="center"/>
      <protection locked="0"/>
    </xf>
    <xf numFmtId="40" fontId="30" fillId="2" borderId="2" xfId="3" applyNumberFormat="1" applyFont="1" applyFill="1" applyBorder="1" applyAlignment="1" applyProtection="1">
      <alignment horizontal="center" vertical="center"/>
      <protection locked="0"/>
    </xf>
    <xf numFmtId="40" fontId="30" fillId="2" borderId="2" xfId="1" applyNumberFormat="1" applyFont="1" applyFill="1" applyBorder="1" applyAlignment="1" applyProtection="1">
      <alignment horizontal="center" vertical="center"/>
      <protection locked="0"/>
    </xf>
    <xf numFmtId="176" fontId="63" fillId="2" borderId="2" xfId="4" applyNumberFormat="1" applyFont="1" applyFill="1" applyBorder="1" applyAlignment="1" applyProtection="1">
      <alignment horizontal="center" vertical="center" wrapText="1"/>
      <protection locked="0"/>
    </xf>
    <xf numFmtId="0" fontId="30" fillId="2" borderId="2" xfId="2" applyFont="1" applyFill="1" applyBorder="1" applyAlignment="1">
      <alignment horizontal="left" vertical="center" wrapText="1"/>
    </xf>
    <xf numFmtId="4" fontId="30" fillId="5" borderId="2" xfId="2" applyNumberFormat="1" applyFont="1" applyFill="1" applyBorder="1" applyAlignment="1" applyProtection="1">
      <alignment horizontal="center" vertical="center"/>
      <protection locked="0"/>
    </xf>
    <xf numFmtId="4" fontId="30" fillId="5" borderId="0" xfId="2" applyNumberFormat="1" applyFont="1" applyFill="1" applyAlignment="1">
      <alignment horizontal="center" vertical="center"/>
    </xf>
    <xf numFmtId="0" fontId="63" fillId="5" borderId="0" xfId="2" applyFont="1" applyFill="1" applyAlignment="1">
      <alignment horizontal="center" vertical="center"/>
    </xf>
    <xf numFmtId="0" fontId="30" fillId="5" borderId="2" xfId="2" applyFont="1" applyFill="1" applyBorder="1" applyAlignment="1" applyProtection="1">
      <alignment horizontal="center" vertical="center"/>
      <protection locked="0"/>
    </xf>
    <xf numFmtId="40" fontId="30" fillId="2" borderId="1" xfId="3" applyNumberFormat="1" applyFont="1" applyFill="1" applyBorder="1" applyAlignment="1" applyProtection="1">
      <alignment horizontal="center" vertical="center"/>
      <protection locked="0"/>
    </xf>
    <xf numFmtId="0" fontId="30" fillId="5" borderId="0" xfId="2" applyFont="1" applyFill="1" applyAlignment="1">
      <alignment horizontal="center" vertical="center"/>
    </xf>
    <xf numFmtId="0" fontId="30" fillId="2" borderId="1" xfId="2" applyFont="1" applyFill="1" applyBorder="1" applyAlignment="1">
      <alignment vertical="center" wrapText="1"/>
    </xf>
    <xf numFmtId="0" fontId="30" fillId="5" borderId="1" xfId="2" applyFont="1" applyFill="1" applyBorder="1" applyAlignment="1">
      <alignment vertical="center" wrapText="1"/>
    </xf>
    <xf numFmtId="0" fontId="30" fillId="5" borderId="1" xfId="2" applyFont="1" applyFill="1" applyBorder="1" applyAlignment="1">
      <alignment horizontal="center" vertical="center"/>
    </xf>
    <xf numFmtId="0" fontId="30" fillId="5" borderId="2" xfId="2" applyFont="1" applyFill="1" applyBorder="1" applyAlignment="1">
      <alignment horizontal="center" vertical="center"/>
    </xf>
    <xf numFmtId="0" fontId="63" fillId="5" borderId="2" xfId="2" applyFont="1" applyFill="1" applyBorder="1" applyAlignment="1">
      <alignment horizontal="center" vertical="center"/>
    </xf>
    <xf numFmtId="0" fontId="30" fillId="2" borderId="2" xfId="2" applyFont="1" applyFill="1" applyBorder="1" applyAlignment="1" applyProtection="1">
      <alignment vertical="center" wrapText="1"/>
      <protection locked="0"/>
    </xf>
    <xf numFmtId="0" fontId="30" fillId="2" borderId="3" xfId="2" applyFont="1" applyFill="1" applyBorder="1" applyAlignment="1" applyProtection="1">
      <alignment horizontal="center" vertical="center"/>
      <protection locked="0"/>
    </xf>
    <xf numFmtId="0" fontId="30" fillId="5" borderId="1" xfId="2" applyFont="1" applyFill="1" applyBorder="1" applyAlignment="1" applyProtection="1">
      <alignment horizontal="center" vertical="center"/>
      <protection locked="0"/>
    </xf>
    <xf numFmtId="0" fontId="30" fillId="5" borderId="0" xfId="2" applyFont="1" applyFill="1" applyAlignment="1" applyProtection="1">
      <alignment horizontal="center" vertical="center"/>
      <protection locked="0"/>
    </xf>
    <xf numFmtId="0" fontId="30" fillId="2" borderId="0" xfId="2" applyFont="1" applyFill="1" applyAlignment="1" applyProtection="1">
      <alignment horizontal="center" vertical="center"/>
      <protection locked="0"/>
    </xf>
    <xf numFmtId="0" fontId="65" fillId="2" borderId="0" xfId="2" applyFont="1" applyFill="1" applyAlignment="1" applyProtection="1">
      <alignment horizontal="center" vertical="center"/>
      <protection locked="0"/>
    </xf>
    <xf numFmtId="0" fontId="66" fillId="5" borderId="0" xfId="2" applyFont="1" applyFill="1" applyAlignment="1">
      <alignment vertical="center" wrapText="1"/>
    </xf>
    <xf numFmtId="0" fontId="66" fillId="5" borderId="0" xfId="2" applyFont="1" applyFill="1" applyAlignment="1">
      <alignment horizontal="center" vertical="center"/>
    </xf>
    <xf numFmtId="0" fontId="67" fillId="5" borderId="0" xfId="2" applyFont="1" applyFill="1" applyAlignment="1">
      <alignment vertical="center" wrapText="1"/>
    </xf>
    <xf numFmtId="0" fontId="67" fillId="5" borderId="0" xfId="2" applyFont="1" applyFill="1" applyAlignment="1">
      <alignment horizontal="center" vertical="center"/>
    </xf>
    <xf numFmtId="0" fontId="67" fillId="5" borderId="0" xfId="2" applyFont="1" applyFill="1" applyAlignment="1" applyProtection="1">
      <alignment vertical="center" wrapText="1"/>
      <protection locked="0"/>
    </xf>
    <xf numFmtId="0" fontId="30" fillId="2" borderId="1" xfId="2" applyFont="1" applyFill="1" applyBorder="1" applyAlignment="1" applyProtection="1">
      <alignment vertical="center" wrapText="1"/>
      <protection locked="0"/>
    </xf>
    <xf numFmtId="0" fontId="30" fillId="2" borderId="1" xfId="2" applyFont="1" applyFill="1" applyBorder="1" applyAlignment="1" applyProtection="1">
      <alignment horizontal="center" vertical="center"/>
      <protection locked="0"/>
    </xf>
    <xf numFmtId="0" fontId="67" fillId="5" borderId="3" xfId="2" applyFont="1" applyFill="1" applyBorder="1" applyAlignment="1">
      <alignment vertical="center" wrapText="1"/>
    </xf>
    <xf numFmtId="0" fontId="64" fillId="2" borderId="2" xfId="2" applyFont="1" applyFill="1" applyBorder="1" applyAlignment="1">
      <alignment vertical="center" wrapText="1"/>
    </xf>
    <xf numFmtId="0" fontId="30" fillId="5" borderId="2" xfId="2" applyFont="1" applyFill="1" applyBorder="1" applyAlignment="1">
      <alignment vertical="center" wrapText="1"/>
    </xf>
    <xf numFmtId="0" fontId="67" fillId="5" borderId="3" xfId="2" applyFont="1" applyFill="1" applyBorder="1" applyAlignment="1">
      <alignment horizontal="center" vertical="center"/>
    </xf>
    <xf numFmtId="0" fontId="30" fillId="2" borderId="0" xfId="2" applyFont="1" applyFill="1" applyAlignment="1">
      <alignment vertical="center"/>
    </xf>
    <xf numFmtId="0" fontId="30" fillId="0" borderId="0" xfId="10" applyFont="1">
      <alignment vertical="center"/>
    </xf>
    <xf numFmtId="0" fontId="30" fillId="3" borderId="41" xfId="11" applyFont="1" applyFill="1" applyBorder="1" applyAlignment="1">
      <alignment horizontal="center" vertical="center"/>
    </xf>
    <xf numFmtId="0" fontId="30" fillId="3" borderId="41" xfId="12" applyNumberFormat="1" applyFont="1" applyFill="1" applyBorder="1" applyAlignment="1">
      <alignment horizontal="center" vertical="center"/>
    </xf>
    <xf numFmtId="0" fontId="30" fillId="0" borderId="1" xfId="10" applyFont="1" applyBorder="1" applyAlignment="1">
      <alignment vertical="center" wrapText="1"/>
    </xf>
    <xf numFmtId="0" fontId="19" fillId="0" borderId="1" xfId="10" applyFont="1" applyBorder="1" applyAlignment="1">
      <alignment vertical="center" wrapText="1"/>
    </xf>
    <xf numFmtId="0" fontId="30" fillId="0" borderId="1" xfId="10" applyFont="1" applyBorder="1">
      <alignment vertical="center"/>
    </xf>
    <xf numFmtId="0" fontId="30" fillId="2" borderId="1" xfId="10" applyFont="1" applyFill="1" applyBorder="1" applyAlignment="1">
      <alignment horizontal="left" vertical="center" wrapText="1"/>
    </xf>
    <xf numFmtId="38" fontId="30" fillId="2" borderId="0" xfId="13" applyFont="1" applyFill="1" applyBorder="1" applyAlignment="1">
      <alignment horizontal="right" vertical="center" wrapText="1"/>
    </xf>
    <xf numFmtId="38" fontId="30" fillId="2" borderId="0" xfId="13" applyFont="1" applyFill="1" applyBorder="1" applyAlignment="1">
      <alignment horizontal="right" vertical="center"/>
    </xf>
    <xf numFmtId="0" fontId="30" fillId="0" borderId="3" xfId="10" applyFont="1" applyBorder="1" applyAlignment="1">
      <alignment vertical="center" wrapText="1"/>
    </xf>
    <xf numFmtId="0" fontId="19" fillId="0" borderId="3" xfId="10" applyFont="1" applyBorder="1" applyAlignment="1">
      <alignment vertical="center" wrapText="1"/>
    </xf>
    <xf numFmtId="0" fontId="30" fillId="2" borderId="3" xfId="10" applyFont="1" applyFill="1" applyBorder="1" applyAlignment="1">
      <alignment horizontal="left" vertical="center" wrapText="1"/>
    </xf>
    <xf numFmtId="0" fontId="30" fillId="2" borderId="1" xfId="10" applyFont="1" applyFill="1" applyBorder="1" applyAlignment="1">
      <alignment vertical="center" wrapText="1"/>
    </xf>
    <xf numFmtId="38" fontId="30" fillId="2" borderId="1" xfId="13" applyFont="1" applyFill="1" applyBorder="1" applyAlignment="1">
      <alignment horizontal="right" vertical="center"/>
    </xf>
    <xf numFmtId="38" fontId="30" fillId="2" borderId="1" xfId="13" applyFont="1" applyFill="1" applyBorder="1" applyAlignment="1">
      <alignment horizontal="right" vertical="center" wrapText="1"/>
    </xf>
    <xf numFmtId="0" fontId="68" fillId="0" borderId="0" xfId="10" applyFont="1">
      <alignment vertical="center"/>
    </xf>
    <xf numFmtId="0" fontId="30" fillId="0" borderId="3" xfId="10" applyFont="1" applyBorder="1">
      <alignment vertical="center"/>
    </xf>
    <xf numFmtId="0" fontId="30" fillId="2" borderId="3" xfId="10" applyFont="1" applyFill="1" applyBorder="1" applyAlignment="1">
      <alignment vertical="center" wrapText="1"/>
    </xf>
    <xf numFmtId="38" fontId="30" fillId="2" borderId="3" xfId="13" applyFont="1" applyFill="1" applyBorder="1" applyAlignment="1">
      <alignment horizontal="right" vertical="center" wrapText="1"/>
    </xf>
    <xf numFmtId="0" fontId="30" fillId="0" borderId="2" xfId="10" applyFont="1" applyBorder="1" applyAlignment="1">
      <alignment vertical="center" wrapText="1"/>
    </xf>
    <xf numFmtId="0" fontId="19" fillId="0" borderId="2" xfId="10" applyFont="1" applyBorder="1" applyAlignment="1">
      <alignment vertical="center" wrapText="1"/>
    </xf>
    <xf numFmtId="38" fontId="30" fillId="2" borderId="2" xfId="13" applyFont="1" applyFill="1" applyBorder="1" applyAlignment="1">
      <alignment horizontal="right" vertical="center"/>
    </xf>
    <xf numFmtId="38" fontId="30" fillId="2" borderId="2" xfId="13" applyFont="1" applyFill="1" applyBorder="1" applyAlignment="1">
      <alignment horizontal="right" vertical="center" wrapText="1"/>
    </xf>
    <xf numFmtId="38" fontId="30" fillId="0" borderId="0" xfId="10" applyNumberFormat="1" applyFont="1">
      <alignment vertical="center"/>
    </xf>
    <xf numFmtId="0" fontId="19" fillId="0" borderId="2" xfId="11" applyFont="1" applyBorder="1" applyAlignment="1">
      <alignment vertical="center" wrapText="1"/>
    </xf>
    <xf numFmtId="0" fontId="30" fillId="2" borderId="2" xfId="10" applyFont="1" applyFill="1" applyBorder="1" applyAlignment="1">
      <alignment horizontal="right" vertical="center" wrapText="1"/>
    </xf>
    <xf numFmtId="0" fontId="30" fillId="0" borderId="0" xfId="10" applyFont="1" applyAlignment="1">
      <alignment vertical="center" wrapText="1"/>
    </xf>
    <xf numFmtId="0" fontId="19" fillId="0" borderId="0" xfId="10" applyFont="1" applyAlignment="1">
      <alignment horizontal="left" vertical="center" wrapText="1"/>
    </xf>
    <xf numFmtId="0" fontId="19" fillId="0" borderId="0" xfId="10" applyFont="1" applyAlignment="1">
      <alignment vertical="center" wrapText="1"/>
    </xf>
    <xf numFmtId="0" fontId="19" fillId="0" borderId="3" xfId="10" applyFont="1" applyBorder="1" applyAlignment="1">
      <alignment horizontal="left" vertical="center" wrapText="1"/>
    </xf>
    <xf numFmtId="38" fontId="30" fillId="2" borderId="0" xfId="13" applyFont="1" applyFill="1" applyAlignment="1">
      <alignment horizontal="right" vertical="center" wrapText="1"/>
    </xf>
    <xf numFmtId="38" fontId="30" fillId="2" borderId="0" xfId="13" applyFont="1" applyFill="1" applyAlignment="1">
      <alignment horizontal="right" vertical="center"/>
    </xf>
    <xf numFmtId="0" fontId="30" fillId="2" borderId="0" xfId="10" applyFont="1" applyFill="1" applyAlignment="1">
      <alignment vertical="center" wrapText="1"/>
    </xf>
    <xf numFmtId="38" fontId="30" fillId="2" borderId="3" xfId="13" applyFont="1" applyFill="1" applyBorder="1" applyAlignment="1">
      <alignment horizontal="right" vertical="center"/>
    </xf>
    <xf numFmtId="0" fontId="30" fillId="0" borderId="2" xfId="10" applyFont="1" applyBorder="1">
      <alignment vertical="center"/>
    </xf>
    <xf numFmtId="0" fontId="30" fillId="2" borderId="2" xfId="10" applyFont="1" applyFill="1" applyBorder="1" applyAlignment="1">
      <alignment vertical="center" wrapText="1"/>
    </xf>
    <xf numFmtId="0" fontId="19" fillId="0" borderId="3" xfId="10" applyFont="1" applyBorder="1">
      <alignment vertical="center"/>
    </xf>
    <xf numFmtId="0" fontId="42" fillId="0" borderId="0" xfId="10" applyFont="1">
      <alignment vertical="center"/>
    </xf>
    <xf numFmtId="40" fontId="30" fillId="2" borderId="3" xfId="13" applyNumberFormat="1" applyFont="1" applyFill="1" applyBorder="1" applyAlignment="1">
      <alignment horizontal="right" vertical="center"/>
    </xf>
    <xf numFmtId="0" fontId="30" fillId="2" borderId="3" xfId="10" applyFont="1" applyFill="1" applyBorder="1" applyAlignment="1">
      <alignment horizontal="right" vertical="center" wrapText="1"/>
    </xf>
    <xf numFmtId="0" fontId="69" fillId="0" borderId="0" xfId="10" applyFont="1" applyAlignment="1">
      <alignment vertical="center" wrapText="1"/>
    </xf>
    <xf numFmtId="38" fontId="30" fillId="0" borderId="0" xfId="14" applyFont="1" applyBorder="1" applyAlignment="1">
      <alignment vertical="center" wrapText="1"/>
    </xf>
    <xf numFmtId="38" fontId="30" fillId="0" borderId="0" xfId="14" applyFont="1" applyBorder="1">
      <alignment vertical="center"/>
    </xf>
    <xf numFmtId="0" fontId="30" fillId="0" borderId="0" xfId="10" applyFont="1" applyAlignment="1">
      <alignment horizontal="center" vertical="center"/>
    </xf>
    <xf numFmtId="0" fontId="19" fillId="0" borderId="0" xfId="7" applyFont="1" applyAlignment="1"/>
    <xf numFmtId="0" fontId="45" fillId="0" borderId="0" xfId="7" applyFont="1" applyAlignment="1"/>
    <xf numFmtId="40" fontId="19" fillId="0" borderId="31" xfId="1" applyNumberFormat="1" applyFont="1" applyBorder="1" applyAlignment="1">
      <alignment horizontal="right" vertical="top" wrapText="1"/>
    </xf>
    <xf numFmtId="40" fontId="19" fillId="0" borderId="32" xfId="1" applyNumberFormat="1" applyFont="1" applyBorder="1" applyAlignment="1">
      <alignment horizontal="right" vertical="top" wrapText="1"/>
    </xf>
    <xf numFmtId="40" fontId="19" fillId="0" borderId="35" xfId="1" applyNumberFormat="1" applyFont="1" applyBorder="1" applyAlignment="1">
      <alignment horizontal="right" vertical="top" wrapText="1"/>
    </xf>
    <xf numFmtId="40" fontId="19" fillId="8" borderId="33" xfId="1" applyNumberFormat="1" applyFont="1" applyFill="1" applyBorder="1" applyAlignment="1">
      <alignment horizontal="right" vertical="top" wrapText="1"/>
    </xf>
    <xf numFmtId="0" fontId="19" fillId="0" borderId="48" xfId="15" applyFont="1" applyBorder="1" applyAlignment="1">
      <alignment horizontal="left" vertical="top" wrapText="1"/>
    </xf>
    <xf numFmtId="2" fontId="19" fillId="0" borderId="48" xfId="15" applyNumberFormat="1" applyFont="1" applyBorder="1" applyAlignment="1">
      <alignment horizontal="right" vertical="top" wrapText="1"/>
    </xf>
    <xf numFmtId="0" fontId="14" fillId="9" borderId="54" xfId="15" applyFont="1" applyFill="1" applyBorder="1" applyAlignment="1">
      <alignment horizontal="centerContinuous" vertical="center" wrapText="1"/>
    </xf>
    <xf numFmtId="2" fontId="19" fillId="0" borderId="43" xfId="15" applyNumberFormat="1" applyFont="1" applyBorder="1" applyAlignment="1">
      <alignment horizontal="right" vertical="top" wrapText="1"/>
    </xf>
    <xf numFmtId="2" fontId="19" fillId="0" borderId="54" xfId="15" applyNumberFormat="1" applyFont="1" applyBorder="1" applyAlignment="1">
      <alignment horizontal="right" vertical="top" wrapText="1"/>
    </xf>
    <xf numFmtId="0" fontId="14" fillId="9" borderId="56" xfId="15" applyFont="1" applyFill="1" applyBorder="1" applyAlignment="1">
      <alignment horizontal="centerContinuous" vertical="center" wrapText="1"/>
    </xf>
    <xf numFmtId="2" fontId="19" fillId="0" borderId="45" xfId="15" applyNumberFormat="1" applyFont="1" applyBorder="1" applyAlignment="1">
      <alignment horizontal="right" vertical="top" wrapText="1"/>
    </xf>
    <xf numFmtId="2" fontId="19" fillId="0" borderId="56" xfId="15" applyNumberFormat="1" applyFont="1" applyBorder="1" applyAlignment="1">
      <alignment horizontal="right" vertical="top" wrapText="1"/>
    </xf>
    <xf numFmtId="0" fontId="14" fillId="9" borderId="48" xfId="15" applyFont="1" applyFill="1" applyBorder="1" applyAlignment="1">
      <alignment horizontal="centerContinuous" vertical="center" wrapText="1"/>
    </xf>
    <xf numFmtId="0" fontId="19" fillId="5" borderId="10" xfId="0" applyFont="1" applyFill="1" applyBorder="1" applyAlignment="1">
      <alignment horizontal="justify" vertical="center" wrapText="1"/>
    </xf>
    <xf numFmtId="0" fontId="32" fillId="7" borderId="12" xfId="0" applyFont="1" applyFill="1" applyBorder="1" applyAlignment="1">
      <alignment horizontal="left" vertical="center" wrapText="1" indent="1"/>
    </xf>
    <xf numFmtId="0" fontId="32" fillId="7" borderId="11" xfId="0" applyFont="1" applyFill="1" applyBorder="1" applyAlignment="1">
      <alignment horizontal="left" vertical="center" wrapText="1" indent="1"/>
    </xf>
    <xf numFmtId="0" fontId="32" fillId="7" borderId="9" xfId="0" applyFont="1" applyFill="1" applyBorder="1" applyAlignment="1">
      <alignment horizontal="left" vertical="center" wrapText="1" indent="1"/>
    </xf>
    <xf numFmtId="0" fontId="32" fillId="6" borderId="13" xfId="0" applyFont="1" applyFill="1" applyBorder="1" applyAlignment="1">
      <alignment horizontal="center" vertical="center" wrapText="1"/>
    </xf>
    <xf numFmtId="0" fontId="32" fillId="7" borderId="13" xfId="0" applyFont="1" applyFill="1" applyBorder="1" applyAlignment="1">
      <alignment horizontal="justify" vertical="center" wrapText="1"/>
    </xf>
    <xf numFmtId="0" fontId="32" fillId="7" borderId="14" xfId="0" applyFont="1" applyFill="1" applyBorder="1" applyAlignment="1">
      <alignment horizontal="justify" vertical="center" wrapText="1"/>
    </xf>
    <xf numFmtId="0" fontId="39" fillId="7" borderId="14" xfId="0" applyFont="1" applyFill="1" applyBorder="1" applyAlignment="1">
      <alignment horizontal="justify" vertical="center" wrapText="1"/>
    </xf>
    <xf numFmtId="0" fontId="39" fillId="7" borderId="13" xfId="0" applyFont="1" applyFill="1" applyBorder="1" applyAlignment="1">
      <alignment horizontal="justify" vertical="center" wrapText="1"/>
    </xf>
    <xf numFmtId="0" fontId="30" fillId="2" borderId="2" xfId="2" applyFont="1" applyFill="1" applyBorder="1" applyAlignment="1" applyProtection="1">
      <alignment horizontal="left" vertical="center" wrapText="1"/>
      <protection locked="0"/>
    </xf>
    <xf numFmtId="0" fontId="30" fillId="2" borderId="1" xfId="2" applyFont="1" applyFill="1" applyBorder="1" applyAlignment="1">
      <alignment horizontal="left" vertical="center" wrapText="1"/>
    </xf>
    <xf numFmtId="0" fontId="30" fillId="2" borderId="0" xfId="2" applyFont="1" applyFill="1" applyAlignment="1">
      <alignment horizontal="left" vertical="center" wrapText="1"/>
    </xf>
    <xf numFmtId="0" fontId="63" fillId="3" borderId="1" xfId="2" applyFont="1" applyFill="1" applyBorder="1" applyAlignment="1">
      <alignment horizontal="center" vertical="center" wrapText="1"/>
    </xf>
    <xf numFmtId="0" fontId="63" fillId="3" borderId="0" xfId="2" applyFont="1" applyFill="1" applyAlignment="1">
      <alignment horizontal="center" vertical="center" wrapText="1"/>
    </xf>
    <xf numFmtId="0" fontId="30" fillId="5" borderId="2" xfId="2" applyFont="1" applyFill="1" applyBorder="1" applyAlignment="1">
      <alignment horizontal="left" vertical="center" wrapText="1"/>
    </xf>
    <xf numFmtId="0" fontId="30" fillId="2" borderId="3" xfId="2" applyFont="1" applyFill="1" applyBorder="1" applyAlignment="1" applyProtection="1">
      <alignment horizontal="left" vertical="center" wrapText="1"/>
      <protection locked="0"/>
    </xf>
    <xf numFmtId="0" fontId="36" fillId="3" borderId="1" xfId="2" applyFont="1" applyFill="1" applyBorder="1" applyAlignment="1">
      <alignment horizontal="center" vertical="center" wrapText="1"/>
    </xf>
    <xf numFmtId="0" fontId="36" fillId="3" borderId="0" xfId="2" applyFont="1" applyFill="1" applyAlignment="1">
      <alignment horizontal="center" vertical="center" wrapText="1"/>
    </xf>
    <xf numFmtId="0" fontId="63" fillId="3" borderId="2" xfId="2" applyFont="1" applyFill="1" applyBorder="1" applyAlignment="1">
      <alignment horizontal="center" vertical="center" wrapText="1"/>
    </xf>
    <xf numFmtId="20" fontId="30" fillId="0" borderId="0" xfId="10" applyNumberFormat="1" applyFont="1" applyAlignment="1">
      <alignment horizontal="left" vertical="center" wrapText="1"/>
    </xf>
    <xf numFmtId="0" fontId="30" fillId="0" borderId="0" xfId="10" applyFont="1" applyAlignment="1">
      <alignment horizontal="left" vertical="center"/>
    </xf>
    <xf numFmtId="0" fontId="30" fillId="3" borderId="1" xfId="11" applyFont="1" applyFill="1" applyBorder="1" applyAlignment="1">
      <alignment horizontal="center" vertical="center" wrapText="1"/>
    </xf>
    <xf numFmtId="0" fontId="30" fillId="3" borderId="40" xfId="11" applyFont="1" applyFill="1" applyBorder="1" applyAlignment="1">
      <alignment horizontal="center" vertical="center" wrapText="1"/>
    </xf>
    <xf numFmtId="38" fontId="30" fillId="3" borderId="2" xfId="12" applyFont="1" applyFill="1" applyBorder="1" applyAlignment="1">
      <alignment horizontal="center" vertical="center" wrapText="1"/>
    </xf>
    <xf numFmtId="0" fontId="19" fillId="3" borderId="37" xfId="7" applyFont="1" applyFill="1" applyBorder="1" applyAlignment="1">
      <alignment horizontal="center" vertical="center" wrapText="1"/>
    </xf>
    <xf numFmtId="0" fontId="19" fillId="3" borderId="36" xfId="7" applyFont="1" applyFill="1" applyBorder="1" applyAlignment="1">
      <alignment horizontal="center" vertical="center" wrapText="1"/>
    </xf>
    <xf numFmtId="0" fontId="19" fillId="3" borderId="38" xfId="7" applyFont="1" applyFill="1" applyBorder="1" applyAlignment="1">
      <alignment horizontal="center" vertical="center" wrapText="1"/>
    </xf>
    <xf numFmtId="0" fontId="29" fillId="3" borderId="16" xfId="7" applyFont="1" applyFill="1" applyBorder="1" applyAlignment="1">
      <alignment horizontal="center" vertical="center" wrapText="1"/>
    </xf>
    <xf numFmtId="0" fontId="29" fillId="3" borderId="17" xfId="7" applyFont="1" applyFill="1" applyBorder="1" applyAlignment="1">
      <alignment horizontal="center" vertical="center" wrapText="1"/>
    </xf>
    <xf numFmtId="0" fontId="50" fillId="3" borderId="16" xfId="7" applyFont="1" applyFill="1" applyBorder="1" applyAlignment="1">
      <alignment horizontal="center" vertical="center" wrapText="1"/>
    </xf>
    <xf numFmtId="0" fontId="50" fillId="3" borderId="60" xfId="7" applyFont="1" applyFill="1" applyBorder="1" applyAlignment="1">
      <alignment horizontal="center" vertical="center" wrapText="1"/>
    </xf>
    <xf numFmtId="0" fontId="50" fillId="3" borderId="17" xfId="7" applyFont="1" applyFill="1" applyBorder="1" applyAlignment="1">
      <alignment horizontal="center" vertical="center" wrapText="1"/>
    </xf>
    <xf numFmtId="0" fontId="29" fillId="3" borderId="58" xfId="7" applyFont="1" applyFill="1" applyBorder="1" applyAlignment="1">
      <alignment horizontal="center" vertical="center" wrapText="1"/>
    </xf>
    <xf numFmtId="0" fontId="29" fillId="3" borderId="62" xfId="7" applyFont="1" applyFill="1" applyBorder="1" applyAlignment="1">
      <alignment horizontal="center" vertical="center" wrapText="1"/>
    </xf>
    <xf numFmtId="0" fontId="30" fillId="3" borderId="59" xfId="7" applyFont="1" applyFill="1" applyBorder="1" applyAlignment="1">
      <alignment horizontal="center" vertical="center" wrapText="1"/>
    </xf>
    <xf numFmtId="0" fontId="30" fillId="3" borderId="1" xfId="7" applyFont="1" applyFill="1" applyBorder="1" applyAlignment="1">
      <alignment horizontal="center" vertical="center" wrapText="1"/>
    </xf>
    <xf numFmtId="0" fontId="19" fillId="3" borderId="63" xfId="7" applyFont="1" applyFill="1" applyBorder="1" applyAlignment="1">
      <alignment horizontal="center" vertical="top" wrapText="1"/>
    </xf>
    <xf numFmtId="0" fontId="19" fillId="3" borderId="61" xfId="7" applyFont="1" applyFill="1" applyBorder="1" applyAlignment="1">
      <alignment horizontal="center" vertical="top" wrapText="1"/>
    </xf>
    <xf numFmtId="0" fontId="19" fillId="9" borderId="43" xfId="15" applyFont="1" applyFill="1" applyBorder="1" applyAlignment="1">
      <alignment horizontal="center" vertical="center"/>
    </xf>
    <xf numFmtId="0" fontId="19" fillId="9" borderId="44" xfId="15" applyFont="1" applyFill="1" applyBorder="1" applyAlignment="1">
      <alignment horizontal="center" vertical="center"/>
    </xf>
    <xf numFmtId="0" fontId="19" fillId="9" borderId="45" xfId="15" applyFont="1" applyFill="1" applyBorder="1" applyAlignment="1">
      <alignment horizontal="center" vertical="center"/>
    </xf>
  </cellXfs>
  <cellStyles count="19">
    <cellStyle name="Headline" xfId="16" xr:uid="{4B91E72B-8F5B-4001-BAA1-C1A26930A5B2}"/>
    <cellStyle name="Hyperlink" xfId="17" xr:uid="{0E7C45D8-9DBC-49E8-A717-0FA1E51C03DF}"/>
    <cellStyle name="Normal 2" xfId="2" xr:uid="{B7F1D260-06FC-4AC9-B8B9-5FD72E276AAF}"/>
    <cellStyle name="Обычный_CRF2002 (1)" xfId="18" xr:uid="{4CF2719E-89AD-41B3-BD36-9C8C6FBE581F}"/>
    <cellStyle name="パーセント 2" xfId="4" xr:uid="{7ACE182A-14F6-4DF7-B1AB-9F22D9709726}"/>
    <cellStyle name="パーセント 3" xfId="9" xr:uid="{A0DC93A2-25EA-4A9F-8BBF-F04307187542}"/>
    <cellStyle name="ハイパーリンク" xfId="6" builtinId="8"/>
    <cellStyle name="桁区切り" xfId="1" builtinId="6"/>
    <cellStyle name="桁区切り 2" xfId="3" xr:uid="{F5CCEFE2-AA91-49A0-90A3-0AACAA3F6BCE}"/>
    <cellStyle name="桁区切り 3" xfId="8" xr:uid="{A991AB4E-F1CE-40C0-801F-F99E2E9D3B34}"/>
    <cellStyle name="桁区切り 4" xfId="13" xr:uid="{B5B150A0-9CE5-457B-B490-CF58A998A86F}"/>
    <cellStyle name="桁区切り 4 2" xfId="12" xr:uid="{FDDC2859-A53E-46AE-86C8-1C7A5965B105}"/>
    <cellStyle name="桁区切り 5" xfId="14" xr:uid="{514B06CC-021A-4EA2-A77E-ABDB509048C4}"/>
    <cellStyle name="標準" xfId="0" builtinId="0"/>
    <cellStyle name="標準 2" xfId="5" xr:uid="{98A68ADB-3E43-465C-8E1F-EA47C69E36DD}"/>
    <cellStyle name="標準 2 2_L4-verification-2013" xfId="11" xr:uid="{E560108E-B55D-4EC2-BFB6-D206322761B2}"/>
    <cellStyle name="標準 3" xfId="7" xr:uid="{E7001AFD-ECAB-448F-9335-6672FAEC7593}"/>
    <cellStyle name="標準 3 2" xfId="10" xr:uid="{412B9681-9A1D-42C0-AF3E-4F5C9139578A}"/>
    <cellStyle name="標準 4" xfId="15" xr:uid="{B0AA7C45-432B-49FB-ACC4-2C9B2CBE472A}"/>
  </cellStyles>
  <dxfs count="12">
    <dxf>
      <font>
        <color theme="3" tint="0.39994506668294322"/>
      </font>
    </dxf>
    <dxf>
      <font>
        <color theme="3" tint="0.79998168889431442"/>
      </font>
    </dxf>
    <dxf>
      <font>
        <color theme="3" tint="0.39994506668294322"/>
      </font>
    </dxf>
    <dxf>
      <font>
        <color theme="3" tint="0.79998168889431442"/>
      </font>
    </dxf>
    <dxf>
      <font>
        <color theme="3" tint="0.39994506668294322"/>
      </font>
    </dxf>
    <dxf>
      <font>
        <color theme="3" tint="0.79998168889431442"/>
      </font>
    </dxf>
    <dxf>
      <font>
        <color theme="3" tint="0.39994506668294322"/>
      </font>
    </dxf>
    <dxf>
      <font>
        <color theme="3" tint="0.79998168889431442"/>
      </font>
    </dxf>
    <dxf>
      <font>
        <color theme="3" tint="0.39994506668294322"/>
      </font>
    </dxf>
    <dxf>
      <font>
        <color theme="3" tint="0.79998168889431442"/>
      </font>
    </dxf>
    <dxf>
      <font>
        <color theme="3" tint="0.39994506668294322"/>
      </font>
    </dxf>
    <dxf>
      <font>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7318-0FAF-4436-A6F0-5E99E8C5B6F5}">
  <dimension ref="A1:B9"/>
  <sheetViews>
    <sheetView showGridLines="0" tabSelected="1" zoomScale="85" zoomScaleNormal="85" workbookViewId="0"/>
  </sheetViews>
  <sheetFormatPr defaultRowHeight="18.75" x14ac:dyDescent="0.45"/>
  <cols>
    <col min="1" max="1" width="34.25" style="2" customWidth="1"/>
    <col min="2" max="2" width="87.125" style="2" customWidth="1"/>
    <col min="3" max="5" width="9" style="2"/>
    <col min="6" max="6" width="9" style="2" customWidth="1"/>
    <col min="7" max="16384" width="9" style="2"/>
  </cols>
  <sheetData>
    <row r="1" spans="1:2" ht="22.5" x14ac:dyDescent="0.5">
      <c r="A1" s="15" t="s">
        <v>57</v>
      </c>
      <c r="B1" s="16"/>
    </row>
    <row r="2" spans="1:2" ht="23.25" thickBot="1" x14ac:dyDescent="0.55000000000000004">
      <c r="A2" s="17"/>
      <c r="B2" s="18"/>
    </row>
    <row r="3" spans="1:2" ht="43.5" customHeight="1" thickBot="1" x14ac:dyDescent="0.5">
      <c r="A3" s="49" t="s">
        <v>53</v>
      </c>
      <c r="B3" s="50" t="s">
        <v>58</v>
      </c>
    </row>
    <row r="4" spans="1:2" ht="30.75" thickBot="1" x14ac:dyDescent="0.5">
      <c r="A4" s="49" t="s">
        <v>68</v>
      </c>
      <c r="B4" s="50" t="s">
        <v>59</v>
      </c>
    </row>
    <row r="5" spans="1:2" ht="63.75" customHeight="1" thickBot="1" x14ac:dyDescent="0.5">
      <c r="A5" s="49" t="s">
        <v>54</v>
      </c>
      <c r="B5" s="50" t="s">
        <v>140</v>
      </c>
    </row>
    <row r="6" spans="1:2" ht="19.5" thickBot="1" x14ac:dyDescent="0.5">
      <c r="A6" s="49" t="s">
        <v>69</v>
      </c>
      <c r="B6" s="50" t="s">
        <v>60</v>
      </c>
    </row>
    <row r="7" spans="1:2" ht="271.5" customHeight="1" thickBot="1" x14ac:dyDescent="0.5">
      <c r="A7" s="49" t="s">
        <v>55</v>
      </c>
      <c r="B7" s="50" t="s">
        <v>141</v>
      </c>
    </row>
    <row r="8" spans="1:2" ht="162.75" customHeight="1" thickBot="1" x14ac:dyDescent="0.5">
      <c r="A8" s="49" t="s">
        <v>101</v>
      </c>
      <c r="B8" s="50" t="s">
        <v>61</v>
      </c>
    </row>
    <row r="9" spans="1:2" ht="38.25" customHeight="1" x14ac:dyDescent="0.45">
      <c r="A9" s="49" t="s">
        <v>102</v>
      </c>
      <c r="B9" s="50" t="s">
        <v>56</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69A29-6566-4A50-9AA1-156DF3A90C0C}">
  <dimension ref="A1:F30"/>
  <sheetViews>
    <sheetView showGridLines="0" zoomScaleNormal="100" workbookViewId="0"/>
  </sheetViews>
  <sheetFormatPr defaultColWidth="10.75" defaultRowHeight="15" customHeight="1" x14ac:dyDescent="0.45"/>
  <cols>
    <col min="1" max="1" width="30.75" style="94" customWidth="1"/>
    <col min="2" max="3" width="20.375" style="94" customWidth="1"/>
    <col min="4" max="6" width="20.75" style="94" customWidth="1"/>
    <col min="7" max="7" width="38.75" style="94" customWidth="1"/>
    <col min="8" max="16384" width="10.75" style="94"/>
  </cols>
  <sheetData>
    <row r="1" spans="1:6" s="90" customFormat="1" ht="18" customHeight="1" x14ac:dyDescent="0.45">
      <c r="A1" s="88" t="s">
        <v>215</v>
      </c>
      <c r="B1" s="89"/>
      <c r="C1" s="89"/>
      <c r="D1" s="89"/>
    </row>
    <row r="2" spans="1:6" s="90" customFormat="1" ht="15.95" customHeight="1" thickBot="1" x14ac:dyDescent="0.5">
      <c r="A2" s="89"/>
      <c r="B2" s="89"/>
      <c r="C2" s="89"/>
      <c r="D2" s="89"/>
    </row>
    <row r="3" spans="1:6" ht="65.099999999999994" customHeight="1" x14ac:dyDescent="0.45">
      <c r="A3" s="91" t="s">
        <v>214</v>
      </c>
      <c r="B3" s="107" t="s">
        <v>208</v>
      </c>
      <c r="C3" s="108" t="s">
        <v>210</v>
      </c>
      <c r="D3" s="109" t="s">
        <v>213</v>
      </c>
      <c r="E3" s="110" t="s">
        <v>62</v>
      </c>
      <c r="F3" s="111" t="s">
        <v>62</v>
      </c>
    </row>
    <row r="4" spans="1:6" ht="19.5" thickBot="1" x14ac:dyDescent="0.5">
      <c r="A4" s="95"/>
      <c r="B4" s="96"/>
      <c r="C4" s="112" t="s">
        <v>63</v>
      </c>
      <c r="D4" s="113" t="s">
        <v>64</v>
      </c>
      <c r="E4" s="114" t="s">
        <v>65</v>
      </c>
      <c r="F4" s="115" t="s">
        <v>66</v>
      </c>
    </row>
    <row r="5" spans="1:6" ht="18.75" x14ac:dyDescent="0.45">
      <c r="A5" s="98" t="s">
        <v>224</v>
      </c>
      <c r="B5" s="116" t="s">
        <v>225</v>
      </c>
      <c r="C5" s="121">
        <v>551.92049999999995</v>
      </c>
      <c r="D5" s="122" t="s">
        <v>67</v>
      </c>
      <c r="E5" s="121">
        <v>660</v>
      </c>
      <c r="F5" s="123" t="s">
        <v>67</v>
      </c>
    </row>
    <row r="6" spans="1:6" ht="18.75" x14ac:dyDescent="0.45">
      <c r="A6" s="117" t="s">
        <v>226</v>
      </c>
      <c r="B6" s="118" t="s">
        <v>227</v>
      </c>
      <c r="C6" s="124">
        <v>124947</v>
      </c>
      <c r="D6" s="125" t="s">
        <v>67</v>
      </c>
      <c r="E6" s="124">
        <v>119125</v>
      </c>
      <c r="F6" s="126" t="s">
        <v>67</v>
      </c>
    </row>
    <row r="7" spans="1:6" ht="18.75" x14ac:dyDescent="0.45">
      <c r="A7" s="117" t="s">
        <v>228</v>
      </c>
      <c r="B7" s="118" t="s">
        <v>229</v>
      </c>
      <c r="C7" s="124">
        <v>60266.317999999999</v>
      </c>
      <c r="D7" s="125" t="s">
        <v>67</v>
      </c>
      <c r="E7" s="124">
        <v>58120</v>
      </c>
      <c r="F7" s="126" t="s">
        <v>67</v>
      </c>
    </row>
    <row r="8" spans="1:6" ht="18.75" x14ac:dyDescent="0.45">
      <c r="A8" s="117" t="s">
        <v>230</v>
      </c>
      <c r="B8" s="118" t="s">
        <v>231</v>
      </c>
      <c r="C8" s="124">
        <v>87.837201000000007</v>
      </c>
      <c r="D8" s="125" t="s">
        <v>67</v>
      </c>
      <c r="E8" s="124">
        <v>90</v>
      </c>
      <c r="F8" s="126" t="s">
        <v>67</v>
      </c>
    </row>
    <row r="9" spans="1:6" ht="18.75" x14ac:dyDescent="0.45">
      <c r="A9" s="117" t="s">
        <v>232</v>
      </c>
      <c r="B9" s="118" t="s">
        <v>231</v>
      </c>
      <c r="C9" s="124">
        <v>47.538087999999995</v>
      </c>
      <c r="D9" s="125" t="s">
        <v>67</v>
      </c>
      <c r="E9" s="124">
        <v>56</v>
      </c>
      <c r="F9" s="126" t="s">
        <v>67</v>
      </c>
    </row>
    <row r="10" spans="1:6" ht="18.75" x14ac:dyDescent="0.45">
      <c r="A10" s="117" t="s">
        <v>233</v>
      </c>
      <c r="B10" s="118" t="s">
        <v>231</v>
      </c>
      <c r="C10" s="124">
        <v>5.4821689999999998</v>
      </c>
      <c r="D10" s="125" t="s">
        <v>67</v>
      </c>
      <c r="E10" s="124">
        <v>5.7</v>
      </c>
      <c r="F10" s="126" t="s">
        <v>67</v>
      </c>
    </row>
    <row r="11" spans="1:6" ht="18.75" x14ac:dyDescent="0.45">
      <c r="A11" s="117" t="s">
        <v>234</v>
      </c>
      <c r="B11" s="118" t="s">
        <v>231</v>
      </c>
      <c r="C11" s="124">
        <v>23.295735999999998</v>
      </c>
      <c r="D11" s="125" t="s">
        <v>67</v>
      </c>
      <c r="E11" s="124">
        <v>22</v>
      </c>
      <c r="F11" s="126" t="s">
        <v>67</v>
      </c>
    </row>
    <row r="12" spans="1:6" ht="18.75" x14ac:dyDescent="0.45">
      <c r="A12" s="117" t="s">
        <v>235</v>
      </c>
      <c r="B12" s="118" t="s">
        <v>236</v>
      </c>
      <c r="C12" s="124">
        <v>1937</v>
      </c>
      <c r="D12" s="125" t="s">
        <v>67</v>
      </c>
      <c r="E12" s="124">
        <v>1965</v>
      </c>
      <c r="F12" s="126" t="s">
        <v>67</v>
      </c>
    </row>
    <row r="13" spans="1:6" ht="18.75" x14ac:dyDescent="0.45">
      <c r="A13" s="117" t="s">
        <v>237</v>
      </c>
      <c r="B13" s="118" t="s">
        <v>238</v>
      </c>
      <c r="C13" s="124">
        <v>1261.692</v>
      </c>
      <c r="D13" s="125" t="s">
        <v>67</v>
      </c>
      <c r="E13" s="124">
        <v>1360</v>
      </c>
      <c r="F13" s="126" t="s">
        <v>67</v>
      </c>
    </row>
    <row r="14" spans="1:6" ht="19.5" thickBot="1" x14ac:dyDescent="0.5">
      <c r="A14" s="119" t="s">
        <v>239</v>
      </c>
      <c r="B14" s="120" t="s">
        <v>240</v>
      </c>
      <c r="C14" s="127">
        <v>409.71499999999997</v>
      </c>
      <c r="D14" s="128" t="s">
        <v>67</v>
      </c>
      <c r="E14" s="127">
        <v>420</v>
      </c>
      <c r="F14" s="129" t="s">
        <v>67</v>
      </c>
    </row>
    <row r="16" spans="1:6" s="90" customFormat="1" ht="15" customHeight="1" x14ac:dyDescent="0.35">
      <c r="A16" s="100"/>
      <c r="B16" s="100"/>
      <c r="C16" s="100"/>
      <c r="D16" s="100"/>
      <c r="E16" s="100"/>
      <c r="F16" s="100"/>
    </row>
    <row r="17" spans="1:6" s="90" customFormat="1" ht="15" customHeight="1" x14ac:dyDescent="0.35">
      <c r="A17" s="101"/>
      <c r="B17" s="101"/>
      <c r="C17" s="101"/>
      <c r="D17" s="101"/>
      <c r="E17" s="101"/>
      <c r="F17" s="101"/>
    </row>
    <row r="18" spans="1:6" s="90" customFormat="1" ht="15" customHeight="1" x14ac:dyDescent="0.35">
      <c r="A18" s="102"/>
      <c r="B18" s="102"/>
      <c r="C18" s="102"/>
      <c r="D18" s="102"/>
      <c r="E18" s="102"/>
      <c r="F18" s="102"/>
    </row>
    <row r="19" spans="1:6" s="90" customFormat="1" ht="15" customHeight="1" x14ac:dyDescent="0.35">
      <c r="A19" s="102"/>
      <c r="B19" s="102"/>
      <c r="C19" s="102"/>
      <c r="D19" s="102"/>
      <c r="E19" s="102"/>
      <c r="F19" s="102"/>
    </row>
    <row r="20" spans="1:6" s="90" customFormat="1" ht="15" customHeight="1" x14ac:dyDescent="0.35">
      <c r="A20" s="102"/>
      <c r="B20" s="102"/>
      <c r="C20" s="102"/>
      <c r="D20" s="102"/>
      <c r="E20" s="102"/>
      <c r="F20" s="102"/>
    </row>
    <row r="21" spans="1:6" s="90" customFormat="1" ht="15" customHeight="1" x14ac:dyDescent="0.35">
      <c r="A21" s="103"/>
    </row>
    <row r="22" spans="1:6" s="90" customFormat="1" ht="15" customHeight="1" x14ac:dyDescent="0.35">
      <c r="A22" s="103"/>
    </row>
    <row r="23" spans="1:6" s="90" customFormat="1" ht="15" customHeight="1" x14ac:dyDescent="0.35">
      <c r="A23" s="104"/>
      <c r="B23" s="104"/>
      <c r="C23" s="104"/>
    </row>
    <row r="24" spans="1:6" s="90" customFormat="1" ht="12" customHeight="1" x14ac:dyDescent="0.35">
      <c r="A24" s="105"/>
      <c r="B24" s="105"/>
    </row>
    <row r="25" spans="1:6" s="90" customFormat="1" ht="15" customHeight="1" x14ac:dyDescent="0.45">
      <c r="A25" s="106"/>
    </row>
    <row r="26" spans="1:6" s="90" customFormat="1" ht="15" customHeight="1" x14ac:dyDescent="0.35"/>
    <row r="27" spans="1:6" s="90" customFormat="1" ht="15" customHeight="1" x14ac:dyDescent="0.35"/>
    <row r="28" spans="1:6" s="90" customFormat="1" ht="15" customHeight="1" x14ac:dyDescent="0.35"/>
    <row r="29" spans="1:6" s="90" customFormat="1" ht="15" customHeight="1" x14ac:dyDescent="0.35"/>
    <row r="30" spans="1:6" s="90" customFormat="1" ht="15" customHeight="1" x14ac:dyDescent="0.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5D864-88CD-4A68-BF73-0B312F2D39C3}">
  <dimension ref="A1:B9"/>
  <sheetViews>
    <sheetView showGridLines="0" zoomScaleNormal="100" workbookViewId="0"/>
  </sheetViews>
  <sheetFormatPr defaultRowHeight="18.75" x14ac:dyDescent="0.4"/>
  <cols>
    <col min="1" max="1" width="38.25" customWidth="1"/>
    <col min="2" max="2" width="63.875" customWidth="1"/>
  </cols>
  <sheetData>
    <row r="1" spans="1:2" x14ac:dyDescent="0.4">
      <c r="A1" s="8" t="s">
        <v>36</v>
      </c>
    </row>
    <row r="2" spans="1:2" ht="19.5" thickBot="1" x14ac:dyDescent="0.45"/>
    <row r="3" spans="1:2" ht="19.5" thickBot="1" x14ac:dyDescent="0.45">
      <c r="A3" s="51" t="s">
        <v>29</v>
      </c>
      <c r="B3" s="52" t="s">
        <v>30</v>
      </c>
    </row>
    <row r="4" spans="1:2" ht="26.25" customHeight="1" thickBot="1" x14ac:dyDescent="0.45">
      <c r="A4" s="53" t="s">
        <v>31</v>
      </c>
      <c r="B4" s="54" t="s">
        <v>142</v>
      </c>
    </row>
    <row r="5" spans="1:2" ht="18.75" customHeight="1" x14ac:dyDescent="0.4">
      <c r="A5" s="232" t="s">
        <v>32</v>
      </c>
      <c r="B5" s="55" t="s">
        <v>33</v>
      </c>
    </row>
    <row r="6" spans="1:2" x14ac:dyDescent="0.4">
      <c r="A6" s="233"/>
      <c r="B6" s="55" t="s">
        <v>143</v>
      </c>
    </row>
    <row r="7" spans="1:2" ht="42.75" customHeight="1" thickBot="1" x14ac:dyDescent="0.45">
      <c r="A7" s="234"/>
      <c r="B7" s="56" t="s">
        <v>144</v>
      </c>
    </row>
    <row r="8" spans="1:2" ht="28.5" customHeight="1" thickBot="1" x14ac:dyDescent="0.45">
      <c r="A8" s="57" t="s">
        <v>34</v>
      </c>
      <c r="B8" s="56" t="s">
        <v>103</v>
      </c>
    </row>
    <row r="9" spans="1:2" ht="63.75" customHeight="1" thickBot="1" x14ac:dyDescent="0.45">
      <c r="A9" s="57" t="s">
        <v>35</v>
      </c>
      <c r="B9" s="56" t="s">
        <v>104</v>
      </c>
    </row>
  </sheetData>
  <mergeCells count="1">
    <mergeCell ref="A5:A7"/>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B105-DACA-4103-BBCC-E50C12D51FFD}">
  <dimension ref="A1:B9"/>
  <sheetViews>
    <sheetView showGridLines="0" zoomScaleNormal="100" workbookViewId="0"/>
  </sheetViews>
  <sheetFormatPr defaultRowHeight="16.5" x14ac:dyDescent="0.3"/>
  <cols>
    <col min="1" max="1" width="34.25" style="6" customWidth="1"/>
    <col min="2" max="2" width="88.375" style="6" customWidth="1"/>
    <col min="3" max="16384" width="9" style="6"/>
  </cols>
  <sheetData>
    <row r="1" spans="1:2" ht="17.25" x14ac:dyDescent="0.3">
      <c r="A1" s="10" t="s">
        <v>42</v>
      </c>
      <c r="B1" s="7"/>
    </row>
    <row r="2" spans="1:2" ht="21" thickBot="1" x14ac:dyDescent="0.35">
      <c r="A2" s="9"/>
      <c r="B2" s="7"/>
    </row>
    <row r="3" spans="1:2" ht="17.25" thickBot="1" x14ac:dyDescent="0.35">
      <c r="A3" s="235" t="s">
        <v>37</v>
      </c>
      <c r="B3" s="235"/>
    </row>
    <row r="4" spans="1:2" ht="17.25" thickBot="1" x14ac:dyDescent="0.35">
      <c r="A4" s="236" t="s">
        <v>38</v>
      </c>
      <c r="B4" s="236"/>
    </row>
    <row r="5" spans="1:2" ht="75.75" thickBot="1" x14ac:dyDescent="0.35">
      <c r="A5" s="57" t="s">
        <v>31</v>
      </c>
      <c r="B5" s="56" t="s">
        <v>145</v>
      </c>
    </row>
    <row r="6" spans="1:2" ht="17.25" customHeight="1" thickBot="1" x14ac:dyDescent="0.35">
      <c r="A6" s="237" t="s">
        <v>39</v>
      </c>
      <c r="B6" s="237"/>
    </row>
    <row r="7" spans="1:2" ht="81" customHeight="1" thickBot="1" x14ac:dyDescent="0.35">
      <c r="A7" s="57" t="s">
        <v>105</v>
      </c>
      <c r="B7" s="56" t="s">
        <v>106</v>
      </c>
    </row>
    <row r="8" spans="1:2" ht="30.75" thickBot="1" x14ac:dyDescent="0.35">
      <c r="A8" s="58" t="s">
        <v>40</v>
      </c>
      <c r="B8" s="58" t="s">
        <v>1</v>
      </c>
    </row>
    <row r="9" spans="1:2" ht="17.25" thickBot="1" x14ac:dyDescent="0.35">
      <c r="A9" s="58" t="s">
        <v>41</v>
      </c>
      <c r="B9" s="58" t="s">
        <v>1</v>
      </c>
    </row>
  </sheetData>
  <mergeCells count="3">
    <mergeCell ref="A3:B3"/>
    <mergeCell ref="A4:B4"/>
    <mergeCell ref="A6:B6"/>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696D-808D-4971-AC7B-DC36F900D8CA}">
  <dimension ref="A1:B57"/>
  <sheetViews>
    <sheetView showGridLines="0" zoomScaleNormal="100" workbookViewId="0"/>
  </sheetViews>
  <sheetFormatPr defaultRowHeight="18.75" x14ac:dyDescent="0.45"/>
  <cols>
    <col min="1" max="1" width="34.25" style="6" customWidth="1"/>
    <col min="2" max="2" width="86.625" style="2" customWidth="1"/>
    <col min="3" max="16384" width="9" style="6"/>
  </cols>
  <sheetData>
    <row r="1" spans="1:2" x14ac:dyDescent="0.45">
      <c r="A1" s="10" t="s">
        <v>52</v>
      </c>
      <c r="B1" s="14"/>
    </row>
    <row r="2" spans="1:2" ht="21" thickBot="1" x14ac:dyDescent="0.5">
      <c r="A2" s="9"/>
      <c r="B2" s="14"/>
    </row>
    <row r="3" spans="1:2" ht="17.25" thickBot="1" x14ac:dyDescent="0.35">
      <c r="A3" s="59" t="s">
        <v>43</v>
      </c>
      <c r="B3" s="60" t="s">
        <v>30</v>
      </c>
    </row>
    <row r="4" spans="1:2" ht="17.25" thickBot="1" x14ac:dyDescent="0.35">
      <c r="A4" s="239" t="s">
        <v>44</v>
      </c>
      <c r="B4" s="239"/>
    </row>
    <row r="5" spans="1:2" ht="56.25" customHeight="1" thickBot="1" x14ac:dyDescent="0.35">
      <c r="A5" s="57" t="s">
        <v>107</v>
      </c>
      <c r="B5" s="56" t="s">
        <v>146</v>
      </c>
    </row>
    <row r="6" spans="1:2" ht="136.5" customHeight="1" thickBot="1" x14ac:dyDescent="0.35">
      <c r="A6" s="57" t="s">
        <v>108</v>
      </c>
      <c r="B6" s="56" t="s">
        <v>147</v>
      </c>
    </row>
    <row r="7" spans="1:2" ht="89.25" customHeight="1" thickBot="1" x14ac:dyDescent="0.35">
      <c r="A7" s="57" t="s">
        <v>109</v>
      </c>
      <c r="B7" s="56" t="s">
        <v>148</v>
      </c>
    </row>
    <row r="8" spans="1:2" ht="69.75" customHeight="1" thickBot="1" x14ac:dyDescent="0.35">
      <c r="A8" s="57" t="s">
        <v>110</v>
      </c>
      <c r="B8" s="56" t="s">
        <v>149</v>
      </c>
    </row>
    <row r="9" spans="1:2" ht="17.25" thickBot="1" x14ac:dyDescent="0.35">
      <c r="A9" s="238" t="s">
        <v>45</v>
      </c>
      <c r="B9" s="238"/>
    </row>
    <row r="10" spans="1:2" ht="26.25" customHeight="1" thickBot="1" x14ac:dyDescent="0.35">
      <c r="A10" s="236" t="s">
        <v>111</v>
      </c>
      <c r="B10" s="236"/>
    </row>
    <row r="11" spans="1:2" ht="71.25" customHeight="1" thickBot="1" x14ac:dyDescent="0.35">
      <c r="A11" s="61" t="s">
        <v>112</v>
      </c>
      <c r="B11" s="56" t="s">
        <v>150</v>
      </c>
    </row>
    <row r="12" spans="1:2" ht="55.5" customHeight="1" thickBot="1" x14ac:dyDescent="0.35">
      <c r="A12" s="61" t="s">
        <v>113</v>
      </c>
      <c r="B12" s="56" t="s">
        <v>151</v>
      </c>
    </row>
    <row r="13" spans="1:2" ht="138.75" customHeight="1" thickBot="1" x14ac:dyDescent="0.35">
      <c r="A13" s="61" t="s">
        <v>114</v>
      </c>
      <c r="B13" s="56" t="s">
        <v>152</v>
      </c>
    </row>
    <row r="14" spans="1:2" ht="51" customHeight="1" thickBot="1" x14ac:dyDescent="0.35">
      <c r="A14" s="61" t="s">
        <v>115</v>
      </c>
      <c r="B14" s="56" t="s">
        <v>153</v>
      </c>
    </row>
    <row r="15" spans="1:2" ht="57" customHeight="1" thickBot="1" x14ac:dyDescent="0.35">
      <c r="A15" s="61" t="s">
        <v>116</v>
      </c>
      <c r="B15" s="56" t="s">
        <v>154</v>
      </c>
    </row>
    <row r="16" spans="1:2" ht="81.75" customHeight="1" thickBot="1" x14ac:dyDescent="0.35">
      <c r="A16" s="61" t="s">
        <v>117</v>
      </c>
      <c r="B16" s="56" t="s">
        <v>155</v>
      </c>
    </row>
    <row r="17" spans="1:2" ht="39" customHeight="1" thickBot="1" x14ac:dyDescent="0.35">
      <c r="A17" s="61" t="s">
        <v>118</v>
      </c>
      <c r="B17" s="56" t="s">
        <v>156</v>
      </c>
    </row>
    <row r="18" spans="1:2" ht="81" customHeight="1" thickBot="1" x14ac:dyDescent="0.35">
      <c r="A18" s="61" t="s">
        <v>119</v>
      </c>
      <c r="B18" s="56" t="s">
        <v>157</v>
      </c>
    </row>
    <row r="19" spans="1:2" ht="69" customHeight="1" thickBot="1" x14ac:dyDescent="0.35">
      <c r="A19" s="61" t="s">
        <v>120</v>
      </c>
      <c r="B19" s="56" t="s">
        <v>157</v>
      </c>
    </row>
    <row r="20" spans="1:2" ht="86.25" customHeight="1" thickBot="1" x14ac:dyDescent="0.35">
      <c r="A20" s="61" t="s">
        <v>121</v>
      </c>
      <c r="B20" s="231"/>
    </row>
    <row r="21" spans="1:2" ht="141" customHeight="1" thickBot="1" x14ac:dyDescent="0.35">
      <c r="A21" s="61" t="s">
        <v>122</v>
      </c>
      <c r="B21" s="56" t="s">
        <v>158</v>
      </c>
    </row>
    <row r="22" spans="1:2" ht="89.25" customHeight="1" thickBot="1" x14ac:dyDescent="0.35">
      <c r="A22" s="61" t="s">
        <v>123</v>
      </c>
      <c r="B22" s="56" t="s">
        <v>159</v>
      </c>
    </row>
    <row r="23" spans="1:2" ht="97.5" customHeight="1" thickBot="1" x14ac:dyDescent="0.35">
      <c r="A23" s="61" t="s">
        <v>124</v>
      </c>
      <c r="B23" s="56" t="s">
        <v>160</v>
      </c>
    </row>
    <row r="24" spans="1:2" ht="91.5" customHeight="1" thickBot="1" x14ac:dyDescent="0.35">
      <c r="A24" s="61" t="s">
        <v>125</v>
      </c>
      <c r="B24" s="56" t="s">
        <v>161</v>
      </c>
    </row>
    <row r="25" spans="1:2" ht="57.75" customHeight="1" thickBot="1" x14ac:dyDescent="0.35">
      <c r="A25" s="61" t="s">
        <v>126</v>
      </c>
      <c r="B25" s="56" t="s">
        <v>162</v>
      </c>
    </row>
    <row r="26" spans="1:2" ht="70.5" customHeight="1" thickBot="1" x14ac:dyDescent="0.35">
      <c r="A26" s="61" t="s">
        <v>127</v>
      </c>
      <c r="B26" s="56" t="s">
        <v>163</v>
      </c>
    </row>
    <row r="27" spans="1:2" ht="42" customHeight="1" thickBot="1" x14ac:dyDescent="0.35">
      <c r="A27" s="61" t="s">
        <v>128</v>
      </c>
      <c r="B27" s="56" t="s">
        <v>164</v>
      </c>
    </row>
    <row r="28" spans="1:2" ht="23.25" customHeight="1" thickBot="1" x14ac:dyDescent="0.35">
      <c r="A28" s="237" t="s">
        <v>46</v>
      </c>
      <c r="B28" s="237"/>
    </row>
    <row r="29" spans="1:2" ht="100.5" customHeight="1" thickBot="1" x14ac:dyDescent="0.35">
      <c r="A29" s="61" t="s">
        <v>129</v>
      </c>
      <c r="B29" s="56" t="s">
        <v>165</v>
      </c>
    </row>
    <row r="30" spans="1:2" ht="147" customHeight="1" thickBot="1" x14ac:dyDescent="0.35">
      <c r="A30" s="61" t="s">
        <v>130</v>
      </c>
      <c r="B30" s="56" t="s">
        <v>166</v>
      </c>
    </row>
    <row r="31" spans="1:2" ht="26.25" customHeight="1" thickBot="1" x14ac:dyDescent="0.35">
      <c r="A31" s="237" t="s">
        <v>131</v>
      </c>
      <c r="B31" s="237"/>
    </row>
    <row r="32" spans="1:2" ht="52.5" customHeight="1" thickBot="1" x14ac:dyDescent="0.35">
      <c r="A32" s="61" t="s">
        <v>132</v>
      </c>
      <c r="B32" s="56" t="s">
        <v>167</v>
      </c>
    </row>
    <row r="33" spans="1:2" ht="45.75" thickBot="1" x14ac:dyDescent="0.35">
      <c r="A33" s="62" t="s">
        <v>47</v>
      </c>
      <c r="B33" s="54" t="s">
        <v>168</v>
      </c>
    </row>
    <row r="34" spans="1:2" ht="70.5" customHeight="1" thickBot="1" x14ac:dyDescent="0.35">
      <c r="A34" s="62" t="s">
        <v>48</v>
      </c>
      <c r="B34" s="54" t="s">
        <v>169</v>
      </c>
    </row>
    <row r="35" spans="1:2" ht="36.75" customHeight="1" thickBot="1" x14ac:dyDescent="0.35">
      <c r="A35" s="237" t="s">
        <v>49</v>
      </c>
      <c r="B35" s="237"/>
    </row>
    <row r="36" spans="1:2" ht="50.25" customHeight="1" thickBot="1" x14ac:dyDescent="0.35">
      <c r="A36" s="61" t="s">
        <v>50</v>
      </c>
      <c r="B36" s="56" t="s">
        <v>170</v>
      </c>
    </row>
    <row r="37" spans="1:2" ht="96" customHeight="1" thickBot="1" x14ac:dyDescent="0.35">
      <c r="A37" s="61" t="s">
        <v>51</v>
      </c>
      <c r="B37" s="56" t="s">
        <v>171</v>
      </c>
    </row>
    <row r="38" spans="1:2" ht="48.75" customHeight="1" thickBot="1" x14ac:dyDescent="0.35">
      <c r="A38" s="61" t="s">
        <v>133</v>
      </c>
      <c r="B38" s="56" t="s">
        <v>172</v>
      </c>
    </row>
    <row r="39" spans="1:2" ht="24" customHeight="1" thickBot="1" x14ac:dyDescent="0.35">
      <c r="A39" s="238" t="s">
        <v>70</v>
      </c>
      <c r="B39" s="238"/>
    </row>
    <row r="40" spans="1:2" ht="129" customHeight="1" thickBot="1" x14ac:dyDescent="0.35">
      <c r="A40" s="57" t="s">
        <v>134</v>
      </c>
      <c r="B40" s="56" t="s">
        <v>173</v>
      </c>
    </row>
    <row r="41" spans="1:2" ht="156" customHeight="1" thickBot="1" x14ac:dyDescent="0.35">
      <c r="A41" s="57" t="s">
        <v>137</v>
      </c>
      <c r="B41" s="56" t="s">
        <v>174</v>
      </c>
    </row>
    <row r="42" spans="1:2" ht="252" customHeight="1" thickBot="1" x14ac:dyDescent="0.35">
      <c r="A42" s="57" t="s">
        <v>135</v>
      </c>
      <c r="B42" s="56" t="s">
        <v>175</v>
      </c>
    </row>
    <row r="43" spans="1:2" ht="152.25" customHeight="1" thickBot="1" x14ac:dyDescent="0.35">
      <c r="A43" s="57" t="s">
        <v>136</v>
      </c>
      <c r="B43" s="56" t="s">
        <v>176</v>
      </c>
    </row>
    <row r="44" spans="1:2" ht="234.75" customHeight="1" thickBot="1" x14ac:dyDescent="0.35">
      <c r="A44" s="57" t="s">
        <v>138</v>
      </c>
      <c r="B44" s="56" t="s">
        <v>177</v>
      </c>
    </row>
    <row r="45" spans="1:2" ht="117" customHeight="1" thickBot="1" x14ac:dyDescent="0.35">
      <c r="A45" s="57" t="s">
        <v>139</v>
      </c>
      <c r="B45" s="56" t="s">
        <v>178</v>
      </c>
    </row>
    <row r="46" spans="1:2" x14ac:dyDescent="0.45">
      <c r="A46" s="13"/>
    </row>
    <row r="47" spans="1:2" x14ac:dyDescent="0.45">
      <c r="A47" s="13"/>
    </row>
    <row r="48" spans="1:2" x14ac:dyDescent="0.45">
      <c r="A48" s="13"/>
    </row>
    <row r="49" spans="1:1" x14ac:dyDescent="0.45">
      <c r="A49" s="13"/>
    </row>
    <row r="50" spans="1:1" x14ac:dyDescent="0.45">
      <c r="A50" s="13"/>
    </row>
    <row r="51" spans="1:1" x14ac:dyDescent="0.45">
      <c r="A51" s="11"/>
    </row>
    <row r="52" spans="1:1" x14ac:dyDescent="0.45">
      <c r="A52" s="13"/>
    </row>
    <row r="53" spans="1:1" x14ac:dyDescent="0.45">
      <c r="A53" s="13"/>
    </row>
    <row r="54" spans="1:1" x14ac:dyDescent="0.45">
      <c r="A54" s="13"/>
    </row>
    <row r="55" spans="1:1" x14ac:dyDescent="0.45">
      <c r="A55" s="12"/>
    </row>
    <row r="56" spans="1:1" x14ac:dyDescent="0.45">
      <c r="A56" s="13"/>
    </row>
    <row r="57" spans="1:1" x14ac:dyDescent="0.45">
      <c r="A57" s="13"/>
    </row>
  </sheetData>
  <mergeCells count="7">
    <mergeCell ref="A35:B35"/>
    <mergeCell ref="A39:B39"/>
    <mergeCell ref="A4:B4"/>
    <mergeCell ref="A10:B10"/>
    <mergeCell ref="A9:B9"/>
    <mergeCell ref="A28:B28"/>
    <mergeCell ref="A31:B31"/>
  </mergeCells>
  <phoneticPr fontId="3"/>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E7AC-397B-4BFE-89F3-4A0F4167C167}">
  <dimension ref="A1:P31"/>
  <sheetViews>
    <sheetView showGridLines="0" zoomScaleNormal="100" workbookViewId="0"/>
  </sheetViews>
  <sheetFormatPr defaultRowHeight="18.75" x14ac:dyDescent="0.45"/>
  <cols>
    <col min="1" max="1" width="59" style="2" customWidth="1"/>
    <col min="2" max="2" width="11.375" style="4" customWidth="1"/>
    <col min="3" max="3" width="16.375" style="4" customWidth="1"/>
    <col min="4" max="5" width="12.625" style="4" bestFit="1" customWidth="1"/>
    <col min="6" max="13" width="0" style="4" hidden="1" customWidth="1"/>
    <col min="14" max="14" width="12.625" style="2" bestFit="1" customWidth="1"/>
    <col min="15" max="15" width="9" style="2"/>
    <col min="16" max="16" width="22.875" style="2" customWidth="1"/>
    <col min="17" max="16384" width="9" style="2"/>
  </cols>
  <sheetData>
    <row r="1" spans="1:16" ht="19.5" x14ac:dyDescent="0.45">
      <c r="A1" s="130" t="s">
        <v>216</v>
      </c>
      <c r="B1" s="1"/>
      <c r="C1" s="1"/>
      <c r="D1" s="1"/>
      <c r="E1" s="1"/>
      <c r="F1" s="1"/>
      <c r="G1" s="1"/>
      <c r="H1" s="1"/>
      <c r="I1" s="1"/>
      <c r="J1" s="1"/>
      <c r="K1" s="1"/>
      <c r="L1" s="1"/>
      <c r="M1" s="1"/>
      <c r="N1" s="1"/>
      <c r="O1" s="1"/>
      <c r="P1" s="1"/>
    </row>
    <row r="2" spans="1:16" x14ac:dyDescent="0.45">
      <c r="A2" s="3"/>
      <c r="B2" s="3"/>
      <c r="C2" s="3"/>
      <c r="D2" s="3"/>
      <c r="E2" s="3"/>
      <c r="F2" s="3"/>
      <c r="G2" s="3"/>
      <c r="H2" s="3"/>
      <c r="I2" s="3"/>
      <c r="J2" s="3"/>
      <c r="K2" s="3"/>
      <c r="L2" s="3"/>
      <c r="M2" s="3"/>
      <c r="N2" s="3"/>
      <c r="O2" s="3"/>
      <c r="P2" s="3"/>
    </row>
    <row r="3" spans="1:16" s="131" customFormat="1" ht="120" customHeight="1" x14ac:dyDescent="0.35">
      <c r="A3" s="247"/>
      <c r="B3" s="243" t="s">
        <v>4</v>
      </c>
      <c r="C3" s="243" t="s">
        <v>7</v>
      </c>
      <c r="D3" s="249" t="s">
        <v>6</v>
      </c>
      <c r="E3" s="249"/>
      <c r="F3" s="249"/>
      <c r="G3" s="249"/>
      <c r="H3" s="249"/>
      <c r="I3" s="249"/>
      <c r="J3" s="249"/>
      <c r="K3" s="249"/>
      <c r="L3" s="249"/>
      <c r="M3" s="249"/>
      <c r="N3" s="243" t="s">
        <v>221</v>
      </c>
      <c r="O3" s="243" t="s">
        <v>5</v>
      </c>
      <c r="P3" s="243" t="s">
        <v>8</v>
      </c>
    </row>
    <row r="4" spans="1:16" s="131" customFormat="1" ht="20.25" customHeight="1" x14ac:dyDescent="0.35">
      <c r="A4" s="248"/>
      <c r="B4" s="244"/>
      <c r="C4" s="244"/>
      <c r="D4" s="132">
        <v>2021</v>
      </c>
      <c r="E4" s="132">
        <v>2022</v>
      </c>
      <c r="F4" s="132">
        <v>2023</v>
      </c>
      <c r="G4" s="132">
        <v>2024</v>
      </c>
      <c r="H4" s="132">
        <v>2025</v>
      </c>
      <c r="I4" s="132">
        <v>2026</v>
      </c>
      <c r="J4" s="132">
        <v>2027</v>
      </c>
      <c r="K4" s="132">
        <v>2028</v>
      </c>
      <c r="L4" s="132">
        <v>2029</v>
      </c>
      <c r="M4" s="132">
        <v>2030</v>
      </c>
      <c r="N4" s="244"/>
      <c r="O4" s="244"/>
      <c r="P4" s="244"/>
    </row>
    <row r="5" spans="1:16" s="131" customFormat="1" ht="30" x14ac:dyDescent="0.35">
      <c r="A5" s="133" t="s">
        <v>9</v>
      </c>
      <c r="B5" s="134"/>
      <c r="C5" s="134"/>
      <c r="D5" s="135"/>
      <c r="E5" s="135"/>
      <c r="F5" s="135"/>
      <c r="G5" s="135"/>
      <c r="H5" s="135"/>
      <c r="I5" s="135"/>
      <c r="J5" s="135"/>
      <c r="K5" s="135"/>
      <c r="L5" s="135"/>
      <c r="M5" s="135"/>
      <c r="N5" s="135"/>
      <c r="O5" s="135"/>
      <c r="P5" s="135"/>
    </row>
    <row r="6" spans="1:16" s="131" customFormat="1" ht="15" x14ac:dyDescent="0.35">
      <c r="A6" s="136" t="s">
        <v>2</v>
      </c>
      <c r="B6" s="137" t="s">
        <v>217</v>
      </c>
      <c r="C6" s="138">
        <f>表6!AA19</f>
        <v>1407337.9003759811</v>
      </c>
      <c r="D6" s="139">
        <v>1164039.664070935</v>
      </c>
      <c r="E6" s="139">
        <v>1135458.327129331</v>
      </c>
      <c r="F6" s="139"/>
      <c r="G6" s="139"/>
      <c r="H6" s="139"/>
      <c r="I6" s="139"/>
      <c r="J6" s="139"/>
      <c r="K6" s="139"/>
      <c r="L6" s="139"/>
      <c r="M6" s="139"/>
      <c r="N6" s="140">
        <v>760000</v>
      </c>
      <c r="O6" s="137" t="s">
        <v>3</v>
      </c>
      <c r="P6" s="141">
        <f>E12/C6-1</f>
        <v>-0.22884379567807001</v>
      </c>
    </row>
    <row r="7" spans="1:16" s="131" customFormat="1" ht="15" x14ac:dyDescent="0.35">
      <c r="A7" s="142" t="s">
        <v>10</v>
      </c>
      <c r="B7" s="137" t="s">
        <v>217</v>
      </c>
      <c r="C7" s="143"/>
      <c r="D7" s="139">
        <f>D6</f>
        <v>1164039.664070935</v>
      </c>
      <c r="E7" s="139">
        <f>E6</f>
        <v>1135458.327129331</v>
      </c>
      <c r="F7" s="139"/>
      <c r="G7" s="139"/>
      <c r="H7" s="139"/>
      <c r="I7" s="139"/>
      <c r="J7" s="139"/>
      <c r="K7" s="139"/>
      <c r="L7" s="139"/>
      <c r="M7" s="139"/>
      <c r="N7" s="144"/>
      <c r="O7" s="144"/>
      <c r="P7" s="145"/>
    </row>
    <row r="8" spans="1:16" s="131" customFormat="1" ht="45" x14ac:dyDescent="0.35">
      <c r="A8" s="142" t="s">
        <v>218</v>
      </c>
      <c r="B8" s="137" t="s">
        <v>217</v>
      </c>
      <c r="C8" s="146"/>
      <c r="D8" s="139">
        <v>-53627.104958512522</v>
      </c>
      <c r="E8" s="139">
        <v>-50180.973676994938</v>
      </c>
      <c r="F8" s="147"/>
      <c r="G8" s="147"/>
      <c r="H8" s="147"/>
      <c r="I8" s="147"/>
      <c r="J8" s="147"/>
      <c r="K8" s="147"/>
      <c r="L8" s="147"/>
      <c r="M8" s="147"/>
      <c r="N8" s="148"/>
      <c r="O8" s="148"/>
      <c r="P8" s="145"/>
    </row>
    <row r="9" spans="1:16" s="131" customFormat="1" ht="45" x14ac:dyDescent="0.35">
      <c r="A9" s="149" t="s">
        <v>219</v>
      </c>
      <c r="B9" s="150"/>
      <c r="C9" s="151"/>
      <c r="D9" s="152"/>
      <c r="E9" s="152"/>
      <c r="F9" s="152"/>
      <c r="G9" s="152"/>
      <c r="H9" s="152"/>
      <c r="I9" s="152"/>
      <c r="J9" s="152"/>
      <c r="K9" s="152"/>
      <c r="L9" s="152"/>
      <c r="M9" s="152"/>
      <c r="N9" s="152"/>
      <c r="O9" s="152"/>
      <c r="P9" s="153"/>
    </row>
    <row r="10" spans="1:16" s="131" customFormat="1" ht="30" x14ac:dyDescent="0.35">
      <c r="A10" s="136" t="s">
        <v>12</v>
      </c>
      <c r="B10" s="154" t="s">
        <v>0</v>
      </c>
      <c r="C10" s="137" t="s">
        <v>0</v>
      </c>
      <c r="D10" s="155" t="s">
        <v>0</v>
      </c>
      <c r="E10" s="155" t="s">
        <v>0</v>
      </c>
      <c r="F10" s="155" t="s">
        <v>0</v>
      </c>
      <c r="G10" s="155" t="s">
        <v>0</v>
      </c>
      <c r="H10" s="155" t="s">
        <v>0</v>
      </c>
      <c r="I10" s="155" t="s">
        <v>0</v>
      </c>
      <c r="J10" s="155" t="s">
        <v>0</v>
      </c>
      <c r="K10" s="155" t="s">
        <v>0</v>
      </c>
      <c r="L10" s="155" t="s">
        <v>0</v>
      </c>
      <c r="M10" s="155" t="s">
        <v>0</v>
      </c>
      <c r="N10" s="156"/>
      <c r="O10" s="148"/>
      <c r="P10" s="145"/>
    </row>
    <row r="11" spans="1:16" s="131" customFormat="1" ht="30" x14ac:dyDescent="0.35">
      <c r="A11" s="136" t="s">
        <v>11</v>
      </c>
      <c r="B11" s="154" t="s">
        <v>0</v>
      </c>
      <c r="C11" s="137" t="s">
        <v>0</v>
      </c>
      <c r="D11" s="137" t="s">
        <v>0</v>
      </c>
      <c r="E11" s="137" t="s">
        <v>0</v>
      </c>
      <c r="F11" s="137" t="s">
        <v>0</v>
      </c>
      <c r="G11" s="137" t="s">
        <v>0</v>
      </c>
      <c r="H11" s="137" t="s">
        <v>0</v>
      </c>
      <c r="I11" s="137" t="s">
        <v>0</v>
      </c>
      <c r="J11" s="137" t="s">
        <v>0</v>
      </c>
      <c r="K11" s="137" t="s">
        <v>0</v>
      </c>
      <c r="L11" s="137" t="s">
        <v>0</v>
      </c>
      <c r="M11" s="137" t="s">
        <v>0</v>
      </c>
      <c r="N11" s="157"/>
      <c r="O11" s="148"/>
      <c r="P11" s="145"/>
    </row>
    <row r="12" spans="1:16" s="131" customFormat="1" ht="90" customHeight="1" x14ac:dyDescent="0.35">
      <c r="A12" s="136" t="s">
        <v>15</v>
      </c>
      <c r="B12" s="137" t="s">
        <v>217</v>
      </c>
      <c r="C12" s="137" t="s">
        <v>0</v>
      </c>
      <c r="D12" s="138">
        <f>D6+D8</f>
        <v>1110412.5591124224</v>
      </c>
      <c r="E12" s="138">
        <f>E6+E8</f>
        <v>1085277.353452336</v>
      </c>
      <c r="F12" s="137"/>
      <c r="G12" s="137"/>
      <c r="H12" s="137"/>
      <c r="I12" s="137"/>
      <c r="J12" s="137"/>
      <c r="K12" s="137"/>
      <c r="L12" s="137"/>
      <c r="M12" s="137"/>
      <c r="N12" s="148"/>
      <c r="O12" s="148"/>
      <c r="P12" s="145"/>
    </row>
    <row r="13" spans="1:16" s="131" customFormat="1" ht="45" x14ac:dyDescent="0.35">
      <c r="A13" s="136" t="s">
        <v>13</v>
      </c>
      <c r="B13" s="154" t="s">
        <v>0</v>
      </c>
      <c r="C13" s="137" t="s">
        <v>0</v>
      </c>
      <c r="D13" s="137" t="s">
        <v>0</v>
      </c>
      <c r="E13" s="137" t="s">
        <v>0</v>
      </c>
      <c r="F13" s="137" t="s">
        <v>0</v>
      </c>
      <c r="G13" s="137" t="s">
        <v>0</v>
      </c>
      <c r="H13" s="137" t="s">
        <v>0</v>
      </c>
      <c r="I13" s="137" t="s">
        <v>0</v>
      </c>
      <c r="J13" s="137" t="s">
        <v>0</v>
      </c>
      <c r="K13" s="137" t="s">
        <v>0</v>
      </c>
      <c r="L13" s="137" t="s">
        <v>0</v>
      </c>
      <c r="M13" s="137" t="s">
        <v>0</v>
      </c>
      <c r="N13" s="157"/>
      <c r="O13" s="148"/>
      <c r="P13" s="145"/>
    </row>
    <row r="14" spans="1:16" s="131" customFormat="1" ht="45" x14ac:dyDescent="0.35">
      <c r="A14" s="136" t="s">
        <v>14</v>
      </c>
      <c r="B14" s="154" t="s">
        <v>0</v>
      </c>
      <c r="C14" s="137" t="s">
        <v>0</v>
      </c>
      <c r="D14" s="137" t="s">
        <v>0</v>
      </c>
      <c r="E14" s="137" t="s">
        <v>0</v>
      </c>
      <c r="F14" s="137" t="s">
        <v>0</v>
      </c>
      <c r="G14" s="137" t="s">
        <v>0</v>
      </c>
      <c r="H14" s="137" t="s">
        <v>0</v>
      </c>
      <c r="I14" s="137" t="s">
        <v>0</v>
      </c>
      <c r="J14" s="137" t="s">
        <v>0</v>
      </c>
      <c r="K14" s="137" t="s">
        <v>0</v>
      </c>
      <c r="L14" s="137" t="s">
        <v>0</v>
      </c>
      <c r="M14" s="137" t="s">
        <v>0</v>
      </c>
      <c r="N14" s="148"/>
      <c r="O14" s="148"/>
      <c r="P14" s="145"/>
    </row>
    <row r="15" spans="1:16" s="131" customFormat="1" ht="30" x14ac:dyDescent="0.35">
      <c r="A15" s="136" t="s">
        <v>20</v>
      </c>
      <c r="B15" s="137" t="s">
        <v>217</v>
      </c>
      <c r="C15" s="158"/>
      <c r="D15" s="158"/>
      <c r="E15" s="158"/>
      <c r="F15" s="159"/>
      <c r="G15" s="159"/>
      <c r="H15" s="159"/>
      <c r="I15" s="159"/>
      <c r="J15" s="159"/>
      <c r="K15" s="159"/>
      <c r="L15" s="159"/>
      <c r="M15" s="159"/>
      <c r="N15" s="160"/>
      <c r="O15" s="161"/>
      <c r="P15" s="161"/>
    </row>
    <row r="16" spans="1:16" s="131" customFormat="1" ht="45" x14ac:dyDescent="0.35">
      <c r="A16" s="136" t="s">
        <v>19</v>
      </c>
      <c r="B16" s="137" t="s">
        <v>217</v>
      </c>
      <c r="C16" s="137"/>
      <c r="D16" s="137"/>
      <c r="E16" s="137"/>
      <c r="F16" s="137"/>
      <c r="G16" s="137"/>
      <c r="H16" s="137"/>
      <c r="I16" s="137"/>
      <c r="J16" s="137"/>
      <c r="K16" s="137"/>
      <c r="L16" s="137"/>
      <c r="M16" s="137"/>
      <c r="N16" s="162"/>
      <c r="O16" s="163"/>
      <c r="P16" s="163"/>
    </row>
    <row r="17" spans="1:16" s="131" customFormat="1" ht="30" x14ac:dyDescent="0.35">
      <c r="A17" s="136" t="s">
        <v>18</v>
      </c>
      <c r="B17" s="137" t="s">
        <v>217</v>
      </c>
      <c r="C17" s="137"/>
      <c r="D17" s="137"/>
      <c r="E17" s="137"/>
      <c r="F17" s="137"/>
      <c r="G17" s="137"/>
      <c r="H17" s="137"/>
      <c r="I17" s="137"/>
      <c r="J17" s="137"/>
      <c r="K17" s="137"/>
      <c r="L17" s="137"/>
      <c r="M17" s="137"/>
      <c r="N17" s="162"/>
      <c r="O17" s="163"/>
      <c r="P17" s="163"/>
    </row>
    <row r="18" spans="1:16" s="131" customFormat="1" ht="30" x14ac:dyDescent="0.35">
      <c r="A18" s="136" t="s">
        <v>17</v>
      </c>
      <c r="B18" s="137" t="s">
        <v>217</v>
      </c>
      <c r="C18" s="137"/>
      <c r="D18" s="137"/>
      <c r="E18" s="137"/>
      <c r="F18" s="137"/>
      <c r="G18" s="137"/>
      <c r="H18" s="137"/>
      <c r="I18" s="137"/>
      <c r="J18" s="137"/>
      <c r="K18" s="137"/>
      <c r="L18" s="137"/>
      <c r="M18" s="137"/>
      <c r="N18" s="162"/>
      <c r="O18" s="163"/>
      <c r="P18" s="163"/>
    </row>
    <row r="19" spans="1:16" s="131" customFormat="1" ht="30" x14ac:dyDescent="0.35">
      <c r="A19" s="136" t="s">
        <v>16</v>
      </c>
      <c r="B19" s="137" t="s">
        <v>217</v>
      </c>
      <c r="C19" s="137"/>
      <c r="D19" s="137"/>
      <c r="E19" s="137"/>
      <c r="F19" s="137"/>
      <c r="G19" s="137"/>
      <c r="H19" s="137"/>
      <c r="I19" s="137"/>
      <c r="J19" s="137"/>
      <c r="K19" s="137"/>
      <c r="L19" s="137"/>
      <c r="M19" s="137"/>
      <c r="N19" s="164"/>
      <c r="O19" s="163"/>
      <c r="P19" s="163"/>
    </row>
    <row r="20" spans="1:16" s="131" customFormat="1" ht="60" x14ac:dyDescent="0.35">
      <c r="A20" s="136" t="s">
        <v>95</v>
      </c>
      <c r="B20" s="137" t="s">
        <v>217</v>
      </c>
      <c r="C20" s="137"/>
      <c r="D20" s="137"/>
      <c r="E20" s="137"/>
      <c r="F20" s="137"/>
      <c r="G20" s="137"/>
      <c r="H20" s="137"/>
      <c r="I20" s="137"/>
      <c r="J20" s="137"/>
      <c r="K20" s="137"/>
      <c r="L20" s="137"/>
      <c r="M20" s="137"/>
      <c r="N20" s="162"/>
      <c r="O20" s="163"/>
      <c r="P20" s="163"/>
    </row>
    <row r="21" spans="1:16" s="131" customFormat="1" ht="30" x14ac:dyDescent="0.35">
      <c r="A21" s="136" t="s">
        <v>21</v>
      </c>
      <c r="B21" s="137" t="s">
        <v>217</v>
      </c>
      <c r="C21" s="137"/>
      <c r="D21" s="137"/>
      <c r="E21" s="137"/>
      <c r="F21" s="137"/>
      <c r="G21" s="137"/>
      <c r="H21" s="137"/>
      <c r="I21" s="137"/>
      <c r="J21" s="137"/>
      <c r="K21" s="137"/>
      <c r="L21" s="137"/>
      <c r="M21" s="137"/>
      <c r="N21" s="162"/>
      <c r="O21" s="163"/>
      <c r="P21" s="163"/>
    </row>
    <row r="22" spans="1:16" s="131" customFormat="1" ht="45" x14ac:dyDescent="0.35">
      <c r="A22" s="136" t="s">
        <v>220</v>
      </c>
      <c r="B22" s="137" t="s">
        <v>217</v>
      </c>
      <c r="C22" s="137"/>
      <c r="D22" s="137"/>
      <c r="E22" s="137"/>
      <c r="F22" s="137"/>
      <c r="G22" s="137"/>
      <c r="H22" s="137"/>
      <c r="I22" s="137"/>
      <c r="J22" s="137"/>
      <c r="K22" s="137"/>
      <c r="L22" s="137"/>
      <c r="M22" s="137"/>
      <c r="N22" s="162"/>
      <c r="O22" s="163"/>
      <c r="P22" s="163"/>
    </row>
    <row r="23" spans="1:16" s="131" customFormat="1" ht="60" x14ac:dyDescent="0.35">
      <c r="A23" s="136" t="s">
        <v>22</v>
      </c>
      <c r="B23" s="165" t="s">
        <v>1</v>
      </c>
      <c r="C23" s="166"/>
      <c r="D23" s="166"/>
      <c r="E23" s="166"/>
      <c r="F23" s="166"/>
      <c r="G23" s="166"/>
      <c r="H23" s="166"/>
      <c r="I23" s="166"/>
      <c r="J23" s="166"/>
      <c r="K23" s="166"/>
      <c r="L23" s="166"/>
      <c r="M23" s="166"/>
      <c r="N23" s="162"/>
      <c r="O23" s="163"/>
      <c r="P23" s="163"/>
    </row>
    <row r="24" spans="1:16" s="131" customFormat="1" ht="30" x14ac:dyDescent="0.35">
      <c r="A24" s="136" t="s">
        <v>23</v>
      </c>
      <c r="B24" s="165" t="s">
        <v>1</v>
      </c>
      <c r="C24" s="166"/>
      <c r="D24" s="166"/>
      <c r="E24" s="166"/>
      <c r="F24" s="166"/>
      <c r="G24" s="166"/>
      <c r="H24" s="166"/>
      <c r="I24" s="166"/>
      <c r="J24" s="166"/>
      <c r="K24" s="166"/>
      <c r="L24" s="166"/>
      <c r="M24" s="166"/>
      <c r="N24" s="167"/>
      <c r="O24" s="163"/>
      <c r="P24" s="163"/>
    </row>
    <row r="25" spans="1:16" s="131" customFormat="1" ht="15" x14ac:dyDescent="0.35">
      <c r="A25" s="168" t="s">
        <v>24</v>
      </c>
      <c r="B25" s="169"/>
      <c r="C25" s="169"/>
      <c r="D25" s="169"/>
      <c r="E25" s="169"/>
      <c r="F25" s="169"/>
      <c r="G25" s="169"/>
      <c r="H25" s="169"/>
      <c r="I25" s="169"/>
      <c r="J25" s="169"/>
      <c r="K25" s="169"/>
      <c r="L25" s="169"/>
      <c r="M25" s="169"/>
      <c r="N25" s="245"/>
      <c r="O25" s="245"/>
      <c r="P25" s="245"/>
    </row>
    <row r="26" spans="1:16" s="131" customFormat="1" ht="15" x14ac:dyDescent="0.35">
      <c r="A26" s="136" t="s">
        <v>26</v>
      </c>
      <c r="B26" s="246" t="s">
        <v>0</v>
      </c>
      <c r="C26" s="246"/>
      <c r="D26" s="246"/>
      <c r="E26" s="246"/>
      <c r="F26" s="246"/>
      <c r="G26" s="246"/>
      <c r="H26" s="246"/>
      <c r="I26" s="246"/>
      <c r="J26" s="246"/>
      <c r="K26" s="246"/>
      <c r="L26" s="246"/>
      <c r="M26" s="246"/>
      <c r="N26" s="160"/>
      <c r="O26" s="161"/>
      <c r="P26" s="161"/>
    </row>
    <row r="27" spans="1:16" s="131" customFormat="1" ht="15" x14ac:dyDescent="0.35">
      <c r="A27" s="136" t="s">
        <v>25</v>
      </c>
      <c r="B27" s="240" t="s">
        <v>0</v>
      </c>
      <c r="C27" s="240"/>
      <c r="D27" s="240"/>
      <c r="E27" s="240"/>
      <c r="F27" s="240"/>
      <c r="G27" s="240"/>
      <c r="H27" s="240"/>
      <c r="I27" s="240"/>
      <c r="J27" s="240"/>
      <c r="K27" s="240"/>
      <c r="L27" s="240"/>
      <c r="M27" s="240"/>
      <c r="N27" s="162"/>
      <c r="O27" s="163"/>
      <c r="P27" s="163"/>
    </row>
    <row r="28" spans="1:16" s="131" customFormat="1" ht="45" x14ac:dyDescent="0.35">
      <c r="A28" s="136" t="s">
        <v>27</v>
      </c>
      <c r="B28" s="240" t="s">
        <v>0</v>
      </c>
      <c r="C28" s="240"/>
      <c r="D28" s="240"/>
      <c r="E28" s="240"/>
      <c r="F28" s="240"/>
      <c r="G28" s="240"/>
      <c r="H28" s="240"/>
      <c r="I28" s="240"/>
      <c r="J28" s="240"/>
      <c r="K28" s="240"/>
      <c r="L28" s="240"/>
      <c r="M28" s="240"/>
      <c r="N28" s="162"/>
      <c r="O28" s="163"/>
      <c r="P28" s="163"/>
    </row>
    <row r="29" spans="1:16" s="131" customFormat="1" ht="15" x14ac:dyDescent="0.35">
      <c r="A29" s="136" t="s">
        <v>28</v>
      </c>
      <c r="B29" s="240" t="s">
        <v>0</v>
      </c>
      <c r="C29" s="240"/>
      <c r="D29" s="240"/>
      <c r="E29" s="240"/>
      <c r="F29" s="240"/>
      <c r="G29" s="240"/>
      <c r="H29" s="240"/>
      <c r="I29" s="240"/>
      <c r="J29" s="240"/>
      <c r="K29" s="240"/>
      <c r="L29" s="240"/>
      <c r="M29" s="240"/>
      <c r="N29" s="162"/>
      <c r="O29" s="163"/>
      <c r="P29" s="163"/>
    </row>
    <row r="30" spans="1:16" s="131" customFormat="1" ht="15" x14ac:dyDescent="0.35">
      <c r="A30" s="136" t="s">
        <v>96</v>
      </c>
      <c r="B30" s="240" t="s">
        <v>0</v>
      </c>
      <c r="C30" s="240"/>
      <c r="D30" s="240"/>
      <c r="E30" s="240"/>
      <c r="F30" s="240"/>
      <c r="G30" s="240"/>
      <c r="H30" s="240"/>
      <c r="I30" s="240"/>
      <c r="J30" s="240"/>
      <c r="K30" s="240"/>
      <c r="L30" s="240"/>
      <c r="M30" s="240"/>
      <c r="N30" s="167"/>
      <c r="O30" s="170"/>
      <c r="P30" s="170"/>
    </row>
    <row r="31" spans="1:16" s="131" customFormat="1" ht="15" x14ac:dyDescent="0.35">
      <c r="A31" s="241"/>
      <c r="B31" s="242"/>
      <c r="C31" s="242"/>
      <c r="D31" s="242"/>
      <c r="E31" s="242"/>
      <c r="F31" s="242"/>
      <c r="G31" s="242"/>
      <c r="H31" s="242"/>
      <c r="I31" s="242"/>
      <c r="J31" s="242"/>
      <c r="K31" s="242"/>
      <c r="L31" s="242"/>
      <c r="M31" s="242"/>
      <c r="N31" s="171"/>
      <c r="O31" s="171"/>
      <c r="P31" s="171"/>
    </row>
  </sheetData>
  <mergeCells count="14">
    <mergeCell ref="B30:M30"/>
    <mergeCell ref="A31:M31"/>
    <mergeCell ref="P3:P4"/>
    <mergeCell ref="N25:P25"/>
    <mergeCell ref="B26:M26"/>
    <mergeCell ref="B27:M27"/>
    <mergeCell ref="B28:M28"/>
    <mergeCell ref="B29:M29"/>
    <mergeCell ref="A3:A4"/>
    <mergeCell ref="B3:B4"/>
    <mergeCell ref="C3:C4"/>
    <mergeCell ref="D3:M3"/>
    <mergeCell ref="N3:N4"/>
    <mergeCell ref="O3:O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A48C-2248-4325-BEEC-91B21F3CF4BD}">
  <sheetPr>
    <pageSetUpPr fitToPage="1"/>
  </sheetPr>
  <dimension ref="A1:AD120"/>
  <sheetViews>
    <sheetView showGridLines="0" zoomScale="85" zoomScaleNormal="85" zoomScaleSheetLayoutView="100" workbookViewId="0"/>
  </sheetViews>
  <sheetFormatPr defaultColWidth="9" defaultRowHeight="18.75" x14ac:dyDescent="0.4"/>
  <cols>
    <col min="1" max="1" width="55.5" style="68" customWidth="1"/>
    <col min="2" max="2" width="62.125" style="67" customWidth="1"/>
    <col min="3" max="3" width="58.375" style="67" customWidth="1"/>
    <col min="4" max="4" width="27.625" style="67" customWidth="1"/>
    <col min="5" max="5" width="13.875" style="67" customWidth="1"/>
    <col min="6" max="6" width="12" style="67" customWidth="1"/>
    <col min="7" max="7" width="15.375" style="68" customWidth="1"/>
    <col min="8" max="8" width="13.75" style="67" customWidth="1"/>
    <col min="9" max="9" width="20.375" style="67" customWidth="1"/>
    <col min="10" max="10" width="10.375" style="67" customWidth="1"/>
    <col min="11" max="20" width="8.125" style="67" customWidth="1"/>
    <col min="21" max="22" width="8.125" style="67" hidden="1" customWidth="1"/>
    <col min="23" max="23" width="8.125" style="67" customWidth="1"/>
    <col min="24" max="27" width="8.125" style="67" hidden="1" customWidth="1"/>
    <col min="28" max="28" width="8.125" style="67" customWidth="1"/>
    <col min="29" max="16384" width="9" style="67"/>
  </cols>
  <sheetData>
    <row r="1" spans="1:30" ht="19.5" x14ac:dyDescent="0.45">
      <c r="A1" s="130" t="s">
        <v>193</v>
      </c>
    </row>
    <row r="2" spans="1:30" ht="22.5" x14ac:dyDescent="0.4">
      <c r="A2" s="63"/>
      <c r="B2" s="64"/>
      <c r="C2" s="65"/>
      <c r="D2" s="64"/>
      <c r="E2" s="64"/>
      <c r="F2" s="64"/>
      <c r="G2" s="66"/>
      <c r="H2" s="64"/>
      <c r="I2" s="64"/>
      <c r="J2" s="64"/>
      <c r="K2" s="64"/>
      <c r="L2" s="64"/>
      <c r="M2" s="64"/>
      <c r="N2" s="64"/>
      <c r="O2" s="64"/>
      <c r="P2" s="64"/>
      <c r="Q2" s="64"/>
      <c r="R2" s="64"/>
      <c r="S2" s="64"/>
      <c r="T2" s="64"/>
      <c r="U2" s="64"/>
      <c r="V2" s="64"/>
      <c r="W2" s="64"/>
      <c r="X2" s="64"/>
      <c r="Y2" s="64"/>
      <c r="Z2" s="64"/>
      <c r="AA2" s="64"/>
      <c r="AB2" s="64"/>
    </row>
    <row r="3" spans="1:30" s="172" customFormat="1" ht="33" customHeight="1" x14ac:dyDescent="0.4">
      <c r="A3" s="252" t="s">
        <v>179</v>
      </c>
      <c r="B3" s="252" t="s">
        <v>180</v>
      </c>
      <c r="C3" s="252" t="s">
        <v>181</v>
      </c>
      <c r="D3" s="252" t="s">
        <v>182</v>
      </c>
      <c r="E3" s="252" t="s">
        <v>183</v>
      </c>
      <c r="F3" s="252" t="s">
        <v>184</v>
      </c>
      <c r="G3" s="252" t="s">
        <v>185</v>
      </c>
      <c r="H3" s="252" t="s">
        <v>186</v>
      </c>
      <c r="I3" s="252" t="s">
        <v>187</v>
      </c>
      <c r="J3" s="252" t="s">
        <v>188</v>
      </c>
      <c r="K3" s="254" t="s">
        <v>222</v>
      </c>
      <c r="L3" s="254"/>
      <c r="M3" s="254"/>
      <c r="N3" s="254"/>
      <c r="O3" s="254"/>
      <c r="P3" s="254"/>
      <c r="Q3" s="254"/>
      <c r="R3" s="254"/>
      <c r="S3" s="254"/>
      <c r="T3" s="254"/>
      <c r="U3" s="254"/>
      <c r="V3" s="254"/>
      <c r="W3" s="254"/>
      <c r="X3" s="254"/>
      <c r="Y3" s="254"/>
      <c r="Z3" s="254"/>
      <c r="AA3" s="254"/>
      <c r="AB3" s="254"/>
    </row>
    <row r="4" spans="1:30" s="172" customFormat="1" ht="15.75" thickBot="1" x14ac:dyDescent="0.45">
      <c r="A4" s="253"/>
      <c r="B4" s="253"/>
      <c r="C4" s="253"/>
      <c r="D4" s="253"/>
      <c r="E4" s="253"/>
      <c r="F4" s="253"/>
      <c r="G4" s="253"/>
      <c r="H4" s="253"/>
      <c r="I4" s="253"/>
      <c r="J4" s="253"/>
      <c r="K4" s="173">
        <v>2013</v>
      </c>
      <c r="L4" s="173">
        <v>2014</v>
      </c>
      <c r="M4" s="173">
        <v>2015</v>
      </c>
      <c r="N4" s="173">
        <v>2016</v>
      </c>
      <c r="O4" s="173">
        <v>2017</v>
      </c>
      <c r="P4" s="173">
        <v>2018</v>
      </c>
      <c r="Q4" s="173">
        <v>2019</v>
      </c>
      <c r="R4" s="174">
        <v>2020</v>
      </c>
      <c r="S4" s="174">
        <v>2021</v>
      </c>
      <c r="T4" s="174">
        <v>2022</v>
      </c>
      <c r="U4" s="174">
        <v>2023</v>
      </c>
      <c r="V4" s="174">
        <v>2024</v>
      </c>
      <c r="W4" s="174">
        <v>2025</v>
      </c>
      <c r="X4" s="174">
        <v>2026</v>
      </c>
      <c r="Y4" s="174">
        <v>2027</v>
      </c>
      <c r="Z4" s="174">
        <v>2028</v>
      </c>
      <c r="AA4" s="174">
        <v>2029</v>
      </c>
      <c r="AB4" s="174">
        <v>2030</v>
      </c>
    </row>
    <row r="5" spans="1:30" s="172" customFormat="1" ht="120.75" thickTop="1" x14ac:dyDescent="0.4">
      <c r="A5" s="175" t="s">
        <v>243</v>
      </c>
      <c r="B5" s="176" t="s">
        <v>244</v>
      </c>
      <c r="C5" s="175" t="s">
        <v>245</v>
      </c>
      <c r="D5" s="176" t="s">
        <v>246</v>
      </c>
      <c r="E5" s="176" t="s">
        <v>247</v>
      </c>
      <c r="F5" s="177" t="s">
        <v>248</v>
      </c>
      <c r="G5" s="175" t="s">
        <v>249</v>
      </c>
      <c r="H5" s="175" t="s">
        <v>250</v>
      </c>
      <c r="I5" s="178" t="s">
        <v>251</v>
      </c>
      <c r="J5" s="175" t="s">
        <v>252</v>
      </c>
      <c r="K5" s="179" t="s">
        <v>67</v>
      </c>
      <c r="L5" s="179">
        <v>4200</v>
      </c>
      <c r="M5" s="179">
        <v>4500</v>
      </c>
      <c r="N5" s="179">
        <v>6200</v>
      </c>
      <c r="O5" s="179">
        <v>6700</v>
      </c>
      <c r="P5" s="180">
        <v>8500</v>
      </c>
      <c r="Q5" s="180">
        <v>9300</v>
      </c>
      <c r="R5" s="180">
        <v>10600</v>
      </c>
      <c r="S5" s="180">
        <v>9700</v>
      </c>
      <c r="T5" s="180">
        <v>11400</v>
      </c>
      <c r="U5" s="180">
        <v>0</v>
      </c>
      <c r="V5" s="180">
        <v>0</v>
      </c>
      <c r="W5" s="180" t="s">
        <v>67</v>
      </c>
      <c r="X5" s="180">
        <v>0</v>
      </c>
      <c r="Y5" s="180">
        <v>0</v>
      </c>
      <c r="Z5" s="180">
        <v>0</v>
      </c>
      <c r="AA5" s="180">
        <v>0</v>
      </c>
      <c r="AB5" s="180">
        <v>11000</v>
      </c>
    </row>
    <row r="6" spans="1:30" s="172" customFormat="1" ht="120" x14ac:dyDescent="0.4">
      <c r="A6" s="181" t="s">
        <v>62</v>
      </c>
      <c r="B6" s="182" t="s">
        <v>244</v>
      </c>
      <c r="C6" s="181" t="s">
        <v>253</v>
      </c>
      <c r="D6" s="182" t="s">
        <v>246</v>
      </c>
      <c r="E6" s="182" t="s">
        <v>247</v>
      </c>
      <c r="F6" s="172" t="s">
        <v>248</v>
      </c>
      <c r="G6" s="181" t="s">
        <v>249</v>
      </c>
      <c r="H6" s="181" t="s">
        <v>250</v>
      </c>
      <c r="I6" s="183" t="s">
        <v>251</v>
      </c>
      <c r="J6" s="181" t="s">
        <v>252</v>
      </c>
      <c r="K6" s="179" t="s">
        <v>67</v>
      </c>
      <c r="L6" s="179">
        <v>4000</v>
      </c>
      <c r="M6" s="179">
        <v>29000</v>
      </c>
      <c r="N6" s="179">
        <v>41000</v>
      </c>
      <c r="O6" s="179">
        <v>54000</v>
      </c>
      <c r="P6" s="180">
        <v>88000</v>
      </c>
      <c r="Q6" s="180">
        <v>112000</v>
      </c>
      <c r="R6" s="180">
        <v>116000</v>
      </c>
      <c r="S6" s="180">
        <v>112000</v>
      </c>
      <c r="T6" s="180">
        <v>128000</v>
      </c>
      <c r="U6" s="180">
        <v>0</v>
      </c>
      <c r="V6" s="180">
        <v>0</v>
      </c>
      <c r="W6" s="180" t="s">
        <v>67</v>
      </c>
      <c r="X6" s="180">
        <v>0</v>
      </c>
      <c r="Y6" s="180">
        <v>0</v>
      </c>
      <c r="Z6" s="180">
        <v>0</v>
      </c>
      <c r="AA6" s="180">
        <v>0</v>
      </c>
      <c r="AB6" s="180">
        <v>329000</v>
      </c>
    </row>
    <row r="7" spans="1:30" s="172" customFormat="1" ht="30" x14ac:dyDescent="0.4">
      <c r="A7" s="175" t="s">
        <v>254</v>
      </c>
      <c r="B7" s="176" t="s">
        <v>255</v>
      </c>
      <c r="C7" s="175" t="s">
        <v>256</v>
      </c>
      <c r="D7" s="176" t="s">
        <v>257</v>
      </c>
      <c r="E7" s="176" t="s">
        <v>247</v>
      </c>
      <c r="F7" s="177" t="s">
        <v>248</v>
      </c>
      <c r="G7" s="175" t="s">
        <v>249</v>
      </c>
      <c r="H7" s="175" t="s">
        <v>250</v>
      </c>
      <c r="I7" s="184" t="s">
        <v>258</v>
      </c>
      <c r="J7" s="175" t="s">
        <v>252</v>
      </c>
      <c r="K7" s="185">
        <v>76620</v>
      </c>
      <c r="L7" s="186">
        <v>86160</v>
      </c>
      <c r="M7" s="186">
        <v>96600</v>
      </c>
      <c r="N7" s="186">
        <v>99840</v>
      </c>
      <c r="O7" s="185">
        <v>110260</v>
      </c>
      <c r="P7" s="185">
        <v>115240</v>
      </c>
      <c r="Q7" s="185">
        <v>120640</v>
      </c>
      <c r="R7" s="185">
        <v>128890</v>
      </c>
      <c r="S7" s="185">
        <v>136620</v>
      </c>
      <c r="T7" s="185">
        <v>142240</v>
      </c>
      <c r="U7" s="185">
        <v>0</v>
      </c>
      <c r="V7" s="185">
        <v>0</v>
      </c>
      <c r="W7" s="185" t="s">
        <v>67</v>
      </c>
      <c r="X7" s="185">
        <v>0</v>
      </c>
      <c r="Y7" s="185">
        <v>0</v>
      </c>
      <c r="Z7" s="185">
        <v>0</v>
      </c>
      <c r="AA7" s="185">
        <v>0</v>
      </c>
      <c r="AB7" s="185">
        <v>206700</v>
      </c>
      <c r="AC7" s="187"/>
    </row>
    <row r="8" spans="1:30" s="172" customFormat="1" ht="30" x14ac:dyDescent="0.4">
      <c r="A8" s="181" t="s">
        <v>62</v>
      </c>
      <c r="B8" s="182" t="s">
        <v>259</v>
      </c>
      <c r="C8" s="181" t="s">
        <v>260</v>
      </c>
      <c r="D8" s="182" t="s">
        <v>257</v>
      </c>
      <c r="E8" s="182" t="s">
        <v>247</v>
      </c>
      <c r="F8" s="188" t="s">
        <v>248</v>
      </c>
      <c r="G8" s="181" t="s">
        <v>249</v>
      </c>
      <c r="H8" s="181" t="s">
        <v>250</v>
      </c>
      <c r="I8" s="189" t="s">
        <v>258</v>
      </c>
      <c r="J8" s="181" t="s">
        <v>252</v>
      </c>
      <c r="K8" s="190">
        <v>29800</v>
      </c>
      <c r="L8" s="190">
        <v>30350</v>
      </c>
      <c r="M8" s="190">
        <v>30390</v>
      </c>
      <c r="N8" s="190">
        <v>30370</v>
      </c>
      <c r="O8" s="190">
        <v>31310</v>
      </c>
      <c r="P8" s="190">
        <v>30840</v>
      </c>
      <c r="Q8" s="190">
        <v>31320</v>
      </c>
      <c r="R8" s="190">
        <v>31870</v>
      </c>
      <c r="S8" s="190">
        <v>28921</v>
      </c>
      <c r="T8" s="190">
        <v>29520</v>
      </c>
      <c r="U8" s="190">
        <v>0</v>
      </c>
      <c r="V8" s="190">
        <v>0</v>
      </c>
      <c r="W8" s="190" t="s">
        <v>67</v>
      </c>
      <c r="X8" s="190">
        <v>0</v>
      </c>
      <c r="Y8" s="190">
        <v>0</v>
      </c>
      <c r="Z8" s="190">
        <v>0</v>
      </c>
      <c r="AA8" s="190">
        <v>0</v>
      </c>
      <c r="AB8" s="190">
        <v>36180</v>
      </c>
      <c r="AC8" s="187"/>
    </row>
    <row r="9" spans="1:30" s="172" customFormat="1" ht="60" x14ac:dyDescent="0.4">
      <c r="A9" s="191" t="s">
        <v>261</v>
      </c>
      <c r="B9" s="192" t="s">
        <v>262</v>
      </c>
      <c r="C9" s="191" t="s">
        <v>263</v>
      </c>
      <c r="D9" s="192" t="s">
        <v>264</v>
      </c>
      <c r="E9" s="192" t="s">
        <v>247</v>
      </c>
      <c r="F9" s="191" t="s">
        <v>248</v>
      </c>
      <c r="G9" s="191" t="s">
        <v>249</v>
      </c>
      <c r="H9" s="191" t="s">
        <v>250</v>
      </c>
      <c r="I9" s="191" t="s">
        <v>265</v>
      </c>
      <c r="J9" s="191" t="s">
        <v>252</v>
      </c>
      <c r="K9" s="193">
        <v>86.4</v>
      </c>
      <c r="L9" s="194">
        <v>318.60000000000002</v>
      </c>
      <c r="M9" s="194">
        <v>556.20000000000005</v>
      </c>
      <c r="N9" s="194">
        <v>747.90000000000009</v>
      </c>
      <c r="O9" s="193">
        <v>1007.0999999999999</v>
      </c>
      <c r="P9" s="193">
        <v>1136.7000000000003</v>
      </c>
      <c r="Q9" s="193">
        <v>1163.7</v>
      </c>
      <c r="R9" s="193">
        <v>1127.3193403065136</v>
      </c>
      <c r="S9" s="193">
        <v>1273.1095359310773</v>
      </c>
      <c r="T9" s="193">
        <v>1416.2437974610416</v>
      </c>
      <c r="U9" s="193">
        <v>0</v>
      </c>
      <c r="V9" s="193">
        <v>0</v>
      </c>
      <c r="W9" s="193">
        <v>1412</v>
      </c>
      <c r="X9" s="193">
        <v>0</v>
      </c>
      <c r="Y9" s="193">
        <v>0</v>
      </c>
      <c r="Z9" s="193">
        <v>0</v>
      </c>
      <c r="AA9" s="193">
        <v>0</v>
      </c>
      <c r="AB9" s="193">
        <v>2047</v>
      </c>
      <c r="AD9" s="195"/>
    </row>
    <row r="10" spans="1:30" s="172" customFormat="1" ht="90" x14ac:dyDescent="0.4">
      <c r="A10" s="181" t="s">
        <v>266</v>
      </c>
      <c r="B10" s="196" t="s">
        <v>267</v>
      </c>
      <c r="C10" s="191" t="s">
        <v>266</v>
      </c>
      <c r="D10" s="192" t="s">
        <v>268</v>
      </c>
      <c r="E10" s="192" t="s">
        <v>247</v>
      </c>
      <c r="F10" s="191" t="s">
        <v>248</v>
      </c>
      <c r="G10" s="191" t="s">
        <v>269</v>
      </c>
      <c r="H10" s="191" t="s">
        <v>250</v>
      </c>
      <c r="I10" s="191" t="s">
        <v>270</v>
      </c>
      <c r="J10" s="191" t="s">
        <v>271</v>
      </c>
      <c r="K10" s="197" t="s">
        <v>272</v>
      </c>
      <c r="L10" s="197" t="s">
        <v>272</v>
      </c>
      <c r="M10" s="197" t="s">
        <v>272</v>
      </c>
      <c r="N10" s="197" t="s">
        <v>272</v>
      </c>
      <c r="O10" s="197" t="s">
        <v>272</v>
      </c>
      <c r="P10" s="197" t="s">
        <v>272</v>
      </c>
      <c r="Q10" s="197" t="s">
        <v>272</v>
      </c>
      <c r="R10" s="197" t="s">
        <v>272</v>
      </c>
      <c r="S10" s="197" t="s">
        <v>272</v>
      </c>
      <c r="T10" s="197" t="s">
        <v>272</v>
      </c>
      <c r="U10" s="197" t="s">
        <v>272</v>
      </c>
      <c r="V10" s="197" t="s">
        <v>272</v>
      </c>
      <c r="W10" s="197" t="s">
        <v>272</v>
      </c>
      <c r="X10" s="197" t="s">
        <v>272</v>
      </c>
      <c r="Y10" s="197" t="s">
        <v>272</v>
      </c>
      <c r="Z10" s="197" t="s">
        <v>272</v>
      </c>
      <c r="AA10" s="197" t="s">
        <v>272</v>
      </c>
      <c r="AB10" s="197" t="s">
        <v>272</v>
      </c>
    </row>
    <row r="11" spans="1:30" s="172" customFormat="1" ht="15" x14ac:dyDescent="0.4">
      <c r="A11" s="198" t="s">
        <v>273</v>
      </c>
      <c r="B11" s="199" t="s">
        <v>274</v>
      </c>
      <c r="C11" s="198" t="s">
        <v>274</v>
      </c>
      <c r="D11" s="200" t="s">
        <v>275</v>
      </c>
      <c r="E11" s="200" t="s">
        <v>247</v>
      </c>
      <c r="F11" s="198" t="s">
        <v>248</v>
      </c>
      <c r="G11" s="198" t="s">
        <v>276</v>
      </c>
      <c r="H11" s="198" t="s">
        <v>250</v>
      </c>
      <c r="I11" s="198" t="s">
        <v>277</v>
      </c>
      <c r="J11" s="198" t="s">
        <v>252</v>
      </c>
      <c r="K11" s="179">
        <v>45.865854959237964</v>
      </c>
      <c r="L11" s="179">
        <v>93.135613878955837</v>
      </c>
      <c r="M11" s="179">
        <v>146.61886397351239</v>
      </c>
      <c r="N11" s="179">
        <v>205.26561426478449</v>
      </c>
      <c r="O11" s="179">
        <v>260.00207390771254</v>
      </c>
      <c r="P11" s="179">
        <v>306</v>
      </c>
      <c r="Q11" s="179">
        <v>398</v>
      </c>
      <c r="R11" s="179">
        <v>447</v>
      </c>
      <c r="S11" s="179">
        <v>504</v>
      </c>
      <c r="T11" s="179">
        <v>548</v>
      </c>
      <c r="U11" s="179">
        <v>0</v>
      </c>
      <c r="V11" s="179">
        <v>0</v>
      </c>
      <c r="W11" s="179">
        <v>860</v>
      </c>
      <c r="X11" s="179">
        <v>0</v>
      </c>
      <c r="Y11" s="179">
        <v>0</v>
      </c>
      <c r="Z11" s="179">
        <v>0</v>
      </c>
      <c r="AA11" s="179">
        <v>0</v>
      </c>
      <c r="AB11" s="179">
        <v>690</v>
      </c>
    </row>
    <row r="12" spans="1:30" s="172" customFormat="1" ht="15" x14ac:dyDescent="0.4">
      <c r="A12" s="198" t="s">
        <v>62</v>
      </c>
      <c r="B12" s="199" t="s">
        <v>278</v>
      </c>
      <c r="C12" s="198" t="s">
        <v>279</v>
      </c>
      <c r="D12" s="200" t="s">
        <v>275</v>
      </c>
      <c r="E12" s="200" t="s">
        <v>247</v>
      </c>
      <c r="F12" s="198" t="s">
        <v>248</v>
      </c>
      <c r="G12" s="198" t="s">
        <v>276</v>
      </c>
      <c r="H12" s="198" t="s">
        <v>250</v>
      </c>
      <c r="I12" s="198" t="s">
        <v>277</v>
      </c>
      <c r="J12" s="198" t="s">
        <v>252</v>
      </c>
      <c r="K12" s="179">
        <v>2</v>
      </c>
      <c r="L12" s="179">
        <v>19</v>
      </c>
      <c r="M12" s="179">
        <v>36</v>
      </c>
      <c r="N12" s="179">
        <v>51</v>
      </c>
      <c r="O12" s="179">
        <v>71</v>
      </c>
      <c r="P12" s="179">
        <v>92</v>
      </c>
      <c r="Q12" s="179">
        <v>108</v>
      </c>
      <c r="R12" s="179">
        <v>117</v>
      </c>
      <c r="S12" s="179">
        <v>137</v>
      </c>
      <c r="T12" s="179">
        <v>155</v>
      </c>
      <c r="U12" s="179">
        <v>0</v>
      </c>
      <c r="V12" s="179">
        <v>0</v>
      </c>
      <c r="W12" s="179">
        <v>660</v>
      </c>
      <c r="X12" s="179">
        <v>0</v>
      </c>
      <c r="Y12" s="179">
        <v>0</v>
      </c>
      <c r="Z12" s="179">
        <v>0</v>
      </c>
      <c r="AA12" s="179">
        <v>0</v>
      </c>
      <c r="AB12" s="179">
        <v>1610</v>
      </c>
    </row>
    <row r="13" spans="1:30" s="172" customFormat="1" ht="15" x14ac:dyDescent="0.4">
      <c r="A13" s="198" t="s">
        <v>62</v>
      </c>
      <c r="B13" s="199" t="s">
        <v>280</v>
      </c>
      <c r="C13" s="198" t="s">
        <v>281</v>
      </c>
      <c r="D13" s="200" t="s">
        <v>275</v>
      </c>
      <c r="E13" s="200" t="s">
        <v>247</v>
      </c>
      <c r="F13" s="198" t="s">
        <v>248</v>
      </c>
      <c r="G13" s="198" t="s">
        <v>276</v>
      </c>
      <c r="H13" s="198" t="s">
        <v>250</v>
      </c>
      <c r="I13" s="198" t="s">
        <v>277</v>
      </c>
      <c r="J13" s="198" t="s">
        <v>252</v>
      </c>
      <c r="K13" s="179">
        <v>670</v>
      </c>
      <c r="L13" s="179">
        <v>1259</v>
      </c>
      <c r="M13" s="179">
        <v>1881</v>
      </c>
      <c r="N13" s="179">
        <v>2552</v>
      </c>
      <c r="O13" s="179">
        <v>3252</v>
      </c>
      <c r="P13" s="179">
        <v>3902</v>
      </c>
      <c r="Q13" s="179">
        <v>4532</v>
      </c>
      <c r="R13" s="179">
        <v>5102</v>
      </c>
      <c r="S13" s="179">
        <v>5832</v>
      </c>
      <c r="T13" s="179">
        <v>6402</v>
      </c>
      <c r="U13" s="179">
        <v>0</v>
      </c>
      <c r="V13" s="179">
        <v>0</v>
      </c>
      <c r="W13" s="179">
        <v>8442</v>
      </c>
      <c r="X13" s="179">
        <v>0</v>
      </c>
      <c r="Y13" s="179">
        <v>0</v>
      </c>
      <c r="Z13" s="179">
        <v>0</v>
      </c>
      <c r="AA13" s="179">
        <v>0</v>
      </c>
      <c r="AB13" s="179">
        <v>2931</v>
      </c>
    </row>
    <row r="14" spans="1:30" s="172" customFormat="1" ht="15" x14ac:dyDescent="0.4">
      <c r="A14" s="198" t="s">
        <v>62</v>
      </c>
      <c r="B14" s="199" t="s">
        <v>282</v>
      </c>
      <c r="C14" s="198" t="s">
        <v>282</v>
      </c>
      <c r="D14" s="200" t="s">
        <v>275</v>
      </c>
      <c r="E14" s="200" t="s">
        <v>247</v>
      </c>
      <c r="F14" s="198" t="s">
        <v>248</v>
      </c>
      <c r="G14" s="198" t="s">
        <v>276</v>
      </c>
      <c r="H14" s="198" t="s">
        <v>250</v>
      </c>
      <c r="I14" s="198" t="s">
        <v>277</v>
      </c>
      <c r="J14" s="198" t="s">
        <v>252</v>
      </c>
      <c r="K14" s="179">
        <v>575</v>
      </c>
      <c r="L14" s="179">
        <v>1017</v>
      </c>
      <c r="M14" s="179">
        <v>1416</v>
      </c>
      <c r="N14" s="179">
        <v>2155</v>
      </c>
      <c r="O14" s="179">
        <v>2823</v>
      </c>
      <c r="P14" s="179">
        <v>3363</v>
      </c>
      <c r="Q14" s="179">
        <v>3910</v>
      </c>
      <c r="R14" s="179">
        <v>4472</v>
      </c>
      <c r="S14" s="179">
        <v>5055</v>
      </c>
      <c r="T14" s="179">
        <v>5619</v>
      </c>
      <c r="U14" s="179">
        <v>0</v>
      </c>
      <c r="V14" s="179">
        <v>0</v>
      </c>
      <c r="W14" s="179">
        <v>6925</v>
      </c>
      <c r="X14" s="179">
        <v>0</v>
      </c>
      <c r="Y14" s="179">
        <v>0</v>
      </c>
      <c r="Z14" s="179">
        <v>0</v>
      </c>
      <c r="AA14" s="179">
        <v>0</v>
      </c>
      <c r="AB14" s="179">
        <v>8069</v>
      </c>
    </row>
    <row r="15" spans="1:30" s="172" customFormat="1" ht="15" x14ac:dyDescent="0.4">
      <c r="A15" s="198" t="s">
        <v>62</v>
      </c>
      <c r="B15" s="199" t="s">
        <v>283</v>
      </c>
      <c r="C15" s="198" t="s">
        <v>284</v>
      </c>
      <c r="D15" s="200" t="s">
        <v>275</v>
      </c>
      <c r="E15" s="200" t="s">
        <v>247</v>
      </c>
      <c r="F15" s="198" t="s">
        <v>248</v>
      </c>
      <c r="G15" s="198" t="s">
        <v>276</v>
      </c>
      <c r="H15" s="198" t="s">
        <v>250</v>
      </c>
      <c r="I15" s="198" t="s">
        <v>277</v>
      </c>
      <c r="J15" s="198" t="s">
        <v>252</v>
      </c>
      <c r="K15" s="179">
        <v>338</v>
      </c>
      <c r="L15" s="179">
        <v>673</v>
      </c>
      <c r="M15" s="179">
        <v>1141</v>
      </c>
      <c r="N15" s="179">
        <v>1695</v>
      </c>
      <c r="O15" s="179">
        <v>2075</v>
      </c>
      <c r="P15" s="179">
        <v>2370</v>
      </c>
      <c r="Q15" s="179">
        <v>2654</v>
      </c>
      <c r="R15" s="179">
        <v>2923.8999999999996</v>
      </c>
      <c r="S15" s="179">
        <v>3224</v>
      </c>
      <c r="T15" s="179">
        <v>3543</v>
      </c>
      <c r="U15" s="179">
        <v>0</v>
      </c>
      <c r="V15" s="179">
        <v>0</v>
      </c>
      <c r="W15" s="179">
        <v>10820</v>
      </c>
      <c r="X15" s="179">
        <v>0</v>
      </c>
      <c r="Y15" s="179">
        <v>0</v>
      </c>
      <c r="Z15" s="179">
        <v>0</v>
      </c>
      <c r="AA15" s="179">
        <v>0</v>
      </c>
      <c r="AB15" s="179">
        <v>7608</v>
      </c>
    </row>
    <row r="16" spans="1:30" s="172" customFormat="1" ht="15" x14ac:dyDescent="0.4">
      <c r="A16" s="198" t="s">
        <v>62</v>
      </c>
      <c r="B16" s="199" t="s">
        <v>285</v>
      </c>
      <c r="C16" s="198" t="s">
        <v>285</v>
      </c>
      <c r="D16" s="200" t="s">
        <v>275</v>
      </c>
      <c r="E16" s="200" t="s">
        <v>247</v>
      </c>
      <c r="F16" s="198" t="s">
        <v>248</v>
      </c>
      <c r="G16" s="198" t="s">
        <v>276</v>
      </c>
      <c r="H16" s="198" t="s">
        <v>250</v>
      </c>
      <c r="I16" s="198" t="s">
        <v>277</v>
      </c>
      <c r="J16" s="198" t="s">
        <v>252</v>
      </c>
      <c r="K16" s="179">
        <v>292</v>
      </c>
      <c r="L16" s="179">
        <v>618</v>
      </c>
      <c r="M16" s="179">
        <v>934</v>
      </c>
      <c r="N16" s="179">
        <v>1277</v>
      </c>
      <c r="O16" s="179">
        <v>1584</v>
      </c>
      <c r="P16" s="179">
        <v>1917</v>
      </c>
      <c r="Q16" s="179">
        <v>2235</v>
      </c>
      <c r="R16" s="179">
        <v>2500</v>
      </c>
      <c r="S16" s="179">
        <v>2792</v>
      </c>
      <c r="T16" s="179">
        <v>3075</v>
      </c>
      <c r="U16" s="179">
        <v>0</v>
      </c>
      <c r="V16" s="179">
        <v>0</v>
      </c>
      <c r="W16" s="179">
        <v>3307</v>
      </c>
      <c r="X16" s="179">
        <v>0</v>
      </c>
      <c r="Y16" s="179">
        <v>0</v>
      </c>
      <c r="Z16" s="179">
        <v>0</v>
      </c>
      <c r="AA16" s="179">
        <v>0</v>
      </c>
      <c r="AB16" s="179">
        <v>4679</v>
      </c>
    </row>
    <row r="17" spans="1:28" s="172" customFormat="1" ht="15" x14ac:dyDescent="0.4">
      <c r="A17" s="181" t="s">
        <v>62</v>
      </c>
      <c r="B17" s="201" t="s">
        <v>286</v>
      </c>
      <c r="C17" s="181" t="s">
        <v>286</v>
      </c>
      <c r="D17" s="182" t="s">
        <v>275</v>
      </c>
      <c r="E17" s="182" t="s">
        <v>247</v>
      </c>
      <c r="F17" s="181" t="s">
        <v>248</v>
      </c>
      <c r="G17" s="181" t="s">
        <v>276</v>
      </c>
      <c r="H17" s="181" t="s">
        <v>250</v>
      </c>
      <c r="I17" s="181" t="s">
        <v>277</v>
      </c>
      <c r="J17" s="181" t="s">
        <v>252</v>
      </c>
      <c r="K17" s="190">
        <v>410</v>
      </c>
      <c r="L17" s="190">
        <v>630</v>
      </c>
      <c r="M17" s="190">
        <v>970</v>
      </c>
      <c r="N17" s="190">
        <v>1273</v>
      </c>
      <c r="O17" s="190">
        <v>1490</v>
      </c>
      <c r="P17" s="190">
        <v>2006</v>
      </c>
      <c r="Q17" s="190">
        <v>2542</v>
      </c>
      <c r="R17" s="190">
        <v>3324</v>
      </c>
      <c r="S17" s="190">
        <v>3803.5535253360385</v>
      </c>
      <c r="T17" s="190">
        <v>4169</v>
      </c>
      <c r="U17" s="190">
        <v>0</v>
      </c>
      <c r="V17" s="190">
        <v>0</v>
      </c>
      <c r="W17" s="190">
        <v>6942</v>
      </c>
      <c r="X17" s="190">
        <v>0</v>
      </c>
      <c r="Y17" s="190">
        <v>0</v>
      </c>
      <c r="Z17" s="190">
        <v>0</v>
      </c>
      <c r="AA17" s="190">
        <v>0</v>
      </c>
      <c r="AB17" s="190">
        <v>10610</v>
      </c>
    </row>
    <row r="18" spans="1:28" s="172" customFormat="1" ht="30" x14ac:dyDescent="0.4">
      <c r="A18" s="198" t="s">
        <v>287</v>
      </c>
      <c r="B18" s="200" t="s">
        <v>288</v>
      </c>
      <c r="C18" s="198" t="s">
        <v>289</v>
      </c>
      <c r="D18" s="200" t="s">
        <v>290</v>
      </c>
      <c r="E18" s="200" t="s">
        <v>247</v>
      </c>
      <c r="F18" s="198" t="s">
        <v>248</v>
      </c>
      <c r="G18" s="198" t="s">
        <v>276</v>
      </c>
      <c r="H18" s="198" t="s">
        <v>250</v>
      </c>
      <c r="I18" s="198" t="s">
        <v>277</v>
      </c>
      <c r="J18" s="198" t="s">
        <v>252</v>
      </c>
      <c r="K18" s="179">
        <v>-4</v>
      </c>
      <c r="L18" s="179">
        <v>34.174995291289484</v>
      </c>
      <c r="M18" s="179">
        <v>25.932807936282391</v>
      </c>
      <c r="N18" s="179">
        <v>-23.902545333150794</v>
      </c>
      <c r="O18" s="179">
        <v>2.7303601737641312</v>
      </c>
      <c r="P18" s="202">
        <v>42.666065377841804</v>
      </c>
      <c r="Q18" s="202">
        <v>90.234218675895903</v>
      </c>
      <c r="R18" s="179">
        <v>86.826528928153209</v>
      </c>
      <c r="S18" s="179">
        <v>96</v>
      </c>
      <c r="T18" s="179">
        <v>164</v>
      </c>
      <c r="U18" s="179">
        <v>0</v>
      </c>
      <c r="V18" s="179">
        <v>0</v>
      </c>
      <c r="W18" s="179" t="s">
        <v>67</v>
      </c>
      <c r="X18" s="179">
        <v>0</v>
      </c>
      <c r="Y18" s="179">
        <v>0</v>
      </c>
      <c r="Z18" s="179">
        <v>0</v>
      </c>
      <c r="AA18" s="179">
        <v>0</v>
      </c>
      <c r="AB18" s="179">
        <v>100</v>
      </c>
    </row>
    <row r="19" spans="1:28" s="172" customFormat="1" ht="45" x14ac:dyDescent="0.4">
      <c r="A19" s="198" t="s">
        <v>62</v>
      </c>
      <c r="B19" s="200" t="s">
        <v>291</v>
      </c>
      <c r="C19" s="198" t="s">
        <v>292</v>
      </c>
      <c r="D19" s="200" t="s">
        <v>290</v>
      </c>
      <c r="E19" s="200" t="s">
        <v>247</v>
      </c>
      <c r="F19" s="198" t="s">
        <v>248</v>
      </c>
      <c r="G19" s="198" t="s">
        <v>276</v>
      </c>
      <c r="H19" s="198" t="s">
        <v>250</v>
      </c>
      <c r="I19" s="198" t="s">
        <v>277</v>
      </c>
      <c r="J19" s="198" t="s">
        <v>252</v>
      </c>
      <c r="K19" s="179">
        <v>-70</v>
      </c>
      <c r="L19" s="179">
        <v>110</v>
      </c>
      <c r="M19" s="179">
        <v>70</v>
      </c>
      <c r="N19" s="179">
        <v>110</v>
      </c>
      <c r="O19" s="179">
        <v>180</v>
      </c>
      <c r="P19" s="179">
        <v>-40</v>
      </c>
      <c r="Q19" s="179">
        <v>20</v>
      </c>
      <c r="R19" s="179">
        <v>-180</v>
      </c>
      <c r="S19" s="179">
        <v>-40</v>
      </c>
      <c r="T19" s="179">
        <v>-180</v>
      </c>
      <c r="U19" s="179">
        <v>0</v>
      </c>
      <c r="V19" s="179">
        <v>0</v>
      </c>
      <c r="W19" s="179" t="s">
        <v>67</v>
      </c>
      <c r="X19" s="179">
        <v>0</v>
      </c>
      <c r="Y19" s="179">
        <v>0</v>
      </c>
      <c r="Z19" s="179">
        <v>0</v>
      </c>
      <c r="AA19" s="179">
        <v>0</v>
      </c>
      <c r="AB19" s="179">
        <v>2120</v>
      </c>
    </row>
    <row r="20" spans="1:28" s="172" customFormat="1" ht="30" x14ac:dyDescent="0.4">
      <c r="A20" s="198" t="s">
        <v>62</v>
      </c>
      <c r="B20" s="200" t="s">
        <v>293</v>
      </c>
      <c r="C20" s="198" t="s">
        <v>294</v>
      </c>
      <c r="D20" s="200" t="s">
        <v>290</v>
      </c>
      <c r="E20" s="200" t="s">
        <v>247</v>
      </c>
      <c r="F20" s="198" t="s">
        <v>248</v>
      </c>
      <c r="G20" s="198" t="s">
        <v>276</v>
      </c>
      <c r="H20" s="198" t="s">
        <v>250</v>
      </c>
      <c r="I20" s="198" t="s">
        <v>277</v>
      </c>
      <c r="J20" s="198" t="s">
        <v>252</v>
      </c>
      <c r="K20" s="179">
        <v>-100</v>
      </c>
      <c r="L20" s="179">
        <v>-322.19750788920419</v>
      </c>
      <c r="M20" s="179">
        <v>-192.24251533892215</v>
      </c>
      <c r="N20" s="179">
        <v>-287.29326867609984</v>
      </c>
      <c r="O20" s="179">
        <v>-338.67063925987048</v>
      </c>
      <c r="P20" s="179">
        <v>-200.42994323837843</v>
      </c>
      <c r="Q20" s="179">
        <v>-77.230759563768814</v>
      </c>
      <c r="R20" s="179">
        <v>-178.13757843623779</v>
      </c>
      <c r="S20" s="179">
        <v>-170</v>
      </c>
      <c r="T20" s="179">
        <v>-270</v>
      </c>
      <c r="U20" s="179">
        <v>0</v>
      </c>
      <c r="V20" s="179">
        <v>0</v>
      </c>
      <c r="W20" s="179" t="s">
        <v>67</v>
      </c>
      <c r="X20" s="179">
        <v>0</v>
      </c>
      <c r="Y20" s="179">
        <v>0</v>
      </c>
      <c r="Z20" s="179">
        <v>0</v>
      </c>
      <c r="AA20" s="179">
        <v>0</v>
      </c>
      <c r="AB20" s="179">
        <v>480</v>
      </c>
    </row>
    <row r="21" spans="1:28" s="172" customFormat="1" ht="30" x14ac:dyDescent="0.4">
      <c r="A21" s="198" t="s">
        <v>62</v>
      </c>
      <c r="B21" s="200" t="s">
        <v>295</v>
      </c>
      <c r="C21" s="198" t="s">
        <v>296</v>
      </c>
      <c r="D21" s="200" t="s">
        <v>290</v>
      </c>
      <c r="E21" s="200" t="s">
        <v>247</v>
      </c>
      <c r="F21" s="198" t="s">
        <v>248</v>
      </c>
      <c r="G21" s="198" t="s">
        <v>276</v>
      </c>
      <c r="H21" s="198" t="s">
        <v>250</v>
      </c>
      <c r="I21" s="198" t="s">
        <v>277</v>
      </c>
      <c r="J21" s="198" t="s">
        <v>252</v>
      </c>
      <c r="K21" s="179">
        <v>193.59014928278685</v>
      </c>
      <c r="L21" s="179">
        <v>231.64315474018935</v>
      </c>
      <c r="M21" s="179">
        <v>286.3425659502725</v>
      </c>
      <c r="N21" s="179">
        <v>286.3425659502725</v>
      </c>
      <c r="O21" s="179">
        <v>286.3425659502725</v>
      </c>
      <c r="P21" s="179">
        <v>286.3425659502725</v>
      </c>
      <c r="Q21" s="179">
        <v>286.3425659502725</v>
      </c>
      <c r="R21" s="179">
        <v>398.3628009648304</v>
      </c>
      <c r="S21" s="179">
        <v>400</v>
      </c>
      <c r="T21" s="179">
        <v>400</v>
      </c>
      <c r="U21" s="179">
        <v>0</v>
      </c>
      <c r="V21" s="179">
        <v>0</v>
      </c>
      <c r="W21" s="179" t="s">
        <v>67</v>
      </c>
      <c r="X21" s="179">
        <v>0</v>
      </c>
      <c r="Y21" s="179">
        <v>0</v>
      </c>
      <c r="Z21" s="179">
        <v>0</v>
      </c>
      <c r="AA21" s="179">
        <v>0</v>
      </c>
      <c r="AB21" s="179">
        <v>440</v>
      </c>
    </row>
    <row r="22" spans="1:28" s="172" customFormat="1" ht="30" x14ac:dyDescent="0.4">
      <c r="A22" s="198" t="s">
        <v>62</v>
      </c>
      <c r="B22" s="200" t="s">
        <v>297</v>
      </c>
      <c r="C22" s="198" t="s">
        <v>298</v>
      </c>
      <c r="D22" s="200" t="s">
        <v>290</v>
      </c>
      <c r="E22" s="200" t="s">
        <v>247</v>
      </c>
      <c r="F22" s="198" t="s">
        <v>248</v>
      </c>
      <c r="G22" s="198" t="s">
        <v>276</v>
      </c>
      <c r="H22" s="198" t="s">
        <v>250</v>
      </c>
      <c r="I22" s="198" t="s">
        <v>277</v>
      </c>
      <c r="J22" s="198" t="s">
        <v>252</v>
      </c>
      <c r="K22" s="179">
        <v>111.91388557440018</v>
      </c>
      <c r="L22" s="179">
        <v>111.73724301879645</v>
      </c>
      <c r="M22" s="179">
        <v>233.78814706564418</v>
      </c>
      <c r="N22" s="179">
        <v>329.51476616393882</v>
      </c>
      <c r="O22" s="179">
        <v>383.80132376949598</v>
      </c>
      <c r="P22" s="179">
        <v>383.80132376949598</v>
      </c>
      <c r="Q22" s="179">
        <v>494.12432804253251</v>
      </c>
      <c r="R22" s="179">
        <v>494.12432804253251</v>
      </c>
      <c r="S22" s="179">
        <v>490</v>
      </c>
      <c r="T22" s="179">
        <v>470</v>
      </c>
      <c r="U22" s="179">
        <v>0</v>
      </c>
      <c r="V22" s="179">
        <v>0</v>
      </c>
      <c r="W22" s="179" t="s">
        <v>67</v>
      </c>
      <c r="X22" s="179">
        <v>0</v>
      </c>
      <c r="Y22" s="179">
        <v>0</v>
      </c>
      <c r="Z22" s="179">
        <v>0</v>
      </c>
      <c r="AA22" s="179">
        <v>0</v>
      </c>
      <c r="AB22" s="179">
        <v>700</v>
      </c>
    </row>
    <row r="23" spans="1:28" s="172" customFormat="1" ht="30" x14ac:dyDescent="0.4">
      <c r="A23" s="198" t="s">
        <v>62</v>
      </c>
      <c r="B23" s="200" t="s">
        <v>299</v>
      </c>
      <c r="C23" s="198" t="s">
        <v>300</v>
      </c>
      <c r="D23" s="200" t="s">
        <v>290</v>
      </c>
      <c r="E23" s="200" t="s">
        <v>247</v>
      </c>
      <c r="F23" s="198" t="s">
        <v>248</v>
      </c>
      <c r="G23" s="198" t="s">
        <v>276</v>
      </c>
      <c r="H23" s="198" t="s">
        <v>250</v>
      </c>
      <c r="I23" s="198" t="s">
        <v>277</v>
      </c>
      <c r="J23" s="198" t="s">
        <v>252</v>
      </c>
      <c r="K23" s="179">
        <v>9.2060598849883295</v>
      </c>
      <c r="L23" s="179">
        <v>31.104427262339573</v>
      </c>
      <c r="M23" s="179">
        <v>55.26477480070966</v>
      </c>
      <c r="N23" s="179">
        <v>41.128860286973165</v>
      </c>
      <c r="O23" s="179">
        <v>44.437467508871563</v>
      </c>
      <c r="P23" s="179">
        <v>43.632918779742127</v>
      </c>
      <c r="Q23" s="179">
        <v>45.772037558146124</v>
      </c>
      <c r="R23" s="179">
        <v>64.998202239573715</v>
      </c>
      <c r="S23" s="179">
        <v>30</v>
      </c>
      <c r="T23" s="179">
        <v>60</v>
      </c>
      <c r="U23" s="179">
        <v>0</v>
      </c>
      <c r="V23" s="179">
        <v>0</v>
      </c>
      <c r="W23" s="179" t="s">
        <v>67</v>
      </c>
      <c r="X23" s="179">
        <v>0</v>
      </c>
      <c r="Y23" s="179">
        <v>0</v>
      </c>
      <c r="Z23" s="179">
        <v>0</v>
      </c>
      <c r="AA23" s="179">
        <v>0</v>
      </c>
      <c r="AB23" s="179">
        <v>650</v>
      </c>
    </row>
    <row r="24" spans="1:28" s="172" customFormat="1" ht="45" x14ac:dyDescent="0.4">
      <c r="A24" s="198" t="s">
        <v>62</v>
      </c>
      <c r="B24" s="200" t="s">
        <v>301</v>
      </c>
      <c r="C24" s="198" t="s">
        <v>302</v>
      </c>
      <c r="D24" s="200" t="s">
        <v>290</v>
      </c>
      <c r="E24" s="200" t="s">
        <v>247</v>
      </c>
      <c r="F24" s="198" t="s">
        <v>248</v>
      </c>
      <c r="G24" s="198" t="s">
        <v>276</v>
      </c>
      <c r="H24" s="198" t="s">
        <v>250</v>
      </c>
      <c r="I24" s="198" t="s">
        <v>265</v>
      </c>
      <c r="J24" s="198" t="s">
        <v>252</v>
      </c>
      <c r="K24" s="179">
        <v>0</v>
      </c>
      <c r="L24" s="179">
        <v>0</v>
      </c>
      <c r="M24" s="179">
        <v>0</v>
      </c>
      <c r="N24" s="179">
        <v>0</v>
      </c>
      <c r="O24" s="179">
        <v>0</v>
      </c>
      <c r="P24" s="179">
        <v>0</v>
      </c>
      <c r="Q24" s="179">
        <v>0</v>
      </c>
      <c r="R24" s="179">
        <v>0</v>
      </c>
      <c r="S24" s="179">
        <v>0</v>
      </c>
      <c r="T24" s="179">
        <v>0</v>
      </c>
      <c r="U24" s="179">
        <v>0</v>
      </c>
      <c r="V24" s="179">
        <v>0</v>
      </c>
      <c r="W24" s="179" t="s">
        <v>67</v>
      </c>
      <c r="X24" s="179">
        <v>0</v>
      </c>
      <c r="Y24" s="179">
        <v>0</v>
      </c>
      <c r="Z24" s="179">
        <v>0</v>
      </c>
      <c r="AA24" s="179">
        <v>0</v>
      </c>
      <c r="AB24" s="179">
        <v>820</v>
      </c>
    </row>
    <row r="25" spans="1:28" s="172" customFormat="1" ht="45" x14ac:dyDescent="0.4">
      <c r="A25" s="181" t="s">
        <v>62</v>
      </c>
      <c r="B25" s="182" t="s">
        <v>303</v>
      </c>
      <c r="C25" s="181" t="s">
        <v>304</v>
      </c>
      <c r="D25" s="200" t="s">
        <v>290</v>
      </c>
      <c r="E25" s="200" t="s">
        <v>247</v>
      </c>
      <c r="F25" s="181" t="s">
        <v>248</v>
      </c>
      <c r="G25" s="181" t="s">
        <v>276</v>
      </c>
      <c r="H25" s="181" t="s">
        <v>250</v>
      </c>
      <c r="I25" s="198" t="s">
        <v>277</v>
      </c>
      <c r="J25" s="198" t="s">
        <v>252</v>
      </c>
      <c r="K25" s="190">
        <v>0</v>
      </c>
      <c r="L25" s="190">
        <v>0</v>
      </c>
      <c r="M25" s="190">
        <v>0</v>
      </c>
      <c r="N25" s="190">
        <v>0</v>
      </c>
      <c r="O25" s="190">
        <v>0</v>
      </c>
      <c r="P25" s="190">
        <v>0</v>
      </c>
      <c r="Q25" s="190">
        <v>0</v>
      </c>
      <c r="R25" s="190">
        <v>0</v>
      </c>
      <c r="S25" s="190">
        <v>0</v>
      </c>
      <c r="T25" s="190">
        <v>0</v>
      </c>
      <c r="U25" s="190">
        <v>0</v>
      </c>
      <c r="V25" s="190">
        <v>0</v>
      </c>
      <c r="W25" s="190" t="s">
        <v>67</v>
      </c>
      <c r="X25" s="190">
        <v>0</v>
      </c>
      <c r="Y25" s="190">
        <v>0</v>
      </c>
      <c r="Z25" s="190">
        <v>0</v>
      </c>
      <c r="AA25" s="190">
        <v>0</v>
      </c>
      <c r="AB25" s="190">
        <v>110</v>
      </c>
    </row>
    <row r="26" spans="1:28" s="172" customFormat="1" ht="15" x14ac:dyDescent="0.4">
      <c r="A26" s="198" t="s">
        <v>305</v>
      </c>
      <c r="B26" s="176" t="s">
        <v>306</v>
      </c>
      <c r="C26" s="198" t="s">
        <v>307</v>
      </c>
      <c r="D26" s="176" t="s">
        <v>290</v>
      </c>
      <c r="E26" s="176" t="s">
        <v>247</v>
      </c>
      <c r="F26" s="198" t="s">
        <v>248</v>
      </c>
      <c r="G26" s="198" t="s">
        <v>276</v>
      </c>
      <c r="H26" s="198" t="s">
        <v>250</v>
      </c>
      <c r="I26" s="175" t="s">
        <v>277</v>
      </c>
      <c r="J26" s="175" t="s">
        <v>252</v>
      </c>
      <c r="K26" s="179">
        <v>456</v>
      </c>
      <c r="L26" s="179">
        <v>898</v>
      </c>
      <c r="M26" s="179">
        <v>1369.9</v>
      </c>
      <c r="N26" s="179">
        <v>1730.34</v>
      </c>
      <c r="O26" s="179">
        <v>2360.73</v>
      </c>
      <c r="P26" s="202">
        <v>2749.5299999999997</v>
      </c>
      <c r="Q26" s="202">
        <v>3200.4300000000003</v>
      </c>
      <c r="R26" s="203">
        <v>3780.9300000000003</v>
      </c>
      <c r="S26" s="203">
        <v>4289</v>
      </c>
      <c r="T26" s="203">
        <v>4833.9391304347828</v>
      </c>
      <c r="U26" s="203">
        <v>0</v>
      </c>
      <c r="V26" s="203">
        <v>0</v>
      </c>
      <c r="W26" s="203" t="s">
        <v>67</v>
      </c>
      <c r="X26" s="203">
        <v>0</v>
      </c>
      <c r="Y26" s="203">
        <v>0</v>
      </c>
      <c r="Z26" s="203">
        <v>0</v>
      </c>
      <c r="AA26" s="203">
        <v>0</v>
      </c>
      <c r="AB26" s="179">
        <v>3891</v>
      </c>
    </row>
    <row r="27" spans="1:28" s="172" customFormat="1" ht="15" x14ac:dyDescent="0.4">
      <c r="A27" s="198" t="s">
        <v>62</v>
      </c>
      <c r="B27" s="182" t="s">
        <v>308</v>
      </c>
      <c r="C27" s="198" t="s">
        <v>309</v>
      </c>
      <c r="D27" s="200" t="s">
        <v>290</v>
      </c>
      <c r="E27" s="200" t="s">
        <v>247</v>
      </c>
      <c r="F27" s="198" t="s">
        <v>248</v>
      </c>
      <c r="G27" s="181" t="s">
        <v>276</v>
      </c>
      <c r="H27" s="198" t="s">
        <v>250</v>
      </c>
      <c r="I27" s="198" t="s">
        <v>265</v>
      </c>
      <c r="J27" s="198" t="s">
        <v>252</v>
      </c>
      <c r="K27" s="179" t="s">
        <v>67</v>
      </c>
      <c r="L27" s="179">
        <v>0</v>
      </c>
      <c r="M27" s="179">
        <v>0</v>
      </c>
      <c r="N27" s="179">
        <v>0</v>
      </c>
      <c r="O27" s="179">
        <v>0</v>
      </c>
      <c r="P27" s="202">
        <v>0</v>
      </c>
      <c r="Q27" s="202">
        <v>0</v>
      </c>
      <c r="R27" s="203">
        <v>0</v>
      </c>
      <c r="S27" s="203">
        <v>0</v>
      </c>
      <c r="T27" s="203">
        <v>0</v>
      </c>
      <c r="U27" s="203">
        <v>0</v>
      </c>
      <c r="V27" s="203">
        <v>0</v>
      </c>
      <c r="W27" s="203">
        <v>1.6</v>
      </c>
      <c r="X27" s="203">
        <v>0</v>
      </c>
      <c r="Y27" s="203">
        <v>0</v>
      </c>
      <c r="Z27" s="203">
        <v>0</v>
      </c>
      <c r="AA27" s="203">
        <v>0</v>
      </c>
      <c r="AB27" s="179">
        <v>173</v>
      </c>
    </row>
    <row r="28" spans="1:28" s="172" customFormat="1" ht="30" x14ac:dyDescent="0.4">
      <c r="A28" s="175" t="s">
        <v>310</v>
      </c>
      <c r="B28" s="176" t="s">
        <v>311</v>
      </c>
      <c r="C28" s="175" t="s">
        <v>312</v>
      </c>
      <c r="D28" s="176" t="s">
        <v>264</v>
      </c>
      <c r="E28" s="176" t="s">
        <v>247</v>
      </c>
      <c r="F28" s="177" t="s">
        <v>248</v>
      </c>
      <c r="G28" s="198" t="s">
        <v>276</v>
      </c>
      <c r="H28" s="175" t="s">
        <v>250</v>
      </c>
      <c r="I28" s="175" t="s">
        <v>277</v>
      </c>
      <c r="J28" s="175" t="s">
        <v>252</v>
      </c>
      <c r="K28" s="186">
        <v>5</v>
      </c>
      <c r="L28" s="186">
        <v>11</v>
      </c>
      <c r="M28" s="186">
        <v>19</v>
      </c>
      <c r="N28" s="186">
        <v>21</v>
      </c>
      <c r="O28" s="186">
        <v>24</v>
      </c>
      <c r="P28" s="186">
        <v>26.808759999999999</v>
      </c>
      <c r="Q28" s="186">
        <v>43</v>
      </c>
      <c r="R28" s="185">
        <v>40.199999999999996</v>
      </c>
      <c r="S28" s="185">
        <v>40</v>
      </c>
      <c r="T28" s="185">
        <v>40</v>
      </c>
      <c r="U28" s="185">
        <v>0</v>
      </c>
      <c r="V28" s="185">
        <v>0</v>
      </c>
      <c r="W28" s="185" t="s">
        <v>67</v>
      </c>
      <c r="X28" s="185">
        <v>0</v>
      </c>
      <c r="Y28" s="185">
        <v>0</v>
      </c>
      <c r="Z28" s="185">
        <v>0</v>
      </c>
      <c r="AA28" s="185">
        <v>0</v>
      </c>
      <c r="AB28" s="185">
        <v>64</v>
      </c>
    </row>
    <row r="29" spans="1:28" s="172" customFormat="1" ht="30" x14ac:dyDescent="0.4">
      <c r="A29" s="198" t="s">
        <v>62</v>
      </c>
      <c r="B29" s="200" t="s">
        <v>313</v>
      </c>
      <c r="C29" s="198" t="s">
        <v>314</v>
      </c>
      <c r="D29" s="200" t="s">
        <v>264</v>
      </c>
      <c r="E29" s="200" t="s">
        <v>247</v>
      </c>
      <c r="F29" s="172" t="s">
        <v>248</v>
      </c>
      <c r="G29" s="198" t="s">
        <v>276</v>
      </c>
      <c r="H29" s="198" t="s">
        <v>250</v>
      </c>
      <c r="I29" s="198" t="s">
        <v>277</v>
      </c>
      <c r="J29" s="198" t="s">
        <v>252</v>
      </c>
      <c r="K29" s="179">
        <v>-82</v>
      </c>
      <c r="L29" s="179">
        <v>-60.173661272952714</v>
      </c>
      <c r="M29" s="179">
        <v>121.28681532801647</v>
      </c>
      <c r="N29" s="179">
        <v>259.56229501073602</v>
      </c>
      <c r="O29" s="179">
        <v>260</v>
      </c>
      <c r="P29" s="202">
        <v>242.92493401664018</v>
      </c>
      <c r="Q29" s="202">
        <v>327.78000162995022</v>
      </c>
      <c r="R29" s="179">
        <v>424</v>
      </c>
      <c r="S29" s="179">
        <v>429</v>
      </c>
      <c r="T29" s="179">
        <v>593.51877337622523</v>
      </c>
      <c r="U29" s="179">
        <v>0</v>
      </c>
      <c r="V29" s="179">
        <v>0</v>
      </c>
      <c r="W29" s="179">
        <v>127</v>
      </c>
      <c r="X29" s="179">
        <v>0</v>
      </c>
      <c r="Y29" s="179">
        <v>0</v>
      </c>
      <c r="Z29" s="179">
        <v>0</v>
      </c>
      <c r="AA29" s="179">
        <v>0</v>
      </c>
      <c r="AB29" s="203">
        <v>192</v>
      </c>
    </row>
    <row r="30" spans="1:28" s="172" customFormat="1" ht="30" x14ac:dyDescent="0.4">
      <c r="A30" s="198" t="s">
        <v>62</v>
      </c>
      <c r="B30" s="200" t="s">
        <v>315</v>
      </c>
      <c r="C30" s="198" t="s">
        <v>316</v>
      </c>
      <c r="D30" s="200" t="s">
        <v>264</v>
      </c>
      <c r="E30" s="200" t="s">
        <v>247</v>
      </c>
      <c r="F30" s="172" t="s">
        <v>248</v>
      </c>
      <c r="G30" s="198" t="s">
        <v>276</v>
      </c>
      <c r="H30" s="198" t="s">
        <v>250</v>
      </c>
      <c r="I30" s="204" t="s">
        <v>317</v>
      </c>
      <c r="J30" s="198" t="s">
        <v>252</v>
      </c>
      <c r="K30" s="179">
        <v>0</v>
      </c>
      <c r="L30" s="179">
        <v>0</v>
      </c>
      <c r="M30" s="179">
        <v>0</v>
      </c>
      <c r="N30" s="179">
        <v>0</v>
      </c>
      <c r="O30" s="179">
        <v>0</v>
      </c>
      <c r="P30" s="202">
        <v>0</v>
      </c>
      <c r="Q30" s="202">
        <v>0</v>
      </c>
      <c r="R30" s="203">
        <v>0</v>
      </c>
      <c r="S30" s="203">
        <v>0</v>
      </c>
      <c r="T30" s="203">
        <v>0</v>
      </c>
      <c r="U30" s="203">
        <v>0</v>
      </c>
      <c r="V30" s="203">
        <v>0</v>
      </c>
      <c r="W30" s="203">
        <v>122</v>
      </c>
      <c r="X30" s="203">
        <v>0</v>
      </c>
      <c r="Y30" s="203">
        <v>0</v>
      </c>
      <c r="Z30" s="203">
        <v>0</v>
      </c>
      <c r="AA30" s="203">
        <v>0</v>
      </c>
      <c r="AB30" s="203">
        <v>408</v>
      </c>
    </row>
    <row r="31" spans="1:28" s="172" customFormat="1" ht="30" x14ac:dyDescent="0.4">
      <c r="A31" s="181" t="s">
        <v>62</v>
      </c>
      <c r="B31" s="182" t="s">
        <v>318</v>
      </c>
      <c r="C31" s="181" t="s">
        <v>319</v>
      </c>
      <c r="D31" s="182" t="s">
        <v>264</v>
      </c>
      <c r="E31" s="182" t="s">
        <v>247</v>
      </c>
      <c r="F31" s="188" t="s">
        <v>248</v>
      </c>
      <c r="G31" s="181" t="s">
        <v>276</v>
      </c>
      <c r="H31" s="181" t="s">
        <v>250</v>
      </c>
      <c r="I31" s="181" t="s">
        <v>277</v>
      </c>
      <c r="J31" s="181" t="s">
        <v>252</v>
      </c>
      <c r="K31" s="190">
        <v>0</v>
      </c>
      <c r="L31" s="190">
        <v>0</v>
      </c>
      <c r="M31" s="190">
        <v>0</v>
      </c>
      <c r="N31" s="190">
        <v>0</v>
      </c>
      <c r="O31" s="190">
        <v>0</v>
      </c>
      <c r="P31" s="190">
        <v>0</v>
      </c>
      <c r="Q31" s="190">
        <v>0</v>
      </c>
      <c r="R31" s="205">
        <v>0</v>
      </c>
      <c r="S31" s="205">
        <v>0</v>
      </c>
      <c r="T31" s="205">
        <v>0</v>
      </c>
      <c r="U31" s="205">
        <v>0</v>
      </c>
      <c r="V31" s="205">
        <v>0</v>
      </c>
      <c r="W31" s="205">
        <v>41</v>
      </c>
      <c r="X31" s="205">
        <v>0</v>
      </c>
      <c r="Y31" s="205">
        <v>0</v>
      </c>
      <c r="Z31" s="205">
        <v>0</v>
      </c>
      <c r="AA31" s="205">
        <v>0</v>
      </c>
      <c r="AB31" s="205">
        <v>81</v>
      </c>
    </row>
    <row r="32" spans="1:28" s="172" customFormat="1" ht="30" x14ac:dyDescent="0.4">
      <c r="A32" s="198" t="s">
        <v>320</v>
      </c>
      <c r="B32" s="200" t="s">
        <v>321</v>
      </c>
      <c r="C32" s="198" t="s">
        <v>322</v>
      </c>
      <c r="D32" s="200" t="s">
        <v>264</v>
      </c>
      <c r="E32" s="200" t="s">
        <v>247</v>
      </c>
      <c r="F32" s="172" t="s">
        <v>248</v>
      </c>
      <c r="G32" s="191" t="s">
        <v>276</v>
      </c>
      <c r="H32" s="198" t="s">
        <v>250</v>
      </c>
      <c r="I32" s="198" t="s">
        <v>277</v>
      </c>
      <c r="J32" s="198" t="s">
        <v>252</v>
      </c>
      <c r="K32" s="186">
        <v>5.2488000000000001</v>
      </c>
      <c r="L32" s="186">
        <v>18.899999999999999</v>
      </c>
      <c r="M32" s="186">
        <v>43.2</v>
      </c>
      <c r="N32" s="186">
        <v>45.9</v>
      </c>
      <c r="O32" s="186">
        <v>54</v>
      </c>
      <c r="P32" s="202">
        <v>56.70000000000001</v>
      </c>
      <c r="Q32" s="202">
        <v>76.107600000000005</v>
      </c>
      <c r="R32" s="203">
        <v>83.700000000000017</v>
      </c>
      <c r="S32" s="203">
        <v>87</v>
      </c>
      <c r="T32" s="203">
        <v>91</v>
      </c>
      <c r="U32" s="203">
        <v>0</v>
      </c>
      <c r="V32" s="203">
        <v>0</v>
      </c>
      <c r="W32" s="203">
        <v>91.8</v>
      </c>
      <c r="X32" s="203">
        <v>0</v>
      </c>
      <c r="Y32" s="203">
        <v>0</v>
      </c>
      <c r="Z32" s="203">
        <v>0</v>
      </c>
      <c r="AA32" s="203">
        <v>0</v>
      </c>
      <c r="AB32" s="203">
        <v>104.976</v>
      </c>
    </row>
    <row r="33" spans="1:29" s="172" customFormat="1" ht="90" x14ac:dyDescent="0.4">
      <c r="A33" s="191" t="s">
        <v>323</v>
      </c>
      <c r="B33" s="192" t="s">
        <v>324</v>
      </c>
      <c r="C33" s="191" t="s">
        <v>325</v>
      </c>
      <c r="D33" s="192" t="s">
        <v>326</v>
      </c>
      <c r="E33" s="192" t="s">
        <v>247</v>
      </c>
      <c r="F33" s="206" t="s">
        <v>248</v>
      </c>
      <c r="G33" s="191" t="s">
        <v>276</v>
      </c>
      <c r="H33" s="191" t="s">
        <v>250</v>
      </c>
      <c r="I33" s="207" t="s">
        <v>317</v>
      </c>
      <c r="J33" s="191" t="s">
        <v>252</v>
      </c>
      <c r="K33" s="194" t="s">
        <v>67</v>
      </c>
      <c r="L33" s="194" t="s">
        <v>67</v>
      </c>
      <c r="M33" s="194" t="s">
        <v>67</v>
      </c>
      <c r="N33" s="194" t="s">
        <v>67</v>
      </c>
      <c r="O33" s="194">
        <v>40</v>
      </c>
      <c r="P33" s="194">
        <v>56</v>
      </c>
      <c r="Q33" s="194">
        <v>77</v>
      </c>
      <c r="R33" s="193">
        <v>101</v>
      </c>
      <c r="S33" s="193">
        <v>124</v>
      </c>
      <c r="T33" s="193" t="s">
        <v>67</v>
      </c>
      <c r="U33" s="193">
        <v>0</v>
      </c>
      <c r="V33" s="193">
        <v>0</v>
      </c>
      <c r="W33" s="193">
        <v>290</v>
      </c>
      <c r="X33" s="193">
        <v>0</v>
      </c>
      <c r="Y33" s="193">
        <v>0</v>
      </c>
      <c r="Z33" s="193">
        <v>0</v>
      </c>
      <c r="AA33" s="193">
        <v>0</v>
      </c>
      <c r="AB33" s="193">
        <v>480</v>
      </c>
    </row>
    <row r="34" spans="1:29" s="172" customFormat="1" ht="30" x14ac:dyDescent="0.4">
      <c r="A34" s="198" t="s">
        <v>327</v>
      </c>
      <c r="B34" s="200" t="s">
        <v>328</v>
      </c>
      <c r="C34" s="198" t="s">
        <v>329</v>
      </c>
      <c r="D34" s="200" t="s">
        <v>330</v>
      </c>
      <c r="E34" s="200" t="s">
        <v>247</v>
      </c>
      <c r="F34" s="172" t="s">
        <v>248</v>
      </c>
      <c r="G34" s="198" t="s">
        <v>276</v>
      </c>
      <c r="H34" s="198" t="s">
        <v>250</v>
      </c>
      <c r="I34" s="198" t="s">
        <v>331</v>
      </c>
      <c r="J34" s="198" t="s">
        <v>332</v>
      </c>
      <c r="K34" s="186" t="s">
        <v>67</v>
      </c>
      <c r="L34" s="186">
        <v>180</v>
      </c>
      <c r="M34" s="186">
        <v>290</v>
      </c>
      <c r="N34" s="186">
        <v>390</v>
      </c>
      <c r="O34" s="186">
        <v>480</v>
      </c>
      <c r="P34" s="202">
        <v>580</v>
      </c>
      <c r="Q34" s="202">
        <v>680</v>
      </c>
      <c r="R34" s="203">
        <v>760</v>
      </c>
      <c r="S34" s="203">
        <v>850</v>
      </c>
      <c r="T34" s="203">
        <v>950</v>
      </c>
      <c r="U34" s="203">
        <v>990</v>
      </c>
      <c r="V34" s="203">
        <v>1070</v>
      </c>
      <c r="W34" s="203">
        <v>1150</v>
      </c>
      <c r="X34" s="203">
        <v>1230</v>
      </c>
      <c r="Y34" s="203">
        <v>1310</v>
      </c>
      <c r="Z34" s="203">
        <v>1390</v>
      </c>
      <c r="AA34" s="203">
        <v>1470</v>
      </c>
      <c r="AB34" s="203">
        <v>1550</v>
      </c>
    </row>
    <row r="35" spans="1:29" s="172" customFormat="1" ht="15" x14ac:dyDescent="0.4">
      <c r="A35" s="198" t="s">
        <v>62</v>
      </c>
      <c r="B35" s="200" t="s">
        <v>333</v>
      </c>
      <c r="C35" s="198" t="s">
        <v>334</v>
      </c>
      <c r="D35" s="200" t="s">
        <v>330</v>
      </c>
      <c r="E35" s="200" t="s">
        <v>247</v>
      </c>
      <c r="F35" s="172" t="s">
        <v>248</v>
      </c>
      <c r="G35" s="198" t="s">
        <v>276</v>
      </c>
      <c r="H35" s="198" t="s">
        <v>250</v>
      </c>
      <c r="I35" s="198" t="s">
        <v>331</v>
      </c>
      <c r="J35" s="198" t="s">
        <v>332</v>
      </c>
      <c r="K35" s="179">
        <v>0</v>
      </c>
      <c r="L35" s="179">
        <v>0</v>
      </c>
      <c r="M35" s="179">
        <v>0.1</v>
      </c>
      <c r="N35" s="179">
        <v>0.1</v>
      </c>
      <c r="O35" s="179">
        <v>0.2</v>
      </c>
      <c r="P35" s="202">
        <v>0.3</v>
      </c>
      <c r="Q35" s="202">
        <v>0.4</v>
      </c>
      <c r="R35" s="203">
        <v>0.6</v>
      </c>
      <c r="S35" s="203">
        <v>0.8</v>
      </c>
      <c r="T35" s="203">
        <v>1.3</v>
      </c>
      <c r="U35" s="203">
        <v>1.9</v>
      </c>
      <c r="V35" s="203">
        <v>2.4</v>
      </c>
      <c r="W35" s="203">
        <v>2.9</v>
      </c>
      <c r="X35" s="203">
        <v>3.9000000000000004</v>
      </c>
      <c r="Y35" s="203">
        <v>4.9000000000000004</v>
      </c>
      <c r="Z35" s="203">
        <v>5.8999999999999995</v>
      </c>
      <c r="AA35" s="203">
        <v>6.8999999999999995</v>
      </c>
      <c r="AB35" s="203">
        <v>7.9</v>
      </c>
    </row>
    <row r="36" spans="1:29" s="172" customFormat="1" ht="15" x14ac:dyDescent="0.4">
      <c r="A36" s="181" t="s">
        <v>62</v>
      </c>
      <c r="B36" s="182" t="s">
        <v>335</v>
      </c>
      <c r="C36" s="181" t="s">
        <v>335</v>
      </c>
      <c r="D36" s="182" t="s">
        <v>330</v>
      </c>
      <c r="E36" s="182" t="s">
        <v>247</v>
      </c>
      <c r="F36" s="188" t="s">
        <v>248</v>
      </c>
      <c r="G36" s="181" t="s">
        <v>276</v>
      </c>
      <c r="H36" s="181" t="s">
        <v>250</v>
      </c>
      <c r="I36" s="181" t="s">
        <v>331</v>
      </c>
      <c r="J36" s="181" t="s">
        <v>332</v>
      </c>
      <c r="K36" s="190" t="s">
        <v>67</v>
      </c>
      <c r="L36" s="190">
        <v>10.199999999999999</v>
      </c>
      <c r="M36" s="190">
        <v>21.200000000000003</v>
      </c>
      <c r="N36" s="190">
        <v>31.299999999999997</v>
      </c>
      <c r="O36" s="190">
        <v>41</v>
      </c>
      <c r="P36" s="190">
        <v>50</v>
      </c>
      <c r="Q36" s="190">
        <v>60</v>
      </c>
      <c r="R36" s="190">
        <v>70.599999999999994</v>
      </c>
      <c r="S36" s="190">
        <v>80</v>
      </c>
      <c r="T36" s="190">
        <v>90</v>
      </c>
      <c r="U36" s="190">
        <v>107</v>
      </c>
      <c r="V36" s="205">
        <v>119</v>
      </c>
      <c r="W36" s="205">
        <v>132</v>
      </c>
      <c r="X36" s="205">
        <v>144</v>
      </c>
      <c r="Y36" s="205">
        <v>157</v>
      </c>
      <c r="Z36" s="205">
        <v>169</v>
      </c>
      <c r="AA36" s="205">
        <v>181</v>
      </c>
      <c r="AB36" s="205">
        <v>194</v>
      </c>
    </row>
    <row r="37" spans="1:29" s="172" customFormat="1" ht="15" x14ac:dyDescent="0.4">
      <c r="A37" s="191" t="s">
        <v>336</v>
      </c>
      <c r="B37" s="192" t="s">
        <v>337</v>
      </c>
      <c r="C37" s="191" t="s">
        <v>336</v>
      </c>
      <c r="D37" s="192" t="s">
        <v>338</v>
      </c>
      <c r="E37" s="192" t="s">
        <v>247</v>
      </c>
      <c r="F37" s="206" t="s">
        <v>248</v>
      </c>
      <c r="G37" s="191" t="s">
        <v>276</v>
      </c>
      <c r="H37" s="191" t="s">
        <v>250</v>
      </c>
      <c r="I37" s="191" t="s">
        <v>265</v>
      </c>
      <c r="J37" s="191" t="s">
        <v>252</v>
      </c>
      <c r="K37" s="190">
        <v>0</v>
      </c>
      <c r="L37" s="190">
        <v>0</v>
      </c>
      <c r="M37" s="190">
        <v>53</v>
      </c>
      <c r="N37" s="190">
        <v>92</v>
      </c>
      <c r="O37" s="190">
        <v>194</v>
      </c>
      <c r="P37" s="194">
        <v>220</v>
      </c>
      <c r="Q37" s="194">
        <v>336</v>
      </c>
      <c r="R37" s="193">
        <v>447</v>
      </c>
      <c r="S37" s="193">
        <v>463</v>
      </c>
      <c r="T37" s="193">
        <v>537</v>
      </c>
      <c r="U37" s="193">
        <v>0</v>
      </c>
      <c r="V37" s="193">
        <v>0</v>
      </c>
      <c r="W37" s="193">
        <v>710</v>
      </c>
      <c r="X37" s="193">
        <v>0</v>
      </c>
      <c r="Y37" s="193">
        <v>0</v>
      </c>
      <c r="Z37" s="193">
        <v>0</v>
      </c>
      <c r="AA37" s="193">
        <v>0</v>
      </c>
      <c r="AB37" s="193">
        <v>780</v>
      </c>
    </row>
    <row r="38" spans="1:29" s="172" customFormat="1" ht="30" x14ac:dyDescent="0.4">
      <c r="A38" s="191" t="s">
        <v>339</v>
      </c>
      <c r="B38" s="192" t="s">
        <v>340</v>
      </c>
      <c r="C38" s="191" t="s">
        <v>339</v>
      </c>
      <c r="D38" s="192" t="s">
        <v>264</v>
      </c>
      <c r="E38" s="192" t="s">
        <v>247</v>
      </c>
      <c r="F38" s="206" t="s">
        <v>248</v>
      </c>
      <c r="G38" s="191" t="s">
        <v>276</v>
      </c>
      <c r="H38" s="191" t="s">
        <v>250</v>
      </c>
      <c r="I38" s="207" t="s">
        <v>341</v>
      </c>
      <c r="J38" s="191" t="s">
        <v>342</v>
      </c>
      <c r="K38" s="190" t="s">
        <v>67</v>
      </c>
      <c r="L38" s="190">
        <v>204.4</v>
      </c>
      <c r="M38" s="190">
        <v>260.10000000000002</v>
      </c>
      <c r="N38" s="190">
        <v>420.20000000000005</v>
      </c>
      <c r="O38" s="190">
        <v>449.09999999999997</v>
      </c>
      <c r="P38" s="194">
        <v>582.4</v>
      </c>
      <c r="Q38" s="194">
        <v>759.9</v>
      </c>
      <c r="R38" s="193">
        <v>868.5</v>
      </c>
      <c r="S38" s="193">
        <v>1104</v>
      </c>
      <c r="T38" s="193">
        <v>1189</v>
      </c>
      <c r="U38" s="193">
        <v>1260</v>
      </c>
      <c r="V38" s="193">
        <v>1380</v>
      </c>
      <c r="W38" s="193">
        <v>1510</v>
      </c>
      <c r="X38" s="193">
        <v>1630</v>
      </c>
      <c r="Y38" s="193">
        <v>1760</v>
      </c>
      <c r="Z38" s="193">
        <v>1880</v>
      </c>
      <c r="AA38" s="193">
        <v>2010</v>
      </c>
      <c r="AB38" s="193">
        <v>2110</v>
      </c>
    </row>
    <row r="39" spans="1:29" s="172" customFormat="1" ht="30" x14ac:dyDescent="0.4">
      <c r="A39" s="191" t="s">
        <v>343</v>
      </c>
      <c r="B39" s="192" t="s">
        <v>344</v>
      </c>
      <c r="C39" s="191" t="s">
        <v>343</v>
      </c>
      <c r="D39" s="192" t="s">
        <v>275</v>
      </c>
      <c r="E39" s="192" t="s">
        <v>247</v>
      </c>
      <c r="F39" s="206" t="s">
        <v>248</v>
      </c>
      <c r="G39" s="198" t="s">
        <v>276</v>
      </c>
      <c r="H39" s="191" t="s">
        <v>250</v>
      </c>
      <c r="I39" s="191" t="s">
        <v>265</v>
      </c>
      <c r="J39" s="191" t="s">
        <v>252</v>
      </c>
      <c r="K39" s="179">
        <v>150</v>
      </c>
      <c r="L39" s="179">
        <v>213</v>
      </c>
      <c r="M39" s="179">
        <v>274</v>
      </c>
      <c r="N39" s="179">
        <v>318</v>
      </c>
      <c r="O39" s="179">
        <v>319</v>
      </c>
      <c r="P39" s="186">
        <v>420</v>
      </c>
      <c r="Q39" s="186">
        <v>680.26650000000006</v>
      </c>
      <c r="R39" s="185">
        <v>509</v>
      </c>
      <c r="S39" s="185">
        <v>236</v>
      </c>
      <c r="T39" s="185">
        <v>298</v>
      </c>
      <c r="U39" s="185">
        <v>0</v>
      </c>
      <c r="V39" s="185">
        <v>0</v>
      </c>
      <c r="W39" s="185">
        <v>2380</v>
      </c>
      <c r="X39" s="185">
        <v>0</v>
      </c>
      <c r="Y39" s="185">
        <v>0</v>
      </c>
      <c r="Z39" s="185">
        <v>0</v>
      </c>
      <c r="AA39" s="185">
        <v>0</v>
      </c>
      <c r="AB39" s="185">
        <v>2000</v>
      </c>
    </row>
    <row r="40" spans="1:29" s="172" customFormat="1" ht="30" x14ac:dyDescent="0.4">
      <c r="A40" s="175" t="s">
        <v>345</v>
      </c>
      <c r="B40" s="176" t="s">
        <v>346</v>
      </c>
      <c r="C40" s="177" t="s">
        <v>347</v>
      </c>
      <c r="D40" s="176" t="s">
        <v>348</v>
      </c>
      <c r="E40" s="176" t="s">
        <v>247</v>
      </c>
      <c r="F40" s="177" t="s">
        <v>248</v>
      </c>
      <c r="G40" s="175" t="s">
        <v>349</v>
      </c>
      <c r="H40" s="175" t="s">
        <v>250</v>
      </c>
      <c r="I40" s="184" t="s">
        <v>350</v>
      </c>
      <c r="J40" s="184" t="s">
        <v>351</v>
      </c>
      <c r="K40" s="186">
        <v>125</v>
      </c>
      <c r="L40" s="186">
        <v>540</v>
      </c>
      <c r="M40" s="186">
        <v>960</v>
      </c>
      <c r="N40" s="186">
        <v>1611</v>
      </c>
      <c r="O40" s="186">
        <v>2031</v>
      </c>
      <c r="P40" s="186">
        <v>2521</v>
      </c>
      <c r="Q40" s="186">
        <v>2725</v>
      </c>
      <c r="R40" s="186">
        <v>2921</v>
      </c>
      <c r="S40" s="186">
        <v>3147.0986894095813</v>
      </c>
      <c r="T40" s="186">
        <v>3324.5440607439732</v>
      </c>
      <c r="U40" s="186">
        <v>0</v>
      </c>
      <c r="V40" s="186">
        <v>0</v>
      </c>
      <c r="W40" s="186" t="s">
        <v>67</v>
      </c>
      <c r="X40" s="186">
        <v>0</v>
      </c>
      <c r="Y40" s="186">
        <v>0</v>
      </c>
      <c r="Z40" s="186">
        <v>0</v>
      </c>
      <c r="AA40" s="186">
        <v>0</v>
      </c>
      <c r="AB40" s="185">
        <v>10100</v>
      </c>
    </row>
    <row r="41" spans="1:29" s="172" customFormat="1" ht="30" x14ac:dyDescent="0.4">
      <c r="A41" s="181" t="s">
        <v>62</v>
      </c>
      <c r="B41" s="182" t="s">
        <v>346</v>
      </c>
      <c r="C41" s="188" t="s">
        <v>352</v>
      </c>
      <c r="D41" s="182" t="s">
        <v>348</v>
      </c>
      <c r="E41" s="182" t="s">
        <v>247</v>
      </c>
      <c r="F41" s="188" t="s">
        <v>248</v>
      </c>
      <c r="G41" s="181" t="s">
        <v>349</v>
      </c>
      <c r="H41" s="181" t="s">
        <v>250</v>
      </c>
      <c r="I41" s="181" t="s">
        <v>350</v>
      </c>
      <c r="J41" s="181" t="s">
        <v>351</v>
      </c>
      <c r="K41" s="190">
        <v>91</v>
      </c>
      <c r="L41" s="190">
        <v>179</v>
      </c>
      <c r="M41" s="190">
        <v>325</v>
      </c>
      <c r="N41" s="190">
        <v>438</v>
      </c>
      <c r="O41" s="190">
        <v>794</v>
      </c>
      <c r="P41" s="190">
        <v>896</v>
      </c>
      <c r="Q41" s="190">
        <v>1321</v>
      </c>
      <c r="R41" s="190">
        <v>1485</v>
      </c>
      <c r="S41" s="190">
        <v>1603.4123755508717</v>
      </c>
      <c r="T41" s="190">
        <v>1758.7479620252993</v>
      </c>
      <c r="U41" s="190">
        <v>0</v>
      </c>
      <c r="V41" s="190">
        <v>0</v>
      </c>
      <c r="W41" s="190" t="s">
        <v>67</v>
      </c>
      <c r="X41" s="190">
        <v>0</v>
      </c>
      <c r="Y41" s="190">
        <v>0</v>
      </c>
      <c r="Z41" s="190">
        <v>0</v>
      </c>
      <c r="AA41" s="190">
        <v>0</v>
      </c>
      <c r="AB41" s="205">
        <v>3550</v>
      </c>
    </row>
    <row r="42" spans="1:29" s="172" customFormat="1" ht="15" x14ac:dyDescent="0.4">
      <c r="A42" s="198" t="s">
        <v>353</v>
      </c>
      <c r="B42" s="200" t="s">
        <v>354</v>
      </c>
      <c r="C42" s="198" t="s">
        <v>355</v>
      </c>
      <c r="D42" s="200" t="s">
        <v>356</v>
      </c>
      <c r="E42" s="200" t="s">
        <v>247</v>
      </c>
      <c r="F42" s="198" t="s">
        <v>248</v>
      </c>
      <c r="G42" s="175" t="s">
        <v>349</v>
      </c>
      <c r="H42" s="198" t="s">
        <v>250</v>
      </c>
      <c r="I42" s="198" t="s">
        <v>277</v>
      </c>
      <c r="J42" s="198" t="s">
        <v>252</v>
      </c>
      <c r="K42" s="202">
        <v>50</v>
      </c>
      <c r="L42" s="202">
        <v>139</v>
      </c>
      <c r="M42" s="202">
        <v>227</v>
      </c>
      <c r="N42" s="202">
        <v>319</v>
      </c>
      <c r="O42" s="202">
        <v>411</v>
      </c>
      <c r="P42" s="202">
        <v>511</v>
      </c>
      <c r="Q42" s="202">
        <v>657</v>
      </c>
      <c r="R42" s="179">
        <v>726</v>
      </c>
      <c r="S42" s="179">
        <v>791</v>
      </c>
      <c r="T42" s="179">
        <v>860</v>
      </c>
      <c r="U42" s="179">
        <v>0</v>
      </c>
      <c r="V42" s="179">
        <v>0</v>
      </c>
      <c r="W42" s="179">
        <v>1150</v>
      </c>
      <c r="X42" s="179">
        <v>0</v>
      </c>
      <c r="Y42" s="179">
        <v>0</v>
      </c>
      <c r="Z42" s="179">
        <v>0</v>
      </c>
      <c r="AA42" s="179">
        <v>0</v>
      </c>
      <c r="AB42" s="179">
        <v>1410</v>
      </c>
    </row>
    <row r="43" spans="1:29" s="172" customFormat="1" ht="15" x14ac:dyDescent="0.4">
      <c r="A43" s="198" t="s">
        <v>62</v>
      </c>
      <c r="B43" s="200" t="s">
        <v>357</v>
      </c>
      <c r="C43" s="198" t="s">
        <v>358</v>
      </c>
      <c r="D43" s="200" t="s">
        <v>356</v>
      </c>
      <c r="E43" s="200" t="s">
        <v>247</v>
      </c>
      <c r="F43" s="198" t="s">
        <v>248</v>
      </c>
      <c r="G43" s="198" t="s">
        <v>349</v>
      </c>
      <c r="H43" s="198" t="s">
        <v>250</v>
      </c>
      <c r="I43" s="198" t="s">
        <v>277</v>
      </c>
      <c r="J43" s="198" t="s">
        <v>252</v>
      </c>
      <c r="K43" s="202">
        <v>980</v>
      </c>
      <c r="L43" s="202">
        <v>2389</v>
      </c>
      <c r="M43" s="202">
        <v>3877</v>
      </c>
      <c r="N43" s="202">
        <v>5115</v>
      </c>
      <c r="O43" s="202">
        <v>6594</v>
      </c>
      <c r="P43" s="202">
        <v>8028</v>
      </c>
      <c r="Q43" s="202">
        <v>9377</v>
      </c>
      <c r="R43" s="179">
        <v>10567</v>
      </c>
      <c r="S43" s="179">
        <v>12112</v>
      </c>
      <c r="T43" s="179">
        <v>13302</v>
      </c>
      <c r="U43" s="179">
        <v>0</v>
      </c>
      <c r="V43" s="179">
        <v>0</v>
      </c>
      <c r="W43" s="179">
        <v>12570</v>
      </c>
      <c r="X43" s="179">
        <v>0</v>
      </c>
      <c r="Y43" s="179">
        <v>0</v>
      </c>
      <c r="Z43" s="179">
        <v>0</v>
      </c>
      <c r="AA43" s="179">
        <v>0</v>
      </c>
      <c r="AB43" s="179">
        <v>6720</v>
      </c>
    </row>
    <row r="44" spans="1:29" s="172" customFormat="1" ht="15" x14ac:dyDescent="0.4">
      <c r="A44" s="188" t="s">
        <v>62</v>
      </c>
      <c r="B44" s="182" t="s">
        <v>359</v>
      </c>
      <c r="C44" s="181" t="s">
        <v>360</v>
      </c>
      <c r="D44" s="182" t="s">
        <v>356</v>
      </c>
      <c r="E44" s="182" t="s">
        <v>247</v>
      </c>
      <c r="F44" s="181" t="s">
        <v>248</v>
      </c>
      <c r="G44" s="181" t="s">
        <v>349</v>
      </c>
      <c r="H44" s="181" t="s">
        <v>250</v>
      </c>
      <c r="I44" s="181" t="s">
        <v>341</v>
      </c>
      <c r="J44" s="181" t="s">
        <v>252</v>
      </c>
      <c r="K44" s="190">
        <v>235</v>
      </c>
      <c r="L44" s="190">
        <v>255.54616637142857</v>
      </c>
      <c r="M44" s="190">
        <v>269.03924357142853</v>
      </c>
      <c r="N44" s="190">
        <v>288.08996914285711</v>
      </c>
      <c r="O44" s="190">
        <v>299</v>
      </c>
      <c r="P44" s="190">
        <v>346</v>
      </c>
      <c r="Q44" s="190">
        <v>323</v>
      </c>
      <c r="R44" s="190">
        <v>318</v>
      </c>
      <c r="S44" s="190">
        <v>271</v>
      </c>
      <c r="T44" s="190">
        <v>225</v>
      </c>
      <c r="U44" s="190">
        <v>0</v>
      </c>
      <c r="V44" s="190">
        <v>0</v>
      </c>
      <c r="W44" s="190">
        <v>216</v>
      </c>
      <c r="X44" s="190">
        <v>0</v>
      </c>
      <c r="Y44" s="190">
        <v>0</v>
      </c>
      <c r="Z44" s="190">
        <v>0</v>
      </c>
      <c r="AA44" s="190">
        <v>0</v>
      </c>
      <c r="AB44" s="190">
        <v>16</v>
      </c>
    </row>
    <row r="45" spans="1:29" s="172" customFormat="1" ht="30" x14ac:dyDescent="0.4">
      <c r="A45" s="191" t="s">
        <v>361</v>
      </c>
      <c r="B45" s="192" t="s">
        <v>362</v>
      </c>
      <c r="C45" s="191" t="s">
        <v>361</v>
      </c>
      <c r="D45" s="192" t="s">
        <v>363</v>
      </c>
      <c r="E45" s="192" t="s">
        <v>247</v>
      </c>
      <c r="F45" s="206" t="s">
        <v>248</v>
      </c>
      <c r="G45" s="175" t="s">
        <v>349</v>
      </c>
      <c r="H45" s="191" t="s">
        <v>250</v>
      </c>
      <c r="I45" s="191" t="s">
        <v>364</v>
      </c>
      <c r="J45" s="191" t="s">
        <v>252</v>
      </c>
      <c r="K45" s="194">
        <v>519.5</v>
      </c>
      <c r="L45" s="194">
        <v>819.80000000000007</v>
      </c>
      <c r="M45" s="194">
        <v>1121.5999999999999</v>
      </c>
      <c r="N45" s="194">
        <v>1439.1</v>
      </c>
      <c r="O45" s="194">
        <v>1752.8999999999999</v>
      </c>
      <c r="P45" s="193">
        <v>2534.1999999999998</v>
      </c>
      <c r="Q45" s="193">
        <v>3027.3</v>
      </c>
      <c r="R45" s="193">
        <v>3816</v>
      </c>
      <c r="S45" s="193">
        <v>4745</v>
      </c>
      <c r="T45" s="193">
        <v>6227</v>
      </c>
      <c r="U45" s="193">
        <v>0</v>
      </c>
      <c r="V45" s="193">
        <v>0</v>
      </c>
      <c r="W45" s="193">
        <v>13000</v>
      </c>
      <c r="X45" s="193">
        <v>0</v>
      </c>
      <c r="Y45" s="193">
        <v>0</v>
      </c>
      <c r="Z45" s="193">
        <v>0</v>
      </c>
      <c r="AA45" s="193">
        <v>0</v>
      </c>
      <c r="AB45" s="193">
        <v>9200</v>
      </c>
    </row>
    <row r="46" spans="1:29" s="172" customFormat="1" ht="30" x14ac:dyDescent="0.4">
      <c r="A46" s="191" t="s">
        <v>365</v>
      </c>
      <c r="B46" s="192" t="s">
        <v>366</v>
      </c>
      <c r="C46" s="191" t="s">
        <v>365</v>
      </c>
      <c r="D46" s="192" t="s">
        <v>356</v>
      </c>
      <c r="E46" s="192" t="s">
        <v>247</v>
      </c>
      <c r="F46" s="206" t="s">
        <v>248</v>
      </c>
      <c r="G46" s="175" t="s">
        <v>349</v>
      </c>
      <c r="H46" s="191" t="s">
        <v>250</v>
      </c>
      <c r="I46" s="191" t="s">
        <v>364</v>
      </c>
      <c r="J46" s="191" t="s">
        <v>252</v>
      </c>
      <c r="K46" s="194">
        <v>560</v>
      </c>
      <c r="L46" s="194">
        <v>950</v>
      </c>
      <c r="M46" s="194">
        <v>1283</v>
      </c>
      <c r="N46" s="194">
        <v>1618</v>
      </c>
      <c r="O46" s="194">
        <v>2015</v>
      </c>
      <c r="P46" s="193">
        <v>2307</v>
      </c>
      <c r="Q46" s="193">
        <v>2528.94</v>
      </c>
      <c r="R46" s="193">
        <v>2920</v>
      </c>
      <c r="S46" s="193">
        <v>3310</v>
      </c>
      <c r="T46" s="193">
        <v>3628</v>
      </c>
      <c r="U46" s="193">
        <v>0</v>
      </c>
      <c r="V46" s="193">
        <v>0</v>
      </c>
      <c r="W46" s="193">
        <v>6280</v>
      </c>
      <c r="X46" s="193">
        <v>0</v>
      </c>
      <c r="Y46" s="193">
        <v>0</v>
      </c>
      <c r="Z46" s="193">
        <v>0</v>
      </c>
      <c r="AA46" s="193">
        <v>0</v>
      </c>
      <c r="AB46" s="193">
        <v>6440</v>
      </c>
    </row>
    <row r="47" spans="1:29" s="172" customFormat="1" ht="15" x14ac:dyDescent="0.4">
      <c r="A47" s="181" t="s">
        <v>367</v>
      </c>
      <c r="B47" s="208" t="s">
        <v>367</v>
      </c>
      <c r="C47" s="181" t="s">
        <v>367</v>
      </c>
      <c r="D47" s="182" t="s">
        <v>368</v>
      </c>
      <c r="E47" s="182" t="s">
        <v>247</v>
      </c>
      <c r="F47" s="188" t="s">
        <v>248</v>
      </c>
      <c r="G47" s="191" t="s">
        <v>349</v>
      </c>
      <c r="H47" s="181" t="s">
        <v>250</v>
      </c>
      <c r="I47" s="181" t="s">
        <v>277</v>
      </c>
      <c r="J47" s="181" t="s">
        <v>252</v>
      </c>
      <c r="K47" s="193" t="s">
        <v>67</v>
      </c>
      <c r="L47" s="205" t="s">
        <v>67</v>
      </c>
      <c r="M47" s="205" t="s">
        <v>67</v>
      </c>
      <c r="N47" s="205" t="s">
        <v>67</v>
      </c>
      <c r="O47" s="205" t="s">
        <v>67</v>
      </c>
      <c r="P47" s="205" t="s">
        <v>67</v>
      </c>
      <c r="Q47" s="205" t="s">
        <v>67</v>
      </c>
      <c r="R47" s="205" t="s">
        <v>67</v>
      </c>
      <c r="S47" s="205" t="s">
        <v>67</v>
      </c>
      <c r="T47" s="205" t="s">
        <v>67</v>
      </c>
      <c r="U47" s="205" t="s">
        <v>67</v>
      </c>
      <c r="V47" s="205" t="s">
        <v>67</v>
      </c>
      <c r="W47" s="205" t="s">
        <v>67</v>
      </c>
      <c r="X47" s="205" t="s">
        <v>67</v>
      </c>
      <c r="Y47" s="205" t="s">
        <v>67</v>
      </c>
      <c r="Z47" s="205" t="s">
        <v>67</v>
      </c>
      <c r="AA47" s="205" t="s">
        <v>67</v>
      </c>
      <c r="AB47" s="205" t="s">
        <v>67</v>
      </c>
    </row>
    <row r="48" spans="1:29" s="172" customFormat="1" ht="15" x14ac:dyDescent="0.4">
      <c r="A48" s="181" t="s">
        <v>369</v>
      </c>
      <c r="B48" s="182" t="s">
        <v>370</v>
      </c>
      <c r="C48" s="181" t="s">
        <v>369</v>
      </c>
      <c r="D48" s="182" t="s">
        <v>371</v>
      </c>
      <c r="E48" s="182" t="s">
        <v>247</v>
      </c>
      <c r="F48" s="188" t="s">
        <v>248</v>
      </c>
      <c r="G48" s="181" t="s">
        <v>349</v>
      </c>
      <c r="H48" s="181" t="s">
        <v>250</v>
      </c>
      <c r="I48" s="181" t="s">
        <v>277</v>
      </c>
      <c r="J48" s="181" t="s">
        <v>351</v>
      </c>
      <c r="K48" s="190" t="s">
        <v>67</v>
      </c>
      <c r="L48" s="190">
        <v>8.0196000000000005</v>
      </c>
      <c r="M48" s="190">
        <v>13.397500000000001</v>
      </c>
      <c r="N48" s="190">
        <v>20.223600000000005</v>
      </c>
      <c r="O48" s="190">
        <v>24.925999999999998</v>
      </c>
      <c r="P48" s="205">
        <v>26.251960399999994</v>
      </c>
      <c r="Q48" s="205">
        <v>29.889266900869575</v>
      </c>
      <c r="R48" s="190">
        <v>34.291767318260867</v>
      </c>
      <c r="S48" s="190">
        <v>37.075485756521751</v>
      </c>
      <c r="T48" s="190">
        <v>40.254210540000017</v>
      </c>
      <c r="U48" s="190">
        <v>35.6</v>
      </c>
      <c r="V48" s="190">
        <v>36.200000000000003</v>
      </c>
      <c r="W48" s="190">
        <v>36.4</v>
      </c>
      <c r="X48" s="190">
        <v>36.299999999999997</v>
      </c>
      <c r="Y48" s="190">
        <v>35.9</v>
      </c>
      <c r="Z48" s="190">
        <v>35.299999999999997</v>
      </c>
      <c r="AA48" s="190">
        <v>34.300000000000004</v>
      </c>
      <c r="AB48" s="190">
        <v>33.199999999999996</v>
      </c>
      <c r="AC48" s="209"/>
    </row>
    <row r="49" spans="1:29" s="172" customFormat="1" ht="30" x14ac:dyDescent="0.4">
      <c r="A49" s="198" t="s">
        <v>372</v>
      </c>
      <c r="B49" s="200" t="s">
        <v>373</v>
      </c>
      <c r="C49" s="198" t="s">
        <v>374</v>
      </c>
      <c r="D49" s="200" t="s">
        <v>330</v>
      </c>
      <c r="E49" s="200" t="s">
        <v>247</v>
      </c>
      <c r="F49" s="172" t="s">
        <v>248</v>
      </c>
      <c r="G49" s="198" t="s">
        <v>349</v>
      </c>
      <c r="H49" s="198" t="s">
        <v>250</v>
      </c>
      <c r="I49" s="198" t="s">
        <v>251</v>
      </c>
      <c r="J49" s="198" t="s">
        <v>375</v>
      </c>
      <c r="K49" s="203" t="s">
        <v>67</v>
      </c>
      <c r="L49" s="186">
        <v>31</v>
      </c>
      <c r="M49" s="186">
        <v>18</v>
      </c>
      <c r="N49" s="186">
        <v>6</v>
      </c>
      <c r="O49" s="203">
        <v>-31</v>
      </c>
      <c r="P49" s="203">
        <v>-8</v>
      </c>
      <c r="Q49" s="203">
        <v>-3</v>
      </c>
      <c r="R49" s="180">
        <v>-2</v>
      </c>
      <c r="S49" s="180">
        <v>-11</v>
      </c>
      <c r="T49" s="180" t="s">
        <v>67</v>
      </c>
      <c r="U49" s="180">
        <v>0</v>
      </c>
      <c r="V49" s="180">
        <v>0</v>
      </c>
      <c r="W49" s="180">
        <v>320</v>
      </c>
      <c r="X49" s="180">
        <v>0</v>
      </c>
      <c r="Y49" s="180">
        <v>0</v>
      </c>
      <c r="Z49" s="180">
        <v>0</v>
      </c>
      <c r="AA49" s="180">
        <v>0</v>
      </c>
      <c r="AB49" s="180">
        <v>216</v>
      </c>
    </row>
    <row r="50" spans="1:29" s="172" customFormat="1" ht="60" x14ac:dyDescent="0.4">
      <c r="A50" s="191" t="s">
        <v>376</v>
      </c>
      <c r="B50" s="192" t="s">
        <v>377</v>
      </c>
      <c r="C50" s="191" t="s">
        <v>378</v>
      </c>
      <c r="D50" s="192" t="s">
        <v>363</v>
      </c>
      <c r="E50" s="192" t="s">
        <v>247</v>
      </c>
      <c r="F50" s="206" t="s">
        <v>248</v>
      </c>
      <c r="G50" s="191" t="s">
        <v>349</v>
      </c>
      <c r="H50" s="191" t="s">
        <v>250</v>
      </c>
      <c r="I50" s="191" t="s">
        <v>251</v>
      </c>
      <c r="J50" s="191" t="s">
        <v>351</v>
      </c>
      <c r="K50" s="193" t="s">
        <v>67</v>
      </c>
      <c r="L50" s="194">
        <v>160.30127976744461</v>
      </c>
      <c r="M50" s="194">
        <v>281</v>
      </c>
      <c r="N50" s="194">
        <v>347</v>
      </c>
      <c r="O50" s="193">
        <v>540</v>
      </c>
      <c r="P50" s="193">
        <v>639</v>
      </c>
      <c r="Q50" s="193">
        <v>590</v>
      </c>
      <c r="R50" s="193">
        <v>596.0420939167193</v>
      </c>
      <c r="S50" s="193">
        <v>601.67704716687945</v>
      </c>
      <c r="T50" s="193" t="s">
        <v>67</v>
      </c>
      <c r="U50" s="193">
        <v>1150</v>
      </c>
      <c r="V50" s="193">
        <v>1270</v>
      </c>
      <c r="W50" s="193">
        <v>1380</v>
      </c>
      <c r="X50" s="193">
        <v>1500</v>
      </c>
      <c r="Y50" s="193">
        <v>1610</v>
      </c>
      <c r="Z50" s="193">
        <v>1730</v>
      </c>
      <c r="AA50" s="193">
        <v>1840</v>
      </c>
      <c r="AB50" s="193">
        <v>1300</v>
      </c>
    </row>
    <row r="51" spans="1:29" s="172" customFormat="1" ht="30" x14ac:dyDescent="0.4">
      <c r="A51" s="175" t="s">
        <v>379</v>
      </c>
      <c r="B51" s="176" t="s">
        <v>380</v>
      </c>
      <c r="C51" s="175" t="s">
        <v>381</v>
      </c>
      <c r="D51" s="176" t="s">
        <v>382</v>
      </c>
      <c r="E51" s="176" t="s">
        <v>247</v>
      </c>
      <c r="F51" s="172" t="s">
        <v>248</v>
      </c>
      <c r="G51" s="175" t="s">
        <v>349</v>
      </c>
      <c r="H51" s="175" t="s">
        <v>250</v>
      </c>
      <c r="I51" s="175" t="s">
        <v>383</v>
      </c>
      <c r="J51" s="175" t="s">
        <v>342</v>
      </c>
      <c r="K51" s="185" t="s">
        <v>67</v>
      </c>
      <c r="L51" s="186">
        <v>62</v>
      </c>
      <c r="M51" s="186">
        <v>62</v>
      </c>
      <c r="N51" s="186">
        <v>61</v>
      </c>
      <c r="O51" s="186">
        <v>59</v>
      </c>
      <c r="P51" s="185">
        <v>-65</v>
      </c>
      <c r="Q51" s="185">
        <v>69</v>
      </c>
      <c r="R51" s="185">
        <v>75</v>
      </c>
      <c r="S51" s="185">
        <v>125</v>
      </c>
      <c r="T51" s="185">
        <v>38</v>
      </c>
      <c r="U51" s="185">
        <v>36</v>
      </c>
      <c r="V51" s="185">
        <v>40</v>
      </c>
      <c r="W51" s="185">
        <v>44</v>
      </c>
      <c r="X51" s="185">
        <v>47</v>
      </c>
      <c r="Y51" s="185">
        <v>51</v>
      </c>
      <c r="Z51" s="185">
        <v>55</v>
      </c>
      <c r="AA51" s="185">
        <v>59</v>
      </c>
      <c r="AB51" s="185">
        <v>62</v>
      </c>
    </row>
    <row r="52" spans="1:29" s="172" customFormat="1" ht="30" x14ac:dyDescent="0.4">
      <c r="A52" s="198" t="s">
        <v>62</v>
      </c>
      <c r="B52" s="200" t="s">
        <v>384</v>
      </c>
      <c r="C52" s="198" t="s">
        <v>385</v>
      </c>
      <c r="D52" s="200" t="s">
        <v>382</v>
      </c>
      <c r="E52" s="200" t="s">
        <v>247</v>
      </c>
      <c r="F52" s="198" t="s">
        <v>248</v>
      </c>
      <c r="G52" s="198" t="s">
        <v>349</v>
      </c>
      <c r="H52" s="198" t="s">
        <v>250</v>
      </c>
      <c r="I52" s="198" t="s">
        <v>251</v>
      </c>
      <c r="J52" s="198" t="s">
        <v>342</v>
      </c>
      <c r="K52" s="203" t="s">
        <v>67</v>
      </c>
      <c r="L52" s="179">
        <v>16</v>
      </c>
      <c r="M52" s="179">
        <v>151</v>
      </c>
      <c r="N52" s="179">
        <v>466.95463713226724</v>
      </c>
      <c r="O52" s="203">
        <v>688.4931245285477</v>
      </c>
      <c r="P52" s="203">
        <v>808.21209320782998</v>
      </c>
      <c r="Q52" s="203">
        <v>985.2268418720256</v>
      </c>
      <c r="R52" s="202">
        <v>1067</v>
      </c>
      <c r="S52" s="202">
        <v>1200</v>
      </c>
      <c r="T52" s="202" t="s">
        <v>67</v>
      </c>
      <c r="U52" s="202">
        <v>1665.064414891755</v>
      </c>
      <c r="V52" s="202">
        <v>1835.5708563809303</v>
      </c>
      <c r="W52" s="202">
        <v>2001.0772978701059</v>
      </c>
      <c r="X52" s="202">
        <v>2166.583739359281</v>
      </c>
      <c r="Y52" s="202">
        <v>2332.0901808484568</v>
      </c>
      <c r="Z52" s="202">
        <v>2497.5966223376322</v>
      </c>
      <c r="AA52" s="202">
        <v>2668.1030638268076</v>
      </c>
      <c r="AB52" s="202">
        <v>1241.6708356649053</v>
      </c>
      <c r="AC52" s="209"/>
    </row>
    <row r="53" spans="1:29" s="172" customFormat="1" ht="30" x14ac:dyDescent="0.4">
      <c r="A53" s="198" t="s">
        <v>62</v>
      </c>
      <c r="B53" s="200" t="s">
        <v>386</v>
      </c>
      <c r="C53" s="198" t="s">
        <v>387</v>
      </c>
      <c r="D53" s="200" t="s">
        <v>382</v>
      </c>
      <c r="E53" s="200" t="s">
        <v>247</v>
      </c>
      <c r="F53" s="198" t="s">
        <v>248</v>
      </c>
      <c r="G53" s="198" t="s">
        <v>349</v>
      </c>
      <c r="H53" s="198" t="s">
        <v>250</v>
      </c>
      <c r="I53" s="198" t="s">
        <v>350</v>
      </c>
      <c r="J53" s="198" t="s">
        <v>342</v>
      </c>
      <c r="K53" s="203" t="s">
        <v>67</v>
      </c>
      <c r="L53" s="203">
        <v>255.92000000000002</v>
      </c>
      <c r="M53" s="203">
        <v>187.62</v>
      </c>
      <c r="N53" s="203">
        <v>179.92000000000004</v>
      </c>
      <c r="O53" s="203">
        <v>194.5</v>
      </c>
      <c r="P53" s="203">
        <v>287.5</v>
      </c>
      <c r="Q53" s="203">
        <v>445.16999999999996</v>
      </c>
      <c r="R53" s="203">
        <v>121.41</v>
      </c>
      <c r="S53" s="203">
        <v>100</v>
      </c>
      <c r="T53" s="202" t="s">
        <v>67</v>
      </c>
      <c r="U53" s="203">
        <v>398.43000000000046</v>
      </c>
      <c r="V53" s="203">
        <v>406.86600000000061</v>
      </c>
      <c r="W53" s="203">
        <v>415.3020000000007</v>
      </c>
      <c r="X53" s="203">
        <v>423.7380000000008</v>
      </c>
      <c r="Y53" s="203">
        <v>432.17400000000089</v>
      </c>
      <c r="Z53" s="203">
        <v>440.61000000000092</v>
      </c>
      <c r="AA53" s="203">
        <v>449.04600000000119</v>
      </c>
      <c r="AB53" s="203">
        <v>200.65000000000055</v>
      </c>
    </row>
    <row r="54" spans="1:29" s="172" customFormat="1" ht="30" x14ac:dyDescent="0.4">
      <c r="A54" s="198" t="s">
        <v>62</v>
      </c>
      <c r="B54" s="200" t="s">
        <v>388</v>
      </c>
      <c r="C54" s="198" t="s">
        <v>389</v>
      </c>
      <c r="D54" s="200" t="s">
        <v>382</v>
      </c>
      <c r="E54" s="200" t="s">
        <v>247</v>
      </c>
      <c r="F54" s="198" t="s">
        <v>248</v>
      </c>
      <c r="G54" s="198" t="s">
        <v>349</v>
      </c>
      <c r="H54" s="198" t="s">
        <v>250</v>
      </c>
      <c r="I54" s="198" t="s">
        <v>251</v>
      </c>
      <c r="J54" s="198" t="s">
        <v>342</v>
      </c>
      <c r="K54" s="203" t="s">
        <v>67</v>
      </c>
      <c r="L54" s="203">
        <v>-45.975040199999995</v>
      </c>
      <c r="M54" s="203">
        <v>22.987520099999998</v>
      </c>
      <c r="N54" s="203">
        <v>194.11683640000004</v>
      </c>
      <c r="O54" s="203">
        <v>219.65852539999997</v>
      </c>
      <c r="P54" s="203">
        <v>248.26521708000013</v>
      </c>
      <c r="Q54" s="203">
        <v>196.04630410199977</v>
      </c>
      <c r="R54" s="203">
        <v>117.983767968</v>
      </c>
      <c r="S54" s="203">
        <v>290</v>
      </c>
      <c r="T54" s="202" t="s">
        <v>67</v>
      </c>
      <c r="U54" s="203">
        <v>704.63940732900039</v>
      </c>
      <c r="V54" s="203">
        <v>796.13615842200034</v>
      </c>
      <c r="W54" s="203">
        <v>887.63290951500039</v>
      </c>
      <c r="X54" s="203">
        <v>979.12966060800045</v>
      </c>
      <c r="Y54" s="203">
        <v>1070.6264117010003</v>
      </c>
      <c r="Z54" s="203">
        <v>1162.1231627940003</v>
      </c>
      <c r="AA54" s="203">
        <v>1253.6199138870004</v>
      </c>
      <c r="AB54" s="203">
        <v>1345.1166649799998</v>
      </c>
    </row>
    <row r="55" spans="1:29" s="172" customFormat="1" ht="30" x14ac:dyDescent="0.4">
      <c r="A55" s="181" t="s">
        <v>62</v>
      </c>
      <c r="B55" s="182" t="s">
        <v>390</v>
      </c>
      <c r="C55" s="181" t="s">
        <v>391</v>
      </c>
      <c r="D55" s="182" t="s">
        <v>382</v>
      </c>
      <c r="E55" s="182" t="s">
        <v>247</v>
      </c>
      <c r="F55" s="181" t="s">
        <v>248</v>
      </c>
      <c r="G55" s="181" t="s">
        <v>349</v>
      </c>
      <c r="H55" s="181" t="s">
        <v>250</v>
      </c>
      <c r="I55" s="189" t="s">
        <v>265</v>
      </c>
      <c r="J55" s="181" t="s">
        <v>342</v>
      </c>
      <c r="K55" s="205">
        <v>0</v>
      </c>
      <c r="L55" s="205">
        <v>0</v>
      </c>
      <c r="M55" s="205">
        <v>0</v>
      </c>
      <c r="N55" s="205">
        <v>0</v>
      </c>
      <c r="O55" s="205">
        <v>0</v>
      </c>
      <c r="P55" s="205">
        <v>2E-3</v>
      </c>
      <c r="Q55" s="205">
        <v>2E-3</v>
      </c>
      <c r="R55" s="205">
        <v>2E-3</v>
      </c>
      <c r="S55" s="205">
        <v>4.0000000000000001E-3</v>
      </c>
      <c r="T55" s="205">
        <v>4.0000000000000001E-3</v>
      </c>
      <c r="U55" s="205">
        <v>4.4000000000000004</v>
      </c>
      <c r="V55" s="205">
        <v>8.4</v>
      </c>
      <c r="W55" s="205">
        <v>12</v>
      </c>
      <c r="X55" s="205">
        <v>16</v>
      </c>
      <c r="Y55" s="205">
        <v>20</v>
      </c>
      <c r="Z55" s="205">
        <v>24</v>
      </c>
      <c r="AA55" s="205">
        <v>28</v>
      </c>
      <c r="AB55" s="205">
        <v>150</v>
      </c>
    </row>
    <row r="56" spans="1:29" s="172" customFormat="1" ht="30" x14ac:dyDescent="0.4">
      <c r="A56" s="198" t="s">
        <v>392</v>
      </c>
      <c r="B56" s="200" t="s">
        <v>393</v>
      </c>
      <c r="C56" s="198" t="s">
        <v>394</v>
      </c>
      <c r="D56" s="200" t="s">
        <v>395</v>
      </c>
      <c r="E56" s="200" t="s">
        <v>247</v>
      </c>
      <c r="F56" s="172" t="s">
        <v>248</v>
      </c>
      <c r="G56" s="198" t="s">
        <v>396</v>
      </c>
      <c r="H56" s="198" t="s">
        <v>250</v>
      </c>
      <c r="I56" s="198" t="s">
        <v>350</v>
      </c>
      <c r="J56" s="198" t="s">
        <v>351</v>
      </c>
      <c r="K56" s="185">
        <v>0</v>
      </c>
      <c r="L56" s="185">
        <v>207</v>
      </c>
      <c r="M56" s="185">
        <v>337</v>
      </c>
      <c r="N56" s="185">
        <v>601</v>
      </c>
      <c r="O56" s="185">
        <v>895</v>
      </c>
      <c r="P56" s="203">
        <v>1290</v>
      </c>
      <c r="Q56" s="203">
        <v>1112</v>
      </c>
      <c r="R56" s="179">
        <v>1415</v>
      </c>
      <c r="S56" s="179">
        <v>1733.1739477147632</v>
      </c>
      <c r="T56" s="179">
        <v>2263.750461074324</v>
      </c>
      <c r="U56" s="179">
        <v>0</v>
      </c>
      <c r="V56" s="179">
        <v>0</v>
      </c>
      <c r="W56" s="179" t="s">
        <v>67</v>
      </c>
      <c r="X56" s="179">
        <v>0</v>
      </c>
      <c r="Y56" s="179">
        <v>0</v>
      </c>
      <c r="Z56" s="179">
        <v>0</v>
      </c>
      <c r="AA56" s="179">
        <v>0</v>
      </c>
      <c r="AB56" s="179">
        <v>6200</v>
      </c>
    </row>
    <row r="57" spans="1:29" s="172" customFormat="1" ht="30" x14ac:dyDescent="0.4">
      <c r="A57" s="181" t="s">
        <v>62</v>
      </c>
      <c r="B57" s="182" t="s">
        <v>393</v>
      </c>
      <c r="C57" s="188" t="s">
        <v>397</v>
      </c>
      <c r="D57" s="182" t="s">
        <v>395</v>
      </c>
      <c r="E57" s="182" t="s">
        <v>247</v>
      </c>
      <c r="F57" s="188" t="s">
        <v>248</v>
      </c>
      <c r="G57" s="181" t="s">
        <v>396</v>
      </c>
      <c r="H57" s="181" t="s">
        <v>250</v>
      </c>
      <c r="I57" s="181" t="s">
        <v>350</v>
      </c>
      <c r="J57" s="198" t="s">
        <v>351</v>
      </c>
      <c r="K57" s="205" t="s">
        <v>67</v>
      </c>
      <c r="L57" s="205">
        <v>39</v>
      </c>
      <c r="M57" s="205">
        <v>112</v>
      </c>
      <c r="N57" s="190">
        <v>178</v>
      </c>
      <c r="O57" s="190">
        <v>243</v>
      </c>
      <c r="P57" s="205">
        <v>303</v>
      </c>
      <c r="Q57" s="205">
        <v>691</v>
      </c>
      <c r="R57" s="205">
        <v>834</v>
      </c>
      <c r="S57" s="205">
        <v>946.2644532578779</v>
      </c>
      <c r="T57" s="205">
        <v>1149.6908452096297</v>
      </c>
      <c r="U57" s="205">
        <v>0</v>
      </c>
      <c r="V57" s="205">
        <v>0</v>
      </c>
      <c r="W57" s="205" t="s">
        <v>67</v>
      </c>
      <c r="X57" s="205">
        <v>0</v>
      </c>
      <c r="Y57" s="205">
        <v>0</v>
      </c>
      <c r="Z57" s="205">
        <v>0</v>
      </c>
      <c r="AA57" s="205">
        <v>0</v>
      </c>
      <c r="AB57" s="205">
        <v>2230</v>
      </c>
    </row>
    <row r="58" spans="1:29" s="172" customFormat="1" ht="15" x14ac:dyDescent="0.4">
      <c r="A58" s="175" t="s">
        <v>353</v>
      </c>
      <c r="B58" s="176" t="s">
        <v>398</v>
      </c>
      <c r="C58" s="175" t="s">
        <v>399</v>
      </c>
      <c r="D58" s="176" t="s">
        <v>356</v>
      </c>
      <c r="E58" s="176" t="s">
        <v>247</v>
      </c>
      <c r="F58" s="177" t="s">
        <v>248</v>
      </c>
      <c r="G58" s="175" t="s">
        <v>396</v>
      </c>
      <c r="H58" s="175" t="s">
        <v>250</v>
      </c>
      <c r="I58" s="175" t="s">
        <v>265</v>
      </c>
      <c r="J58" s="175" t="s">
        <v>252</v>
      </c>
      <c r="K58" s="185">
        <v>180</v>
      </c>
      <c r="L58" s="185">
        <v>507</v>
      </c>
      <c r="M58" s="185">
        <v>837</v>
      </c>
      <c r="N58" s="185">
        <v>1181</v>
      </c>
      <c r="O58" s="185">
        <v>1549</v>
      </c>
      <c r="P58" s="185">
        <v>1937</v>
      </c>
      <c r="Q58" s="185">
        <v>2351</v>
      </c>
      <c r="R58" s="185">
        <v>3015</v>
      </c>
      <c r="S58" s="185">
        <v>3472</v>
      </c>
      <c r="T58" s="185">
        <v>4024</v>
      </c>
      <c r="U58" s="185">
        <v>0</v>
      </c>
      <c r="V58" s="185">
        <v>0</v>
      </c>
      <c r="W58" s="185">
        <v>6400</v>
      </c>
      <c r="X58" s="185">
        <v>0</v>
      </c>
      <c r="Y58" s="185">
        <v>0</v>
      </c>
      <c r="Z58" s="185">
        <v>0</v>
      </c>
      <c r="AA58" s="185">
        <v>0</v>
      </c>
      <c r="AB58" s="185">
        <v>8980</v>
      </c>
    </row>
    <row r="59" spans="1:29" s="172" customFormat="1" ht="15" x14ac:dyDescent="0.4">
      <c r="A59" s="181" t="s">
        <v>62</v>
      </c>
      <c r="B59" s="182" t="s">
        <v>400</v>
      </c>
      <c r="C59" s="181" t="s">
        <v>358</v>
      </c>
      <c r="D59" s="182" t="s">
        <v>356</v>
      </c>
      <c r="E59" s="182" t="s">
        <v>247</v>
      </c>
      <c r="F59" s="188" t="s">
        <v>248</v>
      </c>
      <c r="G59" s="181" t="s">
        <v>396</v>
      </c>
      <c r="H59" s="181" t="s">
        <v>250</v>
      </c>
      <c r="I59" s="181" t="s">
        <v>277</v>
      </c>
      <c r="J59" s="181" t="s">
        <v>252</v>
      </c>
      <c r="K59" s="205">
        <v>730</v>
      </c>
      <c r="L59" s="205">
        <v>2052</v>
      </c>
      <c r="M59" s="205">
        <v>3312</v>
      </c>
      <c r="N59" s="205">
        <v>4990</v>
      </c>
      <c r="O59" s="205">
        <v>6516</v>
      </c>
      <c r="P59" s="205">
        <v>7950</v>
      </c>
      <c r="Q59" s="205">
        <v>9320</v>
      </c>
      <c r="R59" s="205">
        <v>10540</v>
      </c>
      <c r="S59" s="205">
        <v>12190</v>
      </c>
      <c r="T59" s="205">
        <v>13460</v>
      </c>
      <c r="U59" s="205">
        <v>0</v>
      </c>
      <c r="V59" s="205">
        <v>0</v>
      </c>
      <c r="W59" s="205">
        <v>12570</v>
      </c>
      <c r="X59" s="205">
        <v>0</v>
      </c>
      <c r="Y59" s="205">
        <v>0</v>
      </c>
      <c r="Z59" s="205">
        <v>0</v>
      </c>
      <c r="AA59" s="205">
        <v>0</v>
      </c>
      <c r="AB59" s="205">
        <v>6510</v>
      </c>
    </row>
    <row r="60" spans="1:29" s="172" customFormat="1" ht="45" x14ac:dyDescent="0.4">
      <c r="A60" s="175" t="s">
        <v>401</v>
      </c>
      <c r="B60" s="176" t="s">
        <v>402</v>
      </c>
      <c r="C60" s="177" t="s">
        <v>403</v>
      </c>
      <c r="D60" s="176" t="s">
        <v>264</v>
      </c>
      <c r="E60" s="176" t="s">
        <v>247</v>
      </c>
      <c r="F60" s="177" t="s">
        <v>248</v>
      </c>
      <c r="G60" s="175" t="s">
        <v>396</v>
      </c>
      <c r="H60" s="175" t="s">
        <v>250</v>
      </c>
      <c r="I60" s="184" t="s">
        <v>251</v>
      </c>
      <c r="J60" s="184" t="s">
        <v>342</v>
      </c>
      <c r="K60" s="186" t="s">
        <v>67</v>
      </c>
      <c r="L60" s="186" t="s">
        <v>67</v>
      </c>
      <c r="M60" s="186">
        <v>11</v>
      </c>
      <c r="N60" s="186">
        <v>15</v>
      </c>
      <c r="O60" s="186">
        <v>19</v>
      </c>
      <c r="P60" s="186">
        <v>23</v>
      </c>
      <c r="Q60" s="186">
        <v>27</v>
      </c>
      <c r="R60" s="186">
        <v>31</v>
      </c>
      <c r="S60" s="186">
        <v>35</v>
      </c>
      <c r="T60" s="186">
        <v>39</v>
      </c>
      <c r="U60" s="186">
        <v>49</v>
      </c>
      <c r="V60" s="186">
        <v>55</v>
      </c>
      <c r="W60" s="186">
        <v>61</v>
      </c>
      <c r="X60" s="186">
        <v>67</v>
      </c>
      <c r="Y60" s="186">
        <v>72</v>
      </c>
      <c r="Z60" s="186">
        <v>78</v>
      </c>
      <c r="AA60" s="186">
        <v>84</v>
      </c>
      <c r="AB60" s="186">
        <v>49</v>
      </c>
    </row>
    <row r="61" spans="1:29" s="172" customFormat="1" ht="30" x14ac:dyDescent="0.4">
      <c r="A61" s="181" t="s">
        <v>62</v>
      </c>
      <c r="B61" s="182" t="s">
        <v>404</v>
      </c>
      <c r="C61" s="188" t="s">
        <v>405</v>
      </c>
      <c r="D61" s="182" t="s">
        <v>264</v>
      </c>
      <c r="E61" s="182" t="s">
        <v>247</v>
      </c>
      <c r="F61" s="188" t="s">
        <v>248</v>
      </c>
      <c r="G61" s="181" t="s">
        <v>396</v>
      </c>
      <c r="H61" s="181" t="s">
        <v>250</v>
      </c>
      <c r="I61" s="189" t="s">
        <v>406</v>
      </c>
      <c r="J61" s="189" t="s">
        <v>342</v>
      </c>
      <c r="K61" s="190" t="s">
        <v>67</v>
      </c>
      <c r="L61" s="190" t="s">
        <v>67</v>
      </c>
      <c r="M61" s="190">
        <v>16</v>
      </c>
      <c r="N61" s="190">
        <v>23</v>
      </c>
      <c r="O61" s="190">
        <v>27</v>
      </c>
      <c r="P61" s="190">
        <v>31</v>
      </c>
      <c r="Q61" s="190">
        <v>37</v>
      </c>
      <c r="R61" s="190">
        <v>37</v>
      </c>
      <c r="S61" s="190">
        <v>39</v>
      </c>
      <c r="T61" s="190">
        <v>42</v>
      </c>
      <c r="U61" s="190">
        <v>74</v>
      </c>
      <c r="V61" s="190">
        <v>83</v>
      </c>
      <c r="W61" s="190">
        <v>92</v>
      </c>
      <c r="X61" s="190">
        <v>101</v>
      </c>
      <c r="Y61" s="190">
        <v>111</v>
      </c>
      <c r="Z61" s="190">
        <v>120</v>
      </c>
      <c r="AA61" s="190">
        <v>129</v>
      </c>
      <c r="AB61" s="190">
        <v>74</v>
      </c>
    </row>
    <row r="62" spans="1:29" s="172" customFormat="1" ht="30" x14ac:dyDescent="0.4">
      <c r="A62" s="181" t="s">
        <v>361</v>
      </c>
      <c r="B62" s="182" t="s">
        <v>407</v>
      </c>
      <c r="C62" s="188" t="s">
        <v>361</v>
      </c>
      <c r="D62" s="182" t="s">
        <v>408</v>
      </c>
      <c r="E62" s="182" t="s">
        <v>247</v>
      </c>
      <c r="F62" s="188" t="s">
        <v>248</v>
      </c>
      <c r="G62" s="191" t="s">
        <v>396</v>
      </c>
      <c r="H62" s="181" t="s">
        <v>250</v>
      </c>
      <c r="I62" s="181" t="s">
        <v>364</v>
      </c>
      <c r="J62" s="181" t="s">
        <v>252</v>
      </c>
      <c r="K62" s="205">
        <v>243</v>
      </c>
      <c r="L62" s="205">
        <v>600</v>
      </c>
      <c r="M62" s="205">
        <v>964</v>
      </c>
      <c r="N62" s="205">
        <v>1195</v>
      </c>
      <c r="O62" s="205">
        <v>1497</v>
      </c>
      <c r="P62" s="205">
        <v>1595</v>
      </c>
      <c r="Q62" s="205">
        <v>1751.439578351001</v>
      </c>
      <c r="R62" s="205">
        <v>2095.9587275071808</v>
      </c>
      <c r="S62" s="205">
        <v>2232.2072230724984</v>
      </c>
      <c r="T62" s="205">
        <v>2419.7999999999997</v>
      </c>
      <c r="U62" s="205">
        <v>0</v>
      </c>
      <c r="V62" s="205">
        <v>0</v>
      </c>
      <c r="W62" s="205">
        <v>7134</v>
      </c>
      <c r="X62" s="205">
        <v>0</v>
      </c>
      <c r="Y62" s="205">
        <v>0</v>
      </c>
      <c r="Z62" s="205">
        <v>0</v>
      </c>
      <c r="AA62" s="205">
        <v>0</v>
      </c>
      <c r="AB62" s="205">
        <v>4757</v>
      </c>
    </row>
    <row r="63" spans="1:29" s="172" customFormat="1" ht="45" x14ac:dyDescent="0.4">
      <c r="A63" s="181" t="s">
        <v>409</v>
      </c>
      <c r="B63" s="192" t="s">
        <v>410</v>
      </c>
      <c r="C63" s="191" t="s">
        <v>411</v>
      </c>
      <c r="D63" s="192" t="s">
        <v>412</v>
      </c>
      <c r="E63" s="192" t="s">
        <v>247</v>
      </c>
      <c r="F63" s="188" t="s">
        <v>248</v>
      </c>
      <c r="G63" s="198" t="s">
        <v>396</v>
      </c>
      <c r="H63" s="181" t="s">
        <v>250</v>
      </c>
      <c r="I63" s="191" t="s">
        <v>317</v>
      </c>
      <c r="J63" s="191" t="s">
        <v>252</v>
      </c>
      <c r="K63" s="194">
        <v>24</v>
      </c>
      <c r="L63" s="194">
        <v>32</v>
      </c>
      <c r="M63" s="194">
        <v>41</v>
      </c>
      <c r="N63" s="194">
        <v>52</v>
      </c>
      <c r="O63" s="194">
        <v>58</v>
      </c>
      <c r="P63" s="194">
        <v>68</v>
      </c>
      <c r="Q63" s="194">
        <v>82</v>
      </c>
      <c r="R63" s="194">
        <v>982</v>
      </c>
      <c r="S63" s="194">
        <v>1340</v>
      </c>
      <c r="T63" s="194">
        <v>1537</v>
      </c>
      <c r="U63" s="194">
        <v>0</v>
      </c>
      <c r="V63" s="193">
        <v>0</v>
      </c>
      <c r="W63" s="193">
        <v>3658</v>
      </c>
      <c r="X63" s="193">
        <v>0</v>
      </c>
      <c r="Y63" s="193">
        <v>0</v>
      </c>
      <c r="Z63" s="193">
        <v>0</v>
      </c>
      <c r="AA63" s="193">
        <v>0</v>
      </c>
      <c r="AB63" s="193">
        <v>5691</v>
      </c>
    </row>
    <row r="64" spans="1:29" s="172" customFormat="1" ht="30" x14ac:dyDescent="0.4">
      <c r="A64" s="191" t="s">
        <v>413</v>
      </c>
      <c r="B64" s="192" t="s">
        <v>414</v>
      </c>
      <c r="C64" s="191" t="s">
        <v>415</v>
      </c>
      <c r="D64" s="192" t="s">
        <v>416</v>
      </c>
      <c r="E64" s="192" t="s">
        <v>247</v>
      </c>
      <c r="F64" s="206" t="s">
        <v>248</v>
      </c>
      <c r="G64" s="191" t="s">
        <v>417</v>
      </c>
      <c r="H64" s="191" t="s">
        <v>250</v>
      </c>
      <c r="I64" s="191" t="s">
        <v>418</v>
      </c>
      <c r="J64" s="191" t="s">
        <v>252</v>
      </c>
      <c r="K64" s="194">
        <v>533</v>
      </c>
      <c r="L64" s="194">
        <v>1315</v>
      </c>
      <c r="M64" s="194">
        <v>2275</v>
      </c>
      <c r="N64" s="194">
        <v>2398</v>
      </c>
      <c r="O64" s="194">
        <v>3430</v>
      </c>
      <c r="P64" s="194">
        <v>4408</v>
      </c>
      <c r="Q64" s="194">
        <v>5463</v>
      </c>
      <c r="R64" s="194">
        <v>6401</v>
      </c>
      <c r="S64" s="194">
        <v>7889</v>
      </c>
      <c r="T64" s="194">
        <v>9553</v>
      </c>
      <c r="U64" s="194">
        <v>0</v>
      </c>
      <c r="V64" s="194">
        <v>0</v>
      </c>
      <c r="W64" s="194" t="s">
        <v>67</v>
      </c>
      <c r="X64" s="194">
        <v>0</v>
      </c>
      <c r="Y64" s="194">
        <v>0</v>
      </c>
      <c r="Z64" s="194">
        <v>0</v>
      </c>
      <c r="AA64" s="194">
        <v>0</v>
      </c>
      <c r="AB64" s="194">
        <v>26740</v>
      </c>
    </row>
    <row r="65" spans="1:29" s="172" customFormat="1" ht="30" x14ac:dyDescent="0.4">
      <c r="A65" s="191" t="s">
        <v>419</v>
      </c>
      <c r="B65" s="192" t="s">
        <v>420</v>
      </c>
      <c r="C65" s="191" t="s">
        <v>419</v>
      </c>
      <c r="D65" s="192" t="s">
        <v>421</v>
      </c>
      <c r="E65" s="192" t="s">
        <v>247</v>
      </c>
      <c r="F65" s="206" t="s">
        <v>248</v>
      </c>
      <c r="G65" s="191" t="s">
        <v>417</v>
      </c>
      <c r="H65" s="191" t="s">
        <v>250</v>
      </c>
      <c r="I65" s="191" t="s">
        <v>258</v>
      </c>
      <c r="J65" s="191" t="s">
        <v>351</v>
      </c>
      <c r="K65" s="194" t="s">
        <v>67</v>
      </c>
      <c r="L65" s="194" t="s">
        <v>67</v>
      </c>
      <c r="M65" s="194">
        <v>1000</v>
      </c>
      <c r="N65" s="194" t="s">
        <v>67</v>
      </c>
      <c r="O65" s="194" t="s">
        <v>67</v>
      </c>
      <c r="P65" s="194" t="s">
        <v>67</v>
      </c>
      <c r="Q65" s="194" t="s">
        <v>67</v>
      </c>
      <c r="R65" s="194" t="s">
        <v>67</v>
      </c>
      <c r="S65" s="194">
        <v>1970</v>
      </c>
      <c r="T65" s="194" t="s">
        <v>67</v>
      </c>
      <c r="U65" s="194">
        <v>0</v>
      </c>
      <c r="V65" s="194">
        <v>0</v>
      </c>
      <c r="W65" s="194" t="s">
        <v>67</v>
      </c>
      <c r="X65" s="194">
        <v>0</v>
      </c>
      <c r="Y65" s="194">
        <v>0</v>
      </c>
      <c r="Z65" s="194">
        <v>0</v>
      </c>
      <c r="AA65" s="194">
        <v>0</v>
      </c>
      <c r="AB65" s="194">
        <v>2000</v>
      </c>
      <c r="AC65" s="187"/>
    </row>
    <row r="66" spans="1:29" s="172" customFormat="1" ht="15" x14ac:dyDescent="0.4">
      <c r="A66" s="191" t="s">
        <v>422</v>
      </c>
      <c r="B66" s="192" t="s">
        <v>423</v>
      </c>
      <c r="C66" s="206" t="s">
        <v>422</v>
      </c>
      <c r="D66" s="192" t="s">
        <v>246</v>
      </c>
      <c r="E66" s="192" t="s">
        <v>247</v>
      </c>
      <c r="F66" s="206" t="s">
        <v>248</v>
      </c>
      <c r="G66" s="191" t="s">
        <v>417</v>
      </c>
      <c r="H66" s="191" t="s">
        <v>250</v>
      </c>
      <c r="I66" s="191" t="s">
        <v>258</v>
      </c>
      <c r="J66" s="191" t="s">
        <v>351</v>
      </c>
      <c r="K66" s="194" t="s">
        <v>67</v>
      </c>
      <c r="L66" s="194" t="s">
        <v>67</v>
      </c>
      <c r="M66" s="194" t="s">
        <v>67</v>
      </c>
      <c r="N66" s="194" t="s">
        <v>67</v>
      </c>
      <c r="O66" s="194" t="s">
        <v>67</v>
      </c>
      <c r="P66" s="194" t="s">
        <v>67</v>
      </c>
      <c r="Q66" s="194" t="s">
        <v>67</v>
      </c>
      <c r="R66" s="194">
        <v>40</v>
      </c>
      <c r="S66" s="194">
        <v>60</v>
      </c>
      <c r="T66" s="194">
        <v>70</v>
      </c>
      <c r="U66" s="193">
        <v>0</v>
      </c>
      <c r="V66" s="193">
        <v>0</v>
      </c>
      <c r="W66" s="193">
        <v>50</v>
      </c>
      <c r="X66" s="193">
        <v>0</v>
      </c>
      <c r="Y66" s="193">
        <v>0</v>
      </c>
      <c r="Z66" s="193">
        <v>0</v>
      </c>
      <c r="AA66" s="193">
        <v>0</v>
      </c>
      <c r="AB66" s="193">
        <v>130</v>
      </c>
      <c r="AC66" s="187"/>
    </row>
    <row r="67" spans="1:29" s="172" customFormat="1" ht="30" x14ac:dyDescent="0.4">
      <c r="A67" s="191" t="s">
        <v>424</v>
      </c>
      <c r="B67" s="192" t="s">
        <v>425</v>
      </c>
      <c r="C67" s="191" t="s">
        <v>424</v>
      </c>
      <c r="D67" s="192" t="s">
        <v>264</v>
      </c>
      <c r="E67" s="192" t="s">
        <v>247</v>
      </c>
      <c r="F67" s="206" t="s">
        <v>248</v>
      </c>
      <c r="G67" s="191" t="s">
        <v>417</v>
      </c>
      <c r="H67" s="191" t="s">
        <v>250</v>
      </c>
      <c r="I67" s="191" t="s">
        <v>258</v>
      </c>
      <c r="J67" s="191" t="s">
        <v>426</v>
      </c>
      <c r="K67" s="194">
        <v>1330</v>
      </c>
      <c r="L67" s="194">
        <v>1370</v>
      </c>
      <c r="M67" s="194">
        <v>1400</v>
      </c>
      <c r="N67" s="194">
        <v>1400</v>
      </c>
      <c r="O67" s="194">
        <v>1410</v>
      </c>
      <c r="P67" s="193">
        <v>1410</v>
      </c>
      <c r="Q67" s="193">
        <v>1420</v>
      </c>
      <c r="R67" s="193">
        <v>1420</v>
      </c>
      <c r="S67" s="193">
        <v>1430</v>
      </c>
      <c r="T67" s="193">
        <v>1430</v>
      </c>
      <c r="U67" s="193">
        <v>0</v>
      </c>
      <c r="V67" s="193">
        <v>0</v>
      </c>
      <c r="W67" s="193">
        <v>1440</v>
      </c>
      <c r="X67" s="193">
        <v>0</v>
      </c>
      <c r="Y67" s="193">
        <v>0</v>
      </c>
      <c r="Z67" s="193">
        <v>0</v>
      </c>
      <c r="AA67" s="193">
        <v>0</v>
      </c>
      <c r="AB67" s="193">
        <v>1500</v>
      </c>
    </row>
    <row r="68" spans="1:29" s="172" customFormat="1" ht="30" x14ac:dyDescent="0.4">
      <c r="A68" s="191" t="s">
        <v>427</v>
      </c>
      <c r="B68" s="192" t="s">
        <v>428</v>
      </c>
      <c r="C68" s="191" t="s">
        <v>427</v>
      </c>
      <c r="D68" s="192" t="s">
        <v>264</v>
      </c>
      <c r="E68" s="192" t="s">
        <v>247</v>
      </c>
      <c r="F68" s="206" t="s">
        <v>248</v>
      </c>
      <c r="G68" s="191" t="s">
        <v>417</v>
      </c>
      <c r="H68" s="191" t="s">
        <v>250</v>
      </c>
      <c r="I68" s="207" t="s">
        <v>258</v>
      </c>
      <c r="J68" s="191" t="s">
        <v>426</v>
      </c>
      <c r="K68" s="194">
        <v>470</v>
      </c>
      <c r="L68" s="194">
        <v>490</v>
      </c>
      <c r="M68" s="194">
        <v>500</v>
      </c>
      <c r="N68" s="194">
        <v>500</v>
      </c>
      <c r="O68" s="194">
        <v>500</v>
      </c>
      <c r="P68" s="194">
        <v>500</v>
      </c>
      <c r="Q68" s="194">
        <v>500</v>
      </c>
      <c r="R68" s="194">
        <v>510</v>
      </c>
      <c r="S68" s="194">
        <v>510</v>
      </c>
      <c r="T68" s="194">
        <v>510</v>
      </c>
      <c r="U68" s="194">
        <v>0</v>
      </c>
      <c r="V68" s="193">
        <v>0</v>
      </c>
      <c r="W68" s="193">
        <v>520</v>
      </c>
      <c r="X68" s="193">
        <v>0</v>
      </c>
      <c r="Y68" s="193">
        <v>0</v>
      </c>
      <c r="Z68" s="193">
        <v>0</v>
      </c>
      <c r="AA68" s="193">
        <v>0</v>
      </c>
      <c r="AB68" s="193">
        <v>560</v>
      </c>
    </row>
    <row r="69" spans="1:29" s="172" customFormat="1" ht="30" x14ac:dyDescent="0.4">
      <c r="A69" s="191" t="s">
        <v>429</v>
      </c>
      <c r="B69" s="192" t="s">
        <v>430</v>
      </c>
      <c r="C69" s="191" t="s">
        <v>429</v>
      </c>
      <c r="D69" s="192" t="s">
        <v>264</v>
      </c>
      <c r="E69" s="192" t="s">
        <v>247</v>
      </c>
      <c r="F69" s="206" t="s">
        <v>248</v>
      </c>
      <c r="G69" s="191" t="s">
        <v>417</v>
      </c>
      <c r="H69" s="191" t="s">
        <v>250</v>
      </c>
      <c r="I69" s="191" t="s">
        <v>258</v>
      </c>
      <c r="J69" s="191" t="s">
        <v>426</v>
      </c>
      <c r="K69" s="194">
        <v>65</v>
      </c>
      <c r="L69" s="194">
        <v>98</v>
      </c>
      <c r="M69" s="194">
        <v>103</v>
      </c>
      <c r="N69" s="194">
        <v>110</v>
      </c>
      <c r="O69" s="194">
        <v>114</v>
      </c>
      <c r="P69" s="194">
        <v>113</v>
      </c>
      <c r="Q69" s="194">
        <v>117</v>
      </c>
      <c r="R69" s="194">
        <v>126</v>
      </c>
      <c r="S69" s="194">
        <v>135</v>
      </c>
      <c r="T69" s="194">
        <v>143</v>
      </c>
      <c r="U69" s="194">
        <v>0</v>
      </c>
      <c r="V69" s="193">
        <v>0</v>
      </c>
      <c r="W69" s="193">
        <v>122</v>
      </c>
      <c r="X69" s="193">
        <v>0</v>
      </c>
      <c r="Y69" s="193">
        <v>0</v>
      </c>
      <c r="Z69" s="193">
        <v>0</v>
      </c>
      <c r="AA69" s="193">
        <v>0</v>
      </c>
      <c r="AB69" s="193">
        <v>110</v>
      </c>
    </row>
    <row r="70" spans="1:29" s="172" customFormat="1" ht="15" x14ac:dyDescent="0.4">
      <c r="A70" s="191" t="s">
        <v>431</v>
      </c>
      <c r="B70" s="192" t="s">
        <v>432</v>
      </c>
      <c r="C70" s="206" t="s">
        <v>431</v>
      </c>
      <c r="D70" s="192" t="s">
        <v>433</v>
      </c>
      <c r="E70" s="192" t="s">
        <v>247</v>
      </c>
      <c r="F70" s="206" t="s">
        <v>248</v>
      </c>
      <c r="G70" s="191" t="s">
        <v>417</v>
      </c>
      <c r="H70" s="191" t="s">
        <v>250</v>
      </c>
      <c r="I70" s="191" t="s">
        <v>258</v>
      </c>
      <c r="J70" s="191" t="s">
        <v>252</v>
      </c>
      <c r="K70" s="194">
        <v>56</v>
      </c>
      <c r="L70" s="194">
        <v>72</v>
      </c>
      <c r="M70" s="194">
        <v>96</v>
      </c>
      <c r="N70" s="194">
        <v>129</v>
      </c>
      <c r="O70" s="194">
        <v>170</v>
      </c>
      <c r="P70" s="194">
        <v>217</v>
      </c>
      <c r="Q70" s="194">
        <v>262</v>
      </c>
      <c r="R70" s="194">
        <v>437</v>
      </c>
      <c r="S70" s="194">
        <v>484</v>
      </c>
      <c r="T70" s="194">
        <v>653</v>
      </c>
      <c r="U70" s="194">
        <v>745</v>
      </c>
      <c r="V70" s="194">
        <v>0</v>
      </c>
      <c r="W70" s="194">
        <v>833</v>
      </c>
      <c r="X70" s="194">
        <v>0</v>
      </c>
      <c r="Y70" s="194">
        <v>0</v>
      </c>
      <c r="Z70" s="194">
        <v>0</v>
      </c>
      <c r="AA70" s="194">
        <v>0</v>
      </c>
      <c r="AB70" s="194">
        <v>1687</v>
      </c>
    </row>
    <row r="71" spans="1:29" s="172" customFormat="1" ht="15" x14ac:dyDescent="0.4">
      <c r="A71" s="191" t="s">
        <v>434</v>
      </c>
      <c r="B71" s="192" t="s">
        <v>435</v>
      </c>
      <c r="C71" s="191" t="s">
        <v>434</v>
      </c>
      <c r="D71" s="192" t="s">
        <v>330</v>
      </c>
      <c r="E71" s="192" t="s">
        <v>247</v>
      </c>
      <c r="F71" s="206" t="s">
        <v>248</v>
      </c>
      <c r="G71" s="191" t="s">
        <v>417</v>
      </c>
      <c r="H71" s="191" t="s">
        <v>250</v>
      </c>
      <c r="I71" s="191" t="s">
        <v>258</v>
      </c>
      <c r="J71" s="191" t="s">
        <v>351</v>
      </c>
      <c r="K71" s="193">
        <v>0</v>
      </c>
      <c r="L71" s="193">
        <v>8.1868104688728707</v>
      </c>
      <c r="M71" s="193">
        <v>42.255819300915043</v>
      </c>
      <c r="N71" s="193">
        <v>249.35496756950738</v>
      </c>
      <c r="O71" s="193">
        <v>492.0841395057123</v>
      </c>
      <c r="P71" s="193">
        <v>670</v>
      </c>
      <c r="Q71" s="193">
        <v>710</v>
      </c>
      <c r="R71" s="193">
        <v>690</v>
      </c>
      <c r="S71" s="193">
        <v>690</v>
      </c>
      <c r="T71" s="193">
        <v>890</v>
      </c>
      <c r="U71" s="193">
        <v>702.69934581492805</v>
      </c>
      <c r="V71" s="193">
        <v>725.34184802418963</v>
      </c>
      <c r="W71" s="193">
        <v>751.55651184803344</v>
      </c>
      <c r="X71" s="193">
        <v>781.13495595787208</v>
      </c>
      <c r="Y71" s="193">
        <v>840.44955813681872</v>
      </c>
      <c r="Z71" s="193">
        <v>898.73433280334575</v>
      </c>
      <c r="AA71" s="193">
        <v>956.110498042166</v>
      </c>
      <c r="AB71" s="193">
        <v>1012.4108695028112</v>
      </c>
    </row>
    <row r="72" spans="1:29" s="172" customFormat="1" ht="60" x14ac:dyDescent="0.4">
      <c r="A72" s="198" t="s">
        <v>436</v>
      </c>
      <c r="B72" s="176" t="s">
        <v>437</v>
      </c>
      <c r="C72" s="172" t="s">
        <v>436</v>
      </c>
      <c r="D72" s="176" t="s">
        <v>438</v>
      </c>
      <c r="E72" s="176" t="s">
        <v>247</v>
      </c>
      <c r="F72" s="172" t="s">
        <v>248</v>
      </c>
      <c r="G72" s="198" t="s">
        <v>417</v>
      </c>
      <c r="H72" s="198" t="s">
        <v>250</v>
      </c>
      <c r="I72" s="175" t="s">
        <v>439</v>
      </c>
      <c r="J72" s="175" t="s">
        <v>351</v>
      </c>
      <c r="K72" s="185" t="s">
        <v>67</v>
      </c>
      <c r="L72" s="185">
        <v>235</v>
      </c>
      <c r="M72" s="185">
        <v>1037</v>
      </c>
      <c r="N72" s="185">
        <v>796</v>
      </c>
      <c r="O72" s="185">
        <v>559</v>
      </c>
      <c r="P72" s="185">
        <v>403</v>
      </c>
      <c r="Q72" s="185">
        <v>98</v>
      </c>
      <c r="R72" s="185">
        <v>-689</v>
      </c>
      <c r="S72" s="185" t="s">
        <v>67</v>
      </c>
      <c r="T72" s="185" t="s">
        <v>67</v>
      </c>
      <c r="U72" s="185">
        <v>1150</v>
      </c>
      <c r="V72" s="185">
        <v>1230</v>
      </c>
      <c r="W72" s="185">
        <v>1310</v>
      </c>
      <c r="X72" s="185">
        <v>1380</v>
      </c>
      <c r="Y72" s="185">
        <v>1440</v>
      </c>
      <c r="Z72" s="185">
        <v>1500</v>
      </c>
      <c r="AA72" s="185">
        <v>1560</v>
      </c>
      <c r="AB72" s="185">
        <v>1620</v>
      </c>
    </row>
    <row r="73" spans="1:29" s="172" customFormat="1" ht="60" x14ac:dyDescent="0.4">
      <c r="A73" s="181" t="s">
        <v>62</v>
      </c>
      <c r="B73" s="182" t="s">
        <v>440</v>
      </c>
      <c r="C73" s="188" t="s">
        <v>441</v>
      </c>
      <c r="D73" s="182" t="s">
        <v>438</v>
      </c>
      <c r="E73" s="182" t="s">
        <v>247</v>
      </c>
      <c r="F73" s="188" t="s">
        <v>248</v>
      </c>
      <c r="G73" s="181" t="s">
        <v>417</v>
      </c>
      <c r="H73" s="181" t="s">
        <v>250</v>
      </c>
      <c r="I73" s="189" t="s">
        <v>442</v>
      </c>
      <c r="J73" s="181" t="s">
        <v>351</v>
      </c>
      <c r="K73" s="205" t="s">
        <v>67</v>
      </c>
      <c r="L73" s="190" t="s">
        <v>67</v>
      </c>
      <c r="M73" s="190" t="s">
        <v>67</v>
      </c>
      <c r="N73" s="190" t="s">
        <v>67</v>
      </c>
      <c r="O73" s="190" t="s">
        <v>67</v>
      </c>
      <c r="P73" s="205" t="s">
        <v>67</v>
      </c>
      <c r="Q73" s="205" t="s">
        <v>67</v>
      </c>
      <c r="R73" s="205">
        <v>9.3999999999999986</v>
      </c>
      <c r="S73" s="205">
        <v>10.5</v>
      </c>
      <c r="T73" s="205">
        <v>13.799999999999999</v>
      </c>
      <c r="U73" s="205">
        <v>13.5</v>
      </c>
      <c r="V73" s="205">
        <v>14.8</v>
      </c>
      <c r="W73" s="205">
        <v>16.100000000000001</v>
      </c>
      <c r="X73" s="205">
        <v>17.5</v>
      </c>
      <c r="Y73" s="205">
        <v>18.799999999999997</v>
      </c>
      <c r="Z73" s="205">
        <v>20.2</v>
      </c>
      <c r="AA73" s="205">
        <v>21.5</v>
      </c>
      <c r="AB73" s="205">
        <v>22.9</v>
      </c>
    </row>
    <row r="74" spans="1:29" s="172" customFormat="1" ht="30" x14ac:dyDescent="0.4">
      <c r="A74" s="191" t="s">
        <v>443</v>
      </c>
      <c r="B74" s="192" t="s">
        <v>444</v>
      </c>
      <c r="C74" s="206" t="s">
        <v>443</v>
      </c>
      <c r="D74" s="192" t="s">
        <v>445</v>
      </c>
      <c r="E74" s="192" t="s">
        <v>247</v>
      </c>
      <c r="F74" s="206" t="s">
        <v>248</v>
      </c>
      <c r="G74" s="191" t="s">
        <v>417</v>
      </c>
      <c r="H74" s="191" t="s">
        <v>250</v>
      </c>
      <c r="I74" s="207" t="s">
        <v>446</v>
      </c>
      <c r="J74" s="191" t="s">
        <v>351</v>
      </c>
      <c r="K74" s="193" t="s">
        <v>67</v>
      </c>
      <c r="L74" s="194" t="s">
        <v>67</v>
      </c>
      <c r="M74" s="194">
        <v>0</v>
      </c>
      <c r="N74" s="194" t="s">
        <v>67</v>
      </c>
      <c r="O74" s="194" t="s">
        <v>67</v>
      </c>
      <c r="P74" s="193" t="s">
        <v>67</v>
      </c>
      <c r="Q74" s="193" t="s">
        <v>67</v>
      </c>
      <c r="R74" s="193" t="s">
        <v>67</v>
      </c>
      <c r="S74" s="193" t="s">
        <v>67</v>
      </c>
      <c r="T74" s="193" t="s">
        <v>67</v>
      </c>
      <c r="U74" s="193">
        <v>0</v>
      </c>
      <c r="V74" s="193">
        <v>0</v>
      </c>
      <c r="W74" s="193">
        <v>140</v>
      </c>
      <c r="X74" s="193">
        <v>0</v>
      </c>
      <c r="Y74" s="193">
        <v>0</v>
      </c>
      <c r="Z74" s="193">
        <v>0</v>
      </c>
      <c r="AA74" s="193">
        <v>0</v>
      </c>
      <c r="AB74" s="193">
        <v>280</v>
      </c>
    </row>
    <row r="75" spans="1:29" s="172" customFormat="1" ht="30" x14ac:dyDescent="0.4">
      <c r="A75" s="191" t="s">
        <v>447</v>
      </c>
      <c r="B75" s="192" t="s">
        <v>448</v>
      </c>
      <c r="C75" s="206" t="s">
        <v>449</v>
      </c>
      <c r="D75" s="192" t="s">
        <v>275</v>
      </c>
      <c r="E75" s="192" t="s">
        <v>247</v>
      </c>
      <c r="F75" s="206" t="s">
        <v>248</v>
      </c>
      <c r="G75" s="191" t="s">
        <v>417</v>
      </c>
      <c r="H75" s="191" t="s">
        <v>250</v>
      </c>
      <c r="I75" s="191" t="s">
        <v>450</v>
      </c>
      <c r="J75" s="191" t="s">
        <v>351</v>
      </c>
      <c r="K75" s="193" t="s">
        <v>67</v>
      </c>
      <c r="L75" s="194">
        <v>172</v>
      </c>
      <c r="M75" s="194">
        <v>387</v>
      </c>
      <c r="N75" s="194">
        <v>670</v>
      </c>
      <c r="O75" s="194">
        <v>1007</v>
      </c>
      <c r="P75" s="193">
        <v>1583</v>
      </c>
      <c r="Q75" s="193">
        <v>2428</v>
      </c>
      <c r="R75" s="193">
        <v>2860</v>
      </c>
      <c r="S75" s="193">
        <v>3127</v>
      </c>
      <c r="T75" s="193">
        <v>3504</v>
      </c>
      <c r="U75" s="193">
        <v>1529</v>
      </c>
      <c r="V75" s="193">
        <v>1682</v>
      </c>
      <c r="W75" s="193">
        <v>1835</v>
      </c>
      <c r="X75" s="193">
        <v>1988</v>
      </c>
      <c r="Y75" s="193">
        <v>2141</v>
      </c>
      <c r="Z75" s="193">
        <v>2294</v>
      </c>
      <c r="AA75" s="193">
        <v>2447</v>
      </c>
      <c r="AB75" s="193">
        <v>2600</v>
      </c>
    </row>
    <row r="76" spans="1:29" s="172" customFormat="1" ht="60" x14ac:dyDescent="0.4">
      <c r="A76" s="191" t="s">
        <v>451</v>
      </c>
      <c r="B76" s="192" t="s">
        <v>452</v>
      </c>
      <c r="C76" s="206" t="s">
        <v>453</v>
      </c>
      <c r="D76" s="192" t="s">
        <v>454</v>
      </c>
      <c r="E76" s="192" t="s">
        <v>247</v>
      </c>
      <c r="F76" s="206" t="s">
        <v>248</v>
      </c>
      <c r="G76" s="191" t="s">
        <v>417</v>
      </c>
      <c r="H76" s="191" t="s">
        <v>250</v>
      </c>
      <c r="I76" s="191" t="s">
        <v>450</v>
      </c>
      <c r="J76" s="191" t="s">
        <v>351</v>
      </c>
      <c r="K76" s="193" t="s">
        <v>67</v>
      </c>
      <c r="L76" s="193">
        <v>-79.000000000000909</v>
      </c>
      <c r="M76" s="193">
        <v>286.00000000000136</v>
      </c>
      <c r="N76" s="193">
        <v>224.40000000000055</v>
      </c>
      <c r="O76" s="193">
        <v>383.80000000000109</v>
      </c>
      <c r="P76" s="193">
        <v>410.59999999999945</v>
      </c>
      <c r="Q76" s="193">
        <v>458.30000000000155</v>
      </c>
      <c r="R76" s="193">
        <v>961.78541951600039</v>
      </c>
      <c r="S76" s="193">
        <v>464</v>
      </c>
      <c r="T76" s="193">
        <v>271</v>
      </c>
      <c r="U76" s="193">
        <v>930</v>
      </c>
      <c r="V76" s="193">
        <v>1050</v>
      </c>
      <c r="W76" s="193">
        <v>1180</v>
      </c>
      <c r="X76" s="193">
        <v>1310</v>
      </c>
      <c r="Y76" s="193">
        <v>1430</v>
      </c>
      <c r="Z76" s="193">
        <v>1560</v>
      </c>
      <c r="AA76" s="193">
        <v>1680</v>
      </c>
      <c r="AB76" s="193">
        <v>1810</v>
      </c>
    </row>
    <row r="77" spans="1:29" s="172" customFormat="1" ht="60" x14ac:dyDescent="0.4">
      <c r="A77" s="191" t="s">
        <v>455</v>
      </c>
      <c r="B77" s="192" t="s">
        <v>456</v>
      </c>
      <c r="C77" s="206" t="s">
        <v>457</v>
      </c>
      <c r="D77" s="192" t="s">
        <v>458</v>
      </c>
      <c r="E77" s="192" t="s">
        <v>247</v>
      </c>
      <c r="F77" s="206" t="s">
        <v>248</v>
      </c>
      <c r="G77" s="191" t="s">
        <v>417</v>
      </c>
      <c r="H77" s="191" t="s">
        <v>250</v>
      </c>
      <c r="I77" s="191" t="s">
        <v>450</v>
      </c>
      <c r="J77" s="191" t="s">
        <v>351</v>
      </c>
      <c r="K77" s="193" t="s">
        <v>67</v>
      </c>
      <c r="L77" s="194">
        <v>468.29999999999995</v>
      </c>
      <c r="M77" s="194">
        <v>879.875</v>
      </c>
      <c r="N77" s="194">
        <v>807.14529944155697</v>
      </c>
      <c r="O77" s="193">
        <v>816.28199930645906</v>
      </c>
      <c r="P77" s="193">
        <v>871.31477147947294</v>
      </c>
      <c r="Q77" s="193">
        <v>970</v>
      </c>
      <c r="R77" s="193">
        <v>6261</v>
      </c>
      <c r="S77" s="193">
        <v>4837</v>
      </c>
      <c r="T77" s="193">
        <v>2159</v>
      </c>
      <c r="U77" s="193">
        <v>1173</v>
      </c>
      <c r="V77" s="193">
        <v>1291</v>
      </c>
      <c r="W77" s="193">
        <v>1410</v>
      </c>
      <c r="X77" s="193">
        <v>1529</v>
      </c>
      <c r="Y77" s="193">
        <v>1648</v>
      </c>
      <c r="Z77" s="193">
        <v>1772</v>
      </c>
      <c r="AA77" s="193">
        <v>1898</v>
      </c>
      <c r="AB77" s="193">
        <v>2024</v>
      </c>
    </row>
    <row r="78" spans="1:29" s="172" customFormat="1" ht="15" x14ac:dyDescent="0.4">
      <c r="A78" s="191" t="s">
        <v>459</v>
      </c>
      <c r="B78" s="192" t="s">
        <v>460</v>
      </c>
      <c r="C78" s="206" t="s">
        <v>459</v>
      </c>
      <c r="D78" s="192" t="s">
        <v>461</v>
      </c>
      <c r="E78" s="192" t="s">
        <v>247</v>
      </c>
      <c r="F78" s="206" t="s">
        <v>248</v>
      </c>
      <c r="G78" s="191" t="s">
        <v>417</v>
      </c>
      <c r="H78" s="191" t="s">
        <v>250</v>
      </c>
      <c r="I78" s="191" t="s">
        <v>462</v>
      </c>
      <c r="J78" s="191" t="s">
        <v>351</v>
      </c>
      <c r="K78" s="193" t="s">
        <v>67</v>
      </c>
      <c r="L78" s="194">
        <v>348.21899999999999</v>
      </c>
      <c r="M78" s="194">
        <v>573.19639699998163</v>
      </c>
      <c r="N78" s="194">
        <v>899.62629399999003</v>
      </c>
      <c r="O78" s="193">
        <v>2618.5813539999799</v>
      </c>
      <c r="P78" s="193">
        <v>3730.361263999996</v>
      </c>
      <c r="Q78" s="193">
        <v>5363.9846139999963</v>
      </c>
      <c r="R78" s="193">
        <v>6597.2510539999794</v>
      </c>
      <c r="S78" s="193">
        <v>7123.8358399999843</v>
      </c>
      <c r="T78" s="193">
        <v>7458.0831770000032</v>
      </c>
      <c r="U78" s="193">
        <v>7430</v>
      </c>
      <c r="V78" s="193">
        <v>8000</v>
      </c>
      <c r="W78" s="193">
        <v>8580</v>
      </c>
      <c r="X78" s="193">
        <v>9180</v>
      </c>
      <c r="Y78" s="193">
        <v>9800</v>
      </c>
      <c r="Z78" s="193">
        <v>10450</v>
      </c>
      <c r="AA78" s="193">
        <v>11110</v>
      </c>
      <c r="AB78" s="193">
        <v>11800</v>
      </c>
    </row>
    <row r="79" spans="1:29" s="172" customFormat="1" ht="15" x14ac:dyDescent="0.4">
      <c r="A79" s="198" t="s">
        <v>463</v>
      </c>
      <c r="B79" s="200" t="s">
        <v>464</v>
      </c>
      <c r="C79" s="198" t="s">
        <v>463</v>
      </c>
      <c r="D79" s="200" t="s">
        <v>465</v>
      </c>
      <c r="E79" s="200" t="s">
        <v>247</v>
      </c>
      <c r="F79" s="172" t="s">
        <v>248</v>
      </c>
      <c r="G79" s="198" t="s">
        <v>417</v>
      </c>
      <c r="H79" s="198" t="s">
        <v>250</v>
      </c>
      <c r="I79" s="198" t="s">
        <v>462</v>
      </c>
      <c r="J79" s="198" t="s">
        <v>351</v>
      </c>
      <c r="K79" s="180" t="s">
        <v>67</v>
      </c>
      <c r="L79" s="180">
        <v>12</v>
      </c>
      <c r="M79" s="180">
        <v>13</v>
      </c>
      <c r="N79" s="180">
        <v>15</v>
      </c>
      <c r="O79" s="180">
        <v>19</v>
      </c>
      <c r="P79" s="180">
        <v>19</v>
      </c>
      <c r="Q79" s="180">
        <v>19</v>
      </c>
      <c r="R79" s="180">
        <v>26</v>
      </c>
      <c r="S79" s="180">
        <v>-34</v>
      </c>
      <c r="T79" s="180">
        <v>-7</v>
      </c>
      <c r="U79" s="180">
        <v>0</v>
      </c>
      <c r="V79" s="180">
        <v>0</v>
      </c>
      <c r="W79" s="180">
        <v>44</v>
      </c>
      <c r="X79" s="180">
        <v>0</v>
      </c>
      <c r="Y79" s="180">
        <v>0</v>
      </c>
      <c r="Z79" s="180">
        <v>0</v>
      </c>
      <c r="AA79" s="180">
        <v>0</v>
      </c>
      <c r="AB79" s="180">
        <v>50</v>
      </c>
      <c r="AC79" s="209"/>
    </row>
    <row r="80" spans="1:29" s="172" customFormat="1" ht="15" x14ac:dyDescent="0.4">
      <c r="A80" s="181" t="s">
        <v>62</v>
      </c>
      <c r="B80" s="182" t="s">
        <v>466</v>
      </c>
      <c r="C80" s="181" t="s">
        <v>467</v>
      </c>
      <c r="D80" s="182" t="s">
        <v>465</v>
      </c>
      <c r="E80" s="182" t="s">
        <v>247</v>
      </c>
      <c r="F80" s="172" t="s">
        <v>248</v>
      </c>
      <c r="G80" s="198" t="s">
        <v>417</v>
      </c>
      <c r="H80" s="198" t="s">
        <v>250</v>
      </c>
      <c r="I80" s="189" t="s">
        <v>442</v>
      </c>
      <c r="J80" s="181" t="s">
        <v>351</v>
      </c>
      <c r="K80" s="205" t="s">
        <v>67</v>
      </c>
      <c r="L80" s="205" t="s">
        <v>67</v>
      </c>
      <c r="M80" s="205" t="s">
        <v>67</v>
      </c>
      <c r="N80" s="205" t="s">
        <v>67</v>
      </c>
      <c r="O80" s="205" t="s">
        <v>67</v>
      </c>
      <c r="P80" s="205" t="s">
        <v>67</v>
      </c>
      <c r="Q80" s="205" t="s">
        <v>67</v>
      </c>
      <c r="R80" s="210">
        <v>1.6E-2</v>
      </c>
      <c r="S80" s="210">
        <v>4.7999999999999994E-2</v>
      </c>
      <c r="T80" s="210">
        <v>0.112</v>
      </c>
      <c r="U80" s="205">
        <v>0</v>
      </c>
      <c r="V80" s="205">
        <v>0</v>
      </c>
      <c r="W80" s="205">
        <v>5</v>
      </c>
      <c r="X80" s="205">
        <v>0</v>
      </c>
      <c r="Y80" s="205">
        <v>0</v>
      </c>
      <c r="Z80" s="205">
        <v>0</v>
      </c>
      <c r="AA80" s="205">
        <v>0</v>
      </c>
      <c r="AB80" s="205">
        <v>65</v>
      </c>
    </row>
    <row r="81" spans="1:29" s="172" customFormat="1" ht="30" x14ac:dyDescent="0.4">
      <c r="A81" s="191" t="s">
        <v>468</v>
      </c>
      <c r="B81" s="192" t="s">
        <v>469</v>
      </c>
      <c r="C81" s="191" t="s">
        <v>468</v>
      </c>
      <c r="D81" s="192" t="s">
        <v>470</v>
      </c>
      <c r="E81" s="192" t="s">
        <v>247</v>
      </c>
      <c r="F81" s="206" t="s">
        <v>248</v>
      </c>
      <c r="G81" s="191" t="s">
        <v>417</v>
      </c>
      <c r="H81" s="191" t="s">
        <v>250</v>
      </c>
      <c r="I81" s="191" t="s">
        <v>462</v>
      </c>
      <c r="J81" s="191" t="s">
        <v>351</v>
      </c>
      <c r="K81" s="193" t="s">
        <v>67</v>
      </c>
      <c r="L81" s="193">
        <v>33</v>
      </c>
      <c r="M81" s="193">
        <v>225</v>
      </c>
      <c r="N81" s="193">
        <v>615</v>
      </c>
      <c r="O81" s="193">
        <v>481</v>
      </c>
      <c r="P81" s="193">
        <v>510</v>
      </c>
      <c r="Q81" s="193">
        <v>622</v>
      </c>
      <c r="R81" s="193">
        <v>576</v>
      </c>
      <c r="S81" s="193">
        <v>1112</v>
      </c>
      <c r="T81" s="193" t="s">
        <v>67</v>
      </c>
      <c r="U81" s="193">
        <v>0</v>
      </c>
      <c r="V81" s="193">
        <v>0</v>
      </c>
      <c r="W81" s="193">
        <v>1369</v>
      </c>
      <c r="X81" s="193">
        <v>0</v>
      </c>
      <c r="Y81" s="193">
        <v>0</v>
      </c>
      <c r="Z81" s="193">
        <v>0</v>
      </c>
      <c r="AA81" s="193">
        <v>0</v>
      </c>
      <c r="AB81" s="193">
        <v>1879</v>
      </c>
    </row>
    <row r="82" spans="1:29" s="172" customFormat="1" ht="30" x14ac:dyDescent="0.4">
      <c r="A82" s="191" t="s">
        <v>471</v>
      </c>
      <c r="B82" s="192" t="s">
        <v>472</v>
      </c>
      <c r="C82" s="191" t="s">
        <v>471</v>
      </c>
      <c r="D82" s="192" t="s">
        <v>461</v>
      </c>
      <c r="E82" s="192" t="s">
        <v>247</v>
      </c>
      <c r="F82" s="206" t="s">
        <v>248</v>
      </c>
      <c r="G82" s="191" t="s">
        <v>417</v>
      </c>
      <c r="H82" s="191" t="s">
        <v>250</v>
      </c>
      <c r="I82" s="191" t="s">
        <v>462</v>
      </c>
      <c r="J82" s="191" t="s">
        <v>351</v>
      </c>
      <c r="K82" s="194" t="s">
        <v>67</v>
      </c>
      <c r="L82" s="194">
        <v>27.9</v>
      </c>
      <c r="M82" s="194">
        <v>140.76</v>
      </c>
      <c r="N82" s="194">
        <v>96.360000000000014</v>
      </c>
      <c r="O82" s="194">
        <v>168.27</v>
      </c>
      <c r="P82" s="194">
        <v>-314.39</v>
      </c>
      <c r="Q82" s="194">
        <v>-151</v>
      </c>
      <c r="R82" s="194">
        <v>-435</v>
      </c>
      <c r="S82" s="194">
        <v>-492</v>
      </c>
      <c r="T82" s="194">
        <v>0</v>
      </c>
      <c r="U82" s="194">
        <v>0</v>
      </c>
      <c r="V82" s="194">
        <v>0</v>
      </c>
      <c r="W82" s="194">
        <v>424</v>
      </c>
      <c r="X82" s="194">
        <v>0</v>
      </c>
      <c r="Y82" s="194">
        <v>0</v>
      </c>
      <c r="Z82" s="194">
        <v>0</v>
      </c>
      <c r="AA82" s="194">
        <v>0</v>
      </c>
      <c r="AB82" s="194">
        <v>1466</v>
      </c>
    </row>
    <row r="83" spans="1:29" s="172" customFormat="1" ht="60" x14ac:dyDescent="0.4">
      <c r="A83" s="191" t="s">
        <v>473</v>
      </c>
      <c r="B83" s="192" t="s">
        <v>474</v>
      </c>
      <c r="C83" s="191" t="s">
        <v>473</v>
      </c>
      <c r="D83" s="192" t="s">
        <v>264</v>
      </c>
      <c r="E83" s="192" t="s">
        <v>247</v>
      </c>
      <c r="F83" s="206" t="s">
        <v>248</v>
      </c>
      <c r="G83" s="191" t="s">
        <v>417</v>
      </c>
      <c r="H83" s="191" t="s">
        <v>250</v>
      </c>
      <c r="I83" s="207" t="s">
        <v>442</v>
      </c>
      <c r="J83" s="191" t="s">
        <v>351</v>
      </c>
      <c r="K83" s="194" t="s">
        <v>67</v>
      </c>
      <c r="L83" s="194" t="s">
        <v>67</v>
      </c>
      <c r="M83" s="194" t="s">
        <v>67</v>
      </c>
      <c r="N83" s="194" t="s">
        <v>67</v>
      </c>
      <c r="O83" s="194" t="s">
        <v>67</v>
      </c>
      <c r="P83" s="194" t="s">
        <v>67</v>
      </c>
      <c r="Q83" s="194" t="s">
        <v>67</v>
      </c>
      <c r="R83" s="194">
        <v>0.5</v>
      </c>
      <c r="S83" s="194">
        <v>1.3</v>
      </c>
      <c r="T83" s="194">
        <v>4</v>
      </c>
      <c r="U83" s="194">
        <v>0</v>
      </c>
      <c r="V83" s="194">
        <v>19</v>
      </c>
      <c r="W83" s="194" t="s">
        <v>67</v>
      </c>
      <c r="X83" s="194" t="s">
        <v>67</v>
      </c>
      <c r="Y83" s="194" t="s">
        <v>67</v>
      </c>
      <c r="Z83" s="194" t="s">
        <v>67</v>
      </c>
      <c r="AA83" s="194" t="s">
        <v>67</v>
      </c>
      <c r="AB83" s="194">
        <v>110</v>
      </c>
    </row>
    <row r="84" spans="1:29" s="172" customFormat="1" ht="30" x14ac:dyDescent="0.4">
      <c r="A84" s="191" t="s">
        <v>475</v>
      </c>
      <c r="B84" s="192" t="s">
        <v>476</v>
      </c>
      <c r="C84" s="191" t="s">
        <v>475</v>
      </c>
      <c r="D84" s="192" t="s">
        <v>477</v>
      </c>
      <c r="E84" s="192" t="s">
        <v>247</v>
      </c>
      <c r="F84" s="206" t="s">
        <v>248</v>
      </c>
      <c r="G84" s="191" t="s">
        <v>417</v>
      </c>
      <c r="H84" s="191" t="s">
        <v>250</v>
      </c>
      <c r="I84" s="191" t="s">
        <v>251</v>
      </c>
      <c r="J84" s="191" t="s">
        <v>351</v>
      </c>
      <c r="K84" s="194" t="s">
        <v>67</v>
      </c>
      <c r="L84" s="194">
        <v>168</v>
      </c>
      <c r="M84" s="194">
        <v>192</v>
      </c>
      <c r="N84" s="194">
        <v>249</v>
      </c>
      <c r="O84" s="194">
        <v>301</v>
      </c>
      <c r="P84" s="194">
        <v>301</v>
      </c>
      <c r="Q84" s="194">
        <v>301</v>
      </c>
      <c r="R84" s="194">
        <v>301</v>
      </c>
      <c r="S84" s="194">
        <v>301</v>
      </c>
      <c r="T84" s="194">
        <v>1245</v>
      </c>
      <c r="U84" s="194">
        <v>960</v>
      </c>
      <c r="V84" s="194">
        <v>960</v>
      </c>
      <c r="W84" s="194">
        <v>960</v>
      </c>
      <c r="X84" s="194">
        <v>960</v>
      </c>
      <c r="Y84" s="194">
        <v>960</v>
      </c>
      <c r="Z84" s="194">
        <v>960</v>
      </c>
      <c r="AA84" s="194">
        <v>960</v>
      </c>
      <c r="AB84" s="194">
        <v>960</v>
      </c>
    </row>
    <row r="85" spans="1:29" s="172" customFormat="1" ht="15" x14ac:dyDescent="0.4">
      <c r="A85" s="175" t="s">
        <v>478</v>
      </c>
      <c r="B85" s="176" t="s">
        <v>479</v>
      </c>
      <c r="C85" s="175" t="s">
        <v>480</v>
      </c>
      <c r="D85" s="176" t="s">
        <v>264</v>
      </c>
      <c r="E85" s="176" t="s">
        <v>247</v>
      </c>
      <c r="F85" s="177" t="s">
        <v>248</v>
      </c>
      <c r="G85" s="175" t="s">
        <v>417</v>
      </c>
      <c r="H85" s="175" t="s">
        <v>250</v>
      </c>
      <c r="I85" s="175" t="s">
        <v>251</v>
      </c>
      <c r="J85" s="175" t="s">
        <v>481</v>
      </c>
      <c r="K85" s="185" t="s">
        <v>67</v>
      </c>
      <c r="L85" s="185">
        <v>2.9</v>
      </c>
      <c r="M85" s="185">
        <v>4.0999999999999996</v>
      </c>
      <c r="N85" s="185">
        <v>5.6999999999999993</v>
      </c>
      <c r="O85" s="185">
        <v>7.3</v>
      </c>
      <c r="P85" s="185">
        <v>10</v>
      </c>
      <c r="Q85" s="185">
        <v>12.6</v>
      </c>
      <c r="R85" s="185">
        <v>12.6</v>
      </c>
      <c r="S85" s="185">
        <v>12.6</v>
      </c>
      <c r="T85" s="185">
        <v>12.6</v>
      </c>
      <c r="U85" s="185">
        <v>17.600000000000001</v>
      </c>
      <c r="V85" s="185">
        <v>18.899999999999999</v>
      </c>
      <c r="W85" s="185">
        <v>20.2</v>
      </c>
      <c r="X85" s="185">
        <v>21.400000000000002</v>
      </c>
      <c r="Y85" s="185">
        <v>22.7</v>
      </c>
      <c r="Z85" s="185">
        <v>24</v>
      </c>
      <c r="AA85" s="185">
        <v>25.2</v>
      </c>
      <c r="AB85" s="185">
        <v>26.5</v>
      </c>
    </row>
    <row r="86" spans="1:29" s="172" customFormat="1" ht="30" x14ac:dyDescent="0.4">
      <c r="A86" s="181" t="s">
        <v>62</v>
      </c>
      <c r="B86" s="182" t="s">
        <v>482</v>
      </c>
      <c r="C86" s="181" t="s">
        <v>483</v>
      </c>
      <c r="D86" s="182" t="s">
        <v>264</v>
      </c>
      <c r="E86" s="182" t="s">
        <v>247</v>
      </c>
      <c r="F86" s="188" t="s">
        <v>248</v>
      </c>
      <c r="G86" s="181" t="s">
        <v>417</v>
      </c>
      <c r="H86" s="181" t="s">
        <v>250</v>
      </c>
      <c r="I86" s="181" t="s">
        <v>251</v>
      </c>
      <c r="J86" s="181" t="s">
        <v>481</v>
      </c>
      <c r="K86" s="205" t="s">
        <v>67</v>
      </c>
      <c r="L86" s="205">
        <v>5.5</v>
      </c>
      <c r="M86" s="205">
        <v>12.2</v>
      </c>
      <c r="N86" s="205">
        <v>14.8</v>
      </c>
      <c r="O86" s="205">
        <v>22.1</v>
      </c>
      <c r="P86" s="205">
        <v>31.400000000000002</v>
      </c>
      <c r="Q86" s="205">
        <v>36</v>
      </c>
      <c r="R86" s="205">
        <v>46.5</v>
      </c>
      <c r="S86" s="205">
        <v>52.199999999999996</v>
      </c>
      <c r="T86" s="205">
        <v>61.8</v>
      </c>
      <c r="U86" s="205">
        <v>128</v>
      </c>
      <c r="V86" s="205">
        <v>130</v>
      </c>
      <c r="W86" s="205">
        <v>133</v>
      </c>
      <c r="X86" s="205">
        <v>135</v>
      </c>
      <c r="Y86" s="205">
        <v>138</v>
      </c>
      <c r="Z86" s="205">
        <v>140</v>
      </c>
      <c r="AA86" s="205">
        <v>143</v>
      </c>
      <c r="AB86" s="205">
        <v>145</v>
      </c>
    </row>
    <row r="87" spans="1:29" s="172" customFormat="1" ht="45" x14ac:dyDescent="0.4">
      <c r="A87" s="191" t="s">
        <v>484</v>
      </c>
      <c r="B87" s="192" t="s">
        <v>485</v>
      </c>
      <c r="C87" s="191" t="s">
        <v>484</v>
      </c>
      <c r="D87" s="192" t="s">
        <v>371</v>
      </c>
      <c r="E87" s="192" t="s">
        <v>247</v>
      </c>
      <c r="F87" s="206" t="s">
        <v>248</v>
      </c>
      <c r="G87" s="191" t="s">
        <v>417</v>
      </c>
      <c r="H87" s="191" t="s">
        <v>250</v>
      </c>
      <c r="I87" s="191" t="s">
        <v>251</v>
      </c>
      <c r="J87" s="191" t="s">
        <v>486</v>
      </c>
      <c r="K87" s="194">
        <v>53</v>
      </c>
      <c r="L87" s="194">
        <v>53</v>
      </c>
      <c r="M87" s="194">
        <v>53</v>
      </c>
      <c r="N87" s="194">
        <v>53</v>
      </c>
      <c r="O87" s="194">
        <v>53</v>
      </c>
      <c r="P87" s="194">
        <v>53</v>
      </c>
      <c r="Q87" s="194">
        <v>53</v>
      </c>
      <c r="R87" s="194">
        <v>53</v>
      </c>
      <c r="S87" s="194" t="s">
        <v>67</v>
      </c>
      <c r="T87" s="194" t="s">
        <v>67</v>
      </c>
      <c r="U87" s="194">
        <v>53</v>
      </c>
      <c r="V87" s="194">
        <v>53</v>
      </c>
      <c r="W87" s="194">
        <v>53</v>
      </c>
      <c r="X87" s="194">
        <v>53</v>
      </c>
      <c r="Y87" s="194">
        <v>53</v>
      </c>
      <c r="Z87" s="194">
        <v>53</v>
      </c>
      <c r="AA87" s="194">
        <v>53</v>
      </c>
      <c r="AB87" s="194">
        <v>53</v>
      </c>
    </row>
    <row r="88" spans="1:29" s="172" customFormat="1" ht="45" x14ac:dyDescent="0.4">
      <c r="A88" s="191" t="s">
        <v>487</v>
      </c>
      <c r="B88" s="192" t="s">
        <v>488</v>
      </c>
      <c r="C88" s="191" t="s">
        <v>487</v>
      </c>
      <c r="D88" s="192" t="s">
        <v>489</v>
      </c>
      <c r="E88" s="192" t="s">
        <v>247</v>
      </c>
      <c r="F88" s="206" t="s">
        <v>490</v>
      </c>
      <c r="G88" s="191" t="s">
        <v>62</v>
      </c>
      <c r="H88" s="191" t="s">
        <v>250</v>
      </c>
      <c r="I88" s="191" t="s">
        <v>462</v>
      </c>
      <c r="J88" s="191" t="s">
        <v>491</v>
      </c>
      <c r="K88" s="193" t="s">
        <v>67</v>
      </c>
      <c r="L88" s="193">
        <v>0</v>
      </c>
      <c r="M88" s="193">
        <v>0</v>
      </c>
      <c r="N88" s="193">
        <v>0</v>
      </c>
      <c r="O88" s="193">
        <v>0</v>
      </c>
      <c r="P88" s="193">
        <v>0</v>
      </c>
      <c r="Q88" s="193">
        <v>0</v>
      </c>
      <c r="R88" s="193">
        <v>0</v>
      </c>
      <c r="S88" s="193">
        <v>0</v>
      </c>
      <c r="T88" s="193">
        <v>0</v>
      </c>
      <c r="U88" s="193">
        <v>0</v>
      </c>
      <c r="V88" s="193">
        <v>0</v>
      </c>
      <c r="W88" s="193" t="s">
        <v>67</v>
      </c>
      <c r="X88" s="193">
        <v>0</v>
      </c>
      <c r="Y88" s="193">
        <v>0</v>
      </c>
      <c r="Z88" s="193">
        <v>0</v>
      </c>
      <c r="AA88" s="193">
        <v>0</v>
      </c>
      <c r="AB88" s="193">
        <v>388</v>
      </c>
    </row>
    <row r="89" spans="1:29" s="172" customFormat="1" ht="30" x14ac:dyDescent="0.4">
      <c r="A89" s="175" t="s">
        <v>492</v>
      </c>
      <c r="B89" s="176" t="s">
        <v>493</v>
      </c>
      <c r="C89" s="175" t="s">
        <v>494</v>
      </c>
      <c r="D89" s="176" t="s">
        <v>495</v>
      </c>
      <c r="E89" s="176" t="s">
        <v>247</v>
      </c>
      <c r="F89" s="175" t="s">
        <v>490</v>
      </c>
      <c r="G89" s="175" t="s">
        <v>62</v>
      </c>
      <c r="H89" s="175" t="s">
        <v>496</v>
      </c>
      <c r="I89" s="175" t="s">
        <v>497</v>
      </c>
      <c r="J89" s="175" t="s">
        <v>498</v>
      </c>
      <c r="K89" s="186" t="s">
        <v>67</v>
      </c>
      <c r="L89" s="186">
        <v>148</v>
      </c>
      <c r="M89" s="186">
        <v>141</v>
      </c>
      <c r="N89" s="186">
        <v>547</v>
      </c>
      <c r="O89" s="186">
        <v>551</v>
      </c>
      <c r="P89" s="186">
        <v>1317</v>
      </c>
      <c r="Q89" s="186">
        <v>1755</v>
      </c>
      <c r="R89" s="186">
        <v>3059</v>
      </c>
      <c r="S89" s="186">
        <v>4548</v>
      </c>
      <c r="T89" s="186">
        <v>6073</v>
      </c>
      <c r="U89" s="186">
        <v>0</v>
      </c>
      <c r="V89" s="186">
        <v>0</v>
      </c>
      <c r="W89" s="186">
        <v>8910</v>
      </c>
      <c r="X89" s="186">
        <v>0</v>
      </c>
      <c r="Y89" s="186">
        <v>0</v>
      </c>
      <c r="Z89" s="186">
        <v>0</v>
      </c>
      <c r="AA89" s="186">
        <v>0</v>
      </c>
      <c r="AB89" s="186">
        <v>14630</v>
      </c>
    </row>
    <row r="90" spans="1:29" s="172" customFormat="1" ht="30" x14ac:dyDescent="0.4">
      <c r="A90" s="198" t="s">
        <v>62</v>
      </c>
      <c r="B90" s="200" t="s">
        <v>499</v>
      </c>
      <c r="C90" s="198" t="s">
        <v>500</v>
      </c>
      <c r="D90" s="200" t="s">
        <v>495</v>
      </c>
      <c r="E90" s="200" t="s">
        <v>247</v>
      </c>
      <c r="F90" s="198" t="s">
        <v>490</v>
      </c>
      <c r="G90" s="198" t="s">
        <v>62</v>
      </c>
      <c r="H90" s="198" t="s">
        <v>496</v>
      </c>
      <c r="I90" s="198" t="s">
        <v>497</v>
      </c>
      <c r="J90" s="198" t="s">
        <v>498</v>
      </c>
      <c r="K90" s="179" t="s">
        <v>67</v>
      </c>
      <c r="L90" s="179" t="s">
        <v>67</v>
      </c>
      <c r="M90" s="179" t="s">
        <v>67</v>
      </c>
      <c r="N90" s="179">
        <v>820</v>
      </c>
      <c r="O90" s="179">
        <v>1540</v>
      </c>
      <c r="P90" s="179">
        <v>2160</v>
      </c>
      <c r="Q90" s="179">
        <v>2770</v>
      </c>
      <c r="R90" s="179">
        <v>3270</v>
      </c>
      <c r="S90" s="179">
        <v>3770</v>
      </c>
      <c r="T90" s="179">
        <v>4540</v>
      </c>
      <c r="U90" s="179">
        <v>0</v>
      </c>
      <c r="V90" s="179">
        <v>0</v>
      </c>
      <c r="W90" s="179">
        <v>13300</v>
      </c>
      <c r="X90" s="179">
        <v>0</v>
      </c>
      <c r="Y90" s="179">
        <v>0</v>
      </c>
      <c r="Z90" s="179">
        <v>0</v>
      </c>
      <c r="AA90" s="179">
        <v>0</v>
      </c>
      <c r="AB90" s="179">
        <v>21500</v>
      </c>
    </row>
    <row r="91" spans="1:29" s="172" customFormat="1" ht="30" x14ac:dyDescent="0.4">
      <c r="A91" s="198" t="s">
        <v>62</v>
      </c>
      <c r="B91" s="200" t="s">
        <v>501</v>
      </c>
      <c r="C91" s="198" t="s">
        <v>502</v>
      </c>
      <c r="D91" s="200" t="s">
        <v>495</v>
      </c>
      <c r="E91" s="200" t="s">
        <v>247</v>
      </c>
      <c r="F91" s="198" t="s">
        <v>490</v>
      </c>
      <c r="G91" s="198" t="s">
        <v>62</v>
      </c>
      <c r="H91" s="198" t="s">
        <v>496</v>
      </c>
      <c r="I91" s="198" t="s">
        <v>462</v>
      </c>
      <c r="J91" s="198" t="s">
        <v>498</v>
      </c>
      <c r="K91" s="179" t="s">
        <v>67</v>
      </c>
      <c r="L91" s="179">
        <v>-18.7655130295134</v>
      </c>
      <c r="M91" s="179">
        <v>-327.466180706285</v>
      </c>
      <c r="N91" s="179">
        <v>-288</v>
      </c>
      <c r="O91" s="179">
        <v>12</v>
      </c>
      <c r="P91" s="179">
        <v>32</v>
      </c>
      <c r="Q91" s="179">
        <v>-54</v>
      </c>
      <c r="R91" s="179">
        <v>-208</v>
      </c>
      <c r="S91" s="179">
        <v>-395</v>
      </c>
      <c r="T91" s="179">
        <v>-256</v>
      </c>
      <c r="U91" s="179">
        <v>0</v>
      </c>
      <c r="V91" s="179">
        <v>0</v>
      </c>
      <c r="W91" s="179">
        <v>13500</v>
      </c>
      <c r="X91" s="179">
        <v>0</v>
      </c>
      <c r="Y91" s="179">
        <v>0</v>
      </c>
      <c r="Z91" s="179">
        <v>0</v>
      </c>
      <c r="AA91" s="179">
        <v>0</v>
      </c>
      <c r="AB91" s="179">
        <v>16900</v>
      </c>
    </row>
    <row r="92" spans="1:29" s="172" customFormat="1" ht="30" x14ac:dyDescent="0.4">
      <c r="A92" s="198" t="s">
        <v>62</v>
      </c>
      <c r="B92" s="200" t="s">
        <v>503</v>
      </c>
      <c r="C92" s="198" t="s">
        <v>504</v>
      </c>
      <c r="D92" s="200" t="s">
        <v>495</v>
      </c>
      <c r="E92" s="200" t="s">
        <v>247</v>
      </c>
      <c r="F92" s="198" t="s">
        <v>490</v>
      </c>
      <c r="G92" s="198" t="s">
        <v>62</v>
      </c>
      <c r="H92" s="198" t="s">
        <v>496</v>
      </c>
      <c r="I92" s="204" t="s">
        <v>505</v>
      </c>
      <c r="J92" s="198" t="s">
        <v>498</v>
      </c>
      <c r="K92" s="179" t="s">
        <v>67</v>
      </c>
      <c r="L92" s="179" t="s">
        <v>67</v>
      </c>
      <c r="M92" s="179" t="s">
        <v>67</v>
      </c>
      <c r="N92" s="179" t="s">
        <v>67</v>
      </c>
      <c r="O92" s="179" t="s">
        <v>67</v>
      </c>
      <c r="P92" s="179" t="s">
        <v>67</v>
      </c>
      <c r="Q92" s="179">
        <v>0</v>
      </c>
      <c r="R92" s="179">
        <v>-150</v>
      </c>
      <c r="S92" s="179">
        <v>30</v>
      </c>
      <c r="T92" s="179" t="s">
        <v>67</v>
      </c>
      <c r="U92" s="179">
        <v>410</v>
      </c>
      <c r="V92" s="179">
        <v>510</v>
      </c>
      <c r="W92" s="179">
        <v>620</v>
      </c>
      <c r="X92" s="179">
        <v>720</v>
      </c>
      <c r="Y92" s="179">
        <v>820</v>
      </c>
      <c r="Z92" s="179">
        <v>920</v>
      </c>
      <c r="AA92" s="179">
        <v>1030</v>
      </c>
      <c r="AB92" s="179">
        <v>1130</v>
      </c>
    </row>
    <row r="93" spans="1:29" s="172" customFormat="1" ht="30" x14ac:dyDescent="0.4">
      <c r="A93" s="198" t="s">
        <v>62</v>
      </c>
      <c r="B93" s="200" t="s">
        <v>506</v>
      </c>
      <c r="C93" s="198" t="s">
        <v>507</v>
      </c>
      <c r="D93" s="200" t="s">
        <v>495</v>
      </c>
      <c r="E93" s="200" t="s">
        <v>247</v>
      </c>
      <c r="F93" s="198" t="s">
        <v>490</v>
      </c>
      <c r="G93" s="198" t="s">
        <v>62</v>
      </c>
      <c r="H93" s="198" t="s">
        <v>496</v>
      </c>
      <c r="I93" s="198" t="s">
        <v>364</v>
      </c>
      <c r="J93" s="198" t="s">
        <v>498</v>
      </c>
      <c r="K93" s="179" t="s">
        <v>67</v>
      </c>
      <c r="L93" s="179">
        <v>244</v>
      </c>
      <c r="M93" s="179">
        <v>179</v>
      </c>
      <c r="N93" s="179">
        <v>193</v>
      </c>
      <c r="O93" s="179">
        <v>221</v>
      </c>
      <c r="P93" s="179">
        <v>223</v>
      </c>
      <c r="Q93" s="179">
        <v>221</v>
      </c>
      <c r="R93" s="179">
        <v>206</v>
      </c>
      <c r="S93" s="179">
        <v>236</v>
      </c>
      <c r="T93" s="179">
        <v>183</v>
      </c>
      <c r="U93" s="179">
        <v>0</v>
      </c>
      <c r="V93" s="179">
        <v>0</v>
      </c>
      <c r="W93" s="179">
        <v>880</v>
      </c>
      <c r="X93" s="179">
        <v>0</v>
      </c>
      <c r="Y93" s="179">
        <v>0</v>
      </c>
      <c r="Z93" s="179">
        <v>0</v>
      </c>
      <c r="AA93" s="179">
        <v>0</v>
      </c>
      <c r="AB93" s="179">
        <v>1220</v>
      </c>
    </row>
    <row r="94" spans="1:29" s="172" customFormat="1" ht="30" x14ac:dyDescent="0.4">
      <c r="A94" s="191" t="s">
        <v>508</v>
      </c>
      <c r="B94" s="192" t="s">
        <v>509</v>
      </c>
      <c r="C94" s="191" t="s">
        <v>510</v>
      </c>
      <c r="D94" s="192" t="s">
        <v>511</v>
      </c>
      <c r="E94" s="192" t="s">
        <v>247</v>
      </c>
      <c r="F94" s="206" t="s">
        <v>512</v>
      </c>
      <c r="G94" s="191" t="s">
        <v>62</v>
      </c>
      <c r="H94" s="191" t="s">
        <v>513</v>
      </c>
      <c r="I94" s="191" t="s">
        <v>331</v>
      </c>
      <c r="J94" s="191" t="s">
        <v>332</v>
      </c>
      <c r="K94" s="193" t="s">
        <v>67</v>
      </c>
      <c r="L94" s="193">
        <v>-30</v>
      </c>
      <c r="M94" s="193">
        <v>150</v>
      </c>
      <c r="N94" s="193">
        <v>-60</v>
      </c>
      <c r="O94" s="193">
        <v>0</v>
      </c>
      <c r="P94" s="193">
        <v>90</v>
      </c>
      <c r="Q94" s="193">
        <v>180</v>
      </c>
      <c r="R94" s="193">
        <v>150</v>
      </c>
      <c r="S94" s="193">
        <v>170</v>
      </c>
      <c r="T94" s="193">
        <v>460</v>
      </c>
      <c r="U94" s="193" t="s">
        <v>67</v>
      </c>
      <c r="V94" s="193" t="s">
        <v>67</v>
      </c>
      <c r="W94" s="193" t="s">
        <v>67</v>
      </c>
      <c r="X94" s="193" t="s">
        <v>67</v>
      </c>
      <c r="Y94" s="193" t="s">
        <v>67</v>
      </c>
      <c r="Z94" s="193" t="s">
        <v>67</v>
      </c>
      <c r="AA94" s="193" t="s">
        <v>67</v>
      </c>
      <c r="AB94" s="193">
        <v>1040</v>
      </c>
    </row>
    <row r="95" spans="1:29" s="172" customFormat="1" ht="30" x14ac:dyDescent="0.4">
      <c r="A95" s="191" t="s">
        <v>514</v>
      </c>
      <c r="B95" s="192" t="s">
        <v>515</v>
      </c>
      <c r="C95" s="191" t="s">
        <v>514</v>
      </c>
      <c r="D95" s="192" t="s">
        <v>330</v>
      </c>
      <c r="E95" s="192" t="s">
        <v>247</v>
      </c>
      <c r="F95" s="191" t="s">
        <v>512</v>
      </c>
      <c r="G95" s="191" t="s">
        <v>62</v>
      </c>
      <c r="H95" s="191" t="s">
        <v>516</v>
      </c>
      <c r="I95" s="191" t="s">
        <v>331</v>
      </c>
      <c r="J95" s="191" t="s">
        <v>332</v>
      </c>
      <c r="K95" s="194" t="s">
        <v>67</v>
      </c>
      <c r="L95" s="194">
        <v>51</v>
      </c>
      <c r="M95" s="194">
        <v>123</v>
      </c>
      <c r="N95" s="194">
        <v>93</v>
      </c>
      <c r="O95" s="194">
        <v>-92</v>
      </c>
      <c r="P95" s="194">
        <v>-95</v>
      </c>
      <c r="Q95" s="194">
        <v>-4</v>
      </c>
      <c r="R95" s="194">
        <v>10</v>
      </c>
      <c r="S95" s="194">
        <v>-83</v>
      </c>
      <c r="T95" s="194">
        <v>64</v>
      </c>
      <c r="U95" s="194">
        <v>121</v>
      </c>
      <c r="V95" s="194">
        <v>139</v>
      </c>
      <c r="W95" s="194">
        <v>156</v>
      </c>
      <c r="X95" s="194">
        <v>174</v>
      </c>
      <c r="Y95" s="194">
        <v>192</v>
      </c>
      <c r="Z95" s="194">
        <v>209</v>
      </c>
      <c r="AA95" s="194">
        <v>227</v>
      </c>
      <c r="AB95" s="194">
        <v>244</v>
      </c>
    </row>
    <row r="96" spans="1:29" s="172" customFormat="1" ht="60" x14ac:dyDescent="0.4">
      <c r="A96" s="191" t="s">
        <v>517</v>
      </c>
      <c r="B96" s="192" t="s">
        <v>518</v>
      </c>
      <c r="C96" s="191" t="s">
        <v>517</v>
      </c>
      <c r="D96" s="192" t="s">
        <v>416</v>
      </c>
      <c r="E96" s="192" t="s">
        <v>247</v>
      </c>
      <c r="F96" s="191" t="s">
        <v>519</v>
      </c>
      <c r="G96" s="191" t="s">
        <v>62</v>
      </c>
      <c r="H96" s="191" t="s">
        <v>250</v>
      </c>
      <c r="I96" s="191" t="s">
        <v>331</v>
      </c>
      <c r="J96" s="191" t="s">
        <v>332</v>
      </c>
      <c r="K96" s="194">
        <v>51720</v>
      </c>
      <c r="L96" s="194">
        <v>61050</v>
      </c>
      <c r="M96" s="194">
        <v>57360</v>
      </c>
      <c r="N96" s="194">
        <v>55560</v>
      </c>
      <c r="O96" s="194">
        <v>55270</v>
      </c>
      <c r="P96" s="194">
        <v>53850</v>
      </c>
      <c r="Q96" s="194">
        <v>49470</v>
      </c>
      <c r="R96" s="194">
        <v>47150</v>
      </c>
      <c r="S96" s="194">
        <v>48080</v>
      </c>
      <c r="T96" s="194">
        <v>45680</v>
      </c>
      <c r="U96" s="194">
        <v>0</v>
      </c>
      <c r="V96" s="194">
        <v>0</v>
      </c>
      <c r="W96" s="194" t="s">
        <v>67</v>
      </c>
      <c r="X96" s="194">
        <v>0</v>
      </c>
      <c r="Y96" s="194">
        <v>0</v>
      </c>
      <c r="Z96" s="194">
        <v>0</v>
      </c>
      <c r="AA96" s="194">
        <v>0</v>
      </c>
      <c r="AB96" s="194">
        <v>38000</v>
      </c>
      <c r="AC96" s="187"/>
    </row>
    <row r="97" spans="1:29" s="172" customFormat="1" ht="45" x14ac:dyDescent="0.4">
      <c r="A97" s="191" t="s">
        <v>520</v>
      </c>
      <c r="B97" s="192" t="s">
        <v>521</v>
      </c>
      <c r="C97" s="191" t="s">
        <v>520</v>
      </c>
      <c r="D97" s="192" t="s">
        <v>511</v>
      </c>
      <c r="E97" s="192" t="s">
        <v>247</v>
      </c>
      <c r="F97" s="191" t="s">
        <v>519</v>
      </c>
      <c r="G97" s="191" t="s">
        <v>62</v>
      </c>
      <c r="H97" s="191" t="s">
        <v>250</v>
      </c>
      <c r="I97" s="191" t="s">
        <v>277</v>
      </c>
      <c r="J97" s="191" t="s">
        <v>332</v>
      </c>
      <c r="K97" s="194">
        <v>1450</v>
      </c>
      <c r="L97" s="194">
        <v>130</v>
      </c>
      <c r="M97" s="194">
        <v>950</v>
      </c>
      <c r="N97" s="194">
        <v>1490</v>
      </c>
      <c r="O97" s="194">
        <v>2460</v>
      </c>
      <c r="P97" s="194">
        <v>3530</v>
      </c>
      <c r="Q97" s="194">
        <v>2970</v>
      </c>
      <c r="R97" s="194">
        <v>3330</v>
      </c>
      <c r="S97" s="194">
        <v>3990</v>
      </c>
      <c r="T97" s="194">
        <v>3000</v>
      </c>
      <c r="U97" s="194" t="s">
        <v>67</v>
      </c>
      <c r="V97" s="194" t="s">
        <v>67</v>
      </c>
      <c r="W97" s="194" t="s">
        <v>67</v>
      </c>
      <c r="X97" s="194" t="s">
        <v>67</v>
      </c>
      <c r="Y97" s="194" t="s">
        <v>67</v>
      </c>
      <c r="Z97" s="194" t="s">
        <v>67</v>
      </c>
      <c r="AA97" s="194" t="s">
        <v>67</v>
      </c>
      <c r="AB97" s="194">
        <v>8500</v>
      </c>
    </row>
    <row r="98" spans="1:29" s="172" customFormat="1" ht="45" x14ac:dyDescent="0.4">
      <c r="A98" s="191" t="s">
        <v>522</v>
      </c>
      <c r="B98" s="192" t="s">
        <v>523</v>
      </c>
      <c r="C98" s="191" t="s">
        <v>522</v>
      </c>
      <c r="D98" s="192" t="s">
        <v>524</v>
      </c>
      <c r="E98" s="192" t="s">
        <v>247</v>
      </c>
      <c r="F98" s="191" t="s">
        <v>519</v>
      </c>
      <c r="G98" s="191" t="s">
        <v>62</v>
      </c>
      <c r="H98" s="191" t="s">
        <v>250</v>
      </c>
      <c r="I98" s="191" t="s">
        <v>525</v>
      </c>
      <c r="J98" s="191" t="s">
        <v>351</v>
      </c>
      <c r="K98" s="194">
        <v>1150</v>
      </c>
      <c r="L98" s="194">
        <v>1170</v>
      </c>
      <c r="M98" s="194">
        <v>1190</v>
      </c>
      <c r="N98" s="194">
        <v>1210</v>
      </c>
      <c r="O98" s="194">
        <v>1230</v>
      </c>
      <c r="P98" s="194">
        <v>1240</v>
      </c>
      <c r="Q98" s="194">
        <v>1270</v>
      </c>
      <c r="R98" s="194">
        <v>1279</v>
      </c>
      <c r="S98" s="194">
        <v>1550</v>
      </c>
      <c r="T98" s="194">
        <v>1470</v>
      </c>
      <c r="U98" s="194">
        <v>1210</v>
      </c>
      <c r="V98" s="194">
        <v>1210</v>
      </c>
      <c r="W98" s="194">
        <v>1220</v>
      </c>
      <c r="X98" s="194">
        <v>1220</v>
      </c>
      <c r="Y98" s="194">
        <v>1230</v>
      </c>
      <c r="Z98" s="194">
        <v>1230</v>
      </c>
      <c r="AA98" s="194">
        <v>1230</v>
      </c>
      <c r="AB98" s="194">
        <v>1240</v>
      </c>
    </row>
    <row r="99" spans="1:29" s="172" customFormat="1" ht="90" x14ac:dyDescent="0.4">
      <c r="A99" s="191" t="s">
        <v>526</v>
      </c>
      <c r="B99" s="192" t="s">
        <v>527</v>
      </c>
      <c r="C99" s="207" t="s">
        <v>526</v>
      </c>
      <c r="D99" s="192" t="s">
        <v>528</v>
      </c>
      <c r="E99" s="192" t="s">
        <v>247</v>
      </c>
      <c r="F99" s="206" t="s">
        <v>529</v>
      </c>
      <c r="G99" s="191" t="s">
        <v>62</v>
      </c>
      <c r="H99" s="191" t="s">
        <v>250</v>
      </c>
      <c r="I99" s="191" t="s">
        <v>251</v>
      </c>
      <c r="J99" s="191" t="s">
        <v>342</v>
      </c>
      <c r="K99" s="193">
        <v>0</v>
      </c>
      <c r="L99" s="193">
        <v>-8.1805818386688021</v>
      </c>
      <c r="M99" s="193">
        <v>-6.9136627433983744</v>
      </c>
      <c r="N99" s="193">
        <v>2.4878263518694652</v>
      </c>
      <c r="O99" s="193">
        <v>8.8128053229568213</v>
      </c>
      <c r="P99" s="193">
        <v>5.7886982977728163</v>
      </c>
      <c r="Q99" s="193">
        <v>11.045978146444106</v>
      </c>
      <c r="R99" s="193">
        <v>50.48286751809237</v>
      </c>
      <c r="S99" s="193">
        <v>79.886895624769195</v>
      </c>
      <c r="T99" s="193" t="s">
        <v>67</v>
      </c>
      <c r="U99" s="193">
        <v>1130</v>
      </c>
      <c r="V99" s="193">
        <v>1270</v>
      </c>
      <c r="W99" s="193">
        <v>1410</v>
      </c>
      <c r="X99" s="193">
        <v>1540</v>
      </c>
      <c r="Y99" s="193">
        <v>1680</v>
      </c>
      <c r="Z99" s="193">
        <v>1820</v>
      </c>
      <c r="AA99" s="193">
        <v>1950</v>
      </c>
      <c r="AB99" s="193">
        <v>2090</v>
      </c>
    </row>
    <row r="100" spans="1:29" s="172" customFormat="1" ht="75" x14ac:dyDescent="0.4">
      <c r="A100" s="175" t="s">
        <v>530</v>
      </c>
      <c r="B100" s="176" t="s">
        <v>531</v>
      </c>
      <c r="C100" s="175" t="s">
        <v>532</v>
      </c>
      <c r="D100" s="176" t="s">
        <v>533</v>
      </c>
      <c r="E100" s="176" t="s">
        <v>247</v>
      </c>
      <c r="F100" s="177" t="s">
        <v>529</v>
      </c>
      <c r="G100" s="175" t="s">
        <v>62</v>
      </c>
      <c r="H100" s="175" t="s">
        <v>250</v>
      </c>
      <c r="I100" s="184" t="s">
        <v>265</v>
      </c>
      <c r="J100" s="184" t="s">
        <v>342</v>
      </c>
      <c r="K100" s="185">
        <v>0</v>
      </c>
      <c r="L100" s="185">
        <v>1190</v>
      </c>
      <c r="M100" s="185">
        <v>1430</v>
      </c>
      <c r="N100" s="185">
        <v>2030</v>
      </c>
      <c r="O100" s="185">
        <v>2210</v>
      </c>
      <c r="P100" s="185">
        <v>3020</v>
      </c>
      <c r="Q100" s="185">
        <v>3240</v>
      </c>
      <c r="R100" s="185">
        <v>3870</v>
      </c>
      <c r="S100" s="185">
        <v>4150</v>
      </c>
      <c r="T100" s="185">
        <v>4040</v>
      </c>
      <c r="U100" s="185">
        <v>4390</v>
      </c>
      <c r="V100" s="185">
        <v>4690</v>
      </c>
      <c r="W100" s="185">
        <v>4980</v>
      </c>
      <c r="X100" s="185">
        <v>5270</v>
      </c>
      <c r="Y100" s="185">
        <v>5550</v>
      </c>
      <c r="Z100" s="185">
        <v>5830</v>
      </c>
      <c r="AA100" s="185">
        <v>6120</v>
      </c>
      <c r="AB100" s="185">
        <v>6400</v>
      </c>
    </row>
    <row r="101" spans="1:29" s="172" customFormat="1" ht="30" x14ac:dyDescent="0.4">
      <c r="A101" s="181" t="s">
        <v>62</v>
      </c>
      <c r="B101" s="182" t="s">
        <v>534</v>
      </c>
      <c r="C101" s="181" t="s">
        <v>535</v>
      </c>
      <c r="D101" s="182" t="s">
        <v>533</v>
      </c>
      <c r="E101" s="182" t="s">
        <v>247</v>
      </c>
      <c r="F101" s="188" t="s">
        <v>529</v>
      </c>
      <c r="G101" s="181" t="s">
        <v>62</v>
      </c>
      <c r="H101" s="181" t="s">
        <v>250</v>
      </c>
      <c r="I101" s="189" t="s">
        <v>265</v>
      </c>
      <c r="J101" s="189" t="s">
        <v>342</v>
      </c>
      <c r="K101" s="205">
        <v>0</v>
      </c>
      <c r="L101" s="190">
        <v>74.184946236559256</v>
      </c>
      <c r="M101" s="190">
        <v>74.184946236559256</v>
      </c>
      <c r="N101" s="190">
        <v>0</v>
      </c>
      <c r="O101" s="190">
        <v>74.184946236559256</v>
      </c>
      <c r="P101" s="205">
        <v>98.913261648745561</v>
      </c>
      <c r="Q101" s="205">
        <v>49.45663082437278</v>
      </c>
      <c r="R101" s="205">
        <v>-9.8913261648744495</v>
      </c>
      <c r="S101" s="205">
        <v>143.42422939068112</v>
      </c>
      <c r="T101" s="205">
        <v>130</v>
      </c>
      <c r="U101" s="205">
        <v>278.17267082248947</v>
      </c>
      <c r="V101" s="205">
        <v>338.28812685347651</v>
      </c>
      <c r="W101" s="205">
        <v>398.40358288446345</v>
      </c>
      <c r="X101" s="205">
        <v>458.51903891545044</v>
      </c>
      <c r="Y101" s="205">
        <v>518.63449494643737</v>
      </c>
      <c r="Z101" s="205">
        <v>578.74995097742431</v>
      </c>
      <c r="AA101" s="205">
        <v>638.86540700841135</v>
      </c>
      <c r="AB101" s="205">
        <v>698.98086303939976</v>
      </c>
    </row>
    <row r="102" spans="1:29" s="172" customFormat="1" ht="45" x14ac:dyDescent="0.4">
      <c r="A102" s="191" t="s">
        <v>536</v>
      </c>
      <c r="B102" s="192" t="s">
        <v>537</v>
      </c>
      <c r="C102" s="191" t="s">
        <v>536</v>
      </c>
      <c r="D102" s="192" t="s">
        <v>538</v>
      </c>
      <c r="E102" s="192" t="s">
        <v>247</v>
      </c>
      <c r="F102" s="206" t="s">
        <v>529</v>
      </c>
      <c r="G102" s="191" t="s">
        <v>62</v>
      </c>
      <c r="H102" s="191" t="s">
        <v>513</v>
      </c>
      <c r="I102" s="191" t="s">
        <v>251</v>
      </c>
      <c r="J102" s="191" t="s">
        <v>342</v>
      </c>
      <c r="K102" s="193" t="s">
        <v>67</v>
      </c>
      <c r="L102" s="193">
        <v>5.8065974864125565</v>
      </c>
      <c r="M102" s="193">
        <v>28.368857006839107</v>
      </c>
      <c r="N102" s="193">
        <v>58.332128165805671</v>
      </c>
      <c r="O102" s="193">
        <v>90.924271444236865</v>
      </c>
      <c r="P102" s="193">
        <v>127.02699643500728</v>
      </c>
      <c r="Q102" s="193">
        <v>154.94314907381295</v>
      </c>
      <c r="R102" s="193">
        <v>191.74106412146699</v>
      </c>
      <c r="S102" s="193">
        <v>226.21431720771099</v>
      </c>
      <c r="T102" s="193" t="s">
        <v>67</v>
      </c>
      <c r="U102" s="193">
        <v>310</v>
      </c>
      <c r="V102" s="193">
        <v>350</v>
      </c>
      <c r="W102" s="193">
        <v>390</v>
      </c>
      <c r="X102" s="193">
        <v>420</v>
      </c>
      <c r="Y102" s="193">
        <v>450</v>
      </c>
      <c r="Z102" s="193">
        <v>480</v>
      </c>
      <c r="AA102" s="193">
        <v>500</v>
      </c>
      <c r="AB102" s="193">
        <v>520</v>
      </c>
    </row>
    <row r="103" spans="1:29" s="172" customFormat="1" ht="45" x14ac:dyDescent="0.4">
      <c r="A103" s="175" t="s">
        <v>539</v>
      </c>
      <c r="B103" s="176" t="s">
        <v>540</v>
      </c>
      <c r="C103" s="175" t="s">
        <v>541</v>
      </c>
      <c r="D103" s="176" t="s">
        <v>371</v>
      </c>
      <c r="E103" s="176" t="s">
        <v>247</v>
      </c>
      <c r="F103" s="177" t="s">
        <v>529</v>
      </c>
      <c r="G103" s="175" t="s">
        <v>62</v>
      </c>
      <c r="H103" s="175" t="s">
        <v>513</v>
      </c>
      <c r="I103" s="175" t="s">
        <v>251</v>
      </c>
      <c r="J103" s="175" t="s">
        <v>342</v>
      </c>
      <c r="K103" s="185" t="s">
        <v>67</v>
      </c>
      <c r="L103" s="185">
        <v>0.26489069752005889</v>
      </c>
      <c r="M103" s="185">
        <v>3.1184793188874664</v>
      </c>
      <c r="N103" s="185">
        <v>5.2106795662557488</v>
      </c>
      <c r="O103" s="185">
        <v>6.4537056013971323</v>
      </c>
      <c r="P103" s="185">
        <v>6.3494735544788909</v>
      </c>
      <c r="Q103" s="185">
        <v>7.2780050680930799</v>
      </c>
      <c r="R103" s="185">
        <v>7.3221821458132599</v>
      </c>
      <c r="S103" s="185">
        <v>7.5204176704221499</v>
      </c>
      <c r="T103" s="185" t="s">
        <v>67</v>
      </c>
      <c r="U103" s="185">
        <v>31</v>
      </c>
      <c r="V103" s="185">
        <v>35</v>
      </c>
      <c r="W103" s="185">
        <v>39</v>
      </c>
      <c r="X103" s="185">
        <v>42</v>
      </c>
      <c r="Y103" s="185">
        <v>46</v>
      </c>
      <c r="Z103" s="185">
        <v>49</v>
      </c>
      <c r="AA103" s="185">
        <v>51</v>
      </c>
      <c r="AB103" s="185">
        <v>54</v>
      </c>
    </row>
    <row r="104" spans="1:29" s="172" customFormat="1" ht="45" x14ac:dyDescent="0.4">
      <c r="A104" s="181" t="s">
        <v>62</v>
      </c>
      <c r="B104" s="182" t="s">
        <v>542</v>
      </c>
      <c r="C104" s="181" t="s">
        <v>543</v>
      </c>
      <c r="D104" s="182" t="s">
        <v>371</v>
      </c>
      <c r="E104" s="182" t="s">
        <v>247</v>
      </c>
      <c r="F104" s="188" t="s">
        <v>529</v>
      </c>
      <c r="G104" s="181" t="s">
        <v>62</v>
      </c>
      <c r="H104" s="181" t="s">
        <v>513</v>
      </c>
      <c r="I104" s="181" t="s">
        <v>251</v>
      </c>
      <c r="J104" s="181" t="s">
        <v>342</v>
      </c>
      <c r="K104" s="190" t="s">
        <v>67</v>
      </c>
      <c r="L104" s="190">
        <v>0</v>
      </c>
      <c r="M104" s="190">
        <v>-1.318214018767776</v>
      </c>
      <c r="N104" s="190">
        <v>-2.9750905956749421</v>
      </c>
      <c r="O104" s="190">
        <v>-3.3003859762787897</v>
      </c>
      <c r="P104" s="190">
        <v>-2.6322571184431354</v>
      </c>
      <c r="Q104" s="190">
        <v>-0.71312704515423775</v>
      </c>
      <c r="R104" s="190">
        <v>1.2099108459492527</v>
      </c>
      <c r="S104" s="190">
        <v>2</v>
      </c>
      <c r="T104" s="190" t="s">
        <v>67</v>
      </c>
      <c r="U104" s="190">
        <v>0</v>
      </c>
      <c r="V104" s="205">
        <v>0</v>
      </c>
      <c r="W104" s="205">
        <v>2</v>
      </c>
      <c r="X104" s="205">
        <v>0</v>
      </c>
      <c r="Y104" s="205">
        <v>0</v>
      </c>
      <c r="Z104" s="205">
        <v>0</v>
      </c>
      <c r="AA104" s="205">
        <v>0</v>
      </c>
      <c r="AB104" s="205">
        <v>4</v>
      </c>
    </row>
    <row r="105" spans="1:29" s="172" customFormat="1" ht="30" x14ac:dyDescent="0.4">
      <c r="A105" s="191" t="s">
        <v>544</v>
      </c>
      <c r="B105" s="192" t="s">
        <v>545</v>
      </c>
      <c r="C105" s="191" t="s">
        <v>544</v>
      </c>
      <c r="D105" s="192" t="s">
        <v>363</v>
      </c>
      <c r="E105" s="192" t="s">
        <v>247</v>
      </c>
      <c r="F105" s="177" t="s">
        <v>529</v>
      </c>
      <c r="G105" s="191" t="s">
        <v>62</v>
      </c>
      <c r="H105" s="191" t="s">
        <v>516</v>
      </c>
      <c r="I105" s="191" t="s">
        <v>462</v>
      </c>
      <c r="J105" s="191" t="s">
        <v>351</v>
      </c>
      <c r="K105" s="194" t="s">
        <v>67</v>
      </c>
      <c r="L105" s="194">
        <v>100</v>
      </c>
      <c r="M105" s="194">
        <v>40</v>
      </c>
      <c r="N105" s="194">
        <v>145</v>
      </c>
      <c r="O105" s="194">
        <v>35</v>
      </c>
      <c r="P105" s="194">
        <v>20</v>
      </c>
      <c r="Q105" s="194">
        <v>250</v>
      </c>
      <c r="R105" s="194">
        <v>330</v>
      </c>
      <c r="S105" s="194">
        <v>194.68110041324198</v>
      </c>
      <c r="T105" s="194" t="s">
        <v>67</v>
      </c>
      <c r="U105" s="193">
        <v>570</v>
      </c>
      <c r="V105" s="193">
        <v>590</v>
      </c>
      <c r="W105" s="193">
        <v>630</v>
      </c>
      <c r="X105" s="193">
        <v>660</v>
      </c>
      <c r="Y105" s="193">
        <v>700</v>
      </c>
      <c r="Z105" s="193">
        <v>720</v>
      </c>
      <c r="AA105" s="193">
        <v>760</v>
      </c>
      <c r="AB105" s="193">
        <v>780</v>
      </c>
    </row>
    <row r="106" spans="1:29" s="172" customFormat="1" ht="60" x14ac:dyDescent="0.4">
      <c r="A106" s="191" t="s">
        <v>546</v>
      </c>
      <c r="B106" s="191" t="s">
        <v>547</v>
      </c>
      <c r="C106" s="191" t="s">
        <v>548</v>
      </c>
      <c r="D106" s="192" t="s">
        <v>489</v>
      </c>
      <c r="E106" s="192" t="s">
        <v>247</v>
      </c>
      <c r="F106" s="206" t="s">
        <v>269</v>
      </c>
      <c r="G106" s="191" t="s">
        <v>62</v>
      </c>
      <c r="H106" s="191" t="s">
        <v>549</v>
      </c>
      <c r="I106" s="191" t="s">
        <v>265</v>
      </c>
      <c r="J106" s="191" t="s">
        <v>550</v>
      </c>
      <c r="K106" s="194">
        <v>30</v>
      </c>
      <c r="L106" s="194">
        <v>630</v>
      </c>
      <c r="M106" s="194">
        <v>1030</v>
      </c>
      <c r="N106" s="194">
        <v>2420</v>
      </c>
      <c r="O106" s="194">
        <v>3420</v>
      </c>
      <c r="P106" s="194">
        <v>4710</v>
      </c>
      <c r="Q106" s="194">
        <v>5850</v>
      </c>
      <c r="R106" s="194">
        <v>6970</v>
      </c>
      <c r="S106" s="194">
        <v>8060</v>
      </c>
      <c r="T106" s="194">
        <v>8890</v>
      </c>
      <c r="U106" s="193">
        <v>0</v>
      </c>
      <c r="V106" s="193">
        <v>0</v>
      </c>
      <c r="W106" s="193">
        <v>11000</v>
      </c>
      <c r="X106" s="193">
        <v>0</v>
      </c>
      <c r="Y106" s="193">
        <v>0</v>
      </c>
      <c r="Z106" s="193">
        <v>0</v>
      </c>
      <c r="AA106" s="193">
        <v>0</v>
      </c>
      <c r="AB106" s="193">
        <v>15000</v>
      </c>
    </row>
    <row r="107" spans="1:29" s="172" customFormat="1" ht="60" x14ac:dyDescent="0.4">
      <c r="A107" s="191" t="s">
        <v>551</v>
      </c>
      <c r="B107" s="192" t="s">
        <v>552</v>
      </c>
      <c r="C107" s="191" t="s">
        <v>551</v>
      </c>
      <c r="D107" s="192" t="s">
        <v>524</v>
      </c>
      <c r="E107" s="192" t="s">
        <v>247</v>
      </c>
      <c r="F107" s="206" t="s">
        <v>269</v>
      </c>
      <c r="G107" s="191" t="s">
        <v>62</v>
      </c>
      <c r="H107" s="191" t="s">
        <v>549</v>
      </c>
      <c r="I107" s="207" t="s">
        <v>265</v>
      </c>
      <c r="J107" s="191" t="s">
        <v>553</v>
      </c>
      <c r="K107" s="194">
        <v>0</v>
      </c>
      <c r="L107" s="194">
        <v>2</v>
      </c>
      <c r="M107" s="194">
        <v>15</v>
      </c>
      <c r="N107" s="194">
        <v>52</v>
      </c>
      <c r="O107" s="193">
        <v>553</v>
      </c>
      <c r="P107" s="193">
        <v>2827</v>
      </c>
      <c r="Q107" s="193">
        <v>5124</v>
      </c>
      <c r="R107" s="193">
        <v>7902</v>
      </c>
      <c r="S107" s="193">
        <v>11582</v>
      </c>
      <c r="T107" s="193">
        <v>14978.000000000002</v>
      </c>
      <c r="U107" s="193">
        <v>0</v>
      </c>
      <c r="V107" s="193">
        <v>0</v>
      </c>
      <c r="W107" s="193" t="s">
        <v>67</v>
      </c>
      <c r="X107" s="193">
        <v>0</v>
      </c>
      <c r="Y107" s="193">
        <v>0</v>
      </c>
      <c r="Z107" s="193">
        <v>0</v>
      </c>
      <c r="AA107" s="193">
        <v>0</v>
      </c>
      <c r="AB107" s="193">
        <v>100000</v>
      </c>
    </row>
    <row r="108" spans="1:29" s="172" customFormat="1" ht="76.5" customHeight="1" x14ac:dyDescent="0.4">
      <c r="A108" s="191" t="s">
        <v>554</v>
      </c>
      <c r="B108" s="192" t="s">
        <v>555</v>
      </c>
      <c r="C108" s="191" t="s">
        <v>556</v>
      </c>
      <c r="D108" s="192" t="s">
        <v>264</v>
      </c>
      <c r="E108" s="192" t="s">
        <v>247</v>
      </c>
      <c r="F108" s="206" t="s">
        <v>269</v>
      </c>
      <c r="G108" s="191" t="s">
        <v>62</v>
      </c>
      <c r="H108" s="191" t="s">
        <v>549</v>
      </c>
      <c r="I108" s="207" t="s">
        <v>505</v>
      </c>
      <c r="J108" s="191" t="s">
        <v>342</v>
      </c>
      <c r="K108" s="194" t="s">
        <v>67</v>
      </c>
      <c r="L108" s="194" t="s">
        <v>67</v>
      </c>
      <c r="M108" s="194" t="s">
        <v>67</v>
      </c>
      <c r="N108" s="194" t="s">
        <v>67</v>
      </c>
      <c r="O108" s="193" t="s">
        <v>67</v>
      </c>
      <c r="P108" s="193" t="s">
        <v>67</v>
      </c>
      <c r="Q108" s="193" t="s">
        <v>67</v>
      </c>
      <c r="R108" s="193" t="s">
        <v>67</v>
      </c>
      <c r="S108" s="193" t="s">
        <v>67</v>
      </c>
      <c r="T108" s="193" t="s">
        <v>67</v>
      </c>
      <c r="U108" s="193">
        <v>0</v>
      </c>
      <c r="V108" s="193">
        <v>0</v>
      </c>
      <c r="W108" s="193" t="s">
        <v>67</v>
      </c>
      <c r="X108" s="193">
        <v>0</v>
      </c>
      <c r="Y108" s="193">
        <v>0</v>
      </c>
      <c r="Z108" s="193">
        <v>0</v>
      </c>
      <c r="AA108" s="193">
        <v>0</v>
      </c>
      <c r="AB108" s="193" t="s">
        <v>67</v>
      </c>
    </row>
    <row r="109" spans="1:29" s="172" customFormat="1" ht="79.5" customHeight="1" x14ac:dyDescent="0.4">
      <c r="A109" s="191" t="s">
        <v>557</v>
      </c>
      <c r="B109" s="192" t="s">
        <v>558</v>
      </c>
      <c r="C109" s="191" t="s">
        <v>557</v>
      </c>
      <c r="D109" s="192" t="s">
        <v>559</v>
      </c>
      <c r="E109" s="192" t="s">
        <v>247</v>
      </c>
      <c r="F109" s="206" t="s">
        <v>269</v>
      </c>
      <c r="G109" s="191" t="s">
        <v>62</v>
      </c>
      <c r="H109" s="191" t="s">
        <v>549</v>
      </c>
      <c r="I109" s="191" t="s">
        <v>462</v>
      </c>
      <c r="J109" s="191" t="s">
        <v>342</v>
      </c>
      <c r="K109" s="194" t="s">
        <v>67</v>
      </c>
      <c r="L109" s="194" t="s">
        <v>67</v>
      </c>
      <c r="M109" s="194" t="s">
        <v>67</v>
      </c>
      <c r="N109" s="194">
        <v>108</v>
      </c>
      <c r="O109" s="194">
        <v>164</v>
      </c>
      <c r="P109" s="194">
        <v>213</v>
      </c>
      <c r="Q109" s="194">
        <v>294</v>
      </c>
      <c r="R109" s="194">
        <v>348</v>
      </c>
      <c r="S109" s="194">
        <v>381</v>
      </c>
      <c r="T109" s="194">
        <v>458</v>
      </c>
      <c r="U109" s="193">
        <v>0</v>
      </c>
      <c r="V109" s="193">
        <v>0</v>
      </c>
      <c r="W109" s="193" t="s">
        <v>67</v>
      </c>
      <c r="X109" s="193">
        <v>0</v>
      </c>
      <c r="Y109" s="193">
        <v>0</v>
      </c>
      <c r="Z109" s="193">
        <v>0</v>
      </c>
      <c r="AA109" s="193">
        <v>0</v>
      </c>
      <c r="AB109" s="193">
        <v>1196</v>
      </c>
    </row>
    <row r="110" spans="1:29" s="172" customFormat="1" ht="63.75" customHeight="1" x14ac:dyDescent="0.4">
      <c r="A110" s="191" t="s">
        <v>560</v>
      </c>
      <c r="B110" s="192" t="s">
        <v>561</v>
      </c>
      <c r="C110" s="191" t="s">
        <v>560</v>
      </c>
      <c r="D110" s="192" t="s">
        <v>524</v>
      </c>
      <c r="E110" s="192" t="s">
        <v>247</v>
      </c>
      <c r="F110" s="206" t="s">
        <v>269</v>
      </c>
      <c r="G110" s="191" t="s">
        <v>62</v>
      </c>
      <c r="H110" s="191" t="s">
        <v>549</v>
      </c>
      <c r="I110" s="191" t="s">
        <v>462</v>
      </c>
      <c r="J110" s="191" t="s">
        <v>342</v>
      </c>
      <c r="K110" s="194" t="s">
        <v>67</v>
      </c>
      <c r="L110" s="194" t="s">
        <v>67</v>
      </c>
      <c r="M110" s="194" t="s">
        <v>67</v>
      </c>
      <c r="N110" s="194" t="s">
        <v>67</v>
      </c>
      <c r="O110" s="194" t="s">
        <v>67</v>
      </c>
      <c r="P110" s="194" t="s">
        <v>67</v>
      </c>
      <c r="Q110" s="194" t="s">
        <v>67</v>
      </c>
      <c r="R110" s="194" t="s">
        <v>67</v>
      </c>
      <c r="S110" s="194" t="s">
        <v>67</v>
      </c>
      <c r="T110" s="194" t="s">
        <v>67</v>
      </c>
      <c r="U110" s="194">
        <v>0</v>
      </c>
      <c r="V110" s="194">
        <v>0</v>
      </c>
      <c r="W110" s="194" t="s">
        <v>67</v>
      </c>
      <c r="X110" s="194">
        <v>0</v>
      </c>
      <c r="Y110" s="194">
        <v>0</v>
      </c>
      <c r="Z110" s="194">
        <v>0</v>
      </c>
      <c r="AA110" s="194">
        <v>0</v>
      </c>
      <c r="AB110" s="194" t="s">
        <v>67</v>
      </c>
    </row>
    <row r="111" spans="1:29" s="172" customFormat="1" ht="69.75" customHeight="1" x14ac:dyDescent="0.4">
      <c r="A111" s="191" t="s">
        <v>562</v>
      </c>
      <c r="B111" s="192" t="s">
        <v>563</v>
      </c>
      <c r="C111" s="191" t="s">
        <v>562</v>
      </c>
      <c r="D111" s="192" t="s">
        <v>524</v>
      </c>
      <c r="E111" s="192" t="s">
        <v>247</v>
      </c>
      <c r="F111" s="206" t="s">
        <v>269</v>
      </c>
      <c r="G111" s="191" t="s">
        <v>62</v>
      </c>
      <c r="H111" s="191" t="s">
        <v>549</v>
      </c>
      <c r="I111" s="191" t="s">
        <v>277</v>
      </c>
      <c r="J111" s="191" t="s">
        <v>342</v>
      </c>
      <c r="K111" s="194" t="s">
        <v>67</v>
      </c>
      <c r="L111" s="194" t="s">
        <v>67</v>
      </c>
      <c r="M111" s="194" t="s">
        <v>67</v>
      </c>
      <c r="N111" s="194" t="s">
        <v>67</v>
      </c>
      <c r="O111" s="194" t="s">
        <v>67</v>
      </c>
      <c r="P111" s="194" t="s">
        <v>67</v>
      </c>
      <c r="Q111" s="194" t="s">
        <v>67</v>
      </c>
      <c r="R111" s="194" t="s">
        <v>67</v>
      </c>
      <c r="S111" s="194" t="s">
        <v>67</v>
      </c>
      <c r="T111" s="194" t="s">
        <v>67</v>
      </c>
      <c r="U111" s="194">
        <v>0</v>
      </c>
      <c r="V111" s="194">
        <v>0</v>
      </c>
      <c r="W111" s="194" t="s">
        <v>67</v>
      </c>
      <c r="X111" s="194">
        <v>0</v>
      </c>
      <c r="Y111" s="194">
        <v>0</v>
      </c>
      <c r="Z111" s="194">
        <v>0</v>
      </c>
      <c r="AA111" s="194">
        <v>0</v>
      </c>
      <c r="AB111" s="194" t="s">
        <v>67</v>
      </c>
    </row>
    <row r="112" spans="1:29" s="172" customFormat="1" ht="30" x14ac:dyDescent="0.4">
      <c r="A112" s="175" t="s">
        <v>564</v>
      </c>
      <c r="B112" s="176" t="s">
        <v>565</v>
      </c>
      <c r="C112" s="175" t="s">
        <v>566</v>
      </c>
      <c r="D112" s="176" t="s">
        <v>465</v>
      </c>
      <c r="E112" s="176" t="s">
        <v>247</v>
      </c>
      <c r="F112" s="177" t="s">
        <v>269</v>
      </c>
      <c r="G112" s="175" t="s">
        <v>62</v>
      </c>
      <c r="H112" s="175" t="s">
        <v>250</v>
      </c>
      <c r="I112" s="175" t="s">
        <v>450</v>
      </c>
      <c r="J112" s="175" t="s">
        <v>342</v>
      </c>
      <c r="K112" s="186">
        <v>-37</v>
      </c>
      <c r="L112" s="186">
        <v>-233</v>
      </c>
      <c r="M112" s="186">
        <v>-203</v>
      </c>
      <c r="N112" s="186">
        <v>-254</v>
      </c>
      <c r="O112" s="186">
        <v>-445.99999999999994</v>
      </c>
      <c r="P112" s="186">
        <v>-616</v>
      </c>
      <c r="Q112" s="186">
        <v>-435</v>
      </c>
      <c r="R112" s="186">
        <v>-239</v>
      </c>
      <c r="S112" s="186">
        <v>137</v>
      </c>
      <c r="T112" s="186">
        <v>265</v>
      </c>
      <c r="U112" s="186">
        <v>613</v>
      </c>
      <c r="V112" s="186">
        <v>678</v>
      </c>
      <c r="W112" s="186">
        <v>742</v>
      </c>
      <c r="X112" s="186">
        <v>806</v>
      </c>
      <c r="Y112" s="186">
        <v>870</v>
      </c>
      <c r="Z112" s="186">
        <v>936</v>
      </c>
      <c r="AA112" s="186">
        <v>999</v>
      </c>
      <c r="AB112" s="186">
        <v>553</v>
      </c>
      <c r="AC112" s="209"/>
    </row>
    <row r="113" spans="1:28" s="172" customFormat="1" ht="30" x14ac:dyDescent="0.4">
      <c r="A113" s="198" t="s">
        <v>62</v>
      </c>
      <c r="B113" s="200" t="s">
        <v>567</v>
      </c>
      <c r="C113" s="198" t="s">
        <v>568</v>
      </c>
      <c r="D113" s="200" t="s">
        <v>465</v>
      </c>
      <c r="E113" s="200" t="s">
        <v>247</v>
      </c>
      <c r="F113" s="172" t="s">
        <v>269</v>
      </c>
      <c r="G113" s="198" t="s">
        <v>62</v>
      </c>
      <c r="H113" s="198" t="s">
        <v>250</v>
      </c>
      <c r="I113" s="198" t="s">
        <v>450</v>
      </c>
      <c r="J113" s="198" t="s">
        <v>342</v>
      </c>
      <c r="K113" s="179">
        <v>0.89999999999999991</v>
      </c>
      <c r="L113" s="179">
        <v>1.3</v>
      </c>
      <c r="M113" s="179">
        <v>1.7999999999999998</v>
      </c>
      <c r="N113" s="179">
        <v>2.3000000000000003</v>
      </c>
      <c r="O113" s="179">
        <v>2.6</v>
      </c>
      <c r="P113" s="179">
        <v>2.8000000000000003</v>
      </c>
      <c r="Q113" s="179">
        <v>2.9</v>
      </c>
      <c r="R113" s="179">
        <v>3</v>
      </c>
      <c r="S113" s="179">
        <v>3.1</v>
      </c>
      <c r="T113" s="179">
        <v>4</v>
      </c>
      <c r="U113" s="179">
        <v>18</v>
      </c>
      <c r="V113" s="179">
        <v>22</v>
      </c>
      <c r="W113" s="179">
        <v>26</v>
      </c>
      <c r="X113" s="179">
        <v>30</v>
      </c>
      <c r="Y113" s="179">
        <v>34</v>
      </c>
      <c r="Z113" s="179">
        <v>39</v>
      </c>
      <c r="AA113" s="179">
        <v>44</v>
      </c>
      <c r="AB113" s="179">
        <v>49</v>
      </c>
    </row>
    <row r="114" spans="1:28" s="172" customFormat="1" ht="15" x14ac:dyDescent="0.4">
      <c r="A114" s="198" t="s">
        <v>62</v>
      </c>
      <c r="B114" s="200" t="s">
        <v>569</v>
      </c>
      <c r="C114" s="198" t="s">
        <v>570</v>
      </c>
      <c r="D114" s="200" t="s">
        <v>465</v>
      </c>
      <c r="E114" s="200" t="s">
        <v>247</v>
      </c>
      <c r="F114" s="172" t="s">
        <v>269</v>
      </c>
      <c r="G114" s="198" t="s">
        <v>62</v>
      </c>
      <c r="H114" s="198" t="s">
        <v>250</v>
      </c>
      <c r="I114" s="204" t="s">
        <v>525</v>
      </c>
      <c r="J114" s="198" t="s">
        <v>342</v>
      </c>
      <c r="K114" s="179">
        <v>260</v>
      </c>
      <c r="L114" s="179" t="s">
        <v>67</v>
      </c>
      <c r="M114" s="179" t="s">
        <v>67</v>
      </c>
      <c r="N114" s="179" t="s">
        <v>67</v>
      </c>
      <c r="O114" s="179" t="s">
        <v>67</v>
      </c>
      <c r="P114" s="179" t="s">
        <v>67</v>
      </c>
      <c r="Q114" s="179">
        <v>4680</v>
      </c>
      <c r="R114" s="179">
        <v>5884</v>
      </c>
      <c r="S114" s="179">
        <v>5882</v>
      </c>
      <c r="T114" s="179">
        <v>5875</v>
      </c>
      <c r="U114" s="179">
        <v>5320</v>
      </c>
      <c r="V114" s="179">
        <v>5570</v>
      </c>
      <c r="W114" s="179">
        <v>5800</v>
      </c>
      <c r="X114" s="179">
        <v>6000</v>
      </c>
      <c r="Y114" s="179">
        <v>6190</v>
      </c>
      <c r="Z114" s="179">
        <v>6340</v>
      </c>
      <c r="AA114" s="179">
        <v>6470</v>
      </c>
      <c r="AB114" s="179">
        <v>6570</v>
      </c>
    </row>
    <row r="115" spans="1:28" s="172" customFormat="1" ht="15" x14ac:dyDescent="0.4">
      <c r="A115" s="198" t="s">
        <v>62</v>
      </c>
      <c r="B115" s="200" t="s">
        <v>571</v>
      </c>
      <c r="C115" s="198" t="s">
        <v>572</v>
      </c>
      <c r="D115" s="200" t="s">
        <v>465</v>
      </c>
      <c r="E115" s="200" t="s">
        <v>247</v>
      </c>
      <c r="F115" s="172" t="s">
        <v>269</v>
      </c>
      <c r="G115" s="198" t="s">
        <v>62</v>
      </c>
      <c r="H115" s="198" t="s">
        <v>250</v>
      </c>
      <c r="I115" s="204" t="s">
        <v>450</v>
      </c>
      <c r="J115" s="198" t="s">
        <v>342</v>
      </c>
      <c r="K115" s="179">
        <v>70</v>
      </c>
      <c r="L115" s="179">
        <v>167</v>
      </c>
      <c r="M115" s="179">
        <v>292</v>
      </c>
      <c r="N115" s="179">
        <v>388</v>
      </c>
      <c r="O115" s="179">
        <v>529</v>
      </c>
      <c r="P115" s="179">
        <v>674</v>
      </c>
      <c r="Q115" s="179">
        <v>853</v>
      </c>
      <c r="R115" s="179">
        <v>726</v>
      </c>
      <c r="S115" s="179">
        <v>806</v>
      </c>
      <c r="T115" s="179">
        <v>962</v>
      </c>
      <c r="U115" s="179">
        <v>980</v>
      </c>
      <c r="V115" s="179">
        <v>1080</v>
      </c>
      <c r="W115" s="179">
        <v>1170</v>
      </c>
      <c r="X115" s="179">
        <v>1270</v>
      </c>
      <c r="Y115" s="179">
        <v>1370</v>
      </c>
      <c r="Z115" s="179">
        <v>1460</v>
      </c>
      <c r="AA115" s="179">
        <v>1560</v>
      </c>
      <c r="AB115" s="179">
        <v>1920</v>
      </c>
    </row>
    <row r="116" spans="1:28" s="172" customFormat="1" ht="15" x14ac:dyDescent="0.4">
      <c r="A116" s="181" t="s">
        <v>62</v>
      </c>
      <c r="B116" s="182" t="s">
        <v>573</v>
      </c>
      <c r="C116" s="181" t="s">
        <v>574</v>
      </c>
      <c r="D116" s="182" t="s">
        <v>465</v>
      </c>
      <c r="E116" s="182" t="s">
        <v>247</v>
      </c>
      <c r="F116" s="188" t="s">
        <v>269</v>
      </c>
      <c r="G116" s="181" t="s">
        <v>62</v>
      </c>
      <c r="H116" s="181" t="s">
        <v>250</v>
      </c>
      <c r="I116" s="189" t="s">
        <v>575</v>
      </c>
      <c r="J116" s="181" t="s">
        <v>342</v>
      </c>
      <c r="K116" s="189">
        <v>0</v>
      </c>
      <c r="L116" s="189">
        <v>92</v>
      </c>
      <c r="M116" s="189">
        <v>60</v>
      </c>
      <c r="N116" s="189">
        <v>51</v>
      </c>
      <c r="O116" s="189">
        <v>83</v>
      </c>
      <c r="P116" s="189">
        <v>120</v>
      </c>
      <c r="Q116" s="189">
        <v>189</v>
      </c>
      <c r="R116" s="189">
        <v>253</v>
      </c>
      <c r="S116" s="189">
        <v>267</v>
      </c>
      <c r="T116" s="211" t="s">
        <v>67</v>
      </c>
      <c r="U116" s="189">
        <v>235</v>
      </c>
      <c r="V116" s="189">
        <v>258</v>
      </c>
      <c r="W116" s="189">
        <v>281</v>
      </c>
      <c r="X116" s="189">
        <v>304</v>
      </c>
      <c r="Y116" s="189">
        <v>327</v>
      </c>
      <c r="Z116" s="189">
        <v>350</v>
      </c>
      <c r="AA116" s="189">
        <v>373</v>
      </c>
      <c r="AB116" s="189">
        <v>396</v>
      </c>
    </row>
    <row r="117" spans="1:28" s="172" customFormat="1" ht="15" x14ac:dyDescent="0.4">
      <c r="A117" s="198" t="s">
        <v>62</v>
      </c>
      <c r="B117" s="198" t="s">
        <v>62</v>
      </c>
      <c r="C117" s="198" t="s">
        <v>62</v>
      </c>
      <c r="D117" s="212" t="s">
        <v>62</v>
      </c>
      <c r="E117" s="212" t="s">
        <v>62</v>
      </c>
      <c r="F117" s="172" t="s">
        <v>62</v>
      </c>
      <c r="G117" s="198" t="s">
        <v>62</v>
      </c>
      <c r="H117" s="198" t="s">
        <v>62</v>
      </c>
      <c r="I117" s="172" t="s">
        <v>62</v>
      </c>
      <c r="J117" s="172" t="s">
        <v>62</v>
      </c>
      <c r="K117" s="213" t="s">
        <v>62</v>
      </c>
      <c r="L117" s="213" t="s">
        <v>62</v>
      </c>
      <c r="M117" s="213" t="s">
        <v>62</v>
      </c>
      <c r="N117" s="213" t="s">
        <v>62</v>
      </c>
      <c r="O117" s="172" t="s">
        <v>62</v>
      </c>
      <c r="P117" s="172" t="s">
        <v>62</v>
      </c>
      <c r="Q117" s="172" t="s">
        <v>62</v>
      </c>
      <c r="R117" s="214" t="s">
        <v>62</v>
      </c>
      <c r="S117" s="214" t="s">
        <v>62</v>
      </c>
      <c r="T117" s="214" t="s">
        <v>62</v>
      </c>
      <c r="U117" s="214" t="s">
        <v>62</v>
      </c>
      <c r="V117" s="214" t="s">
        <v>62</v>
      </c>
      <c r="W117" s="214" t="s">
        <v>62</v>
      </c>
      <c r="X117" s="214" t="s">
        <v>62</v>
      </c>
      <c r="Y117" s="214" t="s">
        <v>62</v>
      </c>
      <c r="Z117" s="214" t="s">
        <v>62</v>
      </c>
      <c r="AA117" s="214" t="s">
        <v>62</v>
      </c>
      <c r="AB117" s="214" t="s">
        <v>62</v>
      </c>
    </row>
    <row r="118" spans="1:28" s="172" customFormat="1" ht="15" x14ac:dyDescent="0.4">
      <c r="A118" s="198" t="s">
        <v>62</v>
      </c>
      <c r="B118" s="172" t="s">
        <v>62</v>
      </c>
      <c r="C118" s="172" t="s">
        <v>62</v>
      </c>
      <c r="D118" s="172" t="s">
        <v>62</v>
      </c>
      <c r="E118" s="172" t="s">
        <v>62</v>
      </c>
      <c r="F118" s="172" t="s">
        <v>62</v>
      </c>
      <c r="G118" s="198" t="s">
        <v>62</v>
      </c>
      <c r="H118" s="172" t="s">
        <v>62</v>
      </c>
      <c r="I118" s="172" t="s">
        <v>62</v>
      </c>
      <c r="J118" s="215" t="s">
        <v>576</v>
      </c>
      <c r="K118" s="251" t="s">
        <v>577</v>
      </c>
      <c r="L118" s="251"/>
      <c r="M118" s="251"/>
      <c r="N118" s="251"/>
      <c r="O118" s="251"/>
      <c r="P118" s="251"/>
      <c r="Q118" s="251"/>
      <c r="R118" s="251"/>
      <c r="S118" s="251"/>
      <c r="T118" s="251"/>
      <c r="U118" s="251"/>
      <c r="V118" s="251"/>
      <c r="W118" s="251"/>
      <c r="X118" s="251"/>
      <c r="Y118" s="251"/>
      <c r="Z118" s="251"/>
      <c r="AA118" s="251"/>
      <c r="AB118" s="251"/>
    </row>
    <row r="119" spans="1:28" s="172" customFormat="1" ht="15" x14ac:dyDescent="0.4">
      <c r="A119" s="198" t="s">
        <v>62</v>
      </c>
      <c r="B119" s="172" t="s">
        <v>62</v>
      </c>
      <c r="C119" s="172" t="s">
        <v>62</v>
      </c>
      <c r="D119" s="172" t="s">
        <v>62</v>
      </c>
      <c r="E119" s="172" t="s">
        <v>62</v>
      </c>
      <c r="F119" s="172" t="s">
        <v>62</v>
      </c>
      <c r="G119" s="198" t="s">
        <v>62</v>
      </c>
      <c r="H119" s="172" t="s">
        <v>62</v>
      </c>
      <c r="I119" s="172" t="s">
        <v>62</v>
      </c>
      <c r="J119" s="172" t="s">
        <v>62</v>
      </c>
      <c r="K119" s="250" t="s">
        <v>578</v>
      </c>
      <c r="L119" s="250" t="s">
        <v>62</v>
      </c>
      <c r="M119" s="250" t="s">
        <v>62</v>
      </c>
      <c r="N119" s="250" t="s">
        <v>62</v>
      </c>
      <c r="O119" s="250" t="s">
        <v>62</v>
      </c>
      <c r="P119" s="250" t="s">
        <v>62</v>
      </c>
      <c r="Q119" s="250" t="s">
        <v>62</v>
      </c>
      <c r="R119" s="250" t="s">
        <v>62</v>
      </c>
      <c r="S119" s="250" t="s">
        <v>62</v>
      </c>
      <c r="T119" s="250" t="s">
        <v>62</v>
      </c>
      <c r="U119" s="250" t="s">
        <v>62</v>
      </c>
      <c r="V119" s="250" t="s">
        <v>62</v>
      </c>
      <c r="W119" s="250" t="s">
        <v>62</v>
      </c>
      <c r="X119" s="250" t="s">
        <v>62</v>
      </c>
      <c r="Y119" s="250" t="s">
        <v>62</v>
      </c>
      <c r="Z119" s="250" t="s">
        <v>62</v>
      </c>
      <c r="AA119" s="250" t="s">
        <v>62</v>
      </c>
      <c r="AB119" s="250" t="s">
        <v>62</v>
      </c>
    </row>
    <row r="120" spans="1:28" s="172" customFormat="1" ht="208.5" customHeight="1" x14ac:dyDescent="0.4">
      <c r="A120" s="198" t="s">
        <v>62</v>
      </c>
      <c r="B120" s="172" t="s">
        <v>62</v>
      </c>
      <c r="C120" s="172" t="s">
        <v>62</v>
      </c>
      <c r="D120" s="172" t="s">
        <v>62</v>
      </c>
      <c r="E120" s="172" t="s">
        <v>62</v>
      </c>
      <c r="F120" s="172" t="s">
        <v>62</v>
      </c>
      <c r="G120" s="198" t="s">
        <v>62</v>
      </c>
      <c r="H120" s="172" t="s">
        <v>62</v>
      </c>
      <c r="I120" s="172" t="s">
        <v>62</v>
      </c>
      <c r="J120" s="172" t="s">
        <v>62</v>
      </c>
      <c r="K120" s="250" t="s">
        <v>579</v>
      </c>
      <c r="L120" s="250" t="s">
        <v>62</v>
      </c>
      <c r="M120" s="250" t="s">
        <v>62</v>
      </c>
      <c r="N120" s="250" t="s">
        <v>62</v>
      </c>
      <c r="O120" s="250" t="s">
        <v>62</v>
      </c>
      <c r="P120" s="250" t="s">
        <v>62</v>
      </c>
      <c r="Q120" s="250" t="s">
        <v>62</v>
      </c>
      <c r="R120" s="250" t="s">
        <v>62</v>
      </c>
      <c r="S120" s="250" t="s">
        <v>62</v>
      </c>
      <c r="T120" s="250" t="s">
        <v>62</v>
      </c>
      <c r="U120" s="250" t="s">
        <v>62</v>
      </c>
      <c r="V120" s="250" t="s">
        <v>62</v>
      </c>
      <c r="W120" s="250" t="s">
        <v>62</v>
      </c>
      <c r="X120" s="250" t="s">
        <v>62</v>
      </c>
      <c r="Y120" s="250" t="s">
        <v>62</v>
      </c>
      <c r="Z120" s="250" t="s">
        <v>62</v>
      </c>
      <c r="AA120" s="250" t="s">
        <v>62</v>
      </c>
      <c r="AB120" s="250" t="s">
        <v>62</v>
      </c>
    </row>
  </sheetData>
  <mergeCells count="14">
    <mergeCell ref="F3:F4"/>
    <mergeCell ref="A3:A4"/>
    <mergeCell ref="B3:B4"/>
    <mergeCell ref="C3:C4"/>
    <mergeCell ref="D3:D4"/>
    <mergeCell ref="E3:E4"/>
    <mergeCell ref="K120:AB120"/>
    <mergeCell ref="K118:AB118"/>
    <mergeCell ref="G3:G4"/>
    <mergeCell ref="H3:H4"/>
    <mergeCell ref="I3:I4"/>
    <mergeCell ref="J3:J4"/>
    <mergeCell ref="K3:AB3"/>
    <mergeCell ref="K119:AB119"/>
  </mergeCells>
  <phoneticPr fontId="3"/>
  <conditionalFormatting sqref="K47">
    <cfRule type="containsErrors" dxfId="11" priority="11">
      <formula>ISERROR(K47)</formula>
    </cfRule>
    <cfRule type="containsErrors" dxfId="10" priority="12">
      <formula>ISERROR(K47)</formula>
    </cfRule>
  </conditionalFormatting>
  <conditionalFormatting sqref="K56">
    <cfRule type="containsErrors" dxfId="9" priority="9">
      <formula>ISERROR(K56)</formula>
    </cfRule>
    <cfRule type="containsErrors" dxfId="8" priority="10">
      <formula>ISERROR(K56)</formula>
    </cfRule>
  </conditionalFormatting>
  <conditionalFormatting sqref="L56:M56">
    <cfRule type="containsErrors" dxfId="7" priority="7">
      <formula>ISERROR(L56)</formula>
    </cfRule>
    <cfRule type="containsErrors" dxfId="6" priority="8">
      <formula>ISERROR(L56)</formula>
    </cfRule>
  </conditionalFormatting>
  <conditionalFormatting sqref="K62:AB62">
    <cfRule type="containsErrors" dxfId="5" priority="3">
      <formula>ISERROR(K62)</formula>
    </cfRule>
    <cfRule type="containsErrors" dxfId="4" priority="4">
      <formula>ISERROR(K62)</formula>
    </cfRule>
  </conditionalFormatting>
  <conditionalFormatting sqref="K57">
    <cfRule type="containsErrors" dxfId="3" priority="5">
      <formula>ISERROR(K57)</formula>
    </cfRule>
    <cfRule type="containsErrors" dxfId="2" priority="6">
      <formula>ISERROR(K57)</formula>
    </cfRule>
  </conditionalFormatting>
  <conditionalFormatting sqref="L106:O106">
    <cfRule type="containsErrors" dxfId="1" priority="1">
      <formula>ISERROR(L106)</formula>
    </cfRule>
    <cfRule type="containsErrors" dxfId="0" priority="2">
      <formula>ISERROR(L106)</formula>
    </cfRule>
  </conditionalFormatting>
  <printOptions horizontalCentered="1"/>
  <pageMargins left="0.51181102362204722" right="0.51181102362204722" top="0.55118110236220474" bottom="0.55118110236220474" header="0.31496062992125984" footer="0.31496062992125984"/>
  <pageSetup paperSize="9" scale="59" fitToHeight="5"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FBEDB-C8AD-46CE-87E1-415E37EDB097}">
  <dimension ref="A1:AS33"/>
  <sheetViews>
    <sheetView showGridLines="0" zoomScale="85" zoomScaleNormal="85" workbookViewId="0"/>
  </sheetViews>
  <sheetFormatPr defaultColWidth="9.125" defaultRowHeight="15" x14ac:dyDescent="0.25"/>
  <cols>
    <col min="1" max="1" width="37.625" style="19" customWidth="1"/>
    <col min="2" max="36" width="10.875" style="19" customWidth="1"/>
    <col min="37" max="44" width="9.75" style="19" hidden="1" customWidth="1"/>
    <col min="45" max="45" width="10.375" style="19" customWidth="1"/>
    <col min="46" max="16384" width="9.125" style="19"/>
  </cols>
  <sheetData>
    <row r="1" spans="1:45" ht="19.5" x14ac:dyDescent="0.45">
      <c r="A1" s="5" t="s">
        <v>97</v>
      </c>
    </row>
    <row r="2" spans="1:45" x14ac:dyDescent="0.25">
      <c r="A2" s="20"/>
    </row>
    <row r="3" spans="1:45" x14ac:dyDescent="0.25">
      <c r="A3" s="21"/>
    </row>
    <row r="4" spans="1:45" ht="30" x14ac:dyDescent="0.25">
      <c r="A4" s="258" t="s">
        <v>81</v>
      </c>
      <c r="B4" s="36" t="s">
        <v>82</v>
      </c>
      <c r="C4" s="36" t="s">
        <v>83</v>
      </c>
      <c r="D4" s="36">
        <v>1990</v>
      </c>
      <c r="E4" s="36">
        <f>D4+1</f>
        <v>1991</v>
      </c>
      <c r="F4" s="36">
        <f t="shared" ref="F4:AR4" si="0">E4+1</f>
        <v>1992</v>
      </c>
      <c r="G4" s="36">
        <f t="shared" si="0"/>
        <v>1993</v>
      </c>
      <c r="H4" s="36">
        <f t="shared" si="0"/>
        <v>1994</v>
      </c>
      <c r="I4" s="36">
        <f t="shared" si="0"/>
        <v>1995</v>
      </c>
      <c r="J4" s="36">
        <f t="shared" si="0"/>
        <v>1996</v>
      </c>
      <c r="K4" s="36">
        <f t="shared" si="0"/>
        <v>1997</v>
      </c>
      <c r="L4" s="36">
        <f t="shared" si="0"/>
        <v>1998</v>
      </c>
      <c r="M4" s="36">
        <f t="shared" si="0"/>
        <v>1999</v>
      </c>
      <c r="N4" s="36">
        <f t="shared" si="0"/>
        <v>2000</v>
      </c>
      <c r="O4" s="36">
        <f t="shared" si="0"/>
        <v>2001</v>
      </c>
      <c r="P4" s="36">
        <f t="shared" si="0"/>
        <v>2002</v>
      </c>
      <c r="Q4" s="36">
        <f t="shared" si="0"/>
        <v>2003</v>
      </c>
      <c r="R4" s="36">
        <f t="shared" si="0"/>
        <v>2004</v>
      </c>
      <c r="S4" s="36">
        <f t="shared" si="0"/>
        <v>2005</v>
      </c>
      <c r="T4" s="36">
        <f t="shared" si="0"/>
        <v>2006</v>
      </c>
      <c r="U4" s="36">
        <f t="shared" si="0"/>
        <v>2007</v>
      </c>
      <c r="V4" s="36">
        <f t="shared" si="0"/>
        <v>2008</v>
      </c>
      <c r="W4" s="36">
        <f t="shared" si="0"/>
        <v>2009</v>
      </c>
      <c r="X4" s="36">
        <f t="shared" si="0"/>
        <v>2010</v>
      </c>
      <c r="Y4" s="36">
        <f t="shared" si="0"/>
        <v>2011</v>
      </c>
      <c r="Z4" s="36">
        <f t="shared" si="0"/>
        <v>2012</v>
      </c>
      <c r="AA4" s="36">
        <f t="shared" si="0"/>
        <v>2013</v>
      </c>
      <c r="AB4" s="36">
        <f t="shared" si="0"/>
        <v>2014</v>
      </c>
      <c r="AC4" s="36">
        <f t="shared" si="0"/>
        <v>2015</v>
      </c>
      <c r="AD4" s="36">
        <f t="shared" si="0"/>
        <v>2016</v>
      </c>
      <c r="AE4" s="36">
        <f t="shared" si="0"/>
        <v>2017</v>
      </c>
      <c r="AF4" s="36">
        <f t="shared" si="0"/>
        <v>2018</v>
      </c>
      <c r="AG4" s="36">
        <f t="shared" si="0"/>
        <v>2019</v>
      </c>
      <c r="AH4" s="36">
        <f t="shared" si="0"/>
        <v>2020</v>
      </c>
      <c r="AI4" s="36">
        <f t="shared" si="0"/>
        <v>2021</v>
      </c>
      <c r="AJ4" s="36">
        <f t="shared" si="0"/>
        <v>2022</v>
      </c>
      <c r="AK4" s="34">
        <f t="shared" si="0"/>
        <v>2023</v>
      </c>
      <c r="AL4" s="33">
        <f t="shared" si="0"/>
        <v>2024</v>
      </c>
      <c r="AM4" s="33">
        <f t="shared" si="0"/>
        <v>2025</v>
      </c>
      <c r="AN4" s="33">
        <f t="shared" si="0"/>
        <v>2026</v>
      </c>
      <c r="AO4" s="33">
        <f t="shared" si="0"/>
        <v>2027</v>
      </c>
      <c r="AP4" s="33">
        <f t="shared" si="0"/>
        <v>2028</v>
      </c>
      <c r="AQ4" s="33">
        <f t="shared" si="0"/>
        <v>2029</v>
      </c>
      <c r="AR4" s="33">
        <f t="shared" si="0"/>
        <v>2030</v>
      </c>
      <c r="AS4" s="39" t="s">
        <v>223</v>
      </c>
    </row>
    <row r="5" spans="1:45" x14ac:dyDescent="0.25">
      <c r="A5" s="259"/>
      <c r="B5" s="255" t="s">
        <v>100</v>
      </c>
      <c r="C5" s="256"/>
      <c r="D5" s="256"/>
      <c r="E5" s="256"/>
      <c r="F5" s="256"/>
      <c r="G5" s="256"/>
      <c r="H5" s="256"/>
      <c r="I5" s="256"/>
      <c r="J5" s="256"/>
      <c r="K5" s="256"/>
      <c r="L5" s="256"/>
      <c r="M5" s="256"/>
      <c r="N5" s="257"/>
      <c r="O5" s="255" t="s">
        <v>100</v>
      </c>
      <c r="P5" s="256"/>
      <c r="Q5" s="256"/>
      <c r="R5" s="256"/>
      <c r="S5" s="256"/>
      <c r="T5" s="256"/>
      <c r="U5" s="256"/>
      <c r="V5" s="256"/>
      <c r="W5" s="256"/>
      <c r="X5" s="256"/>
      <c r="Y5" s="255" t="s">
        <v>100</v>
      </c>
      <c r="Z5" s="256"/>
      <c r="AA5" s="256"/>
      <c r="AB5" s="256"/>
      <c r="AC5" s="256"/>
      <c r="AD5" s="256"/>
      <c r="AE5" s="256"/>
      <c r="AF5" s="256"/>
      <c r="AG5" s="256"/>
      <c r="AH5" s="256"/>
      <c r="AI5" s="256"/>
      <c r="AJ5" s="257"/>
      <c r="AK5" s="35"/>
      <c r="AL5" s="32"/>
      <c r="AM5" s="32"/>
      <c r="AN5" s="32"/>
      <c r="AO5" s="32"/>
      <c r="AP5" s="32"/>
      <c r="AQ5" s="32"/>
      <c r="AR5" s="32"/>
      <c r="AS5" s="40" t="s">
        <v>84</v>
      </c>
    </row>
    <row r="6" spans="1:45" x14ac:dyDescent="0.25">
      <c r="A6" s="28" t="s">
        <v>98</v>
      </c>
      <c r="B6" s="23"/>
      <c r="C6" s="23"/>
      <c r="D6" s="41">
        <v>1157373.6612948417</v>
      </c>
      <c r="E6" s="41">
        <v>1169070.538282963</v>
      </c>
      <c r="F6" s="41">
        <v>1178852.0163191382</v>
      </c>
      <c r="G6" s="41">
        <v>1171862.3804400214</v>
      </c>
      <c r="H6" s="41">
        <v>1226887.1013408254</v>
      </c>
      <c r="I6" s="41">
        <v>1239225.93434464</v>
      </c>
      <c r="J6" s="41">
        <v>1251737.6568749512</v>
      </c>
      <c r="K6" s="41">
        <v>1244449.3860267708</v>
      </c>
      <c r="L6" s="41">
        <v>1204602.5165230667</v>
      </c>
      <c r="M6" s="41">
        <v>1241233.8256277232</v>
      </c>
      <c r="N6" s="41">
        <v>1263950.9604737498</v>
      </c>
      <c r="O6" s="41">
        <v>1249355.1085405855</v>
      </c>
      <c r="P6" s="41">
        <v>1278980.9878582866</v>
      </c>
      <c r="Q6" s="41">
        <v>1287481.5493205127</v>
      </c>
      <c r="R6" s="41">
        <v>1282872.0338385412</v>
      </c>
      <c r="S6" s="41">
        <v>1290333.4473998232</v>
      </c>
      <c r="T6" s="41">
        <v>1267269.0063349127</v>
      </c>
      <c r="U6" s="41">
        <v>1302996.4320647877</v>
      </c>
      <c r="V6" s="41">
        <v>1232180.5729677649</v>
      </c>
      <c r="W6" s="41">
        <v>1163365.7495647243</v>
      </c>
      <c r="X6" s="41">
        <v>1214785.3784805574</v>
      </c>
      <c r="Y6" s="41">
        <v>1264803.1606841439</v>
      </c>
      <c r="Z6" s="41">
        <v>1305969.5076752538</v>
      </c>
      <c r="AA6" s="41">
        <v>1315319.8122312906</v>
      </c>
      <c r="AB6" s="41">
        <v>1263765.9744515095</v>
      </c>
      <c r="AC6" s="41">
        <v>1223194.8238392819</v>
      </c>
      <c r="AD6" s="41">
        <v>1203177.5492311174</v>
      </c>
      <c r="AE6" s="41">
        <v>1187523.9079826421</v>
      </c>
      <c r="AF6" s="41">
        <v>1142499.2917036791</v>
      </c>
      <c r="AG6" s="41">
        <v>1105461.5833546899</v>
      </c>
      <c r="AH6" s="41">
        <v>1040475.8641844646</v>
      </c>
      <c r="AI6" s="41">
        <v>1061855.4950656199</v>
      </c>
      <c r="AJ6" s="41">
        <v>1034861.0742171708</v>
      </c>
      <c r="AK6" s="23"/>
      <c r="AL6" s="23"/>
      <c r="AM6" s="23"/>
      <c r="AN6" s="23"/>
      <c r="AO6" s="23"/>
      <c r="AP6" s="23"/>
      <c r="AQ6" s="23"/>
      <c r="AR6" s="23"/>
      <c r="AS6" s="218">
        <v>-10.585396158109104</v>
      </c>
    </row>
    <row r="7" spans="1:45" x14ac:dyDescent="0.25">
      <c r="A7" s="26" t="s">
        <v>99</v>
      </c>
      <c r="B7" s="25"/>
      <c r="C7" s="25"/>
      <c r="D7" s="42">
        <v>1083678.1591756663</v>
      </c>
      <c r="E7" s="42">
        <v>1089827.8542042135</v>
      </c>
      <c r="F7" s="42">
        <v>1095825.8277016839</v>
      </c>
      <c r="G7" s="42">
        <v>1085608.3751414602</v>
      </c>
      <c r="H7" s="42">
        <v>1140728.1930217713</v>
      </c>
      <c r="I7" s="42">
        <v>1153351.1437192126</v>
      </c>
      <c r="J7" s="42">
        <v>1164688.8872728245</v>
      </c>
      <c r="K7" s="42">
        <v>1156595.7457021989</v>
      </c>
      <c r="L7" s="42">
        <v>1116649.4477444473</v>
      </c>
      <c r="M7" s="42">
        <v>1153827.5027686309</v>
      </c>
      <c r="N7" s="42">
        <v>1175482.3116314183</v>
      </c>
      <c r="O7" s="42">
        <v>1160175.6133769453</v>
      </c>
      <c r="P7" s="42">
        <v>1188163.1058178495</v>
      </c>
      <c r="Q7" s="42">
        <v>1186910.8306431491</v>
      </c>
      <c r="R7" s="42">
        <v>1185659.3821127189</v>
      </c>
      <c r="S7" s="42">
        <v>1198740.596739793</v>
      </c>
      <c r="T7" s="42">
        <v>1180280.0184829098</v>
      </c>
      <c r="U7" s="42">
        <v>1220701.9062014411</v>
      </c>
      <c r="V7" s="42">
        <v>1154523.0216927656</v>
      </c>
      <c r="W7" s="42">
        <v>1088317.5571118754</v>
      </c>
      <c r="X7" s="42">
        <v>1135460.7078147677</v>
      </c>
      <c r="Y7" s="42">
        <v>1186529.2132593929</v>
      </c>
      <c r="Z7" s="42">
        <v>1224805.2261132605</v>
      </c>
      <c r="AA7" s="42">
        <v>1241424.9365978243</v>
      </c>
      <c r="AB7" s="42">
        <v>1193509.7384712072</v>
      </c>
      <c r="AC7" s="42">
        <v>1158831.272597465</v>
      </c>
      <c r="AD7" s="42">
        <v>1142676.6108972083</v>
      </c>
      <c r="AE7" s="42">
        <v>1123503.6764523429</v>
      </c>
      <c r="AF7" s="42">
        <v>1079185.3200052709</v>
      </c>
      <c r="AG7" s="42">
        <v>1047718.8485552778</v>
      </c>
      <c r="AH7" s="42">
        <v>981690.46975684073</v>
      </c>
      <c r="AI7" s="42">
        <v>1003093.5783694166</v>
      </c>
      <c r="AJ7" s="42">
        <v>981200.91634440213</v>
      </c>
      <c r="AK7" s="25"/>
      <c r="AL7" s="25"/>
      <c r="AM7" s="25"/>
      <c r="AN7" s="25"/>
      <c r="AO7" s="25"/>
      <c r="AP7" s="25"/>
      <c r="AQ7" s="25"/>
      <c r="AR7" s="25"/>
      <c r="AS7" s="219">
        <v>-9.4564278114838718</v>
      </c>
    </row>
    <row r="8" spans="1:45" x14ac:dyDescent="0.25">
      <c r="A8" s="26" t="s">
        <v>72</v>
      </c>
      <c r="B8" s="25"/>
      <c r="C8" s="25"/>
      <c r="D8" s="42">
        <v>49814.955605095805</v>
      </c>
      <c r="E8" s="42">
        <v>49086.6139522183</v>
      </c>
      <c r="F8" s="42">
        <v>49015.922178610686</v>
      </c>
      <c r="G8" s="42">
        <v>48013.990608285509</v>
      </c>
      <c r="H8" s="42">
        <v>48055.427717059625</v>
      </c>
      <c r="I8" s="42">
        <v>46726.223281081308</v>
      </c>
      <c r="J8" s="42">
        <v>45309.015395680224</v>
      </c>
      <c r="K8" s="42">
        <v>44782.237334382153</v>
      </c>
      <c r="L8" s="42">
        <v>42889.680231789258</v>
      </c>
      <c r="M8" s="42">
        <v>42461.732654017513</v>
      </c>
      <c r="N8" s="42">
        <v>41738.65635483103</v>
      </c>
      <c r="O8" s="42">
        <v>40428.861649582774</v>
      </c>
      <c r="P8" s="42">
        <v>39510.105831800684</v>
      </c>
      <c r="Q8" s="42">
        <v>38501.1884256009</v>
      </c>
      <c r="R8" s="42">
        <v>38158.530821535933</v>
      </c>
      <c r="S8" s="42">
        <v>38150.964602592649</v>
      </c>
      <c r="T8" s="42">
        <v>37518.530089228392</v>
      </c>
      <c r="U8" s="42">
        <v>36834.898261808674</v>
      </c>
      <c r="V8" s="42">
        <v>35943.757864258725</v>
      </c>
      <c r="W8" s="42">
        <v>35336.935330947206</v>
      </c>
      <c r="X8" s="42">
        <v>34830.532752812869</v>
      </c>
      <c r="Y8" s="42">
        <v>33469.478691642653</v>
      </c>
      <c r="Z8" s="42">
        <v>32732.272843632883</v>
      </c>
      <c r="AA8" s="42">
        <v>32660.545588201028</v>
      </c>
      <c r="AB8" s="42">
        <v>32097.90056216123</v>
      </c>
      <c r="AC8" s="42">
        <v>31682.522171618857</v>
      </c>
      <c r="AD8" s="42">
        <v>31638.884960671428</v>
      </c>
      <c r="AE8" s="42">
        <v>31433.684346560847</v>
      </c>
      <c r="AF8" s="42">
        <v>30926.280621405425</v>
      </c>
      <c r="AG8" s="42">
        <v>30639.077969132177</v>
      </c>
      <c r="AH8" s="42">
        <v>30404.002455396774</v>
      </c>
      <c r="AI8" s="42">
        <v>30377.57725948398</v>
      </c>
      <c r="AJ8" s="42">
        <v>29866.973521543583</v>
      </c>
      <c r="AK8" s="25"/>
      <c r="AL8" s="25"/>
      <c r="AM8" s="25"/>
      <c r="AN8" s="25"/>
      <c r="AO8" s="25"/>
      <c r="AP8" s="25"/>
      <c r="AQ8" s="25"/>
      <c r="AR8" s="25"/>
      <c r="AS8" s="219">
        <v>-40.044163125805639</v>
      </c>
    </row>
    <row r="9" spans="1:45" x14ac:dyDescent="0.25">
      <c r="A9" s="26" t="s">
        <v>71</v>
      </c>
      <c r="B9" s="25"/>
      <c r="C9" s="25"/>
      <c r="D9" s="42">
        <v>49931.668548285874</v>
      </c>
      <c r="E9" s="42">
        <v>49198.498558462517</v>
      </c>
      <c r="F9" s="42">
        <v>49123.283220198959</v>
      </c>
      <c r="G9" s="42">
        <v>48145.222542435826</v>
      </c>
      <c r="H9" s="42">
        <v>48175.829184650283</v>
      </c>
      <c r="I9" s="42">
        <v>46832.941149476581</v>
      </c>
      <c r="J9" s="42">
        <v>45441.009901331541</v>
      </c>
      <c r="K9" s="42">
        <v>44920.51550927163</v>
      </c>
      <c r="L9" s="42">
        <v>42994.912981620044</v>
      </c>
      <c r="M9" s="42">
        <v>42558.671774020942</v>
      </c>
      <c r="N9" s="42">
        <v>41837.810720796806</v>
      </c>
      <c r="O9" s="42">
        <v>40532.823460754335</v>
      </c>
      <c r="P9" s="42">
        <v>39624.158435697551</v>
      </c>
      <c r="Q9" s="42">
        <v>38592.732425095732</v>
      </c>
      <c r="R9" s="42">
        <v>38260.551907836634</v>
      </c>
      <c r="S9" s="42">
        <v>38248.65082331108</v>
      </c>
      <c r="T9" s="42">
        <v>37606.55306528051</v>
      </c>
      <c r="U9" s="42">
        <v>36922.147195646023</v>
      </c>
      <c r="V9" s="42">
        <v>36056.499685116396</v>
      </c>
      <c r="W9" s="42">
        <v>35432.128332332672</v>
      </c>
      <c r="X9" s="42">
        <v>34918.429494884236</v>
      </c>
      <c r="Y9" s="42">
        <v>33558.007370561987</v>
      </c>
      <c r="Z9" s="42">
        <v>32814.44004880049</v>
      </c>
      <c r="AA9" s="42">
        <v>32744.271898448802</v>
      </c>
      <c r="AB9" s="42">
        <v>32202.436541632436</v>
      </c>
      <c r="AC9" s="42">
        <v>31767.835292772983</v>
      </c>
      <c r="AD9" s="42">
        <v>31717.502098681074</v>
      </c>
      <c r="AE9" s="42">
        <v>31536.560421167313</v>
      </c>
      <c r="AF9" s="42">
        <v>31005.713925265791</v>
      </c>
      <c r="AG9" s="42">
        <v>30721.358787632264</v>
      </c>
      <c r="AH9" s="42">
        <v>30483.315564273766</v>
      </c>
      <c r="AI9" s="42">
        <v>30464.584111432083</v>
      </c>
      <c r="AJ9" s="42">
        <v>29947.061296827316</v>
      </c>
      <c r="AK9" s="25"/>
      <c r="AL9" s="25"/>
      <c r="AM9" s="25"/>
      <c r="AN9" s="25"/>
      <c r="AO9" s="25"/>
      <c r="AP9" s="25"/>
      <c r="AQ9" s="25"/>
      <c r="AR9" s="25"/>
      <c r="AS9" s="219">
        <v>-40.023912343591448</v>
      </c>
    </row>
    <row r="10" spans="1:45" x14ac:dyDescent="0.25">
      <c r="A10" s="26" t="s">
        <v>74</v>
      </c>
      <c r="B10" s="25"/>
      <c r="C10" s="25"/>
      <c r="D10" s="42">
        <v>28877.649075383764</v>
      </c>
      <c r="E10" s="42">
        <v>28579.410656502791</v>
      </c>
      <c r="F10" s="42">
        <v>28677.072788709484</v>
      </c>
      <c r="G10" s="42">
        <v>28613.182814166197</v>
      </c>
      <c r="H10" s="42">
        <v>29630.150693138592</v>
      </c>
      <c r="I10" s="42">
        <v>29892.301722121894</v>
      </c>
      <c r="J10" s="42">
        <v>30738.958751122169</v>
      </c>
      <c r="K10" s="42">
        <v>31418.117346583418</v>
      </c>
      <c r="L10" s="42">
        <v>30134.754067994596</v>
      </c>
      <c r="M10" s="42">
        <v>24631.372131509714</v>
      </c>
      <c r="N10" s="42">
        <v>26875.449030818912</v>
      </c>
      <c r="O10" s="42">
        <v>23669.308855034342</v>
      </c>
      <c r="P10" s="42">
        <v>23006.492345779989</v>
      </c>
      <c r="Q10" s="42">
        <v>23150.434676856243</v>
      </c>
      <c r="R10" s="42">
        <v>22995.864324069647</v>
      </c>
      <c r="S10" s="42">
        <v>22706.294525896326</v>
      </c>
      <c r="T10" s="42">
        <v>22691.806863856022</v>
      </c>
      <c r="U10" s="42">
        <v>22334.931435411865</v>
      </c>
      <c r="V10" s="42">
        <v>21463.748037723311</v>
      </c>
      <c r="W10" s="42">
        <v>20898.669771064528</v>
      </c>
      <c r="X10" s="42">
        <v>20572.847977629703</v>
      </c>
      <c r="Y10" s="42">
        <v>20201.814854750693</v>
      </c>
      <c r="Z10" s="42">
        <v>19890.171810094642</v>
      </c>
      <c r="AA10" s="42">
        <v>19896.955256145029</v>
      </c>
      <c r="AB10" s="42">
        <v>19453.748301479991</v>
      </c>
      <c r="AC10" s="42">
        <v>19170.907627066346</v>
      </c>
      <c r="AD10" s="42">
        <v>18712.550779618316</v>
      </c>
      <c r="AE10" s="42">
        <v>18954.794532238004</v>
      </c>
      <c r="AF10" s="42">
        <v>18490.152688732793</v>
      </c>
      <c r="AG10" s="42">
        <v>18032.286390438869</v>
      </c>
      <c r="AH10" s="42">
        <v>17692.359428687101</v>
      </c>
      <c r="AI10" s="42">
        <v>17592.003294163034</v>
      </c>
      <c r="AJ10" s="42">
        <v>17252.257969166014</v>
      </c>
      <c r="AK10" s="25"/>
      <c r="AL10" s="25"/>
      <c r="AM10" s="25"/>
      <c r="AN10" s="25"/>
      <c r="AO10" s="25"/>
      <c r="AP10" s="25"/>
      <c r="AQ10" s="25"/>
      <c r="AR10" s="25"/>
      <c r="AS10" s="219">
        <v>-40.257401410586461</v>
      </c>
    </row>
    <row r="11" spans="1:45" x14ac:dyDescent="0.25">
      <c r="A11" s="26" t="s">
        <v>73</v>
      </c>
      <c r="B11" s="25"/>
      <c r="C11" s="25"/>
      <c r="D11" s="42">
        <v>29748.530682575823</v>
      </c>
      <c r="E11" s="42">
        <v>29431.4636484898</v>
      </c>
      <c r="F11" s="42">
        <v>29509.565492177418</v>
      </c>
      <c r="G11" s="42">
        <v>29425.675469983267</v>
      </c>
      <c r="H11" s="42">
        <v>30417.353221344871</v>
      </c>
      <c r="I11" s="42">
        <v>30659.031841229575</v>
      </c>
      <c r="J11" s="42">
        <v>31492.620030986847</v>
      </c>
      <c r="K11" s="42">
        <v>32161.370450789324</v>
      </c>
      <c r="L11" s="42">
        <v>30866.197535804906</v>
      </c>
      <c r="M11" s="42">
        <v>25352.054115577594</v>
      </c>
      <c r="N11" s="42">
        <v>27582.558065409856</v>
      </c>
      <c r="O11" s="42">
        <v>24362.248683869828</v>
      </c>
      <c r="P11" s="42">
        <v>23685.869662259462</v>
      </c>
      <c r="Q11" s="42">
        <v>23814.595982290535</v>
      </c>
      <c r="R11" s="42">
        <v>23647.449457353971</v>
      </c>
      <c r="S11" s="42">
        <v>23337.584523612568</v>
      </c>
      <c r="T11" s="42">
        <v>23300.767015456742</v>
      </c>
      <c r="U11" s="42">
        <v>22924.600396816339</v>
      </c>
      <c r="V11" s="42">
        <v>22033.567749589813</v>
      </c>
      <c r="W11" s="42">
        <v>21441.068699262691</v>
      </c>
      <c r="X11" s="42">
        <v>21093.377596897026</v>
      </c>
      <c r="Y11" s="42">
        <v>20697.50697606938</v>
      </c>
      <c r="Z11" s="42">
        <v>20359.728964493039</v>
      </c>
      <c r="AA11" s="42">
        <v>20348.614531546784</v>
      </c>
      <c r="AB11" s="42">
        <v>19891.990317371779</v>
      </c>
      <c r="AC11" s="42">
        <v>19594.702551784732</v>
      </c>
      <c r="AD11" s="42">
        <v>19125.206478797823</v>
      </c>
      <c r="AE11" s="42">
        <v>19359.030711213647</v>
      </c>
      <c r="AF11" s="42">
        <v>18889.647700705238</v>
      </c>
      <c r="AG11" s="42">
        <v>18431.680961747265</v>
      </c>
      <c r="AH11" s="42">
        <v>18092.073378143956</v>
      </c>
      <c r="AI11" s="42">
        <v>17994.90139024505</v>
      </c>
      <c r="AJ11" s="42">
        <v>17657.522255604345</v>
      </c>
      <c r="AK11" s="25"/>
      <c r="AL11" s="25"/>
      <c r="AM11" s="25"/>
      <c r="AN11" s="25"/>
      <c r="AO11" s="25"/>
      <c r="AP11" s="25"/>
      <c r="AQ11" s="25"/>
      <c r="AR11" s="25"/>
      <c r="AS11" s="219">
        <v>-40.644052494509822</v>
      </c>
    </row>
    <row r="12" spans="1:45" x14ac:dyDescent="0.25">
      <c r="A12" s="24" t="s">
        <v>75</v>
      </c>
      <c r="B12" s="25"/>
      <c r="C12" s="25"/>
      <c r="D12" s="42">
        <v>13409.950442681184</v>
      </c>
      <c r="E12" s="42">
        <v>14605.139090759387</v>
      </c>
      <c r="F12" s="42">
        <v>14969.869251556607</v>
      </c>
      <c r="G12" s="42">
        <v>15388.109036634332</v>
      </c>
      <c r="H12" s="42">
        <v>17954.074730268734</v>
      </c>
      <c r="I12" s="42">
        <v>21561.364310422017</v>
      </c>
      <c r="J12" s="42">
        <v>21123.339057650526</v>
      </c>
      <c r="K12" s="42">
        <v>21057.575507416434</v>
      </c>
      <c r="L12" s="42">
        <v>20506.982144651691</v>
      </c>
      <c r="M12" s="42">
        <v>21054.409572534816</v>
      </c>
      <c r="N12" s="42">
        <v>19841.272919873896</v>
      </c>
      <c r="O12" s="42">
        <v>16998.639196983433</v>
      </c>
      <c r="P12" s="42">
        <v>14371.355437676071</v>
      </c>
      <c r="Q12" s="42">
        <v>14488.201409191321</v>
      </c>
      <c r="R12" s="42">
        <v>11441.372323853184</v>
      </c>
      <c r="S12" s="42">
        <v>11848.46292201269</v>
      </c>
      <c r="T12" s="42">
        <v>13588.837479848578</v>
      </c>
      <c r="U12" s="42">
        <v>15642.516876253187</v>
      </c>
      <c r="V12" s="42">
        <v>18037.471041241013</v>
      </c>
      <c r="W12" s="42">
        <v>19668.959799202377</v>
      </c>
      <c r="X12" s="42">
        <v>21964.074229638216</v>
      </c>
      <c r="Y12" s="42">
        <v>24624.987479408199</v>
      </c>
      <c r="Z12" s="42">
        <v>27730.252161361517</v>
      </c>
      <c r="AA12" s="42">
        <v>30336.628102378952</v>
      </c>
      <c r="AB12" s="42">
        <v>33843.982639135924</v>
      </c>
      <c r="AC12" s="42">
        <v>37122.07507585235</v>
      </c>
      <c r="AD12" s="42">
        <v>39485.13880867188</v>
      </c>
      <c r="AE12" s="42">
        <v>40952.932294505292</v>
      </c>
      <c r="AF12" s="42">
        <v>42336.013081739708</v>
      </c>
      <c r="AG12" s="42">
        <v>44466.602823393201</v>
      </c>
      <c r="AH12" s="42">
        <v>46143.640875566474</v>
      </c>
      <c r="AI12" s="42">
        <v>46896.171991139621</v>
      </c>
      <c r="AJ12" s="42">
        <v>46136.608862239067</v>
      </c>
      <c r="AK12" s="25"/>
      <c r="AL12" s="25"/>
      <c r="AM12" s="25"/>
      <c r="AN12" s="25"/>
      <c r="AO12" s="25"/>
      <c r="AP12" s="25"/>
      <c r="AQ12" s="25"/>
      <c r="AR12" s="25"/>
      <c r="AS12" s="219">
        <v>244.0475716852427</v>
      </c>
    </row>
    <row r="13" spans="1:45" x14ac:dyDescent="0.25">
      <c r="A13" s="26" t="s">
        <v>76</v>
      </c>
      <c r="B13" s="25"/>
      <c r="C13" s="25"/>
      <c r="D13" s="42">
        <v>6162.6906868954829</v>
      </c>
      <c r="E13" s="42">
        <v>7030.7685898338195</v>
      </c>
      <c r="F13" s="42">
        <v>7112.9847887185633</v>
      </c>
      <c r="G13" s="42">
        <v>10133.720279921261</v>
      </c>
      <c r="H13" s="42">
        <v>12408.127704069448</v>
      </c>
      <c r="I13" s="42">
        <v>16209.872738396924</v>
      </c>
      <c r="J13" s="42">
        <v>16721.201051221935</v>
      </c>
      <c r="K13" s="42">
        <v>18239.370171503379</v>
      </c>
      <c r="L13" s="42">
        <v>15045.094792517497</v>
      </c>
      <c r="M13" s="42">
        <v>11795.997382279167</v>
      </c>
      <c r="N13" s="42">
        <v>10483.235625125961</v>
      </c>
      <c r="O13" s="42">
        <v>8711.171775201974</v>
      </c>
      <c r="P13" s="42">
        <v>8213.4960225755785</v>
      </c>
      <c r="Q13" s="42">
        <v>7958.2040790190695</v>
      </c>
      <c r="R13" s="42">
        <v>8326.0536432026056</v>
      </c>
      <c r="S13" s="42">
        <v>7801.8504708007222</v>
      </c>
      <c r="T13" s="42">
        <v>8177.3695888700558</v>
      </c>
      <c r="U13" s="42">
        <v>7182.0837738055061</v>
      </c>
      <c r="V13" s="42">
        <v>5198.6039045662583</v>
      </c>
      <c r="W13" s="42">
        <v>3667.45735808261</v>
      </c>
      <c r="X13" s="42">
        <v>3842.8022881747288</v>
      </c>
      <c r="Y13" s="42">
        <v>3400.3638206043383</v>
      </c>
      <c r="Z13" s="42">
        <v>3123.6942093698253</v>
      </c>
      <c r="AA13" s="42">
        <v>2984.6712263424442</v>
      </c>
      <c r="AB13" s="42">
        <v>3065.5847464537364</v>
      </c>
      <c r="AC13" s="42">
        <v>3016.5629381918975</v>
      </c>
      <c r="AD13" s="42">
        <v>3075.8096309588032</v>
      </c>
      <c r="AE13" s="42">
        <v>3191.8789200963961</v>
      </c>
      <c r="AF13" s="42">
        <v>3200.1951663654518</v>
      </c>
      <c r="AG13" s="42">
        <v>3156.345501757582</v>
      </c>
      <c r="AH13" s="42">
        <v>3214.1757339196442</v>
      </c>
      <c r="AI13" s="42">
        <v>2904.8387080504704</v>
      </c>
      <c r="AJ13" s="42">
        <v>3048.5233249292119</v>
      </c>
      <c r="AK13" s="25"/>
      <c r="AL13" s="25"/>
      <c r="AM13" s="25"/>
      <c r="AN13" s="25"/>
      <c r="AO13" s="25"/>
      <c r="AP13" s="25"/>
      <c r="AQ13" s="25"/>
      <c r="AR13" s="25"/>
      <c r="AS13" s="219">
        <v>-50.53259233971167</v>
      </c>
    </row>
    <row r="14" spans="1:45" x14ac:dyDescent="0.25">
      <c r="A14" s="26" t="s">
        <v>85</v>
      </c>
      <c r="B14" s="25"/>
      <c r="C14" s="25"/>
      <c r="D14" s="42" t="s">
        <v>241</v>
      </c>
      <c r="E14" s="42" t="s">
        <v>241</v>
      </c>
      <c r="F14" s="42" t="s">
        <v>241</v>
      </c>
      <c r="G14" s="42" t="s">
        <v>241</v>
      </c>
      <c r="H14" s="42" t="s">
        <v>241</v>
      </c>
      <c r="I14" s="42" t="s">
        <v>241</v>
      </c>
      <c r="J14" s="42" t="s">
        <v>241</v>
      </c>
      <c r="K14" s="42" t="s">
        <v>241</v>
      </c>
      <c r="L14" s="42" t="s">
        <v>241</v>
      </c>
      <c r="M14" s="42" t="s">
        <v>241</v>
      </c>
      <c r="N14" s="42" t="s">
        <v>241</v>
      </c>
      <c r="O14" s="42" t="s">
        <v>241</v>
      </c>
      <c r="P14" s="42" t="s">
        <v>241</v>
      </c>
      <c r="Q14" s="42" t="s">
        <v>241</v>
      </c>
      <c r="R14" s="42" t="s">
        <v>241</v>
      </c>
      <c r="S14" s="42" t="s">
        <v>241</v>
      </c>
      <c r="T14" s="42" t="s">
        <v>241</v>
      </c>
      <c r="U14" s="42" t="s">
        <v>241</v>
      </c>
      <c r="V14" s="42" t="s">
        <v>241</v>
      </c>
      <c r="W14" s="42" t="s">
        <v>241</v>
      </c>
      <c r="X14" s="42" t="s">
        <v>241</v>
      </c>
      <c r="Y14" s="42" t="s">
        <v>241</v>
      </c>
      <c r="Z14" s="42" t="s">
        <v>241</v>
      </c>
      <c r="AA14" s="42" t="s">
        <v>241</v>
      </c>
      <c r="AB14" s="42" t="s">
        <v>241</v>
      </c>
      <c r="AC14" s="42" t="s">
        <v>241</v>
      </c>
      <c r="AD14" s="42" t="s">
        <v>241</v>
      </c>
      <c r="AE14" s="42" t="s">
        <v>241</v>
      </c>
      <c r="AF14" s="42" t="s">
        <v>241</v>
      </c>
      <c r="AG14" s="42" t="s">
        <v>241</v>
      </c>
      <c r="AH14" s="42" t="s">
        <v>241</v>
      </c>
      <c r="AI14" s="42" t="s">
        <v>241</v>
      </c>
      <c r="AJ14" s="42" t="s">
        <v>241</v>
      </c>
      <c r="AK14" s="25"/>
      <c r="AL14" s="25"/>
      <c r="AM14" s="25"/>
      <c r="AN14" s="25"/>
      <c r="AO14" s="25"/>
      <c r="AP14" s="25"/>
      <c r="AQ14" s="25"/>
      <c r="AR14" s="25"/>
      <c r="AS14" s="219" t="s">
        <v>242</v>
      </c>
    </row>
    <row r="15" spans="1:45" x14ac:dyDescent="0.25">
      <c r="A15" s="26" t="s">
        <v>77</v>
      </c>
      <c r="B15" s="25"/>
      <c r="C15" s="25"/>
      <c r="D15" s="42">
        <v>13763.755119005245</v>
      </c>
      <c r="E15" s="42">
        <v>15222.436626109773</v>
      </c>
      <c r="F15" s="42">
        <v>16757.194079639092</v>
      </c>
      <c r="G15" s="42">
        <v>16825.370768865596</v>
      </c>
      <c r="H15" s="42">
        <v>16091.877786636082</v>
      </c>
      <c r="I15" s="42">
        <v>17624.353862770589</v>
      </c>
      <c r="J15" s="42">
        <v>18257.766930874175</v>
      </c>
      <c r="K15" s="42">
        <v>15807.561078790888</v>
      </c>
      <c r="L15" s="42">
        <v>14479.710877179068</v>
      </c>
      <c r="M15" s="42">
        <v>10321.247185902483</v>
      </c>
      <c r="N15" s="42">
        <v>8190.9493442704543</v>
      </c>
      <c r="O15" s="42">
        <v>6933.6379250840882</v>
      </c>
      <c r="P15" s="42">
        <v>6591.8604957008456</v>
      </c>
      <c r="Q15" s="42">
        <v>6236.4698712733925</v>
      </c>
      <c r="R15" s="42">
        <v>6153.4253192982751</v>
      </c>
      <c r="S15" s="42">
        <v>5827.9508063935873</v>
      </c>
      <c r="T15" s="42">
        <v>5919.491972852471</v>
      </c>
      <c r="U15" s="42">
        <v>5355.9894632054975</v>
      </c>
      <c r="V15" s="42">
        <v>4705.3477287129108</v>
      </c>
      <c r="W15" s="42">
        <v>2759.7536488510823</v>
      </c>
      <c r="X15" s="42">
        <v>2779.0920860865622</v>
      </c>
      <c r="Y15" s="42">
        <v>2531.7473139041331</v>
      </c>
      <c r="Z15" s="42">
        <v>2482.706349524396</v>
      </c>
      <c r="AA15" s="42">
        <v>2345.9062739869896</v>
      </c>
      <c r="AB15" s="42">
        <v>2288.0152300513378</v>
      </c>
      <c r="AC15" s="42">
        <v>2365.7906473372182</v>
      </c>
      <c r="AD15" s="42">
        <v>2407.2628510645736</v>
      </c>
      <c r="AE15" s="42">
        <v>2323.8439780819072</v>
      </c>
      <c r="AF15" s="42">
        <v>2272.1153786620671</v>
      </c>
      <c r="AG15" s="42">
        <v>2202.0470863835949</v>
      </c>
      <c r="AH15" s="42">
        <v>2246.1899554793331</v>
      </c>
      <c r="AI15" s="42">
        <v>2238.1527727405823</v>
      </c>
      <c r="AJ15" s="42">
        <v>2135.9533477767927</v>
      </c>
      <c r="AK15" s="25"/>
      <c r="AL15" s="25"/>
      <c r="AM15" s="25"/>
      <c r="AN15" s="25"/>
      <c r="AO15" s="25"/>
      <c r="AP15" s="25"/>
      <c r="AQ15" s="25"/>
      <c r="AR15" s="25"/>
      <c r="AS15" s="219">
        <v>-84.48131829352711</v>
      </c>
    </row>
    <row r="16" spans="1:45" x14ac:dyDescent="0.25">
      <c r="A16" s="44" t="s">
        <v>78</v>
      </c>
      <c r="B16" s="45"/>
      <c r="C16" s="45"/>
      <c r="D16" s="46">
        <v>27.969977540117146</v>
      </c>
      <c r="E16" s="46">
        <v>27.969977540117146</v>
      </c>
      <c r="F16" s="46">
        <v>27.969977540117146</v>
      </c>
      <c r="G16" s="46">
        <v>37.293303386822863</v>
      </c>
      <c r="H16" s="46">
        <v>65.263280926940013</v>
      </c>
      <c r="I16" s="46">
        <v>172.4815281640557</v>
      </c>
      <c r="J16" s="46">
        <v>164.42540966801656</v>
      </c>
      <c r="K16" s="46">
        <v>148.48545405226307</v>
      </c>
      <c r="L16" s="46">
        <v>164.99213307839258</v>
      </c>
      <c r="M16" s="46">
        <v>275.30148878025642</v>
      </c>
      <c r="N16" s="46">
        <v>258.17810110127044</v>
      </c>
      <c r="O16" s="46">
        <v>264.98538343032192</v>
      </c>
      <c r="P16" s="46">
        <v>332.13760116091174</v>
      </c>
      <c r="Q16" s="46">
        <v>377.28584676483075</v>
      </c>
      <c r="R16" s="46">
        <v>437.96230017126317</v>
      </c>
      <c r="S16" s="46">
        <v>1362.55496717186</v>
      </c>
      <c r="T16" s="46">
        <v>1293.6141739175309</v>
      </c>
      <c r="U16" s="46">
        <v>1462.3679972000034</v>
      </c>
      <c r="V16" s="46">
        <v>1365.0464767653943</v>
      </c>
      <c r="W16" s="46">
        <v>1250.5040539567258</v>
      </c>
      <c r="X16" s="46">
        <v>1423.4198929407041</v>
      </c>
      <c r="Y16" s="46">
        <v>1668.8751465895882</v>
      </c>
      <c r="Z16" s="46">
        <v>1398.5930038727408</v>
      </c>
      <c r="AA16" s="46">
        <v>1504.2852535213403</v>
      </c>
      <c r="AB16" s="46">
        <v>1041.8021794246881</v>
      </c>
      <c r="AC16" s="46">
        <v>524.43295489889124</v>
      </c>
      <c r="AD16" s="46">
        <v>581.52760842465796</v>
      </c>
      <c r="AE16" s="46">
        <v>406.8461654273101</v>
      </c>
      <c r="AF16" s="46">
        <v>276.06154339246029</v>
      </c>
      <c r="AG16" s="46">
        <v>256.83207867112117</v>
      </c>
      <c r="AH16" s="46">
        <v>292.79076448579787</v>
      </c>
      <c r="AI16" s="46">
        <v>331.52627938079831</v>
      </c>
      <c r="AJ16" s="46">
        <v>336.30302931050932</v>
      </c>
      <c r="AK16" s="45"/>
      <c r="AL16" s="45"/>
      <c r="AM16" s="45"/>
      <c r="AN16" s="45"/>
      <c r="AO16" s="45"/>
      <c r="AP16" s="45"/>
      <c r="AQ16" s="45"/>
      <c r="AR16" s="45"/>
      <c r="AS16" s="220">
        <v>1102.3714671495613</v>
      </c>
    </row>
    <row r="17" spans="1:45" x14ac:dyDescent="0.25">
      <c r="A17" s="37" t="s">
        <v>80</v>
      </c>
      <c r="B17" s="29"/>
      <c r="C17" s="29"/>
      <c r="D17" s="43">
        <v>1269430.6322014432</v>
      </c>
      <c r="E17" s="43">
        <v>1283622.8771759272</v>
      </c>
      <c r="F17" s="43">
        <v>1295413.0293839129</v>
      </c>
      <c r="G17" s="43">
        <v>1290874.0472512813</v>
      </c>
      <c r="H17" s="43">
        <v>1351092.0232529247</v>
      </c>
      <c r="I17" s="43">
        <v>1371412.5317875964</v>
      </c>
      <c r="J17" s="43">
        <v>1384052.3634711681</v>
      </c>
      <c r="K17" s="43">
        <v>1375902.7329194997</v>
      </c>
      <c r="L17" s="43">
        <v>1327823.7307702771</v>
      </c>
      <c r="M17" s="43">
        <v>1351773.8860427472</v>
      </c>
      <c r="N17" s="43">
        <v>1371338.7018497712</v>
      </c>
      <c r="O17" s="43">
        <v>1346361.7133259026</v>
      </c>
      <c r="P17" s="43">
        <v>1371006.4355929806</v>
      </c>
      <c r="Q17" s="43">
        <v>1378193.3336292186</v>
      </c>
      <c r="R17" s="43">
        <v>1370385.2425706722</v>
      </c>
      <c r="S17" s="43">
        <v>1378031.5256946911</v>
      </c>
      <c r="T17" s="43">
        <v>1356458.656503486</v>
      </c>
      <c r="U17" s="43">
        <v>1391809.2198724723</v>
      </c>
      <c r="V17" s="43">
        <v>1318894.5480210325</v>
      </c>
      <c r="W17" s="43">
        <v>1246948.029526829</v>
      </c>
      <c r="X17" s="43">
        <v>1300198.14770784</v>
      </c>
      <c r="Y17" s="43">
        <v>1350700.4279910435</v>
      </c>
      <c r="Z17" s="43">
        <v>1393327.1980531099</v>
      </c>
      <c r="AA17" s="43">
        <v>1405048.8039318663</v>
      </c>
      <c r="AB17" s="43">
        <v>1355557.0081102166</v>
      </c>
      <c r="AC17" s="43">
        <v>1317077.1152542473</v>
      </c>
      <c r="AD17" s="43">
        <v>1299078.7238705272</v>
      </c>
      <c r="AE17" s="43">
        <v>1284787.8882195514</v>
      </c>
      <c r="AF17" s="43">
        <v>1240000.1101839773</v>
      </c>
      <c r="AG17" s="43">
        <v>1204214.7752044662</v>
      </c>
      <c r="AH17" s="43">
        <v>1140469.0233979998</v>
      </c>
      <c r="AI17" s="43">
        <v>1162195.7653705785</v>
      </c>
      <c r="AJ17" s="43">
        <v>1133637.6942721361</v>
      </c>
      <c r="AK17" s="29"/>
      <c r="AL17" s="29"/>
      <c r="AM17" s="29"/>
      <c r="AN17" s="29"/>
      <c r="AO17" s="29"/>
      <c r="AP17" s="29"/>
      <c r="AQ17" s="29"/>
      <c r="AR17" s="29"/>
      <c r="AS17" s="221">
        <v>-10.697153076715612</v>
      </c>
    </row>
    <row r="18" spans="1:45" x14ac:dyDescent="0.25">
      <c r="A18" s="37" t="s">
        <v>79</v>
      </c>
      <c r="B18" s="29"/>
      <c r="C18" s="29"/>
      <c r="D18" s="43">
        <v>1196722.7246326499</v>
      </c>
      <c r="E18" s="43">
        <v>1205344.1306954089</v>
      </c>
      <c r="F18" s="43">
        <v>1213326.6945115146</v>
      </c>
      <c r="G18" s="43">
        <v>1205563.7665426875</v>
      </c>
      <c r="H18" s="43">
        <v>1265840.7189296675</v>
      </c>
      <c r="I18" s="43">
        <v>1286411.1891496719</v>
      </c>
      <c r="J18" s="43">
        <v>1297889.2496545573</v>
      </c>
      <c r="K18" s="43">
        <v>1288930.6238740233</v>
      </c>
      <c r="L18" s="43">
        <v>1240707.3382092989</v>
      </c>
      <c r="M18" s="43">
        <v>1265185.1842877262</v>
      </c>
      <c r="N18" s="43">
        <v>1283676.3164079965</v>
      </c>
      <c r="O18" s="43">
        <v>1257979.1198022694</v>
      </c>
      <c r="P18" s="43">
        <v>1280981.9834729198</v>
      </c>
      <c r="Q18" s="43">
        <v>1278378.3202567841</v>
      </c>
      <c r="R18" s="43">
        <v>1273926.1970644349</v>
      </c>
      <c r="S18" s="43">
        <v>1287167.6512530956</v>
      </c>
      <c r="T18" s="43">
        <v>1270166.6517791359</v>
      </c>
      <c r="U18" s="43">
        <v>1310191.6119043676</v>
      </c>
      <c r="V18" s="43">
        <v>1241919.5582787574</v>
      </c>
      <c r="W18" s="43">
        <v>1172537.4290035637</v>
      </c>
      <c r="X18" s="43">
        <v>1221481.903403389</v>
      </c>
      <c r="Y18" s="43">
        <v>1273010.7013665305</v>
      </c>
      <c r="Z18" s="43">
        <v>1312714.6408506825</v>
      </c>
      <c r="AA18" s="43">
        <v>1331689.3138840494</v>
      </c>
      <c r="AB18" s="43">
        <v>1285843.5501252774</v>
      </c>
      <c r="AC18" s="43">
        <v>1253222.6720583029</v>
      </c>
      <c r="AD18" s="43">
        <v>1239069.0583738075</v>
      </c>
      <c r="AE18" s="43">
        <v>1221274.7689428343</v>
      </c>
      <c r="AF18" s="43">
        <v>1177165.066801402</v>
      </c>
      <c r="AG18" s="43">
        <v>1146953.7157948625</v>
      </c>
      <c r="AH18" s="43">
        <v>1082162.6560287098</v>
      </c>
      <c r="AI18" s="43">
        <v>1103923.7536224052</v>
      </c>
      <c r="AJ18" s="43">
        <v>1080462.8884610895</v>
      </c>
      <c r="AK18" s="29"/>
      <c r="AL18" s="29"/>
      <c r="AM18" s="29"/>
      <c r="AN18" s="29"/>
      <c r="AO18" s="29"/>
      <c r="AP18" s="29"/>
      <c r="AQ18" s="29"/>
      <c r="AR18" s="29"/>
      <c r="AS18" s="221">
        <v>-9.7148515507005158</v>
      </c>
    </row>
    <row r="19" spans="1:45" x14ac:dyDescent="0.25">
      <c r="A19" s="37" t="s">
        <v>86</v>
      </c>
      <c r="B19" s="29"/>
      <c r="C19" s="29"/>
      <c r="D19" s="43">
        <v>1274920.5244517161</v>
      </c>
      <c r="E19" s="43">
        <v>1288934.051284099</v>
      </c>
      <c r="F19" s="43">
        <v>1300447.1949992068</v>
      </c>
      <c r="G19" s="43">
        <v>1295675.0103664617</v>
      </c>
      <c r="H19" s="43">
        <v>1355883.5835052545</v>
      </c>
      <c r="I19" s="43">
        <v>1376105.6655543374</v>
      </c>
      <c r="J19" s="43">
        <v>1388779.8539666513</v>
      </c>
      <c r="K19" s="43">
        <v>1380459.1701575862</v>
      </c>
      <c r="L19" s="43">
        <v>1331999.9703542055</v>
      </c>
      <c r="M19" s="43">
        <v>1355944.6842746753</v>
      </c>
      <c r="N19" s="43">
        <v>1375580.8271830541</v>
      </c>
      <c r="O19" s="43">
        <v>1350165.2814498348</v>
      </c>
      <c r="P19" s="43">
        <v>1374568.6253984103</v>
      </c>
      <c r="Q19" s="43">
        <v>1381615.5911529283</v>
      </c>
      <c r="R19" s="43">
        <v>1373731.4325351738</v>
      </c>
      <c r="S19" s="43">
        <v>1381282.3397475358</v>
      </c>
      <c r="T19" s="43">
        <v>1359631.7760193322</v>
      </c>
      <c r="U19" s="43">
        <v>1394831.2811982478</v>
      </c>
      <c r="V19" s="43">
        <v>1321618.2384961448</v>
      </c>
      <c r="W19" s="43">
        <v>1249461.5387527917</v>
      </c>
      <c r="X19" s="43">
        <v>1302639.6804117358</v>
      </c>
      <c r="Y19" s="43">
        <v>1353054.5373563988</v>
      </c>
      <c r="Z19" s="43">
        <v>1395610.6496018074</v>
      </c>
      <c r="AA19" s="43">
        <v>1407337.9003759811</v>
      </c>
      <c r="AB19" s="43">
        <v>1357774.5427732645</v>
      </c>
      <c r="AC19" s="43">
        <v>1319271.5916814799</v>
      </c>
      <c r="AD19" s="43">
        <v>1301235.5357932656</v>
      </c>
      <c r="AE19" s="43">
        <v>1286909.2947637001</v>
      </c>
      <c r="AF19" s="43">
        <v>1242072.6297500825</v>
      </c>
      <c r="AG19" s="43">
        <v>1206230.1120642961</v>
      </c>
      <c r="AH19" s="43">
        <v>1142344.1201642863</v>
      </c>
      <c r="AI19" s="43">
        <v>1164039.6640709352</v>
      </c>
      <c r="AJ19" s="43">
        <v>1135458.3271293305</v>
      </c>
      <c r="AK19" s="29"/>
      <c r="AL19" s="29"/>
      <c r="AM19" s="29"/>
      <c r="AN19" s="29"/>
      <c r="AO19" s="29"/>
      <c r="AP19" s="29"/>
      <c r="AQ19" s="29"/>
      <c r="AR19" s="29"/>
      <c r="AS19" s="221">
        <v>-10.938893417090592</v>
      </c>
    </row>
    <row r="20" spans="1:45" x14ac:dyDescent="0.25">
      <c r="A20" s="37" t="s">
        <v>87</v>
      </c>
      <c r="B20" s="29"/>
      <c r="C20" s="29"/>
      <c r="D20" s="43">
        <v>1202212.6168829228</v>
      </c>
      <c r="E20" s="43">
        <v>1210655.3048035807</v>
      </c>
      <c r="F20" s="43">
        <v>1218360.8601268085</v>
      </c>
      <c r="G20" s="43">
        <v>1210364.7296578679</v>
      </c>
      <c r="H20" s="43">
        <v>1270632.2791819973</v>
      </c>
      <c r="I20" s="43">
        <v>1291104.322916413</v>
      </c>
      <c r="J20" s="43">
        <v>1302616.7401500405</v>
      </c>
      <c r="K20" s="43">
        <v>1293487.0611121098</v>
      </c>
      <c r="L20" s="43">
        <v>1244883.5777932273</v>
      </c>
      <c r="M20" s="43">
        <v>1269355.9825196543</v>
      </c>
      <c r="N20" s="43">
        <v>1287918.4417412793</v>
      </c>
      <c r="O20" s="43">
        <v>1261782.6879262016</v>
      </c>
      <c r="P20" s="43">
        <v>1284544.1732783495</v>
      </c>
      <c r="Q20" s="43">
        <v>1281800.5777804938</v>
      </c>
      <c r="R20" s="43">
        <v>1277272.3870289365</v>
      </c>
      <c r="S20" s="43">
        <v>1290418.4653059402</v>
      </c>
      <c r="T20" s="43">
        <v>1273339.7712949822</v>
      </c>
      <c r="U20" s="43">
        <v>1313213.673230143</v>
      </c>
      <c r="V20" s="43">
        <v>1244643.2487538697</v>
      </c>
      <c r="W20" s="43">
        <v>1175050.9382295264</v>
      </c>
      <c r="X20" s="43">
        <v>1223923.4361072849</v>
      </c>
      <c r="Y20" s="43">
        <v>1275364.8107318857</v>
      </c>
      <c r="Z20" s="43">
        <v>1314998.0923993799</v>
      </c>
      <c r="AA20" s="43">
        <v>1333978.4103281642</v>
      </c>
      <c r="AB20" s="43">
        <v>1288061.0847883252</v>
      </c>
      <c r="AC20" s="43">
        <v>1255417.1484855355</v>
      </c>
      <c r="AD20" s="43">
        <v>1241225.8702965458</v>
      </c>
      <c r="AE20" s="43">
        <v>1223396.175486983</v>
      </c>
      <c r="AF20" s="43">
        <v>1179237.5863675072</v>
      </c>
      <c r="AG20" s="43">
        <v>1148969.0526546924</v>
      </c>
      <c r="AH20" s="43">
        <v>1084037.7527949964</v>
      </c>
      <c r="AI20" s="43">
        <v>1105767.6523227619</v>
      </c>
      <c r="AJ20" s="43">
        <v>1082283.5213182839</v>
      </c>
      <c r="AK20" s="29"/>
      <c r="AL20" s="29"/>
      <c r="AM20" s="29"/>
      <c r="AN20" s="29"/>
      <c r="AO20" s="29"/>
      <c r="AP20" s="29"/>
      <c r="AQ20" s="29"/>
      <c r="AR20" s="29"/>
      <c r="AS20" s="221">
        <v>-9.9756976328853675</v>
      </c>
    </row>
    <row r="21" spans="1:45" ht="18.75" x14ac:dyDescent="0.45">
      <c r="A21" s="30"/>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row>
    <row r="22" spans="1:45" ht="18.75" x14ac:dyDescent="0.45">
      <c r="A22" s="30"/>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row>
    <row r="23" spans="1:45" ht="30" x14ac:dyDescent="0.25">
      <c r="A23" s="258" t="s">
        <v>88</v>
      </c>
      <c r="B23" s="36" t="s">
        <v>82</v>
      </c>
      <c r="C23" s="36" t="s">
        <v>83</v>
      </c>
      <c r="D23" s="36">
        <v>1990</v>
      </c>
      <c r="E23" s="36">
        <f>D23+1</f>
        <v>1991</v>
      </c>
      <c r="F23" s="36">
        <f t="shared" ref="F23:AR23" si="1">E23+1</f>
        <v>1992</v>
      </c>
      <c r="G23" s="36">
        <f t="shared" si="1"/>
        <v>1993</v>
      </c>
      <c r="H23" s="36">
        <f t="shared" si="1"/>
        <v>1994</v>
      </c>
      <c r="I23" s="36">
        <f t="shared" si="1"/>
        <v>1995</v>
      </c>
      <c r="J23" s="36">
        <f t="shared" si="1"/>
        <v>1996</v>
      </c>
      <c r="K23" s="36">
        <f t="shared" si="1"/>
        <v>1997</v>
      </c>
      <c r="L23" s="36">
        <f t="shared" si="1"/>
        <v>1998</v>
      </c>
      <c r="M23" s="36">
        <f t="shared" si="1"/>
        <v>1999</v>
      </c>
      <c r="N23" s="36">
        <f t="shared" si="1"/>
        <v>2000</v>
      </c>
      <c r="O23" s="36">
        <f t="shared" si="1"/>
        <v>2001</v>
      </c>
      <c r="P23" s="36">
        <f t="shared" si="1"/>
        <v>2002</v>
      </c>
      <c r="Q23" s="36">
        <f t="shared" si="1"/>
        <v>2003</v>
      </c>
      <c r="R23" s="36">
        <f t="shared" si="1"/>
        <v>2004</v>
      </c>
      <c r="S23" s="36">
        <f t="shared" si="1"/>
        <v>2005</v>
      </c>
      <c r="T23" s="36">
        <f t="shared" si="1"/>
        <v>2006</v>
      </c>
      <c r="U23" s="36">
        <f t="shared" si="1"/>
        <v>2007</v>
      </c>
      <c r="V23" s="36">
        <f t="shared" si="1"/>
        <v>2008</v>
      </c>
      <c r="W23" s="36">
        <f t="shared" si="1"/>
        <v>2009</v>
      </c>
      <c r="X23" s="36">
        <f t="shared" si="1"/>
        <v>2010</v>
      </c>
      <c r="Y23" s="36">
        <f t="shared" si="1"/>
        <v>2011</v>
      </c>
      <c r="Z23" s="36">
        <f t="shared" si="1"/>
        <v>2012</v>
      </c>
      <c r="AA23" s="36">
        <f t="shared" si="1"/>
        <v>2013</v>
      </c>
      <c r="AB23" s="36">
        <f t="shared" si="1"/>
        <v>2014</v>
      </c>
      <c r="AC23" s="36">
        <f t="shared" si="1"/>
        <v>2015</v>
      </c>
      <c r="AD23" s="36">
        <f t="shared" si="1"/>
        <v>2016</v>
      </c>
      <c r="AE23" s="36">
        <f t="shared" si="1"/>
        <v>2017</v>
      </c>
      <c r="AF23" s="36">
        <f t="shared" si="1"/>
        <v>2018</v>
      </c>
      <c r="AG23" s="36">
        <f t="shared" si="1"/>
        <v>2019</v>
      </c>
      <c r="AH23" s="36">
        <f t="shared" si="1"/>
        <v>2020</v>
      </c>
      <c r="AI23" s="36">
        <f t="shared" si="1"/>
        <v>2021</v>
      </c>
      <c r="AJ23" s="36">
        <f t="shared" si="1"/>
        <v>2022</v>
      </c>
      <c r="AK23" s="34">
        <f t="shared" si="1"/>
        <v>2023</v>
      </c>
      <c r="AL23" s="33">
        <f t="shared" si="1"/>
        <v>2024</v>
      </c>
      <c r="AM23" s="33">
        <f t="shared" si="1"/>
        <v>2025</v>
      </c>
      <c r="AN23" s="33">
        <f t="shared" si="1"/>
        <v>2026</v>
      </c>
      <c r="AO23" s="33">
        <f t="shared" si="1"/>
        <v>2027</v>
      </c>
      <c r="AP23" s="33">
        <f t="shared" si="1"/>
        <v>2028</v>
      </c>
      <c r="AQ23" s="33">
        <f t="shared" si="1"/>
        <v>2029</v>
      </c>
      <c r="AR23" s="33">
        <f t="shared" si="1"/>
        <v>2030</v>
      </c>
      <c r="AS23" s="39" t="s">
        <v>223</v>
      </c>
    </row>
    <row r="24" spans="1:45" x14ac:dyDescent="0.25">
      <c r="A24" s="259"/>
      <c r="B24" s="255" t="s">
        <v>100</v>
      </c>
      <c r="C24" s="256"/>
      <c r="D24" s="256"/>
      <c r="E24" s="256"/>
      <c r="F24" s="256"/>
      <c r="G24" s="256"/>
      <c r="H24" s="256"/>
      <c r="I24" s="256"/>
      <c r="J24" s="256"/>
      <c r="K24" s="256"/>
      <c r="L24" s="256"/>
      <c r="M24" s="256"/>
      <c r="N24" s="257"/>
      <c r="O24" s="255" t="s">
        <v>100</v>
      </c>
      <c r="P24" s="256"/>
      <c r="Q24" s="256"/>
      <c r="R24" s="256"/>
      <c r="S24" s="256"/>
      <c r="T24" s="256"/>
      <c r="U24" s="256"/>
      <c r="V24" s="256"/>
      <c r="W24" s="256"/>
      <c r="X24" s="256"/>
      <c r="Y24" s="255" t="s">
        <v>100</v>
      </c>
      <c r="Z24" s="256"/>
      <c r="AA24" s="256"/>
      <c r="AB24" s="256"/>
      <c r="AC24" s="256"/>
      <c r="AD24" s="256"/>
      <c r="AE24" s="256"/>
      <c r="AF24" s="256"/>
      <c r="AG24" s="256"/>
      <c r="AH24" s="256"/>
      <c r="AI24" s="256"/>
      <c r="AJ24" s="257"/>
      <c r="AK24" s="35"/>
      <c r="AL24" s="32"/>
      <c r="AM24" s="32"/>
      <c r="AN24" s="32"/>
      <c r="AO24" s="32"/>
      <c r="AP24" s="32"/>
      <c r="AQ24" s="32"/>
      <c r="AR24" s="32"/>
      <c r="AS24" s="40" t="s">
        <v>84</v>
      </c>
    </row>
    <row r="25" spans="1:45" x14ac:dyDescent="0.25">
      <c r="A25" s="22" t="s">
        <v>89</v>
      </c>
      <c r="B25" s="23"/>
      <c r="C25" s="23"/>
      <c r="D25" s="23">
        <v>1091637.3872606899</v>
      </c>
      <c r="E25" s="23">
        <v>1101948.5075948045</v>
      </c>
      <c r="F25" s="23">
        <v>1109893.6129671182</v>
      </c>
      <c r="G25" s="23">
        <v>1103867.1199734143</v>
      </c>
      <c r="H25" s="23">
        <v>1154767.8872251541</v>
      </c>
      <c r="I25" s="23">
        <v>1166710.0635372554</v>
      </c>
      <c r="J25" s="23">
        <v>1178085.3456955557</v>
      </c>
      <c r="K25" s="23">
        <v>1172559.8729722281</v>
      </c>
      <c r="L25" s="23">
        <v>1138410.4179895732</v>
      </c>
      <c r="M25" s="23">
        <v>1174953.1185847044</v>
      </c>
      <c r="N25" s="23">
        <v>1196891.9227855038</v>
      </c>
      <c r="O25" s="23">
        <v>1184584.9481721632</v>
      </c>
      <c r="P25" s="23">
        <v>1216210.6945160567</v>
      </c>
      <c r="Q25" s="23">
        <v>1225086.2354951424</v>
      </c>
      <c r="R25" s="23">
        <v>1220918.0805214851</v>
      </c>
      <c r="S25" s="23">
        <v>1227839.5357812108</v>
      </c>
      <c r="T25" s="23">
        <v>1205115.1435849206</v>
      </c>
      <c r="U25" s="23">
        <v>1241309.2418982566</v>
      </c>
      <c r="V25" s="23">
        <v>1173529.2502028886</v>
      </c>
      <c r="W25" s="23">
        <v>1112282.1564998422</v>
      </c>
      <c r="X25" s="23">
        <v>1162225.2179414856</v>
      </c>
      <c r="Y25" s="23">
        <v>1212953.679737675</v>
      </c>
      <c r="Z25" s="23">
        <v>1253260.9581126613</v>
      </c>
      <c r="AA25" s="23">
        <v>1260769.022249982</v>
      </c>
      <c r="AB25" s="23">
        <v>1210165.9395761783</v>
      </c>
      <c r="AC25" s="23">
        <v>1171257.5501247351</v>
      </c>
      <c r="AD25" s="23">
        <v>1152195.823319668</v>
      </c>
      <c r="AE25" s="23">
        <v>1136279.7443663692</v>
      </c>
      <c r="AF25" s="23">
        <v>1090695.9514480864</v>
      </c>
      <c r="AG25" s="23">
        <v>1055067.2905675559</v>
      </c>
      <c r="AH25" s="23">
        <v>993441.94784347748</v>
      </c>
      <c r="AI25" s="23">
        <v>1012903.6062561623</v>
      </c>
      <c r="AJ25" s="23">
        <v>989178.81970325881</v>
      </c>
      <c r="AK25" s="23"/>
      <c r="AL25" s="23"/>
      <c r="AM25" s="23"/>
      <c r="AN25" s="23"/>
      <c r="AO25" s="23"/>
      <c r="AP25" s="23"/>
      <c r="AQ25" s="23"/>
      <c r="AR25" s="23"/>
      <c r="AS25" s="218">
        <v>-9.3857693729725327</v>
      </c>
    </row>
    <row r="26" spans="1:45" x14ac:dyDescent="0.25">
      <c r="A26" s="24" t="s">
        <v>90</v>
      </c>
      <c r="B26" s="25"/>
      <c r="C26" s="25"/>
      <c r="D26" s="25">
        <v>107441.65667549742</v>
      </c>
      <c r="E26" s="25">
        <v>111844.17608865102</v>
      </c>
      <c r="F26" s="25">
        <v>113778.73381495681</v>
      </c>
      <c r="G26" s="25">
        <v>115769.47187890028</v>
      </c>
      <c r="H26" s="25">
        <v>122574.61566262148</v>
      </c>
      <c r="I26" s="25">
        <v>131844.91760586813</v>
      </c>
      <c r="J26" s="25">
        <v>134027.6757923103</v>
      </c>
      <c r="K26" s="25">
        <v>131078.49869445772</v>
      </c>
      <c r="L26" s="25">
        <v>118810.63665805405</v>
      </c>
      <c r="M26" s="25">
        <v>106912.52452379777</v>
      </c>
      <c r="N26" s="25">
        <v>104964.84719091674</v>
      </c>
      <c r="O26" s="25">
        <v>94815.830202680954</v>
      </c>
      <c r="P26" s="25">
        <v>88956.325338273848</v>
      </c>
      <c r="Q26" s="25">
        <v>87924.357318271432</v>
      </c>
      <c r="R26" s="25">
        <v>85367.497340886359</v>
      </c>
      <c r="S26" s="25">
        <v>86473.821346265584</v>
      </c>
      <c r="T26" s="25">
        <v>89118.375636860641</v>
      </c>
      <c r="U26" s="25">
        <v>88249.625121383287</v>
      </c>
      <c r="V26" s="25">
        <v>83730.824055350677</v>
      </c>
      <c r="W26" s="25">
        <v>76384.394497609828</v>
      </c>
      <c r="X26" s="25">
        <v>79599.452200538057</v>
      </c>
      <c r="Y26" s="25">
        <v>81260.590092327053</v>
      </c>
      <c r="Z26" s="25">
        <v>83733.548934482489</v>
      </c>
      <c r="AA26" s="25">
        <v>87928.878712793783</v>
      </c>
      <c r="AB26" s="25">
        <v>90392.593992219423</v>
      </c>
      <c r="AC26" s="25">
        <v>91347.527740754449</v>
      </c>
      <c r="AD26" s="25">
        <v>93370.212030440773</v>
      </c>
      <c r="AE26" s="25">
        <v>95362.894233926476</v>
      </c>
      <c r="AF26" s="25">
        <v>95732.038631026488</v>
      </c>
      <c r="AG26" s="25">
        <v>96151.923947001691</v>
      </c>
      <c r="AH26" s="25">
        <v>95161.695340714257</v>
      </c>
      <c r="AI26" s="25">
        <v>97044.960250039891</v>
      </c>
      <c r="AJ26" s="25">
        <v>93425.772806361158</v>
      </c>
      <c r="AK26" s="25"/>
      <c r="AL26" s="25"/>
      <c r="AM26" s="25"/>
      <c r="AN26" s="25"/>
      <c r="AO26" s="25"/>
      <c r="AP26" s="25"/>
      <c r="AQ26" s="25"/>
      <c r="AR26" s="25"/>
      <c r="AS26" s="219">
        <v>-13.045111461253779</v>
      </c>
    </row>
    <row r="27" spans="1:45" x14ac:dyDescent="0.25">
      <c r="A27" s="26" t="s">
        <v>91</v>
      </c>
      <c r="B27" s="25"/>
      <c r="C27" s="25"/>
      <c r="D27" s="25">
        <v>39280.609746341848</v>
      </c>
      <c r="E27" s="25">
        <v>38896.721746293741</v>
      </c>
      <c r="F27" s="25">
        <v>39766.027972064338</v>
      </c>
      <c r="G27" s="25">
        <v>39780.420145043689</v>
      </c>
      <c r="H27" s="25">
        <v>39961.055059606981</v>
      </c>
      <c r="I27" s="25">
        <v>39034.268786240471</v>
      </c>
      <c r="J27" s="25">
        <v>38171.945458681461</v>
      </c>
      <c r="K27" s="25">
        <v>38270.044759549812</v>
      </c>
      <c r="L27" s="25">
        <v>37034.562268735936</v>
      </c>
      <c r="M27" s="25">
        <v>37089.50922066062</v>
      </c>
      <c r="N27" s="25">
        <v>37048.493212762762</v>
      </c>
      <c r="O27" s="25">
        <v>36260.347260716997</v>
      </c>
      <c r="P27" s="25">
        <v>36443.273468664956</v>
      </c>
      <c r="Q27" s="25">
        <v>35945.976671317083</v>
      </c>
      <c r="R27" s="25">
        <v>35823.277727191009</v>
      </c>
      <c r="S27" s="25">
        <v>36271.131479144504</v>
      </c>
      <c r="T27" s="25">
        <v>36111.737999595462</v>
      </c>
      <c r="U27" s="25">
        <v>36481.542319119952</v>
      </c>
      <c r="V27" s="25">
        <v>35358.48262483201</v>
      </c>
      <c r="W27" s="25">
        <v>35158.919997811441</v>
      </c>
      <c r="X27" s="25">
        <v>35394.544823972254</v>
      </c>
      <c r="Y27" s="25">
        <v>34605.972744735154</v>
      </c>
      <c r="Z27" s="25">
        <v>34199.395221288665</v>
      </c>
      <c r="AA27" s="25">
        <v>34485.616284528522</v>
      </c>
      <c r="AB27" s="25">
        <v>34090.714784079908</v>
      </c>
      <c r="AC27" s="25">
        <v>33871.715927021054</v>
      </c>
      <c r="AD27" s="25">
        <v>33907.76062486133</v>
      </c>
      <c r="AE27" s="25">
        <v>34023.601051974896</v>
      </c>
      <c r="AF27" s="25">
        <v>33780.82004349761</v>
      </c>
      <c r="AG27" s="25">
        <v>33704.298137116428</v>
      </c>
      <c r="AH27" s="25">
        <v>33830.979636512529</v>
      </c>
      <c r="AI27" s="25">
        <v>33906.148379333063</v>
      </c>
      <c r="AJ27" s="25">
        <v>33509.527864352618</v>
      </c>
      <c r="AK27" s="25"/>
      <c r="AL27" s="25"/>
      <c r="AM27" s="25"/>
      <c r="AN27" s="25"/>
      <c r="AO27" s="25"/>
      <c r="AP27" s="25"/>
      <c r="AQ27" s="25"/>
      <c r="AR27" s="25"/>
      <c r="AS27" s="219">
        <v>-14.691935586683918</v>
      </c>
    </row>
    <row r="28" spans="1:45" x14ac:dyDescent="0.25">
      <c r="A28" s="24" t="s">
        <v>92</v>
      </c>
      <c r="B28" s="25"/>
      <c r="C28" s="25"/>
      <c r="D28" s="25">
        <v>-72707.907568786992</v>
      </c>
      <c r="E28" s="25">
        <v>-78278.746480511079</v>
      </c>
      <c r="F28" s="25">
        <v>-82086.334872391453</v>
      </c>
      <c r="G28" s="25">
        <v>-85310.28070858492</v>
      </c>
      <c r="H28" s="25">
        <v>-85251.304323248725</v>
      </c>
      <c r="I28" s="25">
        <v>-85001.342637917027</v>
      </c>
      <c r="J28" s="25">
        <v>-86163.113816603014</v>
      </c>
      <c r="K28" s="25">
        <v>-86972.109045467878</v>
      </c>
      <c r="L28" s="25">
        <v>-87116.392560970169</v>
      </c>
      <c r="M28" s="25">
        <v>-86588.701755012808</v>
      </c>
      <c r="N28" s="25">
        <v>-87662.385441766179</v>
      </c>
      <c r="O28" s="25">
        <v>-88382.593523624892</v>
      </c>
      <c r="P28" s="25">
        <v>-90024.452120052403</v>
      </c>
      <c r="Q28" s="25">
        <v>-99815.013372425616</v>
      </c>
      <c r="R28" s="25">
        <v>-96459.045506227572</v>
      </c>
      <c r="S28" s="25">
        <v>-90863.874441587177</v>
      </c>
      <c r="T28" s="25">
        <v>-86292.004724342187</v>
      </c>
      <c r="U28" s="25">
        <v>-81617.607968097378</v>
      </c>
      <c r="V28" s="25">
        <v>-76974.989742268022</v>
      </c>
      <c r="W28" s="25">
        <v>-74410.600523258428</v>
      </c>
      <c r="X28" s="25">
        <v>-78716.244304443797</v>
      </c>
      <c r="Y28" s="25">
        <v>-77689.72662450574</v>
      </c>
      <c r="Z28" s="25">
        <v>-80612.557202420008</v>
      </c>
      <c r="AA28" s="25">
        <v>-73359.490047810134</v>
      </c>
      <c r="AB28" s="25">
        <v>-69713.457984933033</v>
      </c>
      <c r="AC28" s="25">
        <v>-63854.443195938606</v>
      </c>
      <c r="AD28" s="25">
        <v>-60009.665496714493</v>
      </c>
      <c r="AE28" s="25">
        <v>-63513.119276711492</v>
      </c>
      <c r="AF28" s="25">
        <v>-62835.043382569733</v>
      </c>
      <c r="AG28" s="25">
        <v>-57261.059409598529</v>
      </c>
      <c r="AH28" s="25">
        <v>-58306.367369284802</v>
      </c>
      <c r="AI28" s="25">
        <v>-58272.011748168006</v>
      </c>
      <c r="AJ28" s="25">
        <v>-53174.805811041937</v>
      </c>
      <c r="AK28" s="25"/>
      <c r="AL28" s="25"/>
      <c r="AM28" s="25"/>
      <c r="AN28" s="25"/>
      <c r="AO28" s="25"/>
      <c r="AP28" s="25"/>
      <c r="AQ28" s="25"/>
      <c r="AR28" s="25"/>
      <c r="AS28" s="219">
        <v>-26.865168330233097</v>
      </c>
    </row>
    <row r="29" spans="1:45" x14ac:dyDescent="0.25">
      <c r="A29" s="24" t="s">
        <v>93</v>
      </c>
      <c r="B29" s="25"/>
      <c r="C29" s="25"/>
      <c r="D29" s="25">
        <v>31070.978518914082</v>
      </c>
      <c r="E29" s="25">
        <v>30933.471746177769</v>
      </c>
      <c r="F29" s="25">
        <v>31974.654629773238</v>
      </c>
      <c r="G29" s="25">
        <v>31457.035253922946</v>
      </c>
      <c r="H29" s="25">
        <v>33788.465305541918</v>
      </c>
      <c r="I29" s="25">
        <v>33823.281858233007</v>
      </c>
      <c r="J29" s="25">
        <v>33767.396524621006</v>
      </c>
      <c r="K29" s="25">
        <v>33994.316493264057</v>
      </c>
      <c r="L29" s="25">
        <v>33568.113853914219</v>
      </c>
      <c r="M29" s="25">
        <v>32818.733713584537</v>
      </c>
      <c r="N29" s="25">
        <v>32433.438660588232</v>
      </c>
      <c r="O29" s="25">
        <v>30700.587690341446</v>
      </c>
      <c r="P29" s="25">
        <v>29396.142269985568</v>
      </c>
      <c r="Q29" s="25">
        <v>29236.764144487428</v>
      </c>
      <c r="R29" s="25">
        <v>28276.386981109721</v>
      </c>
      <c r="S29" s="25">
        <v>27447.037088069908</v>
      </c>
      <c r="T29" s="25">
        <v>26113.3992821092</v>
      </c>
      <c r="U29" s="25">
        <v>25768.810533712909</v>
      </c>
      <c r="V29" s="25">
        <v>26275.991137961391</v>
      </c>
      <c r="W29" s="25">
        <v>23122.558531565533</v>
      </c>
      <c r="X29" s="25">
        <v>22978.932741844063</v>
      </c>
      <c r="Y29" s="25">
        <v>21880.185416306318</v>
      </c>
      <c r="Z29" s="25">
        <v>22133.295784677448</v>
      </c>
      <c r="AA29" s="25">
        <v>21865.286684561564</v>
      </c>
      <c r="AB29" s="25">
        <v>20907.759757738568</v>
      </c>
      <c r="AC29" s="25">
        <v>20600.321461736716</v>
      </c>
      <c r="AD29" s="25">
        <v>19604.927895557492</v>
      </c>
      <c r="AE29" s="25">
        <v>19121.648567281267</v>
      </c>
      <c r="AF29" s="25">
        <v>19791.300061366499</v>
      </c>
      <c r="AG29" s="25">
        <v>19291.262552792192</v>
      </c>
      <c r="AH29" s="25">
        <v>18034.400577295302</v>
      </c>
      <c r="AI29" s="25">
        <v>18341.050485042982</v>
      </c>
      <c r="AJ29" s="25">
        <v>17523.573898163639</v>
      </c>
      <c r="AK29" s="25"/>
      <c r="AL29" s="25"/>
      <c r="AM29" s="25"/>
      <c r="AN29" s="25"/>
      <c r="AO29" s="25"/>
      <c r="AP29" s="25"/>
      <c r="AQ29" s="25"/>
      <c r="AR29" s="25"/>
      <c r="AS29" s="219">
        <v>-43.601474000902854</v>
      </c>
    </row>
    <row r="30" spans="1:45" x14ac:dyDescent="0.25">
      <c r="A30" s="24" t="s">
        <v>94</v>
      </c>
      <c r="B30" s="25"/>
      <c r="C30" s="25"/>
      <c r="D30" s="25" t="s">
        <v>1</v>
      </c>
      <c r="E30" s="25" t="s">
        <v>1</v>
      </c>
      <c r="F30" s="25" t="s">
        <v>1</v>
      </c>
      <c r="G30" s="25" t="s">
        <v>1</v>
      </c>
      <c r="H30" s="25" t="s">
        <v>1</v>
      </c>
      <c r="I30" s="25" t="s">
        <v>1</v>
      </c>
      <c r="J30" s="25" t="s">
        <v>1</v>
      </c>
      <c r="K30" s="25" t="s">
        <v>1</v>
      </c>
      <c r="L30" s="25" t="s">
        <v>1</v>
      </c>
      <c r="M30" s="25" t="s">
        <v>1</v>
      </c>
      <c r="N30" s="25" t="s">
        <v>1</v>
      </c>
      <c r="O30" s="25" t="s">
        <v>1</v>
      </c>
      <c r="P30" s="25" t="s">
        <v>1</v>
      </c>
      <c r="Q30" s="25" t="s">
        <v>1</v>
      </c>
      <c r="R30" s="25" t="s">
        <v>1</v>
      </c>
      <c r="S30" s="25" t="s">
        <v>1</v>
      </c>
      <c r="T30" s="25" t="s">
        <v>1</v>
      </c>
      <c r="U30" s="25" t="s">
        <v>1</v>
      </c>
      <c r="V30" s="25" t="s">
        <v>1</v>
      </c>
      <c r="W30" s="25" t="s">
        <v>1</v>
      </c>
      <c r="X30" s="25" t="s">
        <v>1</v>
      </c>
      <c r="Y30" s="25" t="s">
        <v>1</v>
      </c>
      <c r="Z30" s="25" t="s">
        <v>1</v>
      </c>
      <c r="AA30" s="25" t="s">
        <v>1</v>
      </c>
      <c r="AB30" s="25" t="s">
        <v>1</v>
      </c>
      <c r="AC30" s="25" t="s">
        <v>1</v>
      </c>
      <c r="AD30" s="25" t="s">
        <v>1</v>
      </c>
      <c r="AE30" s="25" t="s">
        <v>1</v>
      </c>
      <c r="AF30" s="25" t="s">
        <v>1</v>
      </c>
      <c r="AG30" s="25" t="s">
        <v>1</v>
      </c>
      <c r="AH30" s="25" t="s">
        <v>1</v>
      </c>
      <c r="AI30" s="25" t="s">
        <v>1</v>
      </c>
      <c r="AJ30" s="25" t="s">
        <v>1</v>
      </c>
      <c r="AK30" s="25"/>
      <c r="AL30" s="25"/>
      <c r="AM30" s="25"/>
      <c r="AN30" s="25"/>
      <c r="AO30" s="25"/>
      <c r="AP30" s="25"/>
      <c r="AQ30" s="25"/>
      <c r="AR30" s="25"/>
      <c r="AS30" s="219" t="s">
        <v>242</v>
      </c>
    </row>
    <row r="31" spans="1:45" x14ac:dyDescent="0.25">
      <c r="A31" s="37" t="s">
        <v>79</v>
      </c>
      <c r="B31" s="29"/>
      <c r="C31" s="29"/>
      <c r="D31" s="29">
        <f t="shared" ref="D31:S31" si="2">D18</f>
        <v>1196722.7246326499</v>
      </c>
      <c r="E31" s="29">
        <f t="shared" si="2"/>
        <v>1205344.1306954089</v>
      </c>
      <c r="F31" s="29">
        <f t="shared" si="2"/>
        <v>1213326.6945115146</v>
      </c>
      <c r="G31" s="29">
        <f t="shared" si="2"/>
        <v>1205563.7665426875</v>
      </c>
      <c r="H31" s="29">
        <f t="shared" si="2"/>
        <v>1265840.7189296675</v>
      </c>
      <c r="I31" s="29">
        <f t="shared" si="2"/>
        <v>1286411.1891496719</v>
      </c>
      <c r="J31" s="29">
        <f t="shared" si="2"/>
        <v>1297889.2496545573</v>
      </c>
      <c r="K31" s="29">
        <f t="shared" si="2"/>
        <v>1288930.6238740233</v>
      </c>
      <c r="L31" s="29">
        <f t="shared" si="2"/>
        <v>1240707.3382092989</v>
      </c>
      <c r="M31" s="29">
        <f t="shared" si="2"/>
        <v>1265185.1842877262</v>
      </c>
      <c r="N31" s="29">
        <f t="shared" si="2"/>
        <v>1283676.3164079965</v>
      </c>
      <c r="O31" s="29">
        <f t="shared" si="2"/>
        <v>1257979.1198022694</v>
      </c>
      <c r="P31" s="29">
        <f t="shared" si="2"/>
        <v>1280981.9834729198</v>
      </c>
      <c r="Q31" s="29">
        <f t="shared" si="2"/>
        <v>1278378.3202567841</v>
      </c>
      <c r="R31" s="29">
        <f t="shared" si="2"/>
        <v>1273926.1970644349</v>
      </c>
      <c r="S31" s="29">
        <f t="shared" si="2"/>
        <v>1287167.6512530956</v>
      </c>
      <c r="T31" s="29">
        <f t="shared" ref="T31:AJ31" si="3">T18</f>
        <v>1270166.6517791359</v>
      </c>
      <c r="U31" s="29">
        <f t="shared" si="3"/>
        <v>1310191.6119043676</v>
      </c>
      <c r="V31" s="29">
        <f t="shared" si="3"/>
        <v>1241919.5582787574</v>
      </c>
      <c r="W31" s="29">
        <f t="shared" si="3"/>
        <v>1172537.4290035637</v>
      </c>
      <c r="X31" s="29">
        <f t="shared" si="3"/>
        <v>1221481.903403389</v>
      </c>
      <c r="Y31" s="29">
        <f t="shared" si="3"/>
        <v>1273010.7013665305</v>
      </c>
      <c r="Z31" s="29">
        <f t="shared" si="3"/>
        <v>1312714.6408506825</v>
      </c>
      <c r="AA31" s="29">
        <f t="shared" si="3"/>
        <v>1331689.3138840494</v>
      </c>
      <c r="AB31" s="29">
        <f t="shared" si="3"/>
        <v>1285843.5501252774</v>
      </c>
      <c r="AC31" s="29">
        <f t="shared" si="3"/>
        <v>1253222.6720583029</v>
      </c>
      <c r="AD31" s="29">
        <f t="shared" si="3"/>
        <v>1239069.0583738075</v>
      </c>
      <c r="AE31" s="29">
        <f t="shared" si="3"/>
        <v>1221274.7689428343</v>
      </c>
      <c r="AF31" s="29">
        <f t="shared" si="3"/>
        <v>1177165.066801402</v>
      </c>
      <c r="AG31" s="29">
        <f t="shared" si="3"/>
        <v>1146953.7157948625</v>
      </c>
      <c r="AH31" s="29">
        <f t="shared" si="3"/>
        <v>1082162.6560287098</v>
      </c>
      <c r="AI31" s="29">
        <f t="shared" si="3"/>
        <v>1103923.7536224052</v>
      </c>
      <c r="AJ31" s="29">
        <f t="shared" si="3"/>
        <v>1080462.8884610895</v>
      </c>
      <c r="AK31" s="29"/>
      <c r="AL31" s="29"/>
      <c r="AM31" s="29"/>
      <c r="AN31" s="29"/>
      <c r="AO31" s="29"/>
      <c r="AP31" s="29"/>
      <c r="AQ31" s="29"/>
      <c r="AR31" s="29"/>
      <c r="AS31" s="221">
        <v>-9.7148515507005158</v>
      </c>
    </row>
    <row r="32" spans="1:45" x14ac:dyDescent="0.25">
      <c r="A32" s="27"/>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row>
    <row r="33" spans="1:1" s="217" customFormat="1" x14ac:dyDescent="0.35">
      <c r="A33" s="216"/>
    </row>
  </sheetData>
  <mergeCells count="8">
    <mergeCell ref="Y5:AJ5"/>
    <mergeCell ref="O24:X24"/>
    <mergeCell ref="Y24:AJ24"/>
    <mergeCell ref="A4:A5"/>
    <mergeCell ref="A23:A24"/>
    <mergeCell ref="B5:N5"/>
    <mergeCell ref="B24:N24"/>
    <mergeCell ref="O5:X5"/>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65513-D492-490E-8E29-57B719293187}">
  <dimension ref="A1:N30"/>
  <sheetViews>
    <sheetView showGridLines="0" zoomScaleNormal="100" workbookViewId="0"/>
  </sheetViews>
  <sheetFormatPr defaultColWidth="9.125" defaultRowHeight="15" x14ac:dyDescent="0.25"/>
  <cols>
    <col min="1" max="1" width="39.75" style="19" customWidth="1"/>
    <col min="2" max="2" width="20.75" style="19" customWidth="1"/>
    <col min="3" max="3" width="11.25" style="19" customWidth="1"/>
    <col min="4" max="4" width="10.625" style="19" bestFit="1" customWidth="1"/>
    <col min="5" max="6" width="10.5" style="19" customWidth="1"/>
    <col min="7" max="7" width="9.375" style="19" bestFit="1" customWidth="1"/>
    <col min="8" max="10" width="9.125" style="19"/>
    <col min="11" max="11" width="16.625" style="19" customWidth="1"/>
    <col min="12" max="12" width="13.25" style="19" customWidth="1"/>
    <col min="13" max="16384" width="9.125" style="19"/>
  </cols>
  <sheetData>
    <row r="1" spans="1:12" ht="17.25" x14ac:dyDescent="0.3">
      <c r="A1" s="69" t="s">
        <v>204</v>
      </c>
      <c r="D1" s="70"/>
      <c r="E1" s="70"/>
      <c r="F1" s="70"/>
    </row>
    <row r="2" spans="1:12" x14ac:dyDescent="0.25">
      <c r="A2" s="21"/>
    </row>
    <row r="3" spans="1:12" x14ac:dyDescent="0.25">
      <c r="A3" s="260"/>
      <c r="B3" s="263" t="s">
        <v>205</v>
      </c>
      <c r="C3" s="265" t="s">
        <v>194</v>
      </c>
      <c r="D3" s="266"/>
      <c r="E3" s="266"/>
      <c r="F3" s="266"/>
    </row>
    <row r="4" spans="1:12" ht="15.75" customHeight="1" x14ac:dyDescent="0.25">
      <c r="A4" s="261"/>
      <c r="B4" s="264"/>
      <c r="C4" s="267" t="s">
        <v>195</v>
      </c>
      <c r="D4" s="268"/>
      <c r="E4" s="268"/>
      <c r="F4" s="268"/>
    </row>
    <row r="5" spans="1:12" x14ac:dyDescent="0.25">
      <c r="A5" s="262"/>
      <c r="B5" s="71">
        <v>2022</v>
      </c>
      <c r="C5" s="71">
        <v>2025</v>
      </c>
      <c r="D5" s="71" t="s">
        <v>196</v>
      </c>
      <c r="E5" s="71">
        <v>2035</v>
      </c>
      <c r="F5" s="71">
        <v>2040</v>
      </c>
    </row>
    <row r="6" spans="1:12" ht="18.75" x14ac:dyDescent="0.45">
      <c r="A6" s="85" t="s">
        <v>197</v>
      </c>
      <c r="B6" s="86"/>
      <c r="C6" s="86"/>
      <c r="D6" s="86"/>
      <c r="E6" s="87"/>
      <c r="F6" s="87"/>
    </row>
    <row r="7" spans="1:12" x14ac:dyDescent="0.25">
      <c r="A7" s="22" t="s">
        <v>189</v>
      </c>
      <c r="B7" s="23">
        <v>802840.93702287483</v>
      </c>
      <c r="C7" s="72" t="s">
        <v>67</v>
      </c>
      <c r="D7" s="23">
        <v>550800</v>
      </c>
      <c r="E7" s="72" t="s">
        <v>67</v>
      </c>
      <c r="F7" s="72" t="s">
        <v>67</v>
      </c>
      <c r="G7" s="73"/>
    </row>
    <row r="8" spans="1:12" x14ac:dyDescent="0.25">
      <c r="A8" s="24" t="s">
        <v>198</v>
      </c>
      <c r="B8" s="25">
        <v>186337.88268038401</v>
      </c>
      <c r="C8" s="25" t="s">
        <v>67</v>
      </c>
      <c r="D8" s="25">
        <v>146200</v>
      </c>
      <c r="E8" s="25" t="s">
        <v>67</v>
      </c>
      <c r="F8" s="25" t="s">
        <v>67</v>
      </c>
      <c r="G8" s="73"/>
    </row>
    <row r="9" spans="1:12" x14ac:dyDescent="0.25">
      <c r="A9" s="24" t="s">
        <v>199</v>
      </c>
      <c r="B9" s="25">
        <v>93425.772806361158</v>
      </c>
      <c r="C9" s="25" t="s">
        <v>67</v>
      </c>
      <c r="D9" s="25">
        <v>65800</v>
      </c>
      <c r="E9" s="25" t="s">
        <v>67</v>
      </c>
      <c r="F9" s="25" t="s">
        <v>67</v>
      </c>
      <c r="G9" s="73"/>
    </row>
    <row r="10" spans="1:12" x14ac:dyDescent="0.25">
      <c r="A10" s="24" t="s">
        <v>191</v>
      </c>
      <c r="B10" s="25">
        <v>33509.527864352618</v>
      </c>
      <c r="C10" s="25" t="s">
        <v>67</v>
      </c>
      <c r="D10" s="25">
        <v>34000</v>
      </c>
      <c r="E10" s="25" t="s">
        <v>67</v>
      </c>
      <c r="F10" s="25" t="s">
        <v>67</v>
      </c>
      <c r="G10" s="73"/>
    </row>
    <row r="11" spans="1:12" x14ac:dyDescent="0.25">
      <c r="A11" s="24" t="s">
        <v>200</v>
      </c>
      <c r="B11" s="25">
        <v>-53174.805811041937</v>
      </c>
      <c r="C11" s="25" t="s">
        <v>67</v>
      </c>
      <c r="D11" s="25">
        <v>-37600</v>
      </c>
      <c r="E11" s="25" t="s">
        <v>67</v>
      </c>
      <c r="F11" s="25" t="s">
        <v>67</v>
      </c>
      <c r="G11" s="73"/>
    </row>
    <row r="12" spans="1:12" x14ac:dyDescent="0.25">
      <c r="A12" s="44" t="s">
        <v>192</v>
      </c>
      <c r="B12" s="25">
        <v>17523.573898163639</v>
      </c>
      <c r="C12" s="25" t="s">
        <v>67</v>
      </c>
      <c r="D12" s="25">
        <v>15400</v>
      </c>
      <c r="E12" s="25" t="s">
        <v>67</v>
      </c>
      <c r="F12" s="25" t="s">
        <v>67</v>
      </c>
      <c r="G12" s="73"/>
    </row>
    <row r="13" spans="1:12" x14ac:dyDescent="0.25">
      <c r="A13" s="83" t="s">
        <v>190</v>
      </c>
      <c r="B13" s="84"/>
      <c r="C13" s="84"/>
      <c r="D13" s="84"/>
      <c r="E13" s="84"/>
      <c r="F13" s="84"/>
      <c r="G13" s="73"/>
    </row>
    <row r="14" spans="1:12" x14ac:dyDescent="0.25">
      <c r="A14" s="74" t="s">
        <v>201</v>
      </c>
      <c r="B14" s="25">
        <v>1820.6328571945373</v>
      </c>
      <c r="C14" s="25" t="s">
        <v>67</v>
      </c>
      <c r="D14" s="25">
        <v>2000</v>
      </c>
      <c r="E14" s="25" t="s">
        <v>67</v>
      </c>
      <c r="F14" s="25" t="s">
        <v>67</v>
      </c>
      <c r="G14" s="73"/>
    </row>
    <row r="15" spans="1:12" ht="18.75" x14ac:dyDescent="0.45">
      <c r="A15" s="85" t="s">
        <v>202</v>
      </c>
      <c r="B15" s="86"/>
      <c r="C15" s="86"/>
      <c r="D15" s="86"/>
      <c r="E15" s="86"/>
      <c r="F15" s="86"/>
    </row>
    <row r="16" spans="1:12" x14ac:dyDescent="0.25">
      <c r="A16" s="28" t="s">
        <v>99</v>
      </c>
      <c r="B16" s="23">
        <v>981200.91634440701</v>
      </c>
      <c r="C16" s="23" t="s">
        <v>67</v>
      </c>
      <c r="D16" s="23">
        <v>706400</v>
      </c>
      <c r="E16" s="23" t="s">
        <v>67</v>
      </c>
      <c r="F16" s="23" t="s">
        <v>67</v>
      </c>
      <c r="K16" s="75"/>
      <c r="L16" s="76"/>
    </row>
    <row r="17" spans="1:14" x14ac:dyDescent="0.25">
      <c r="A17" s="26" t="s">
        <v>98</v>
      </c>
      <c r="B17" s="25">
        <v>1034861.0742171711</v>
      </c>
      <c r="C17" s="25" t="s">
        <v>67</v>
      </c>
      <c r="D17" s="25">
        <v>744400</v>
      </c>
      <c r="E17" s="25" t="s">
        <v>67</v>
      </c>
      <c r="F17" s="25" t="s">
        <v>67</v>
      </c>
      <c r="K17" s="75"/>
      <c r="L17" s="76"/>
      <c r="M17" s="77"/>
    </row>
    <row r="18" spans="1:14" x14ac:dyDescent="0.25">
      <c r="A18" s="26" t="s">
        <v>71</v>
      </c>
      <c r="B18" s="25">
        <v>29947.06129682732</v>
      </c>
      <c r="C18" s="25" t="s">
        <v>67</v>
      </c>
      <c r="D18" s="25">
        <v>29500</v>
      </c>
      <c r="E18" s="25" t="s">
        <v>67</v>
      </c>
      <c r="F18" s="25" t="s">
        <v>67</v>
      </c>
      <c r="G18" s="78"/>
      <c r="K18" s="79"/>
      <c r="L18" s="76"/>
    </row>
    <row r="19" spans="1:14" x14ac:dyDescent="0.25">
      <c r="A19" s="26" t="s">
        <v>72</v>
      </c>
      <c r="B19" s="25">
        <v>29866.973521543587</v>
      </c>
      <c r="C19" s="25" t="s">
        <v>67</v>
      </c>
      <c r="D19" s="25">
        <v>29400</v>
      </c>
      <c r="E19" s="25" t="s">
        <v>67</v>
      </c>
      <c r="F19" s="25" t="s">
        <v>67</v>
      </c>
      <c r="G19" s="78"/>
      <c r="K19" s="79"/>
      <c r="L19" s="76"/>
      <c r="M19" s="77"/>
    </row>
    <row r="20" spans="1:14" x14ac:dyDescent="0.25">
      <c r="A20" s="26" t="s">
        <v>73</v>
      </c>
      <c r="B20" s="25">
        <v>17657.522255604345</v>
      </c>
      <c r="C20" s="25" t="s">
        <v>67</v>
      </c>
      <c r="D20" s="25">
        <v>17000</v>
      </c>
      <c r="E20" s="25" t="s">
        <v>67</v>
      </c>
      <c r="F20" s="25" t="s">
        <v>67</v>
      </c>
      <c r="G20" s="78"/>
      <c r="K20" s="80"/>
      <c r="L20" s="76"/>
    </row>
    <row r="21" spans="1:14" x14ac:dyDescent="0.25">
      <c r="A21" s="26" t="s">
        <v>74</v>
      </c>
      <c r="B21" s="25">
        <v>17252.257969166014</v>
      </c>
      <c r="C21" s="25" t="s">
        <v>67</v>
      </c>
      <c r="D21" s="25">
        <v>16600</v>
      </c>
      <c r="E21" s="25" t="s">
        <v>67</v>
      </c>
      <c r="F21" s="25" t="s">
        <v>67</v>
      </c>
      <c r="G21" s="78"/>
      <c r="K21" s="79"/>
      <c r="L21" s="81"/>
    </row>
    <row r="22" spans="1:14" x14ac:dyDescent="0.25">
      <c r="A22" s="24" t="s">
        <v>75</v>
      </c>
      <c r="B22" s="25">
        <v>46136.60886223906</v>
      </c>
      <c r="C22" s="25" t="s">
        <v>67</v>
      </c>
      <c r="D22" s="25">
        <v>13700</v>
      </c>
      <c r="E22" s="25" t="s">
        <v>67</v>
      </c>
      <c r="F22" s="25" t="s">
        <v>67</v>
      </c>
      <c r="G22" s="78"/>
    </row>
    <row r="23" spans="1:14" x14ac:dyDescent="0.25">
      <c r="A23" s="26" t="s">
        <v>76</v>
      </c>
      <c r="B23" s="25">
        <v>3048.5233249292114</v>
      </c>
      <c r="C23" s="25" t="s">
        <v>67</v>
      </c>
      <c r="D23" s="25">
        <v>3800</v>
      </c>
      <c r="E23" s="25" t="s">
        <v>67</v>
      </c>
      <c r="F23" s="25" t="s">
        <v>67</v>
      </c>
      <c r="G23" s="78"/>
    </row>
    <row r="24" spans="1:14" x14ac:dyDescent="0.25">
      <c r="A24" s="26" t="s">
        <v>77</v>
      </c>
      <c r="B24" s="25">
        <v>2135.9533477767927</v>
      </c>
      <c r="C24" s="25" t="s">
        <v>67</v>
      </c>
      <c r="D24" s="25">
        <v>3000</v>
      </c>
      <c r="E24" s="25" t="s">
        <v>67</v>
      </c>
      <c r="F24" s="25" t="s">
        <v>67</v>
      </c>
      <c r="G24" s="78"/>
      <c r="K24" s="75"/>
      <c r="L24" s="76"/>
    </row>
    <row r="25" spans="1:14" x14ac:dyDescent="0.25">
      <c r="A25" s="44" t="s">
        <v>78</v>
      </c>
      <c r="B25" s="45">
        <v>336.30302931050932</v>
      </c>
      <c r="C25" s="45" t="s">
        <v>67</v>
      </c>
      <c r="D25" s="45">
        <v>400</v>
      </c>
      <c r="E25" s="45" t="s">
        <v>67</v>
      </c>
      <c r="F25" s="45" t="s">
        <v>67</v>
      </c>
      <c r="G25" s="78"/>
      <c r="K25" s="75"/>
      <c r="L25" s="76"/>
    </row>
    <row r="26" spans="1:14" x14ac:dyDescent="0.25">
      <c r="A26" s="83" t="s">
        <v>190</v>
      </c>
      <c r="B26" s="84"/>
      <c r="C26" s="84"/>
      <c r="D26" s="84"/>
      <c r="E26" s="84"/>
      <c r="F26" s="84"/>
      <c r="G26" s="78"/>
      <c r="K26" s="75"/>
      <c r="L26" s="76"/>
    </row>
    <row r="27" spans="1:14" x14ac:dyDescent="0.25">
      <c r="A27" s="47" t="s">
        <v>203</v>
      </c>
      <c r="B27" s="48">
        <v>1820.6328571945373</v>
      </c>
      <c r="C27" s="48" t="s">
        <v>67</v>
      </c>
      <c r="D27" s="48">
        <v>2000</v>
      </c>
      <c r="E27" s="48" t="s">
        <v>67</v>
      </c>
      <c r="F27" s="48" t="s">
        <v>67</v>
      </c>
      <c r="K27" s="75"/>
      <c r="L27" s="76"/>
    </row>
    <row r="28" spans="1:14" x14ac:dyDescent="0.25">
      <c r="A28" s="82" t="s">
        <v>79</v>
      </c>
      <c r="B28" s="29">
        <v>1082283.5213182888</v>
      </c>
      <c r="C28" s="29" t="s">
        <v>67</v>
      </c>
      <c r="D28" s="29">
        <v>776000</v>
      </c>
      <c r="E28" s="29" t="s">
        <v>67</v>
      </c>
      <c r="F28" s="29" t="s">
        <v>67</v>
      </c>
      <c r="K28" s="75"/>
      <c r="L28" s="76"/>
      <c r="M28" s="77"/>
    </row>
    <row r="29" spans="1:14" x14ac:dyDescent="0.25">
      <c r="A29" s="82" t="s">
        <v>80</v>
      </c>
      <c r="B29" s="29">
        <v>1135458.3271293307</v>
      </c>
      <c r="C29" s="29" t="s">
        <v>67</v>
      </c>
      <c r="D29" s="29">
        <v>813000</v>
      </c>
      <c r="E29" s="29" t="s">
        <v>67</v>
      </c>
      <c r="F29" s="29" t="s">
        <v>67</v>
      </c>
      <c r="K29" s="79"/>
      <c r="L29" s="76"/>
    </row>
    <row r="30" spans="1:14" ht="18.75" x14ac:dyDescent="0.45">
      <c r="A30" s="30"/>
      <c r="B30" s="31"/>
      <c r="C30" s="31"/>
      <c r="D30" s="31"/>
      <c r="E30" s="31"/>
      <c r="F30" s="31"/>
      <c r="K30" s="79"/>
      <c r="L30" s="76"/>
      <c r="N30" s="77"/>
    </row>
  </sheetData>
  <mergeCells count="4">
    <mergeCell ref="A3:A5"/>
    <mergeCell ref="B3:B4"/>
    <mergeCell ref="C3:F3"/>
    <mergeCell ref="C4:F4"/>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45471-6F18-4689-AD17-55D54EDE983F}">
  <dimension ref="A1:I29"/>
  <sheetViews>
    <sheetView showGridLines="0" workbookViewId="0"/>
  </sheetViews>
  <sheetFormatPr defaultColWidth="10.75" defaultRowHeight="15" customHeight="1" x14ac:dyDescent="0.45"/>
  <cols>
    <col min="1" max="1" width="30.75" style="94" customWidth="1"/>
    <col min="2" max="3" width="20.375" style="94" customWidth="1"/>
    <col min="4" max="6" width="15.75" style="94" customWidth="1"/>
    <col min="7" max="16384" width="10.75" style="94"/>
  </cols>
  <sheetData>
    <row r="1" spans="1:9" s="90" customFormat="1" ht="18" customHeight="1" x14ac:dyDescent="0.45">
      <c r="A1" s="88" t="s">
        <v>211</v>
      </c>
      <c r="B1" s="89"/>
      <c r="C1" s="89"/>
      <c r="D1" s="89"/>
      <c r="E1" s="89"/>
      <c r="F1" s="89"/>
      <c r="G1" s="89"/>
      <c r="H1" s="89"/>
      <c r="I1" s="89"/>
    </row>
    <row r="2" spans="1:9" s="90" customFormat="1" ht="15.95" customHeight="1" thickBot="1" x14ac:dyDescent="0.5">
      <c r="A2" s="89"/>
      <c r="B2" s="89"/>
      <c r="C2" s="89"/>
      <c r="D2" s="89"/>
      <c r="E2" s="89"/>
      <c r="F2" s="89"/>
      <c r="G2" s="89"/>
      <c r="H2" s="89"/>
      <c r="I2" s="89"/>
    </row>
    <row r="3" spans="1:9" ht="65.099999999999994" customHeight="1" x14ac:dyDescent="0.45">
      <c r="A3" s="91" t="s">
        <v>206</v>
      </c>
      <c r="B3" s="92" t="s">
        <v>208</v>
      </c>
      <c r="C3" s="93" t="s">
        <v>210</v>
      </c>
      <c r="D3" s="269" t="s">
        <v>209</v>
      </c>
      <c r="E3" s="270"/>
      <c r="F3" s="271"/>
    </row>
    <row r="4" spans="1:9" ht="19.5" thickBot="1" x14ac:dyDescent="0.5">
      <c r="A4" s="95"/>
      <c r="B4" s="96"/>
      <c r="C4" s="97" t="s">
        <v>63</v>
      </c>
      <c r="D4" s="224" t="s">
        <v>64</v>
      </c>
      <c r="E4" s="230" t="s">
        <v>65</v>
      </c>
      <c r="F4" s="227" t="s">
        <v>66</v>
      </c>
    </row>
    <row r="5" spans="1:9" ht="18.75" x14ac:dyDescent="0.45">
      <c r="A5" s="98" t="s">
        <v>207</v>
      </c>
      <c r="B5" s="99" t="s">
        <v>212</v>
      </c>
      <c r="C5" s="121">
        <f>'表 7'!B29</f>
        <v>1135458.3271293307</v>
      </c>
      <c r="D5" s="225" t="s">
        <v>67</v>
      </c>
      <c r="E5" s="121">
        <f>'表 7'!D29</f>
        <v>813000</v>
      </c>
      <c r="F5" s="228" t="s">
        <v>67</v>
      </c>
    </row>
    <row r="6" spans="1:9" ht="19.5" thickBot="1" x14ac:dyDescent="0.5">
      <c r="A6" s="119" t="s">
        <v>62</v>
      </c>
      <c r="B6" s="222"/>
      <c r="C6" s="223" t="s">
        <v>62</v>
      </c>
      <c r="D6" s="226" t="s">
        <v>62</v>
      </c>
      <c r="E6" s="223" t="s">
        <v>62</v>
      </c>
      <c r="F6" s="229" t="s">
        <v>62</v>
      </c>
    </row>
    <row r="8" spans="1:9" s="90" customFormat="1" ht="15" customHeight="1" x14ac:dyDescent="0.35">
      <c r="A8" s="100"/>
      <c r="B8" s="100"/>
      <c r="C8" s="100"/>
      <c r="D8" s="100"/>
    </row>
    <row r="9" spans="1:9" s="90" customFormat="1" ht="15" customHeight="1" x14ac:dyDescent="0.35">
      <c r="A9" s="101"/>
      <c r="B9" s="101"/>
      <c r="C9" s="101"/>
      <c r="D9" s="101"/>
    </row>
    <row r="10" spans="1:9" s="90" customFormat="1" ht="15" customHeight="1" x14ac:dyDescent="0.35">
      <c r="A10" s="102"/>
      <c r="B10" s="102"/>
      <c r="C10" s="102"/>
      <c r="D10" s="102"/>
    </row>
    <row r="11" spans="1:9" s="90" customFormat="1" ht="15" customHeight="1" x14ac:dyDescent="0.35">
      <c r="A11" s="102"/>
      <c r="B11" s="102"/>
      <c r="C11" s="102"/>
      <c r="D11" s="102"/>
    </row>
    <row r="12" spans="1:9" s="90" customFormat="1" ht="15" customHeight="1" x14ac:dyDescent="0.35">
      <c r="A12" s="102"/>
      <c r="B12" s="102"/>
      <c r="C12" s="102"/>
      <c r="D12" s="102"/>
    </row>
    <row r="13" spans="1:9" s="90" customFormat="1" ht="15" customHeight="1" x14ac:dyDescent="0.35">
      <c r="A13" s="103"/>
    </row>
    <row r="14" spans="1:9" s="90" customFormat="1" ht="15" customHeight="1" x14ac:dyDescent="0.35">
      <c r="A14" s="104"/>
      <c r="B14" s="104"/>
      <c r="C14" s="104"/>
    </row>
    <row r="15" spans="1:9" s="90" customFormat="1" ht="12" customHeight="1" x14ac:dyDescent="0.35">
      <c r="A15" s="105"/>
      <c r="B15" s="105"/>
    </row>
    <row r="16" spans="1:9" s="90" customFormat="1" ht="15" customHeight="1" x14ac:dyDescent="0.45">
      <c r="A16" s="106"/>
    </row>
    <row r="17" s="90" customFormat="1" ht="15" customHeight="1" x14ac:dyDescent="0.35"/>
    <row r="18" s="90" customFormat="1" ht="15" customHeight="1" x14ac:dyDescent="0.35"/>
    <row r="19" s="90" customFormat="1" ht="15" customHeight="1" x14ac:dyDescent="0.35"/>
    <row r="20" s="90" customFormat="1" ht="15" customHeight="1" x14ac:dyDescent="0.35"/>
    <row r="21" s="90" customFormat="1" ht="15" customHeight="1" x14ac:dyDescent="0.35"/>
    <row r="22" s="90" customFormat="1" ht="15" customHeight="1" x14ac:dyDescent="0.35"/>
    <row r="23" s="90" customFormat="1" ht="15" customHeight="1" x14ac:dyDescent="0.35"/>
    <row r="24" s="90" customFormat="1" ht="15" customHeight="1" x14ac:dyDescent="0.35"/>
    <row r="25" s="90" customFormat="1" ht="15" customHeight="1" x14ac:dyDescent="0.35"/>
    <row r="26" s="90" customFormat="1" ht="15" customHeight="1" x14ac:dyDescent="0.35"/>
    <row r="27" s="90" customFormat="1" ht="15" customHeight="1" x14ac:dyDescent="0.35"/>
    <row r="28" s="90" customFormat="1" ht="15" customHeight="1" x14ac:dyDescent="0.35"/>
    <row r="29" s="90" customFormat="1" ht="15" customHeight="1" x14ac:dyDescent="0.35"/>
  </sheetData>
  <mergeCells count="1">
    <mergeCell ref="D3:F3"/>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付属表</vt:lpstr>
      <vt:lpstr>表1</vt:lpstr>
      <vt:lpstr>表2</vt:lpstr>
      <vt:lpstr>表3</vt:lpstr>
      <vt:lpstr>表4</vt:lpstr>
      <vt:lpstr>表5</vt:lpstr>
      <vt:lpstr>表6</vt:lpstr>
      <vt:lpstr>表 7</vt:lpstr>
      <vt:lpstr>表 10</vt:lpstr>
      <vt:lpstr>表 11</vt:lpstr>
      <vt:lpstr>表5!Print_Area</vt:lpstr>
      <vt:lpstr>表5!Print_Titles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