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21011CC6-AF32-47AF-A51B-7893A0DE2246}" xr6:coauthVersionLast="47" xr6:coauthVersionMax="47" xr10:uidLastSave="{00000000-0000-0000-0000-000000000000}"/>
  <bookViews>
    <workbookView xWindow="1140" yWindow="1140" windowWidth="12800" windowHeight="9010" tabRatio="823" firstSheet="1" activeTab="4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4" sheetId="229" r:id="rId5"/>
    <sheet name="Sheet1" sheetId="228" state="hidden" r:id="rId6"/>
  </sheets>
  <externalReferences>
    <externalReference r:id="rId7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4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D11" i="128" l="1"/>
  <c r="AO11" i="128"/>
  <c r="AC11" i="128" l="1"/>
  <c r="AB11" i="128"/>
  <c r="AA11" i="12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S11" i="128" l="1"/>
  <c r="V11" i="128"/>
  <c r="U11" i="128"/>
  <c r="T11" i="128"/>
  <c r="Y11" i="128" l="1"/>
</calcChain>
</file>

<file path=xl/sharedStrings.xml><?xml version="1.0" encoding="utf-8"?>
<sst xmlns="http://schemas.openxmlformats.org/spreadsheetml/2006/main" count="519" uniqueCount="361">
  <si>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</si>
  <si>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</si>
  <si>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</si>
  <si>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</si>
  <si>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</si>
  <si>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</si>
  <si>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</si>
  <si>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</si>
  <si>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</si>
  <si>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</si>
  <si>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</si>
  <si>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</si>
  <si>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</si>
  <si>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</si>
  <si>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</si>
  <si>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</si>
  <si>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</si>
  <si>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</si>
  <si>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</si>
  <si>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</si>
  <si>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</si>
  <si>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</si>
  <si>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</si>
  <si>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</si>
  <si>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</si>
  <si>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</si>
  <si>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所轄機関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</si>
  <si>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</si>
  <si>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</si>
  <si>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</si>
  <si>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</si>
  <si>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</si>
  <si>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</si>
  <si>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</si>
  <si>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平成27年度</t>
  </si>
  <si>
    <t>平成29年度</t>
  </si>
  <si>
    <t>平成28年度</t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</si>
  <si>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</si>
  <si>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</si>
  <si>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</si>
  <si>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</si>
  <si>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</si>
  <si>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</si>
  <si>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</si>
  <si>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</si>
  <si>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</si>
  <si>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</si>
  <si>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</si>
  <si>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</si>
  <si>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</si>
  <si>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</si>
  <si>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</si>
  <si>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</si>
  <si>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</si>
  <si>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</si>
  <si>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</si>
  <si>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</si>
  <si>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</si>
  <si>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</si>
  <si>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</si>
  <si>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</si>
  <si>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</si>
  <si>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</si>
  <si>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</si>
  <si>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</si>
  <si>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</si>
  <si>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</si>
  <si>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</si>
  <si>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</si>
  <si>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</si>
  <si>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</si>
  <si>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</si>
  <si>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</si>
  <si>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</si>
  <si>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</si>
  <si>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</si>
  <si>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</si>
  <si>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</si>
  <si>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</si>
  <si>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</si>
  <si>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</si>
  <si>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</si>
  <si>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</si>
  <si>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</si>
  <si>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</si>
  <si>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</si>
  <si>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</si>
  <si>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</si>
  <si>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</si>
  <si>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</si>
  <si>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</si>
  <si>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</si>
  <si>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</si>
  <si>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</si>
  <si>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</si>
  <si>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</si>
  <si>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</si>
  <si>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</si>
  <si>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</si>
  <si>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</si>
  <si>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</si>
  <si>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</si>
  <si>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</si>
  <si>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</si>
  <si>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</si>
  <si>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</si>
  <si>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</si>
  <si>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</si>
  <si>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</si>
  <si>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</si>
  <si>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</si>
  <si>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</si>
  <si>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</si>
  <si>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</si>
  <si>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</si>
  <si>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</si>
  <si>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</si>
  <si>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</si>
  <si>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</si>
  <si>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</si>
  <si>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</si>
  <si>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</si>
  <si>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</si>
  <si>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</si>
  <si>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</si>
  <si>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</si>
  <si>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</si>
  <si>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</si>
  <si>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</si>
  <si>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</si>
  <si>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</si>
  <si>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</si>
  <si>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</si>
  <si>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</si>
  <si>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</si>
  <si>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水準点所在地</t>
    <phoneticPr fontId="4"/>
  </si>
  <si>
    <t xml:space="preserve">  規制地域 ：■</t>
    <phoneticPr fontId="4"/>
  </si>
  <si>
    <t xml:space="preserve">  観測地域 ：◆</t>
    <phoneticPr fontId="4"/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</si>
  <si>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</si>
  <si>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</si>
  <si>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</si>
  <si>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</si>
  <si>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</si>
  <si>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</si>
  <si>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</si>
  <si>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</si>
  <si>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</si>
  <si>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</si>
  <si>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</si>
  <si>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</si>
  <si>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</si>
  <si>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</si>
  <si>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</si>
  <si>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</si>
  <si>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</si>
  <si>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</si>
  <si>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</si>
  <si>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</si>
  <si>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</si>
  <si>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</si>
  <si>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</si>
  <si>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</si>
  <si>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</si>
  <si>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</si>
  <si>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</si>
  <si>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</si>
  <si>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</si>
  <si>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</si>
  <si>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</si>
  <si>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</si>
  <si>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</si>
  <si>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</si>
  <si>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</si>
  <si>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</si>
  <si>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</si>
  <si>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</si>
  <si>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</si>
  <si>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</si>
  <si>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</si>
  <si>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</si>
  <si>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</si>
  <si>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</si>
  <si>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</si>
  <si>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</si>
  <si>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</si>
  <si>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</si>
  <si>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</si>
  <si>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</si>
  <si>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</si>
  <si>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</si>
  <si>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</si>
  <si>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</si>
  <si>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</si>
  <si>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</si>
  <si>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</si>
  <si>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</si>
  <si>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</si>
  <si>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</si>
  <si>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</si>
  <si>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</si>
  <si>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</si>
  <si>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</si>
  <si>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</si>
  <si>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</si>
  <si>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</si>
  <si>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</si>
  <si>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</si>
  <si>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</si>
  <si>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</si>
  <si>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</si>
  <si>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</si>
  <si>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</si>
  <si>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</si>
  <si>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</si>
  <si>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</si>
  <si>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</si>
  <si>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令和３年度</t>
    <rPh sb="3" eb="5">
      <t>ネンド</t>
    </rPh>
    <rPh sb="4" eb="5">
      <t>ド</t>
    </rPh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</si>
  <si>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</si>
  <si>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</si>
  <si>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</si>
  <si>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</si>
  <si>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</si>
  <si>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</si>
  <si>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</si>
  <si>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</si>
  <si>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</si>
  <si>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</si>
  <si>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</si>
  <si>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</si>
  <si>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</si>
  <si>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</si>
  <si>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</si>
  <si>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</si>
  <si>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</si>
  <si>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</si>
  <si>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</si>
  <si>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</si>
  <si>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</si>
  <si>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</si>
  <si>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</si>
  <si>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</si>
  <si>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</si>
  <si>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</si>
  <si>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</si>
  <si>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</si>
  <si>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</si>
  <si>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</si>
  <si>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</si>
  <si>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</si>
  <si>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</si>
  <si>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</si>
  <si>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</si>
  <si>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</si>
  <si>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</si>
  <si>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</si>
  <si>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</si>
  <si>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</si>
  <si>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</si>
  <si>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</si>
  <si>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</si>
  <si>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</si>
  <si>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</si>
  <si>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</si>
  <si>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</si>
  <si>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</si>
  <si>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</si>
  <si>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</si>
  <si>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</si>
  <si>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</si>
  <si>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</si>
  <si>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</si>
  <si>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</si>
  <si>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</si>
  <si>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</si>
  <si>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</si>
  <si>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</si>
  <si>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</si>
  <si>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</si>
  <si>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</si>
  <si>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</si>
  <si>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</si>
  <si>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</si>
  <si>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</si>
  <si>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</si>
  <si>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</si>
  <si>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</si>
  <si>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</si>
  <si>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</si>
  <si>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</si>
  <si>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</si>
  <si>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</si>
  <si>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</si>
  <si>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</si>
  <si>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</si>
  <si>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</si>
  <si>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</si>
  <si>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</si>
  <si>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</si>
  <si>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</si>
  <si>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</si>
  <si>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</si>
  <si>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</si>
  <si>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</si>
  <si>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</si>
  <si>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</si>
  <si>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</si>
  <si>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</si>
  <si>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</si>
  <si>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</si>
  <si>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</si>
  <si>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</si>
  <si>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</si>
  <si>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</si>
  <si>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</si>
  <si>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</si>
  <si>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</si>
  <si>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</si>
  <si>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</si>
  <si>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</si>
  <si>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</si>
  <si>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</si>
  <si>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</si>
  <si>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</si>
  <si>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</si>
  <si>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</si>
  <si>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</si>
  <si>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</si>
  <si>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</si>
  <si>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</si>
  <si>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</si>
  <si>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</si>
  <si>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</si>
  <si>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</si>
  <si>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</si>
  <si>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</si>
  <si>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地盤沈下監視体制（水準測量、干渉SAR解析を用いた測量、観測井戸数）</t>
    <phoneticPr fontId="4"/>
  </si>
  <si>
    <t>081-07-00</t>
  </si>
  <si>
    <t>081-08-00</t>
  </si>
  <si>
    <t>石巻市魚町一丁目</t>
    <rPh sb="0" eb="3">
      <t>イシノマキシ</t>
    </rPh>
    <rPh sb="3" eb="5">
      <t>サカナマチ</t>
    </rPh>
    <rPh sb="5" eb="8">
      <t>イッチョウメ</t>
    </rPh>
    <phoneticPr fontId="4"/>
  </si>
  <si>
    <t>石巻市南浜町一丁目</t>
    <rPh sb="0" eb="3">
      <t>イシノマキシ</t>
    </rPh>
    <rPh sb="3" eb="4">
      <t>ミナミ</t>
    </rPh>
    <rPh sb="4" eb="5">
      <t>ハマ</t>
    </rPh>
    <rPh sb="5" eb="6">
      <t>マチ</t>
    </rPh>
    <rPh sb="6" eb="7">
      <t>イッ</t>
    </rPh>
    <rPh sb="7" eb="9">
      <t>チョウメ</t>
    </rPh>
    <phoneticPr fontId="4"/>
  </si>
  <si>
    <t>石巻市</t>
    <rPh sb="0" eb="3">
      <t>イシノマキシ</t>
    </rPh>
    <phoneticPr fontId="4"/>
  </si>
  <si>
    <t>石巻市</t>
    <rPh sb="0" eb="2">
      <t>イシノマキ</t>
    </rPh>
    <rPh sb="2" eb="3">
      <t>シ</t>
    </rPh>
    <phoneticPr fontId="4"/>
  </si>
  <si>
    <t>S56～H15</t>
  </si>
  <si>
    <t>H15</t>
  </si>
  <si>
    <t>１．沈下量の基準点は、081-16-00（所在地：大門崎）を基準とした値</t>
    <rPh sb="6" eb="8">
      <t>キジュン</t>
    </rPh>
    <rPh sb="8" eb="9">
      <t>テン</t>
    </rPh>
    <rPh sb="25" eb="27">
      <t>ダイモン</t>
    </rPh>
    <rPh sb="27" eb="28">
      <t>サキ</t>
    </rPh>
    <rPh sb="30" eb="32">
      <t>キジュン</t>
    </rPh>
    <rPh sb="35" eb="36">
      <t>アタイ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</si>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</sst>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</numFmts>
  <fonts count="5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11"/>
      <name val="游ゴシック"/>
      <family val="3"/>
      <charset val="128"/>
    </font>
    <font>
      <b/>
      <sz val="11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8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2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21" applyNumberFormat="0" applyFon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2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>
      <alignment vertical="center"/>
    </xf>
  </cellStyleXfs>
  <cellXfs count="237">
    <xf numFmtId="0" fontId="0" fillId="0" borderId="0" xfId="0">
      <alignment vertical="center"/>
    </xf>
    <xf numFmtId="0" fontId="25" fillId="2" borderId="1" xfId="55" applyFont="1" applyFill="1" applyBorder="1" applyAlignment="1">
      <alignment horizontal="center" vertical="center" wrapText="1"/>
    </xf>
    <xf numFmtId="180" fontId="25" fillId="2" borderId="1" xfId="33" applyNumberFormat="1" applyFont="1" applyFill="1" applyBorder="1" applyAlignment="1" applyProtection="1">
      <alignment horizontal="center" vertical="center" wrapText="1"/>
    </xf>
    <xf numFmtId="181" fontId="25" fillId="2" borderId="1" xfId="55" applyNumberFormat="1" applyFont="1" applyFill="1" applyBorder="1" applyAlignment="1">
      <alignment horizontal="center" vertical="center" wrapText="1"/>
    </xf>
    <xf numFmtId="180" fontId="25" fillId="2" borderId="1" xfId="55" applyNumberFormat="1" applyFont="1" applyFill="1" applyBorder="1" applyAlignment="1">
      <alignment horizontal="center" vertical="center" wrapText="1"/>
    </xf>
    <xf numFmtId="180" fontId="25" fillId="2" borderId="6" xfId="55" applyNumberFormat="1" applyFont="1" applyFill="1" applyBorder="1" applyAlignment="1">
      <alignment horizontal="center" vertical="center" wrapText="1"/>
    </xf>
    <xf numFmtId="176" fontId="25" fillId="2" borderId="6" xfId="55" applyNumberFormat="1" applyFont="1" applyFill="1" applyBorder="1" applyAlignment="1">
      <alignment horizontal="center" vertical="center" wrapText="1"/>
    </xf>
    <xf numFmtId="0" fontId="25" fillId="2" borderId="6" xfId="55" applyFont="1" applyFill="1" applyBorder="1" applyAlignment="1">
      <alignment horizontal="center" vertical="center" wrapText="1"/>
    </xf>
    <xf numFmtId="0" fontId="25" fillId="0" borderId="0" xfId="0" applyFont="1" applyProtection="1">
      <alignment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7" fillId="0" borderId="0" xfId="57" applyFont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7" fillId="0" borderId="0" xfId="56" applyFont="1" applyProtection="1">
      <alignment vertical="center"/>
      <protection locked="0"/>
    </xf>
    <xf numFmtId="0" fontId="30" fillId="0" borderId="0" xfId="57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32" fillId="0" borderId="0" xfId="59" applyFont="1">
      <alignment vertical="center"/>
    </xf>
    <xf numFmtId="49" fontId="26" fillId="0" borderId="1" xfId="0" applyNumberFormat="1" applyFont="1" applyBorder="1">
      <alignment vertical="center"/>
    </xf>
    <xf numFmtId="0" fontId="26" fillId="0" borderId="5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35" fillId="0" borderId="5" xfId="0" applyFont="1" applyBorder="1" applyAlignment="1">
      <alignment horizontal="justify" vertical="center" wrapText="1"/>
    </xf>
    <xf numFmtId="0" fontId="35" fillId="34" borderId="6" xfId="0" applyFont="1" applyFill="1" applyBorder="1">
      <alignment vertical="center"/>
    </xf>
    <xf numFmtId="0" fontId="35" fillId="34" borderId="5" xfId="0" applyFont="1" applyFill="1" applyBorder="1">
      <alignment vertical="center"/>
    </xf>
    <xf numFmtId="0" fontId="35" fillId="37" borderId="5" xfId="0" applyFont="1" applyFill="1" applyBorder="1" applyAlignment="1">
      <alignment horizontal="justify" vertical="center" wrapText="1"/>
    </xf>
    <xf numFmtId="49" fontId="26" fillId="0" borderId="0" xfId="0" applyNumberFormat="1" applyFont="1">
      <alignment vertical="center"/>
    </xf>
    <xf numFmtId="0" fontId="35" fillId="0" borderId="0" xfId="0" applyFont="1" applyAlignment="1">
      <alignment horizontal="justify" vertical="center" wrapText="1"/>
    </xf>
    <xf numFmtId="0" fontId="3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35" fillId="34" borderId="1" xfId="0" applyFont="1" applyFill="1" applyBorder="1">
      <alignment vertical="center"/>
    </xf>
    <xf numFmtId="0" fontId="35" fillId="34" borderId="7" xfId="0" applyFont="1" applyFill="1" applyBorder="1">
      <alignment vertical="center"/>
    </xf>
    <xf numFmtId="0" fontId="35" fillId="0" borderId="6" xfId="0" applyFont="1" applyBorder="1">
      <alignment vertical="center"/>
    </xf>
    <xf numFmtId="0" fontId="35" fillId="0" borderId="7" xfId="0" applyFont="1" applyBorder="1" applyAlignment="1">
      <alignment horizontal="left" vertical="center"/>
    </xf>
    <xf numFmtId="0" fontId="35" fillId="34" borderId="7" xfId="0" applyFont="1" applyFill="1" applyBorder="1" applyAlignment="1">
      <alignment horizontal="left" vertical="center"/>
    </xf>
    <xf numFmtId="0" fontId="35" fillId="37" borderId="7" xfId="0" applyFont="1" applyFill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35" fillId="35" borderId="0" xfId="0" applyFont="1" applyFill="1" applyAlignment="1">
      <alignment horizontal="left" vertical="center"/>
    </xf>
    <xf numFmtId="0" fontId="35" fillId="37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8" fillId="0" borderId="0" xfId="55" applyFont="1" applyProtection="1">
      <alignment vertical="center"/>
      <protection locked="0"/>
    </xf>
    <xf numFmtId="0" fontId="37" fillId="0" borderId="0" xfId="55" applyFont="1" applyAlignment="1" applyProtection="1">
      <alignment horizontal="left" vertical="center"/>
      <protection locked="0"/>
    </xf>
    <xf numFmtId="0" fontId="37" fillId="0" borderId="0" xfId="55" applyFont="1" applyAlignment="1" applyProtection="1">
      <alignment horizontal="center" vertical="center"/>
      <protection locked="0"/>
    </xf>
    <xf numFmtId="0" fontId="37" fillId="0" borderId="0" xfId="55" applyFont="1" applyProtection="1">
      <alignment vertical="center"/>
      <protection locked="0"/>
    </xf>
    <xf numFmtId="0" fontId="28" fillId="35" borderId="0" xfId="55" applyFont="1" applyFill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49" fontId="28" fillId="0" borderId="0" xfId="55" applyNumberFormat="1" applyFont="1" applyAlignment="1" applyProtection="1">
      <alignment horizontal="center" vertical="center"/>
      <protection locked="0"/>
    </xf>
    <xf numFmtId="0" fontId="28" fillId="0" borderId="0" xfId="55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8" fillId="0" borderId="0" xfId="55" applyFont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0" fontId="28" fillId="35" borderId="0" xfId="55" applyFont="1" applyFill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 wrapText="1"/>
      <protection locked="0"/>
    </xf>
    <xf numFmtId="0" fontId="31" fillId="0" borderId="0" xfId="55" applyFont="1" applyAlignment="1" applyProtection="1">
      <alignment vertical="top" wrapText="1"/>
      <protection locked="0"/>
    </xf>
    <xf numFmtId="0" fontId="31" fillId="0" borderId="0" xfId="55" applyFont="1" applyAlignment="1" applyProtection="1">
      <alignment vertical="top"/>
      <protection locked="0"/>
    </xf>
    <xf numFmtId="0" fontId="26" fillId="35" borderId="6" xfId="55" applyFont="1" applyFill="1" applyBorder="1" applyAlignment="1">
      <alignment horizontal="centerContinuous" vertical="center" wrapText="1"/>
    </xf>
    <xf numFmtId="0" fontId="26" fillId="35" borderId="7" xfId="55" applyFont="1" applyFill="1" applyBorder="1" applyAlignment="1">
      <alignment horizontal="centerContinuous" vertical="center"/>
    </xf>
    <xf numFmtId="0" fontId="26" fillId="0" borderId="1" xfId="58" applyFont="1" applyBorder="1" applyAlignment="1">
      <alignment horizontal="center" vertical="center" wrapText="1"/>
    </xf>
    <xf numFmtId="0" fontId="26" fillId="0" borderId="13" xfId="55" applyFont="1" applyBorder="1" applyAlignment="1">
      <alignment vertical="center" wrapText="1"/>
    </xf>
    <xf numFmtId="0" fontId="28" fillId="0" borderId="0" xfId="58" applyFont="1" applyAlignment="1">
      <alignment horizontal="center" vertical="center"/>
    </xf>
    <xf numFmtId="0" fontId="26" fillId="0" borderId="15" xfId="55" applyFont="1" applyBorder="1">
      <alignment vertical="center"/>
    </xf>
    <xf numFmtId="0" fontId="28" fillId="0" borderId="11" xfId="58" applyFont="1" applyBorder="1" applyAlignment="1">
      <alignment horizontal="center" vertical="top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14" xfId="55" applyFont="1" applyFill="1" applyBorder="1" applyAlignment="1">
      <alignment horizontal="center" vertical="center" wrapText="1"/>
    </xf>
    <xf numFmtId="0" fontId="28" fillId="0" borderId="0" xfId="55" applyFont="1">
      <alignment vertical="center"/>
    </xf>
    <xf numFmtId="0" fontId="31" fillId="0" borderId="11" xfId="55" applyFont="1" applyBorder="1" applyAlignment="1">
      <alignment horizontal="center" vertical="center"/>
    </xf>
    <xf numFmtId="0" fontId="28" fillId="0" borderId="0" xfId="58" applyFont="1" applyAlignment="1">
      <alignment horizontal="center" vertical="top"/>
    </xf>
    <xf numFmtId="0" fontId="28" fillId="35" borderId="11" xfId="55" applyFont="1" applyFill="1" applyBorder="1">
      <alignment vertical="center"/>
    </xf>
    <xf numFmtId="0" fontId="25" fillId="0" borderId="1" xfId="55" applyFont="1" applyBorder="1" applyAlignment="1">
      <alignment horizontal="left" vertical="top" wrapText="1"/>
    </xf>
    <xf numFmtId="0" fontId="25" fillId="0" borderId="1" xfId="55" applyFont="1" applyBorder="1" applyAlignment="1">
      <alignment horizontal="center" vertical="top" wrapText="1"/>
    </xf>
    <xf numFmtId="0" fontId="25" fillId="0" borderId="6" xfId="55" applyFont="1" applyBorder="1" applyAlignment="1">
      <alignment horizontal="centerContinuous" vertical="top" wrapText="1"/>
    </xf>
    <xf numFmtId="0" fontId="25" fillId="0" borderId="7" xfId="55" applyFont="1" applyBorder="1" applyAlignment="1">
      <alignment horizontal="centerContinuous" vertical="top" wrapText="1"/>
    </xf>
    <xf numFmtId="0" fontId="25" fillId="0" borderId="5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/>
    </xf>
    <xf numFmtId="0" fontId="25" fillId="0" borderId="1" xfId="55" applyFont="1" applyBorder="1" applyAlignment="1">
      <alignment vertical="top"/>
    </xf>
    <xf numFmtId="0" fontId="28" fillId="0" borderId="0" xfId="55" applyFont="1" applyAlignment="1">
      <alignment vertical="center" wrapText="1"/>
    </xf>
    <xf numFmtId="0" fontId="25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/>
    </xf>
    <xf numFmtId="0" fontId="45" fillId="0" borderId="0" xfId="55" applyFont="1" applyAlignment="1" applyProtection="1">
      <alignment horizontal="left" vertical="center"/>
      <protection locked="0"/>
    </xf>
    <xf numFmtId="179" fontId="26" fillId="0" borderId="0" xfId="55" applyNumberFormat="1" applyFont="1" applyProtection="1">
      <alignment vertical="center"/>
      <protection locked="0"/>
    </xf>
    <xf numFmtId="0" fontId="34" fillId="0" borderId="0" xfId="59" applyFont="1" applyProtection="1">
      <alignment vertical="center"/>
      <protection locked="0"/>
    </xf>
    <xf numFmtId="0" fontId="32" fillId="0" borderId="0" xfId="59" applyFont="1" applyProtection="1">
      <alignment vertical="center"/>
      <protection locked="0"/>
    </xf>
    <xf numFmtId="0" fontId="33" fillId="0" borderId="0" xfId="59" applyFont="1" applyProtection="1">
      <alignment vertical="center"/>
      <protection locked="0"/>
    </xf>
    <xf numFmtId="0" fontId="28" fillId="0" borderId="0" xfId="59" applyFont="1" applyProtection="1">
      <alignment vertical="center"/>
      <protection locked="0"/>
    </xf>
    <xf numFmtId="0" fontId="32" fillId="0" borderId="6" xfId="59" applyFont="1" applyBorder="1" applyAlignment="1" applyProtection="1">
      <alignment horizontal="center" vertical="center"/>
      <protection locked="0"/>
    </xf>
    <xf numFmtId="182" fontId="28" fillId="0" borderId="1" xfId="55" applyNumberFormat="1" applyFont="1" applyBorder="1" applyAlignment="1" applyProtection="1">
      <alignment horizontal="center" vertical="center"/>
      <protection locked="0"/>
    </xf>
    <xf numFmtId="0" fontId="25" fillId="0" borderId="0" xfId="57" applyFont="1" applyProtection="1">
      <alignment vertical="center"/>
      <protection locked="0"/>
    </xf>
    <xf numFmtId="0" fontId="25" fillId="0" borderId="0" xfId="0" applyFont="1" applyAlignment="1" applyProtection="1">
      <alignment horizontal="right" vertical="top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57" applyFont="1">
      <alignment vertical="center"/>
    </xf>
    <xf numFmtId="0" fontId="25" fillId="0" borderId="0" xfId="57" applyFont="1">
      <alignment vertical="center"/>
    </xf>
    <xf numFmtId="0" fontId="45" fillId="0" borderId="0" xfId="59" applyFont="1" applyAlignment="1" applyProtection="1">
      <alignment horizontal="left" vertical="center"/>
      <protection locked="0"/>
    </xf>
    <xf numFmtId="0" fontId="32" fillId="36" borderId="0" xfId="59" applyFont="1" applyFill="1">
      <alignment vertical="center"/>
    </xf>
    <xf numFmtId="0" fontId="26" fillId="35" borderId="0" xfId="55" applyFont="1" applyFill="1" applyProtection="1">
      <alignment vertical="center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wrapText="1" shrinkToFit="1"/>
      <protection locked="0"/>
    </xf>
    <xf numFmtId="0" fontId="27" fillId="0" borderId="1" xfId="57" applyFont="1" applyBorder="1" applyAlignment="1" applyProtection="1">
      <alignment horizontal="center" vertical="center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5" fillId="0" borderId="1" xfId="57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5" xfId="57" applyFont="1" applyBorder="1" applyAlignment="1" applyProtection="1">
      <alignment horizontal="center" vertical="center" wrapText="1"/>
      <protection locked="0"/>
    </xf>
    <xf numFmtId="49" fontId="25" fillId="0" borderId="3" xfId="57" applyNumberFormat="1" applyFont="1" applyBorder="1" applyProtection="1">
      <alignment vertical="center"/>
      <protection locked="0"/>
    </xf>
    <xf numFmtId="49" fontId="25" fillId="0" borderId="11" xfId="57" applyNumberFormat="1" applyFont="1" applyBorder="1" applyProtection="1">
      <alignment vertical="center"/>
      <protection locked="0"/>
    </xf>
    <xf numFmtId="49" fontId="25" fillId="0" borderId="31" xfId="57" applyNumberFormat="1" applyFont="1" applyBorder="1" applyProtection="1">
      <alignment vertical="center"/>
      <protection locked="0"/>
    </xf>
    <xf numFmtId="49" fontId="25" fillId="0" borderId="5" xfId="57" applyNumberFormat="1" applyFont="1" applyBorder="1" applyProtection="1">
      <alignment vertical="center"/>
      <protection locked="0"/>
    </xf>
    <xf numFmtId="49" fontId="25" fillId="0" borderId="2" xfId="57" applyNumberFormat="1" applyFont="1" applyBorder="1" applyProtection="1">
      <alignment vertical="center"/>
      <protection locked="0"/>
    </xf>
    <xf numFmtId="177" fontId="25" fillId="0" borderId="30" xfId="57" applyNumberFormat="1" applyFont="1" applyBorder="1" applyProtection="1">
      <alignment vertical="center"/>
      <protection locked="0"/>
    </xf>
    <xf numFmtId="177" fontId="25" fillId="0" borderId="2" xfId="57" applyNumberFormat="1" applyFont="1" applyBorder="1" applyProtection="1">
      <alignment vertical="center"/>
      <protection locked="0"/>
    </xf>
    <xf numFmtId="177" fontId="25" fillId="0" borderId="6" xfId="57" applyNumberFormat="1" applyFont="1" applyBorder="1" applyProtection="1">
      <alignment vertical="center"/>
      <protection locked="0"/>
    </xf>
    <xf numFmtId="177" fontId="25" fillId="0" borderId="31" xfId="57" applyNumberFormat="1" applyFont="1" applyBorder="1" applyProtection="1">
      <alignment vertical="center"/>
      <protection locked="0"/>
    </xf>
    <xf numFmtId="177" fontId="25" fillId="0" borderId="30" xfId="57" applyNumberFormat="1" applyFont="1" applyBorder="1" applyAlignment="1" applyProtection="1">
      <alignment vertical="center" wrapText="1"/>
      <protection locked="0"/>
    </xf>
    <xf numFmtId="177" fontId="25" fillId="0" borderId="3" xfId="57" applyNumberFormat="1" applyFont="1" applyBorder="1" applyProtection="1">
      <alignment vertical="center"/>
      <protection locked="0"/>
    </xf>
    <xf numFmtId="0" fontId="48" fillId="0" borderId="31" xfId="0" applyFont="1" applyBorder="1">
      <alignment vertical="center"/>
    </xf>
    <xf numFmtId="176" fontId="25" fillId="0" borderId="3" xfId="57" applyNumberFormat="1" applyFont="1" applyBorder="1" applyProtection="1">
      <alignment vertical="center"/>
      <protection locked="0"/>
    </xf>
    <xf numFmtId="0" fontId="26" fillId="0" borderId="0" xfId="55" applyFont="1" applyAlignment="1" applyProtection="1">
      <alignment vertical="center" shrinkToFit="1"/>
      <protection locked="0"/>
    </xf>
    <xf numFmtId="0" fontId="28" fillId="0" borderId="0" xfId="55" applyFont="1" applyAlignment="1" applyProtection="1">
      <alignment vertical="center" shrinkToFit="1"/>
      <protection locked="0"/>
    </xf>
    <xf numFmtId="0" fontId="31" fillId="0" borderId="6" xfId="55" applyFont="1" applyBorder="1" applyAlignment="1">
      <alignment horizontal="center" vertical="center"/>
    </xf>
    <xf numFmtId="0" fontId="31" fillId="0" borderId="7" xfId="55" applyFont="1" applyBorder="1" applyAlignment="1">
      <alignment horizontal="center" vertical="center"/>
    </xf>
    <xf numFmtId="0" fontId="38" fillId="0" borderId="0" xfId="55" applyFont="1" applyProtection="1">
      <alignment vertical="center"/>
      <protection locked="0"/>
    </xf>
    <xf numFmtId="0" fontId="28" fillId="0" borderId="0" xfId="55" applyFont="1" applyProtection="1">
      <alignment vertical="center"/>
      <protection locked="0"/>
    </xf>
    <xf numFmtId="0" fontId="26" fillId="0" borderId="12" xfId="55" applyFont="1" applyBorder="1" applyAlignment="1">
      <alignment horizontal="center" vertical="center" wrapText="1"/>
    </xf>
    <xf numFmtId="0" fontId="26" fillId="0" borderId="9" xfId="55" applyFont="1" applyBorder="1" applyAlignment="1">
      <alignment horizontal="center" vertical="center" wrapText="1"/>
    </xf>
    <xf numFmtId="0" fontId="26" fillId="0" borderId="2" xfId="55" applyFont="1" applyBorder="1" applyAlignment="1">
      <alignment horizontal="center" vertical="center" wrapText="1"/>
    </xf>
    <xf numFmtId="0" fontId="26" fillId="0" borderId="4" xfId="55" applyFont="1" applyBorder="1" applyAlignment="1">
      <alignment horizontal="center" vertical="center" wrapText="1"/>
    </xf>
    <xf numFmtId="0" fontId="26" fillId="0" borderId="3" xfId="55" applyFont="1" applyBorder="1" applyAlignment="1">
      <alignment horizontal="center" vertical="center" wrapText="1"/>
    </xf>
    <xf numFmtId="0" fontId="26" fillId="0" borderId="2" xfId="55" applyFont="1" applyBorder="1" applyAlignment="1">
      <alignment horizontal="center" vertical="top" wrapText="1"/>
    </xf>
    <xf numFmtId="0" fontId="26" fillId="0" borderId="4" xfId="55" applyFont="1" applyBorder="1" applyAlignment="1">
      <alignment horizontal="center" vertical="top" wrapText="1"/>
    </xf>
    <xf numFmtId="0" fontId="26" fillId="0" borderId="3" xfId="55" applyFont="1" applyBorder="1" applyAlignment="1">
      <alignment horizontal="center" vertical="top" wrapText="1"/>
    </xf>
    <xf numFmtId="0" fontId="28" fillId="0" borderId="2" xfId="55" applyFont="1" applyBorder="1" applyAlignment="1">
      <alignment horizontal="center" vertical="center" wrapText="1"/>
    </xf>
    <xf numFmtId="0" fontId="28" fillId="0" borderId="4" xfId="55" applyFont="1" applyBorder="1" applyAlignment="1">
      <alignment horizontal="center" vertical="center" wrapText="1"/>
    </xf>
    <xf numFmtId="0" fontId="28" fillId="0" borderId="3" xfId="55" applyFont="1" applyBorder="1" applyAlignment="1">
      <alignment horizontal="center" vertical="center" wrapText="1"/>
    </xf>
    <xf numFmtId="0" fontId="26" fillId="0" borderId="13" xfId="55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wrapText="1"/>
    </xf>
    <xf numFmtId="0" fontId="26" fillId="0" borderId="15" xfId="55" applyFont="1" applyBorder="1" applyAlignment="1">
      <alignment horizontal="center" vertical="center" wrapText="1"/>
    </xf>
    <xf numFmtId="0" fontId="26" fillId="0" borderId="4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12" xfId="55" applyFont="1" applyBorder="1" applyAlignment="1">
      <alignment horizontal="center" vertical="center" wrapText="1"/>
    </xf>
    <xf numFmtId="0" fontId="31" fillId="0" borderId="13" xfId="55" applyFont="1" applyBorder="1" applyAlignment="1">
      <alignment horizontal="center" vertical="center" wrapText="1"/>
    </xf>
    <xf numFmtId="0" fontId="31" fillId="0" borderId="10" xfId="55" applyFont="1" applyBorder="1" applyAlignment="1">
      <alignment horizontal="center" vertical="center" wrapText="1"/>
    </xf>
    <xf numFmtId="0" fontId="31" fillId="0" borderId="15" xfId="55" applyFont="1" applyBorder="1" applyAlignment="1">
      <alignment horizontal="center" vertical="center" wrapText="1"/>
    </xf>
    <xf numFmtId="0" fontId="28" fillId="0" borderId="12" xfId="55" applyFont="1" applyBorder="1" applyAlignment="1">
      <alignment horizontal="center" vertical="center" wrapText="1"/>
    </xf>
    <xf numFmtId="0" fontId="28" fillId="0" borderId="9" xfId="55" applyFont="1" applyBorder="1" applyAlignment="1">
      <alignment horizontal="center" vertical="center" wrapText="1"/>
    </xf>
    <xf numFmtId="178" fontId="26" fillId="0" borderId="2" xfId="55" applyNumberFormat="1" applyFont="1" applyBorder="1" applyAlignment="1">
      <alignment horizontal="center" vertical="center" wrapText="1"/>
    </xf>
    <xf numFmtId="178" fontId="26" fillId="0" borderId="4" xfId="55" applyNumberFormat="1" applyFont="1" applyBorder="1" applyAlignment="1">
      <alignment horizontal="center" vertical="center" wrapText="1"/>
    </xf>
    <xf numFmtId="178" fontId="26" fillId="0" borderId="3" xfId="55" applyNumberFormat="1" applyFont="1" applyBorder="1" applyAlignment="1">
      <alignment horizontal="center" vertical="center" wrapText="1"/>
    </xf>
    <xf numFmtId="0" fontId="31" fillId="0" borderId="6" xfId="55" applyFont="1" applyBorder="1" applyAlignment="1">
      <alignment horizontal="center" vertical="center" wrapText="1"/>
    </xf>
    <xf numFmtId="0" fontId="31" fillId="0" borderId="7" xfId="55" applyFont="1" applyBorder="1" applyAlignment="1">
      <alignment horizontal="center" vertical="center" wrapText="1"/>
    </xf>
    <xf numFmtId="0" fontId="31" fillId="0" borderId="5" xfId="55" applyFont="1" applyBorder="1" applyAlignment="1">
      <alignment horizontal="center" vertical="center"/>
    </xf>
    <xf numFmtId="0" fontId="28" fillId="0" borderId="2" xfId="55" applyFont="1" applyBorder="1" applyAlignment="1">
      <alignment horizontal="center" vertical="center" textRotation="255"/>
    </xf>
    <xf numFmtId="0" fontId="28" fillId="0" borderId="4" xfId="55" applyFont="1" applyBorder="1" applyAlignment="1">
      <alignment horizontal="center" vertical="center" textRotation="255"/>
    </xf>
    <xf numFmtId="0" fontId="28" fillId="0" borderId="3" xfId="55" applyFont="1" applyBorder="1" applyAlignment="1">
      <alignment horizontal="center" vertical="center" textRotation="255"/>
    </xf>
    <xf numFmtId="0" fontId="28" fillId="0" borderId="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1" fillId="0" borderId="12" xfId="55" applyFont="1" applyBorder="1" applyAlignment="1">
      <alignment horizontal="center" vertical="center"/>
    </xf>
    <xf numFmtId="0" fontId="31" fillId="0" borderId="13" xfId="55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178" fontId="29" fillId="0" borderId="2" xfId="55" applyNumberFormat="1" applyFont="1" applyBorder="1" applyAlignment="1">
      <alignment horizontal="center" vertical="center" wrapText="1"/>
    </xf>
    <xf numFmtId="178" fontId="29" fillId="0" borderId="4" xfId="55" applyNumberFormat="1" applyFont="1" applyBorder="1" applyAlignment="1">
      <alignment horizontal="center" vertical="center" wrapText="1"/>
    </xf>
    <xf numFmtId="178" fontId="29" fillId="0" borderId="3" xfId="55" applyNumberFormat="1" applyFont="1" applyBorder="1" applyAlignment="1">
      <alignment horizontal="center" vertical="center" wrapText="1"/>
    </xf>
    <xf numFmtId="0" fontId="28" fillId="0" borderId="2" xfId="55" applyFont="1" applyBorder="1" applyAlignment="1">
      <alignment horizontal="center" vertical="center"/>
    </xf>
    <xf numFmtId="0" fontId="28" fillId="0" borderId="4" xfId="55" applyFont="1" applyBorder="1" applyAlignment="1">
      <alignment horizontal="center" vertical="center"/>
    </xf>
    <xf numFmtId="0" fontId="28" fillId="0" borderId="3" xfId="55" applyFont="1" applyBorder="1" applyAlignment="1">
      <alignment horizontal="center" vertical="center"/>
    </xf>
    <xf numFmtId="0" fontId="29" fillId="35" borderId="2" xfId="55" applyFont="1" applyFill="1" applyBorder="1" applyAlignment="1">
      <alignment horizontal="center" vertical="center" wrapText="1"/>
    </xf>
    <xf numFmtId="0" fontId="29" fillId="35" borderId="3" xfId="55" applyFont="1" applyFill="1" applyBorder="1" applyAlignment="1">
      <alignment horizontal="center" vertical="center" wrapText="1"/>
    </xf>
    <xf numFmtId="0" fontId="29" fillId="35" borderId="4" xfId="55" applyFont="1" applyFill="1" applyBorder="1" applyAlignment="1">
      <alignment horizontal="center" vertical="top" wrapText="1"/>
    </xf>
    <xf numFmtId="0" fontId="29" fillId="35" borderId="3" xfId="55" applyFont="1" applyFill="1" applyBorder="1" applyAlignment="1">
      <alignment horizontal="center" vertical="top" wrapText="1"/>
    </xf>
    <xf numFmtId="0" fontId="26" fillId="35" borderId="2" xfId="55" applyFont="1" applyFill="1" applyBorder="1" applyAlignment="1">
      <alignment horizontal="center" vertical="center" wrapText="1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3" xfId="55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49" fontId="25" fillId="0" borderId="16" xfId="57" applyNumberFormat="1" applyFont="1" applyBorder="1" applyAlignment="1" applyProtection="1">
      <alignment horizontal="center" vertical="center" wrapText="1"/>
      <protection locked="0"/>
    </xf>
    <xf numFmtId="49" fontId="25" fillId="0" borderId="17" xfId="57" applyNumberFormat="1" applyFont="1" applyBorder="1" applyAlignment="1" applyProtection="1">
      <alignment horizontal="center" vertical="center" wrapText="1"/>
      <protection locked="0"/>
    </xf>
    <xf numFmtId="49" fontId="25" fillId="0" borderId="18" xfId="57" applyNumberFormat="1" applyFont="1" applyBorder="1" applyAlignment="1" applyProtection="1">
      <alignment horizontal="center" vertical="center" wrapText="1"/>
      <protection locked="0"/>
    </xf>
    <xf numFmtId="49" fontId="25" fillId="0" borderId="19" xfId="57" applyNumberFormat="1" applyFont="1" applyBorder="1" applyAlignment="1" applyProtection="1">
      <alignment horizontal="center" vertical="center" wrapText="1"/>
      <protection locked="0"/>
    </xf>
    <xf numFmtId="49" fontId="25" fillId="0" borderId="29" xfId="57" applyNumberFormat="1" applyFont="1" applyBorder="1" applyAlignment="1" applyProtection="1">
      <alignment horizontal="center" vertical="center" wrapText="1"/>
      <protection locked="0"/>
    </xf>
    <xf numFmtId="0" fontId="25" fillId="0" borderId="9" xfId="57" applyFont="1" applyBorder="1" applyAlignment="1" applyProtection="1">
      <alignment horizontal="center" vertical="center" textRotation="255"/>
      <protection locked="0"/>
    </xf>
    <xf numFmtId="0" fontId="25" fillId="0" borderId="4" xfId="57" applyFont="1" applyBorder="1" applyAlignment="1" applyProtection="1">
      <alignment horizontal="center" vertical="center" textRotation="255"/>
      <protection locked="0"/>
    </xf>
    <xf numFmtId="0" fontId="25" fillId="0" borderId="3" xfId="57" applyFont="1" applyBorder="1" applyAlignment="1" applyProtection="1">
      <alignment horizontal="center" vertical="center" textRotation="255"/>
      <protection locked="0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9" xfId="57" applyFont="1" applyBorder="1" applyAlignment="1" applyProtection="1">
      <alignment horizontal="left" vertical="center" wrapText="1"/>
      <protection locked="0"/>
    </xf>
    <xf numFmtId="0" fontId="25" fillId="0" borderId="0" xfId="57" applyFont="1" applyAlignment="1" applyProtection="1">
      <alignment horizontal="left" vertical="center" wrapText="1"/>
      <protection locked="0"/>
    </xf>
    <xf numFmtId="0" fontId="25" fillId="0" borderId="14" xfId="57" applyFont="1" applyBorder="1" applyAlignment="1" applyProtection="1">
      <alignment horizontal="left" vertical="center" wrapText="1"/>
      <protection locked="0"/>
    </xf>
    <xf numFmtId="0" fontId="25" fillId="0" borderId="6" xfId="56" applyFont="1" applyBorder="1" applyAlignment="1" applyProtection="1">
      <alignment horizontal="center" vertical="center"/>
      <protection locked="0"/>
    </xf>
    <xf numFmtId="0" fontId="25" fillId="0" borderId="5" xfId="56" applyFont="1" applyBorder="1" applyAlignment="1" applyProtection="1">
      <alignment horizontal="center" vertical="center"/>
      <protection locked="0"/>
    </xf>
    <xf numFmtId="0" fontId="25" fillId="0" borderId="1" xfId="56" applyFont="1" applyBorder="1" applyAlignment="1" applyProtection="1">
      <alignment horizontal="center" vertical="center"/>
      <protection locked="0" hidden="1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 hidden="1"/>
    </xf>
    <xf numFmtId="0" fontId="49" fillId="0" borderId="0" xfId="0" applyFont="1" applyAlignment="1" applyProtection="1">
      <alignment horizontal="left"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56" applyFont="1" applyProtection="1">
      <alignment vertical="center"/>
      <protection locked="0" hidden="1"/>
    </xf>
    <xf numFmtId="0" fontId="25" fillId="0" borderId="0" xfId="0" applyFont="1" applyAlignment="1" applyProtection="1">
      <alignment horizontal="left" vertical="center"/>
      <protection locked="0" hidden="1"/>
    </xf>
    <xf numFmtId="0" fontId="25" fillId="0" borderId="0" xfId="56" applyFont="1" applyAlignment="1" applyProtection="1">
      <alignment horizontal="center" vertical="center"/>
      <protection locked="0" hidden="1"/>
    </xf>
    <xf numFmtId="0" fontId="25" fillId="0" borderId="2" xfId="56" applyFont="1" applyBorder="1" applyAlignment="1" applyProtection="1">
      <alignment horizontal="center" vertical="center" wrapText="1"/>
      <protection locked="0" hidden="1"/>
    </xf>
    <xf numFmtId="0" fontId="25" fillId="0" borderId="6" xfId="56" applyFont="1" applyBorder="1" applyAlignment="1" applyProtection="1">
      <alignment horizontal="center" vertical="center"/>
      <protection locked="0" hidden="1"/>
    </xf>
    <xf numFmtId="0" fontId="25" fillId="0" borderId="7" xfId="56" applyFont="1" applyBorder="1" applyAlignment="1" applyProtection="1">
      <alignment horizontal="center" vertical="center"/>
      <protection locked="0" hidden="1"/>
    </xf>
    <xf numFmtId="0" fontId="25" fillId="0" borderId="5" xfId="56" applyFont="1" applyBorder="1" applyAlignment="1" applyProtection="1">
      <alignment horizontal="center" vertical="center"/>
      <protection locked="0" hidden="1"/>
    </xf>
    <xf numFmtId="0" fontId="25" fillId="0" borderId="4" xfId="56" applyFont="1" applyBorder="1" applyAlignment="1" applyProtection="1">
      <alignment horizontal="center" vertical="center" wrapText="1"/>
      <protection locked="0" hidden="1"/>
    </xf>
    <xf numFmtId="0" fontId="25" fillId="0" borderId="6" xfId="56" applyFont="1" applyBorder="1" applyAlignment="1" applyProtection="1">
      <alignment horizontal="center" vertical="center" wrapText="1"/>
      <protection locked="0" hidden="1"/>
    </xf>
    <xf numFmtId="0" fontId="25" fillId="0" borderId="7" xfId="56" applyFont="1" applyBorder="1" applyAlignment="1" applyProtection="1">
      <alignment horizontal="center" vertical="center" wrapText="1"/>
      <protection locked="0" hidden="1"/>
    </xf>
    <xf numFmtId="0" fontId="25" fillId="0" borderId="12" xfId="56" applyFont="1" applyBorder="1" applyAlignment="1" applyProtection="1">
      <alignment horizontal="center" vertical="center" wrapText="1"/>
      <protection locked="0" hidden="1"/>
    </xf>
    <xf numFmtId="0" fontId="25" fillId="0" borderId="13" xfId="56" applyFont="1" applyBorder="1" applyAlignment="1" applyProtection="1">
      <alignment horizontal="center" vertical="center" wrapText="1"/>
      <protection locked="0" hidden="1"/>
    </xf>
    <xf numFmtId="0" fontId="25" fillId="0" borderId="2" xfId="56" applyFont="1" applyBorder="1" applyAlignment="1" applyProtection="1">
      <alignment horizontal="left" vertical="center" wrapText="1"/>
      <protection locked="0" hidden="1"/>
    </xf>
    <xf numFmtId="0" fontId="25" fillId="0" borderId="9" xfId="56" applyFont="1" applyBorder="1" applyAlignment="1" applyProtection="1">
      <alignment horizontal="center" vertical="center" wrapText="1"/>
      <protection locked="0" hidden="1"/>
    </xf>
    <xf numFmtId="0" fontId="25" fillId="0" borderId="12" xfId="56" applyFont="1" applyBorder="1" applyAlignment="1" applyProtection="1">
      <alignment horizontal="left" vertical="top" wrapText="1"/>
      <protection locked="0" hidden="1"/>
    </xf>
    <xf numFmtId="0" fontId="25" fillId="0" borderId="3" xfId="56" applyFont="1" applyBorder="1" applyAlignment="1" applyProtection="1">
      <alignment horizontal="left" vertical="center" wrapText="1"/>
      <protection locked="0" hidden="1"/>
    </xf>
    <xf numFmtId="49" fontId="25" fillId="0" borderId="0" xfId="56" applyNumberFormat="1" applyFont="1" applyAlignment="1" applyProtection="1">
      <alignment horizontal="center" vertical="center"/>
      <protection locked="0" hidden="1"/>
    </xf>
    <xf numFmtId="0" fontId="50" fillId="0" borderId="0" xfId="0" applyFont="1" applyAlignment="1" applyProtection="1">
      <alignment horizontal="right" vertical="center"/>
      <protection locked="0" hidden="1"/>
    </xf>
    <xf numFmtId="0" fontId="25" fillId="0" borderId="0" xfId="0" applyFont="1" applyProtection="1">
      <alignment vertical="center"/>
      <protection locked="0" hidden="1"/>
    </xf>
    <xf numFmtId="0" fontId="25" fillId="0" borderId="31" xfId="0" applyFont="1" applyFill="1" applyBorder="1" applyAlignment="1" applyProtection="1">
      <alignment horizontal="center" vertical="center" wrapText="1"/>
      <protection hidden="1"/>
    </xf>
    <xf numFmtId="0" fontId="25" fillId="0" borderId="31" xfId="0" applyFont="1" applyFill="1" applyBorder="1" applyAlignment="1" applyProtection="1">
      <alignment horizontal="center" vertical="center" wrapText="1"/>
      <protection locked="0" hidden="1"/>
    </xf>
    <xf numFmtId="0" fontId="27" fillId="0" borderId="31" xfId="56" applyFont="1" applyFill="1" applyBorder="1" applyAlignment="1" applyProtection="1">
      <alignment horizontal="center" vertical="center" wrapText="1"/>
      <protection locked="0" hidden="1"/>
    </xf>
  </cellXfs>
  <cellStyles count="7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2" xr:uid="{00000000-0005-0000-0000-00001C000000}"/>
    <cellStyle name="ハイパーリンク 2 2" xfId="64" xr:uid="{00000000-0005-0000-0000-00001D000000}"/>
    <cellStyle name="ハイパーリンク 2 2 2" xfId="68" xr:uid="{00000000-0005-0000-0000-00001E000000}"/>
    <cellStyle name="ハイパーリンク 3" xfId="66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69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3" xr:uid="{00000000-0005-0000-0000-000037000000}"/>
    <cellStyle name="標準 2 4 2" xfId="67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1" xr:uid="{00000000-0005-0000-0000-00003F000000}"/>
    <cellStyle name="標準 9 2" xfId="65" xr:uid="{00000000-0005-0000-0000-000040000000}"/>
    <cellStyle name="標準_17年度　概況様式集(18年度参考用)" xfId="55" xr:uid="{00000000-0005-0000-0000-000041000000}"/>
    <cellStyle name="標準_回答　地盤沈下の概況様式（国提出）　差替え" xfId="56" xr:uid="{00000000-0005-0000-0000-000043000000}"/>
    <cellStyle name="標準_青森平野" xfId="57" xr:uid="{00000000-0005-0000-0000-000046000000}"/>
    <cellStyle name="標準_地盤沈下の概況様式" xfId="58" xr:uid="{00000000-0005-0000-0000-000047000000}"/>
    <cellStyle name="標準_調査票（enquete）" xfId="59" xr:uid="{00000000-0005-0000-0000-000048000000}"/>
    <cellStyle name="良い 2" xfId="60" xr:uid="{00000000-0005-0000-0000-000049000000}"/>
  </cellStyles>
  <dxfs count="5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externalLinks/externalLink1.xml" Type="http://schemas.openxmlformats.org/officeDocument/2006/relationships/externalLink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 refreshError="1"/>
      <sheetData sheetId="1" refreshError="1"/>
      <sheetData sheetId="2">
        <row r="3">
          <cell r="C3" t="str">
            <v>宮城県</v>
          </cell>
        </row>
        <row r="4">
          <cell r="C4" t="str">
            <v>石巻地域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1" dataDxfId="50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49" dataCellStyle="標準_調査票（enquete）"/>
    <tableColumn id="2" xr3:uid="{00000000-0010-0000-0000-000002000000}" name="青森県" dataDxfId="48" dataCellStyle="標準_調査票（enquete）"/>
    <tableColumn id="3" xr3:uid="{00000000-0010-0000-0000-000003000000}" name="岩手県" dataDxfId="47" dataCellStyle="標準_調査票（enquete）"/>
    <tableColumn id="4" xr3:uid="{00000000-0010-0000-0000-000004000000}" name="宮城県" dataDxfId="46" dataCellStyle="標準_調査票（enquete）"/>
    <tableColumn id="5" xr3:uid="{00000000-0010-0000-0000-000005000000}" name="秋田県" dataDxfId="45" dataCellStyle="標準_調査票（enquete）"/>
    <tableColumn id="6" xr3:uid="{00000000-0010-0000-0000-000006000000}" name="山形県" dataDxfId="44" dataCellStyle="標準_調査票（enquete）"/>
    <tableColumn id="7" xr3:uid="{00000000-0010-0000-0000-000007000000}" name="福島県" dataDxfId="43" dataCellStyle="標準_調査票（enquete）"/>
    <tableColumn id="8" xr3:uid="{00000000-0010-0000-0000-000008000000}" name="茨城県" dataDxfId="42" dataCellStyle="標準_調査票（enquete）"/>
    <tableColumn id="9" xr3:uid="{00000000-0010-0000-0000-000009000000}" name="栃木県" dataDxfId="41" dataCellStyle="標準_調査票（enquete）"/>
    <tableColumn id="10" xr3:uid="{00000000-0010-0000-0000-00000A000000}" name="群馬県" dataDxfId="40" dataCellStyle="標準_調査票（enquete）"/>
    <tableColumn id="11" xr3:uid="{00000000-0010-0000-0000-00000B000000}" name="埼玉県" dataDxfId="39" dataCellStyle="標準_調査票（enquete）"/>
    <tableColumn id="12" xr3:uid="{00000000-0010-0000-0000-00000C000000}" name="千葉県" dataDxfId="38" dataCellStyle="標準_調査票（enquete）"/>
    <tableColumn id="13" xr3:uid="{00000000-0010-0000-0000-00000D000000}" name="東京都" dataDxfId="37" dataCellStyle="標準_調査票（enquete）"/>
    <tableColumn id="14" xr3:uid="{00000000-0010-0000-0000-00000E000000}" name="神奈川県" dataDxfId="36" dataCellStyle="標準_調査票（enquete）"/>
    <tableColumn id="15" xr3:uid="{00000000-0010-0000-0000-00000F000000}" name="新潟県" dataDxfId="35" dataCellStyle="標準_調査票（enquete）"/>
    <tableColumn id="16" xr3:uid="{00000000-0010-0000-0000-000010000000}" name="富山県" dataDxfId="34" dataCellStyle="標準_調査票（enquete）"/>
    <tableColumn id="17" xr3:uid="{00000000-0010-0000-0000-000011000000}" name="石川県" dataDxfId="33" dataCellStyle="標準_調査票（enquete）"/>
    <tableColumn id="18" xr3:uid="{00000000-0010-0000-0000-000012000000}" name="福井県" dataDxfId="32" dataCellStyle="標準_調査票（enquete）"/>
    <tableColumn id="19" xr3:uid="{00000000-0010-0000-0000-000013000000}" name="山梨県" dataDxfId="31" dataCellStyle="標準_調査票（enquete）"/>
    <tableColumn id="20" xr3:uid="{00000000-0010-0000-0000-000014000000}" name="長野県" dataDxfId="30" dataCellStyle="標準_調査票（enquete）"/>
    <tableColumn id="21" xr3:uid="{00000000-0010-0000-0000-000015000000}" name="岐阜県" dataDxfId="29" dataCellStyle="標準_調査票（enquete）"/>
    <tableColumn id="22" xr3:uid="{00000000-0010-0000-0000-000016000000}" name="静岡県" dataDxfId="28" dataCellStyle="標準_調査票（enquete）"/>
    <tableColumn id="23" xr3:uid="{00000000-0010-0000-0000-000017000000}" name="愛知県" dataDxfId="27" dataCellStyle="標準_調査票（enquete）"/>
    <tableColumn id="24" xr3:uid="{00000000-0010-0000-0000-000018000000}" name="三重県" dataDxfId="26" dataCellStyle="標準_調査票（enquete）"/>
    <tableColumn id="25" xr3:uid="{00000000-0010-0000-0000-000019000000}" name="滋賀県" dataDxfId="25" dataCellStyle="標準_調査票（enquete）"/>
    <tableColumn id="26" xr3:uid="{00000000-0010-0000-0000-00001A000000}" name="京都府" dataDxfId="24" dataCellStyle="標準_調査票（enquete）"/>
    <tableColumn id="27" xr3:uid="{00000000-0010-0000-0000-00001B000000}" name="大阪府" dataDxfId="23" dataCellStyle="標準_調査票（enquete）"/>
    <tableColumn id="28" xr3:uid="{00000000-0010-0000-0000-00001C000000}" name="兵庫県" dataDxfId="22" dataCellStyle="標準_調査票（enquete）"/>
    <tableColumn id="29" xr3:uid="{00000000-0010-0000-0000-00001D000000}" name="奈良県" dataDxfId="21" dataCellStyle="標準_調査票（enquete）"/>
    <tableColumn id="30" xr3:uid="{00000000-0010-0000-0000-00001E000000}" name="和歌山県" dataDxfId="20" dataCellStyle="標準_調査票（enquete）"/>
    <tableColumn id="31" xr3:uid="{00000000-0010-0000-0000-00001F000000}" name="鳥取県" dataDxfId="19" dataCellStyle="標準_調査票（enquete）"/>
    <tableColumn id="32" xr3:uid="{00000000-0010-0000-0000-000020000000}" name="島根県" dataDxfId="18" dataCellStyle="標準_調査票（enquete）"/>
    <tableColumn id="33" xr3:uid="{00000000-0010-0000-0000-000021000000}" name="岡山県" dataDxfId="17" dataCellStyle="標準_調査票（enquete）"/>
    <tableColumn id="34" xr3:uid="{00000000-0010-0000-0000-000022000000}" name="広島県" dataDxfId="16" dataCellStyle="標準_調査票（enquete）"/>
    <tableColumn id="35" xr3:uid="{00000000-0010-0000-0000-000023000000}" name="山口県" dataDxfId="15" dataCellStyle="標準_調査票（enquete）"/>
    <tableColumn id="36" xr3:uid="{00000000-0010-0000-0000-000024000000}" name="徳島県" dataDxfId="14" dataCellStyle="標準_調査票（enquete）"/>
    <tableColumn id="37" xr3:uid="{00000000-0010-0000-0000-000025000000}" name="香川県" dataDxfId="13" dataCellStyle="標準_調査票（enquete）"/>
    <tableColumn id="38" xr3:uid="{00000000-0010-0000-0000-000026000000}" name="愛媛県" dataDxfId="12" dataCellStyle="標準_調査票（enquete）"/>
    <tableColumn id="39" xr3:uid="{00000000-0010-0000-0000-000027000000}" name="高知県" dataDxfId="11" dataCellStyle="標準_調査票（enquete）"/>
    <tableColumn id="40" xr3:uid="{00000000-0010-0000-0000-000028000000}" name="福岡県" dataDxfId="10" dataCellStyle="標準_調査票（enquete）"/>
    <tableColumn id="41" xr3:uid="{00000000-0010-0000-0000-000029000000}" name="佐賀県" dataDxfId="9" dataCellStyle="標準_調査票（enquete）"/>
    <tableColumn id="42" xr3:uid="{00000000-0010-0000-0000-00002A000000}" name="長崎県" dataDxfId="8" dataCellStyle="標準_調査票（enquete）"/>
    <tableColumn id="43" xr3:uid="{00000000-0010-0000-0000-00002B000000}" name="熊本県" dataDxfId="7" dataCellStyle="標準_調査票（enquete）"/>
    <tableColumn id="44" xr3:uid="{00000000-0010-0000-0000-00002C000000}" name="大分県" dataDxfId="6" dataCellStyle="標準_調査票（enquete）"/>
    <tableColumn id="45" xr3:uid="{00000000-0010-0000-0000-00002D000000}" name="宮崎県" dataDxfId="5" dataCellStyle="標準_調査票（enquete）"/>
    <tableColumn id="46" xr3:uid="{00000000-0010-0000-0000-00002E000000}" name="鹿児島県" dataDxfId="4" dataCellStyle="標準_調査票（enquete）"/>
    <tableColumn id="47" xr3:uid="{00000000-0010-0000-0000-00002F000000}" name="沖縄県" dataDxfId="3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/>
  <cols>
    <col min="1" max="1" width="8.6328125" style="38" customWidth="1"/>
    <col min="2" max="3" width="9" style="38"/>
    <col min="4" max="4" width="9.90625" style="46" customWidth="1"/>
    <col min="5" max="5" width="10.90625" style="38" customWidth="1"/>
    <col min="6" max="6" width="8.90625" style="38" customWidth="1"/>
    <col min="7" max="21" width="8.08984375" style="38" customWidth="1"/>
    <col min="22" max="22" width="8.08984375" style="42" customWidth="1"/>
    <col min="23" max="23" width="12.08984375" style="42" customWidth="1"/>
    <col min="24" max="24" width="11" style="42" customWidth="1"/>
    <col min="25" max="25" width="15.26953125" style="42" customWidth="1"/>
    <col min="26" max="26" width="13.36328125" style="38" customWidth="1"/>
    <col min="27" max="29" width="8.90625" style="38" customWidth="1"/>
    <col min="30" max="39" width="10.6328125" style="38" customWidth="1"/>
    <col min="40" max="41" width="11" style="38" customWidth="1"/>
    <col min="42" max="16384" width="9" style="38"/>
  </cols>
  <sheetData>
    <row r="1" spans="1:43" ht="22.5">
      <c r="B1" s="78" t="s">
        <v>227</v>
      </c>
      <c r="C1" s="39"/>
      <c r="D1" s="40"/>
      <c r="E1" s="39"/>
      <c r="F1" s="39"/>
      <c r="G1" s="39"/>
      <c r="H1" s="39"/>
      <c r="I1" s="39"/>
      <c r="J1" s="39" t="s">
        <v>27</v>
      </c>
      <c r="L1" s="41"/>
      <c r="M1" s="41"/>
      <c r="N1" s="41"/>
      <c r="O1" s="119"/>
      <c r="P1" s="120"/>
      <c r="Q1" s="115"/>
      <c r="R1" s="116"/>
      <c r="S1" s="116"/>
      <c r="T1" s="116"/>
      <c r="U1" s="116"/>
    </row>
    <row r="2" spans="1:43" ht="51.65" customHeight="1">
      <c r="A2" s="150" t="s">
        <v>129</v>
      </c>
      <c r="B2" s="136" t="s">
        <v>0</v>
      </c>
      <c r="C2" s="136" t="s">
        <v>17</v>
      </c>
      <c r="D2" s="123" t="s">
        <v>334</v>
      </c>
      <c r="E2" s="117" t="s">
        <v>1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54" t="s">
        <v>219</v>
      </c>
      <c r="X2" s="55"/>
      <c r="Y2" s="56" t="s">
        <v>200</v>
      </c>
      <c r="Z2" s="117" t="s">
        <v>121</v>
      </c>
      <c r="AA2" s="118"/>
      <c r="AB2" s="118"/>
      <c r="AC2" s="149"/>
      <c r="AD2" s="147" t="s">
        <v>217</v>
      </c>
      <c r="AE2" s="118"/>
      <c r="AF2" s="118"/>
      <c r="AG2" s="118"/>
      <c r="AH2" s="118"/>
      <c r="AI2" s="118"/>
      <c r="AJ2" s="118"/>
      <c r="AK2" s="118"/>
      <c r="AL2" s="118"/>
      <c r="AM2" s="118"/>
      <c r="AN2" s="136" t="s">
        <v>17</v>
      </c>
      <c r="AO2" s="136" t="s">
        <v>0</v>
      </c>
    </row>
    <row r="3" spans="1:43" ht="14.25" customHeight="1">
      <c r="A3" s="151"/>
      <c r="B3" s="137"/>
      <c r="C3" s="137"/>
      <c r="D3" s="153"/>
      <c r="E3" s="121" t="s">
        <v>2</v>
      </c>
      <c r="F3" s="57"/>
      <c r="G3" s="121" t="s">
        <v>31</v>
      </c>
      <c r="H3" s="132"/>
      <c r="I3" s="132"/>
      <c r="J3" s="132"/>
      <c r="K3" s="121" t="s">
        <v>322</v>
      </c>
      <c r="L3" s="132"/>
      <c r="M3" s="132"/>
      <c r="N3" s="132"/>
      <c r="O3" s="121" t="s">
        <v>25</v>
      </c>
      <c r="P3" s="132"/>
      <c r="Q3" s="132"/>
      <c r="R3" s="132"/>
      <c r="S3" s="121" t="s">
        <v>333</v>
      </c>
      <c r="T3" s="132"/>
      <c r="U3" s="132"/>
      <c r="V3" s="132"/>
      <c r="W3" s="173" t="s">
        <v>220</v>
      </c>
      <c r="X3" s="173" t="s">
        <v>221</v>
      </c>
      <c r="Y3" s="58" t="s">
        <v>136</v>
      </c>
      <c r="Z3" s="155" t="s">
        <v>122</v>
      </c>
      <c r="AA3" s="158" t="s">
        <v>123</v>
      </c>
      <c r="AB3" s="159"/>
      <c r="AC3" s="160"/>
      <c r="AD3" s="147" t="s">
        <v>22</v>
      </c>
      <c r="AE3" s="148"/>
      <c r="AF3" s="148"/>
      <c r="AG3" s="148"/>
      <c r="AH3" s="148"/>
      <c r="AI3" s="148"/>
      <c r="AJ3" s="148"/>
      <c r="AK3" s="147" t="s">
        <v>18</v>
      </c>
      <c r="AL3" s="148"/>
      <c r="AM3" s="142" t="s">
        <v>3</v>
      </c>
      <c r="AN3" s="137"/>
      <c r="AO3" s="137"/>
    </row>
    <row r="4" spans="1:43" ht="35.5" customHeight="1">
      <c r="A4" s="151"/>
      <c r="B4" s="137"/>
      <c r="C4" s="137"/>
      <c r="D4" s="153"/>
      <c r="E4" s="122"/>
      <c r="F4" s="59"/>
      <c r="G4" s="133"/>
      <c r="H4" s="134"/>
      <c r="I4" s="134"/>
      <c r="J4" s="134"/>
      <c r="K4" s="133"/>
      <c r="L4" s="134"/>
      <c r="M4" s="134"/>
      <c r="N4" s="134"/>
      <c r="O4" s="133"/>
      <c r="P4" s="134"/>
      <c r="Q4" s="134"/>
      <c r="R4" s="134"/>
      <c r="S4" s="133"/>
      <c r="T4" s="134"/>
      <c r="U4" s="134"/>
      <c r="V4" s="134"/>
      <c r="W4" s="174"/>
      <c r="X4" s="174"/>
      <c r="Y4" s="60" t="s">
        <v>137</v>
      </c>
      <c r="Z4" s="156"/>
      <c r="AA4" s="161"/>
      <c r="AB4" s="162"/>
      <c r="AC4" s="163"/>
      <c r="AD4" s="138" t="s">
        <v>19</v>
      </c>
      <c r="AE4" s="139"/>
      <c r="AF4" s="138" t="s">
        <v>4</v>
      </c>
      <c r="AG4" s="139"/>
      <c r="AH4" s="139"/>
      <c r="AI4" s="139"/>
      <c r="AJ4" s="139"/>
      <c r="AK4" s="142" t="s">
        <v>28</v>
      </c>
      <c r="AL4" s="142" t="s">
        <v>29</v>
      </c>
      <c r="AM4" s="143"/>
      <c r="AN4" s="137"/>
      <c r="AO4" s="137"/>
    </row>
    <row r="5" spans="1:43" ht="11.5" customHeight="1">
      <c r="A5" s="151"/>
      <c r="B5" s="137"/>
      <c r="C5" s="137"/>
      <c r="D5" s="153"/>
      <c r="E5" s="122"/>
      <c r="F5" s="126" t="s">
        <v>30</v>
      </c>
      <c r="G5" s="123" t="s">
        <v>124</v>
      </c>
      <c r="H5" s="123" t="s">
        <v>119</v>
      </c>
      <c r="I5" s="129" t="s">
        <v>118</v>
      </c>
      <c r="J5" s="123" t="s">
        <v>5</v>
      </c>
      <c r="K5" s="123" t="s">
        <v>124</v>
      </c>
      <c r="L5" s="123" t="s">
        <v>119</v>
      </c>
      <c r="M5" s="129" t="s">
        <v>118</v>
      </c>
      <c r="N5" s="123" t="s">
        <v>5</v>
      </c>
      <c r="O5" s="123" t="s">
        <v>124</v>
      </c>
      <c r="P5" s="123" t="s">
        <v>165</v>
      </c>
      <c r="Q5" s="129" t="s">
        <v>118</v>
      </c>
      <c r="R5" s="123" t="s">
        <v>5</v>
      </c>
      <c r="S5" s="121" t="s">
        <v>6</v>
      </c>
      <c r="T5" s="121" t="s">
        <v>7</v>
      </c>
      <c r="U5" s="121" t="s">
        <v>8</v>
      </c>
      <c r="V5" s="177" t="s">
        <v>16</v>
      </c>
      <c r="W5" s="61"/>
      <c r="X5" s="62"/>
      <c r="Y5" s="63"/>
      <c r="Z5" s="157"/>
      <c r="AA5" s="164"/>
      <c r="AB5" s="165"/>
      <c r="AC5" s="166"/>
      <c r="AD5" s="140"/>
      <c r="AE5" s="141"/>
      <c r="AF5" s="140"/>
      <c r="AG5" s="141"/>
      <c r="AH5" s="141"/>
      <c r="AI5" s="141"/>
      <c r="AJ5" s="141"/>
      <c r="AK5" s="143"/>
      <c r="AL5" s="143"/>
      <c r="AM5" s="143"/>
      <c r="AN5" s="137"/>
      <c r="AO5" s="137"/>
    </row>
    <row r="6" spans="1:43" ht="19.5" customHeight="1">
      <c r="A6" s="151"/>
      <c r="B6" s="137"/>
      <c r="C6" s="137"/>
      <c r="D6" s="153"/>
      <c r="E6" s="122"/>
      <c r="F6" s="127"/>
      <c r="G6" s="124"/>
      <c r="H6" s="124"/>
      <c r="I6" s="130"/>
      <c r="J6" s="124"/>
      <c r="K6" s="124"/>
      <c r="L6" s="124"/>
      <c r="M6" s="130"/>
      <c r="N6" s="124"/>
      <c r="O6" s="124"/>
      <c r="P6" s="135"/>
      <c r="Q6" s="130"/>
      <c r="R6" s="124"/>
      <c r="S6" s="122"/>
      <c r="T6" s="122"/>
      <c r="U6" s="122"/>
      <c r="V6" s="178"/>
      <c r="W6" s="175" t="s">
        <v>222</v>
      </c>
      <c r="X6" s="175" t="s">
        <v>222</v>
      </c>
      <c r="Y6" s="64" t="s">
        <v>14</v>
      </c>
      <c r="Z6" s="170" t="s">
        <v>125</v>
      </c>
      <c r="AA6" s="144" t="s">
        <v>126</v>
      </c>
      <c r="AB6" s="129" t="s">
        <v>127</v>
      </c>
      <c r="AC6" s="167" t="s">
        <v>128</v>
      </c>
      <c r="AD6" s="142" t="s">
        <v>9</v>
      </c>
      <c r="AE6" s="142" t="s">
        <v>10</v>
      </c>
      <c r="AF6" s="142" t="s">
        <v>11</v>
      </c>
      <c r="AG6" s="142" t="s">
        <v>12</v>
      </c>
      <c r="AH6" s="142" t="s">
        <v>20</v>
      </c>
      <c r="AI6" s="142" t="s">
        <v>21</v>
      </c>
      <c r="AJ6" s="142" t="s">
        <v>13</v>
      </c>
      <c r="AK6" s="143"/>
      <c r="AL6" s="143"/>
      <c r="AM6" s="143"/>
      <c r="AN6" s="137"/>
      <c r="AO6" s="137"/>
    </row>
    <row r="7" spans="1:43" ht="13.5" customHeight="1">
      <c r="A7" s="151"/>
      <c r="B7" s="137"/>
      <c r="C7" s="137"/>
      <c r="D7" s="153"/>
      <c r="E7" s="122"/>
      <c r="F7" s="127"/>
      <c r="G7" s="124"/>
      <c r="H7" s="124"/>
      <c r="I7" s="130"/>
      <c r="J7" s="124"/>
      <c r="K7" s="124"/>
      <c r="L7" s="124"/>
      <c r="M7" s="130"/>
      <c r="N7" s="124"/>
      <c r="O7" s="124"/>
      <c r="P7" s="135"/>
      <c r="Q7" s="130"/>
      <c r="R7" s="124"/>
      <c r="S7" s="122"/>
      <c r="T7" s="122"/>
      <c r="U7" s="122"/>
      <c r="V7" s="178"/>
      <c r="W7" s="175"/>
      <c r="X7" s="175"/>
      <c r="Y7" s="65" t="s">
        <v>130</v>
      </c>
      <c r="Z7" s="171"/>
      <c r="AA7" s="145"/>
      <c r="AB7" s="130"/>
      <c r="AC7" s="16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37"/>
      <c r="AO7" s="137"/>
    </row>
    <row r="8" spans="1:43" ht="18" customHeight="1">
      <c r="A8" s="151"/>
      <c r="B8" s="137"/>
      <c r="C8" s="137"/>
      <c r="D8" s="153"/>
      <c r="E8" s="122"/>
      <c r="F8" s="127"/>
      <c r="G8" s="124"/>
      <c r="H8" s="124"/>
      <c r="I8" s="130"/>
      <c r="J8" s="124"/>
      <c r="K8" s="124"/>
      <c r="L8" s="124"/>
      <c r="M8" s="130"/>
      <c r="N8" s="124"/>
      <c r="O8" s="124"/>
      <c r="P8" s="124" t="s">
        <v>218</v>
      </c>
      <c r="Q8" s="130"/>
      <c r="R8" s="124"/>
      <c r="S8" s="122"/>
      <c r="T8" s="122"/>
      <c r="U8" s="122"/>
      <c r="V8" s="178"/>
      <c r="W8" s="175"/>
      <c r="X8" s="175"/>
      <c r="Y8" s="65" t="s">
        <v>131</v>
      </c>
      <c r="Z8" s="171"/>
      <c r="AA8" s="145"/>
      <c r="AB8" s="130"/>
      <c r="AC8" s="168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37"/>
      <c r="AO8" s="137"/>
    </row>
    <row r="9" spans="1:43" ht="15.65" customHeight="1">
      <c r="A9" s="151"/>
      <c r="B9" s="137"/>
      <c r="C9" s="137"/>
      <c r="D9" s="154"/>
      <c r="E9" s="122"/>
      <c r="F9" s="128"/>
      <c r="G9" s="125"/>
      <c r="H9" s="125"/>
      <c r="I9" s="131"/>
      <c r="J9" s="125"/>
      <c r="K9" s="125"/>
      <c r="L9" s="125"/>
      <c r="M9" s="131"/>
      <c r="N9" s="125"/>
      <c r="O9" s="125"/>
      <c r="P9" s="125"/>
      <c r="Q9" s="131"/>
      <c r="R9" s="125"/>
      <c r="S9" s="122"/>
      <c r="T9" s="122"/>
      <c r="U9" s="122"/>
      <c r="V9" s="179"/>
      <c r="W9" s="176"/>
      <c r="X9" s="176"/>
      <c r="Y9" s="66"/>
      <c r="Z9" s="172"/>
      <c r="AA9" s="146"/>
      <c r="AB9" s="131"/>
      <c r="AC9" s="169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37"/>
      <c r="AO9" s="137"/>
    </row>
    <row r="10" spans="1:43" ht="63" customHeight="1">
      <c r="A10" s="152"/>
      <c r="B10" s="67"/>
      <c r="C10" s="67"/>
      <c r="D10" s="68"/>
      <c r="E10" s="68"/>
      <c r="F10" s="67"/>
      <c r="G10" s="69" t="s">
        <v>225</v>
      </c>
      <c r="H10" s="70"/>
      <c r="I10" s="70"/>
      <c r="J10" s="71"/>
      <c r="K10" s="69" t="s">
        <v>225</v>
      </c>
      <c r="L10" s="70"/>
      <c r="M10" s="70"/>
      <c r="N10" s="71"/>
      <c r="O10" s="72" t="s">
        <v>225</v>
      </c>
      <c r="P10" s="73"/>
      <c r="Q10" s="73"/>
      <c r="R10" s="73"/>
      <c r="S10" s="72" t="s">
        <v>224</v>
      </c>
      <c r="T10" s="73"/>
      <c r="U10" s="73"/>
      <c r="V10" s="73"/>
      <c r="W10" s="74"/>
      <c r="X10" s="74"/>
      <c r="Y10" s="75"/>
      <c r="Z10" s="76"/>
      <c r="AA10" s="76"/>
      <c r="AB10" s="76"/>
      <c r="AC10" s="76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</row>
    <row r="11" spans="1:43" s="46" customFormat="1" ht="44.5" customHeight="1">
      <c r="A11" s="85"/>
      <c r="B11" s="1" t="str">
        <f>IF(ｼｰﾄ0!C3="","",ｼｰﾄ0!C3)</f>
        <v>宮城県</v>
      </c>
      <c r="C11" s="1" t="str">
        <f>IF(ｼｰﾄ0!C4="","",ｼｰﾄ0!C4)</f>
        <v>石巻地域</v>
      </c>
      <c r="D11" s="1" t="str">
        <f>IF(OR(ｼｰﾄ1!D23&lt;&gt;"",ｼｰﾄ1!E23&lt;&gt;"",ｼｰﾄ1!F23&lt;&gt;""),"○","")</f>
        <v/>
      </c>
      <c r="E11" s="2" t="e">
        <f>IF(#REF!&lt;&gt;"",#REF!,"")</f>
        <v>#REF!</v>
      </c>
      <c r="F11" s="2" t="e">
        <f>IF(#REF!&lt;&gt;"",#REF!,"")</f>
        <v>#REF!</v>
      </c>
      <c r="G11" s="3">
        <f>IF(ｼｰﾄ1!D11&lt;&gt;"",ｼｰﾄ1!D11,"")</f>
        <v>8.1</v>
      </c>
      <c r="H11" s="4" t="str">
        <f>IF(ｼｰﾄ1!D9&lt;&gt;"",ｼｰﾄ1!D9,"")</f>
        <v>S56～H15</v>
      </c>
      <c r="I11" s="4" t="str">
        <f>IF(ｼｰﾄ1!D5&lt;&gt;"",ｼｰﾄ1!D5,"")</f>
        <v>081-07-00</v>
      </c>
      <c r="J11" s="4" t="str">
        <f>IF(ｼｰﾄ1!D6&lt;&gt;"",ｼｰﾄ1!D6,"")</f>
        <v>石巻市魚町一丁目</v>
      </c>
      <c r="K11" s="3" t="str">
        <f>IF(ｼｰﾄ1!E12&lt;&gt;"",ｼｰﾄ1!E12,"")</f>
        <v/>
      </c>
      <c r="L11" s="4" t="str">
        <f>IF(ｼｰﾄ1!E9&lt;&gt;"",ｼｰﾄ1!E9,"")</f>
        <v/>
      </c>
      <c r="M11" s="4" t="str">
        <f>IF(ｼｰﾄ1!E5&lt;&gt;"",ｼｰﾄ1!E5,"")</f>
        <v/>
      </c>
      <c r="N11" s="4" t="str">
        <f>IF(ｼｰﾄ1!E6&lt;&gt;"",ｼｰﾄ1!E6,"")</f>
        <v/>
      </c>
      <c r="O11" s="3">
        <f>IF(ｼｰﾄ1!F13&lt;&gt;"",ｼｰﾄ1!F13,"")</f>
        <v>4.2</v>
      </c>
      <c r="P11" s="4" t="str">
        <f>IF(ｼｰﾄ1!F9&lt;&gt;"",ｼｰﾄ1!F9,"")</f>
        <v>H15</v>
      </c>
      <c r="Q11" s="4" t="str">
        <f>IF(ｼｰﾄ1!F5&lt;&gt;"",ｼｰﾄ1!F5,"")</f>
        <v>081-08-00</v>
      </c>
      <c r="R11" s="4" t="str">
        <f>IF(ｼｰﾄ1!F6&lt;&gt;"",ｼｰﾄ1!F6,"")</f>
        <v>石巻市南浜町一丁目</v>
      </c>
      <c r="S11" s="4" t="e">
        <f>IF(#REF!&lt;&gt;"",#REF!,"")</f>
        <v>#REF!</v>
      </c>
      <c r="T11" s="4" t="e">
        <f>IF(#REF!&lt;&gt;"",#REF!,"")</f>
        <v>#REF!</v>
      </c>
      <c r="U11" s="4" t="e">
        <f>IF(#REF!&lt;&gt;"",#REF!,"")</f>
        <v>#REF!</v>
      </c>
      <c r="V11" s="4" t="e">
        <f>IF(#REF!&lt;&gt;"",#REF!,"")</f>
        <v>#REF!</v>
      </c>
      <c r="W11" s="5"/>
      <c r="X11" s="5"/>
      <c r="Y11" s="5" t="e">
        <f>IF(#REF!&lt;&gt;"",#REF!,"")</f>
        <v>#REF!</v>
      </c>
      <c r="Z11" s="6" t="e">
        <f>IF(#REF!&lt;&gt;"",#REF!,"")</f>
        <v>#REF!</v>
      </c>
      <c r="AA11" s="7" t="e">
        <f>IF(#REF!="","",#REF!)</f>
        <v>#REF!</v>
      </c>
      <c r="AB11" s="7" t="e">
        <f>IF(#REF!="","",#REF!)</f>
        <v>#REF!</v>
      </c>
      <c r="AC11" s="7" t="e">
        <f>IF(#REF!="","",#REF!)</f>
        <v>#REF!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石巻地域</v>
      </c>
      <c r="AO11" s="1" t="str">
        <f>IF(ｼｰﾄ0!C3="","",ｼｰﾄ0!C3)</f>
        <v>宮城県</v>
      </c>
      <c r="AP11" s="45"/>
      <c r="AQ11" s="45"/>
    </row>
    <row r="12" spans="1:43"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79"/>
      <c r="T12" s="79"/>
      <c r="U12" s="79"/>
      <c r="V12" s="79"/>
      <c r="W12" s="79"/>
      <c r="X12" s="79"/>
      <c r="Y12" s="79"/>
    </row>
    <row r="13" spans="1:43" ht="19">
      <c r="B13" s="47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44"/>
      <c r="U13" s="44"/>
      <c r="V13" s="93"/>
      <c r="W13" s="93"/>
      <c r="X13" s="93"/>
      <c r="Y13" s="93"/>
    </row>
    <row r="14" spans="1:43" s="48" customFormat="1" ht="19">
      <c r="D14" s="46"/>
      <c r="K14" s="47"/>
      <c r="L14" s="47"/>
      <c r="M14" s="47"/>
      <c r="N14" s="47"/>
      <c r="O14" s="47"/>
      <c r="P14" s="47"/>
      <c r="Q14" s="47"/>
      <c r="R14" s="49"/>
      <c r="S14" s="49"/>
      <c r="V14" s="50"/>
      <c r="W14" s="50"/>
      <c r="X14" s="50"/>
      <c r="Y14" s="50"/>
      <c r="AE14" s="49"/>
      <c r="AF14" s="49"/>
    </row>
    <row r="15" spans="1:43" s="48" customFormat="1" ht="32">
      <c r="D15" s="46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V15" s="50"/>
      <c r="W15" s="50"/>
      <c r="X15" s="50"/>
      <c r="Y15" s="50"/>
      <c r="AE15" s="51" t="s">
        <v>15</v>
      </c>
      <c r="AF15" s="49"/>
    </row>
    <row r="16" spans="1:43" s="48" customFormat="1">
      <c r="D16" s="46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V16" s="50"/>
      <c r="W16" s="50"/>
      <c r="X16" s="50"/>
      <c r="Y16" s="50"/>
    </row>
    <row r="17" spans="4:25" s="48" customFormat="1">
      <c r="D17" s="46"/>
      <c r="V17" s="50"/>
      <c r="W17" s="50"/>
      <c r="X17" s="50"/>
      <c r="Y17" s="50"/>
    </row>
    <row r="18" spans="4:25" s="48" customFormat="1">
      <c r="D18" s="46"/>
      <c r="V18" s="50"/>
      <c r="W18" s="50"/>
      <c r="X18" s="50"/>
      <c r="Y18" s="50"/>
    </row>
    <row r="19" spans="4:25" s="48" customFormat="1">
      <c r="D19" s="46"/>
      <c r="V19" s="50"/>
      <c r="W19" s="50"/>
      <c r="X19" s="50"/>
      <c r="Y19" s="50"/>
    </row>
    <row r="20" spans="4:25" s="48" customFormat="1" ht="32.5" customHeight="1">
      <c r="D20" s="46"/>
      <c r="V20" s="50"/>
      <c r="W20" s="50"/>
      <c r="X20" s="50"/>
      <c r="Y20" s="50"/>
    </row>
    <row r="21" spans="4:25" s="48" customFormat="1">
      <c r="D21" s="46"/>
      <c r="V21" s="50"/>
      <c r="W21" s="50"/>
      <c r="X21" s="50"/>
      <c r="Y21" s="50"/>
    </row>
    <row r="22" spans="4:25" s="48" customFormat="1">
      <c r="D22" s="46"/>
      <c r="V22" s="50"/>
      <c r="W22" s="50"/>
      <c r="X22" s="50"/>
      <c r="Y22" s="50"/>
    </row>
    <row r="23" spans="4:25" s="48" customFormat="1">
      <c r="D23" s="46"/>
      <c r="V23" s="50"/>
      <c r="W23" s="50"/>
      <c r="X23" s="50"/>
      <c r="Y23" s="50"/>
    </row>
    <row r="24" spans="4:25" s="48" customFormat="1">
      <c r="D24" s="46"/>
      <c r="V24" s="50"/>
      <c r="W24" s="50"/>
      <c r="X24" s="50"/>
      <c r="Y24" s="50"/>
    </row>
    <row r="25" spans="4:25" s="48" customFormat="1">
      <c r="D25" s="46"/>
      <c r="V25" s="50"/>
      <c r="W25" s="50"/>
      <c r="X25" s="50"/>
      <c r="Y25" s="50"/>
    </row>
    <row r="26" spans="4:25" s="48" customFormat="1">
      <c r="D26" s="46"/>
      <c r="V26" s="50"/>
      <c r="W26" s="50"/>
      <c r="X26" s="50"/>
      <c r="Y26" s="50"/>
    </row>
    <row r="27" spans="4:25" s="48" customFormat="1">
      <c r="D27" s="46"/>
      <c r="V27" s="50"/>
      <c r="W27" s="50"/>
      <c r="X27" s="50"/>
      <c r="Y27" s="50"/>
    </row>
    <row r="32" spans="4:25" ht="19">
      <c r="F32" s="43"/>
      <c r="G32" s="43"/>
      <c r="H32" s="43"/>
      <c r="I32" s="43"/>
      <c r="J32" s="43"/>
      <c r="K32" s="44"/>
      <c r="L32" s="44"/>
      <c r="M32" s="44"/>
      <c r="N32" s="44"/>
      <c r="O32" s="44"/>
      <c r="P32" s="44"/>
      <c r="Q32" s="44"/>
      <c r="R32" s="44"/>
      <c r="S32" s="44"/>
    </row>
    <row r="33" spans="6:19" ht="19"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44"/>
    </row>
    <row r="34" spans="6:19" ht="19"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44"/>
    </row>
    <row r="35" spans="6:19" ht="19"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44"/>
    </row>
    <row r="36" spans="6:19" ht="19"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44"/>
    </row>
    <row r="37" spans="6:19" ht="19"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52" spans="29:29">
      <c r="AC52" s="38" t="s">
        <v>201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zoomScale="79" zoomScaleNormal="100" workbookViewId="0">
      <selection activeCell="A4" sqref="A4:XFD5"/>
    </sheetView>
  </sheetViews>
  <sheetFormatPr defaultColWidth="8.7265625" defaultRowHeight="16" outlineLevelRow="1" outlineLevelCol="1"/>
  <cols>
    <col min="1" max="1" width="8.6328125" style="27" customWidth="1"/>
    <col min="2" max="2" width="66.26953125" style="27" customWidth="1"/>
    <col min="3" max="3" width="5.90625" style="27" customWidth="1"/>
    <col min="4" max="4" width="7" style="25" hidden="1" customWidth="1" outlineLevel="1"/>
    <col min="5" max="5" width="7.90625" style="37" hidden="1" customWidth="1" outlineLevel="1"/>
    <col min="6" max="6" width="53.90625" style="25" hidden="1" customWidth="1" outlineLevel="1"/>
    <col min="7" max="7" width="8.90625" style="27" collapsed="1"/>
    <col min="8" max="16384" width="8.7265625" style="27"/>
  </cols>
  <sheetData>
    <row r="1" spans="1:6" ht="24.75" customHeight="1">
      <c r="A1" s="180" t="s">
        <v>329</v>
      </c>
      <c r="B1" s="180"/>
      <c r="C1" s="26"/>
      <c r="D1" s="181" t="s">
        <v>167</v>
      </c>
      <c r="E1" s="182"/>
      <c r="F1" s="183"/>
    </row>
    <row r="2" spans="1:6" ht="15" customHeight="1">
      <c r="A2" s="184" t="s">
        <v>170</v>
      </c>
      <c r="B2" s="185"/>
      <c r="D2" s="28" t="s">
        <v>113</v>
      </c>
      <c r="E2" s="21"/>
      <c r="F2" s="21"/>
    </row>
    <row r="3" spans="1:6" ht="15" customHeight="1">
      <c r="A3" s="16" t="s">
        <v>203</v>
      </c>
      <c r="B3" s="17" t="s">
        <v>210</v>
      </c>
      <c r="D3" s="20"/>
      <c r="E3" s="29"/>
      <c r="F3" s="21"/>
    </row>
    <row r="4" spans="1:6">
      <c r="A4" s="16" t="s">
        <v>204</v>
      </c>
      <c r="B4" s="18" t="s">
        <v>202</v>
      </c>
      <c r="D4" s="30"/>
      <c r="E4" s="31" t="s">
        <v>37</v>
      </c>
      <c r="F4" s="19" t="s">
        <v>143</v>
      </c>
    </row>
    <row r="5" spans="1:6">
      <c r="A5" s="16" t="s">
        <v>205</v>
      </c>
      <c r="B5" s="18" t="s">
        <v>154</v>
      </c>
      <c r="D5" s="30"/>
      <c r="E5" s="31" t="s">
        <v>38</v>
      </c>
      <c r="F5" s="19" t="s">
        <v>39</v>
      </c>
    </row>
    <row r="6" spans="1:6">
      <c r="A6" s="16" t="s">
        <v>206</v>
      </c>
      <c r="B6" s="18" t="s">
        <v>187</v>
      </c>
      <c r="D6" s="30"/>
      <c r="E6" s="31" t="s">
        <v>40</v>
      </c>
      <c r="F6" s="19" t="s">
        <v>41</v>
      </c>
    </row>
    <row r="7" spans="1:6">
      <c r="A7" s="16" t="s">
        <v>207</v>
      </c>
      <c r="B7" s="18" t="s">
        <v>41</v>
      </c>
      <c r="D7" s="30"/>
      <c r="E7" s="31" t="s">
        <v>42</v>
      </c>
      <c r="F7" s="19" t="s">
        <v>43</v>
      </c>
    </row>
    <row r="8" spans="1:6">
      <c r="A8" s="16" t="s">
        <v>208</v>
      </c>
      <c r="B8" s="18" t="s">
        <v>335</v>
      </c>
      <c r="D8" s="30"/>
      <c r="E8" s="31" t="s">
        <v>74</v>
      </c>
      <c r="F8" s="19" t="s">
        <v>75</v>
      </c>
    </row>
    <row r="9" spans="1:6">
      <c r="A9" s="16" t="s">
        <v>209</v>
      </c>
      <c r="B9" s="18" t="s">
        <v>92</v>
      </c>
      <c r="D9" s="30"/>
      <c r="E9" s="31"/>
      <c r="F9" s="19"/>
    </row>
    <row r="10" spans="1:6">
      <c r="D10" s="30"/>
      <c r="E10" s="31" t="s">
        <v>78</v>
      </c>
      <c r="F10" s="19" t="s">
        <v>139</v>
      </c>
    </row>
    <row r="11" spans="1:6" hidden="1" outlineLevel="1">
      <c r="A11" s="20" t="s">
        <v>169</v>
      </c>
      <c r="B11" s="21"/>
      <c r="D11" s="20" t="s">
        <v>114</v>
      </c>
      <c r="E11" s="32"/>
      <c r="F11" s="21"/>
    </row>
    <row r="12" spans="1:6" hidden="1" outlineLevel="1">
      <c r="A12" s="16" t="s">
        <v>171</v>
      </c>
      <c r="B12" s="18" t="s">
        <v>73</v>
      </c>
      <c r="D12" s="30"/>
      <c r="E12" s="33" t="s">
        <v>44</v>
      </c>
      <c r="F12" s="22" t="s">
        <v>45</v>
      </c>
    </row>
    <row r="13" spans="1:6" hidden="1" outlineLevel="1">
      <c r="A13" s="16" t="s">
        <v>172</v>
      </c>
      <c r="B13" s="18" t="s">
        <v>75</v>
      </c>
      <c r="D13" s="30"/>
      <c r="E13" s="33" t="s">
        <v>46</v>
      </c>
      <c r="F13" s="22" t="s">
        <v>47</v>
      </c>
    </row>
    <row r="14" spans="1:6" hidden="1" outlineLevel="1">
      <c r="A14" s="16" t="s">
        <v>173</v>
      </c>
      <c r="B14" s="18" t="s">
        <v>76</v>
      </c>
      <c r="D14" s="30"/>
      <c r="E14" s="33" t="s">
        <v>48</v>
      </c>
      <c r="F14" s="22" t="s">
        <v>49</v>
      </c>
    </row>
    <row r="15" spans="1:6" hidden="1" outlineLevel="1">
      <c r="A15" s="16" t="s">
        <v>174</v>
      </c>
      <c r="B15" s="18" t="s">
        <v>77</v>
      </c>
      <c r="D15" s="30"/>
      <c r="E15" s="33" t="s">
        <v>50</v>
      </c>
      <c r="F15" s="22" t="s">
        <v>51</v>
      </c>
    </row>
    <row r="16" spans="1:6" hidden="1" outlineLevel="1">
      <c r="A16" s="16" t="s">
        <v>175</v>
      </c>
      <c r="B16" s="18" t="s">
        <v>155</v>
      </c>
      <c r="D16" s="30"/>
      <c r="E16" s="33" t="s">
        <v>52</v>
      </c>
      <c r="F16" s="22" t="s">
        <v>53</v>
      </c>
    </row>
    <row r="17" spans="1:6" hidden="1" outlineLevel="1">
      <c r="A17" s="16" t="s">
        <v>176</v>
      </c>
      <c r="B17" s="18" t="s">
        <v>156</v>
      </c>
      <c r="D17" s="30"/>
      <c r="E17" s="33" t="s">
        <v>54</v>
      </c>
      <c r="F17" s="22" t="s">
        <v>55</v>
      </c>
    </row>
    <row r="18" spans="1:6" hidden="1" outlineLevel="1">
      <c r="A18" s="16" t="s">
        <v>177</v>
      </c>
      <c r="B18" s="18" t="s">
        <v>157</v>
      </c>
      <c r="D18" s="20" t="s">
        <v>115</v>
      </c>
      <c r="E18" s="32"/>
      <c r="F18" s="21"/>
    </row>
    <row r="19" spans="1:6" hidden="1" outlineLevel="1">
      <c r="A19" s="16" t="s">
        <v>178</v>
      </c>
      <c r="B19" s="18" t="s">
        <v>158</v>
      </c>
      <c r="D19" s="30"/>
      <c r="E19" s="33" t="s">
        <v>56</v>
      </c>
      <c r="F19" s="22" t="s">
        <v>57</v>
      </c>
    </row>
    <row r="20" spans="1:6" hidden="1" outlineLevel="1">
      <c r="A20" s="16" t="s">
        <v>179</v>
      </c>
      <c r="B20" s="18" t="s">
        <v>144</v>
      </c>
      <c r="D20" s="30"/>
      <c r="E20" s="33" t="s">
        <v>58</v>
      </c>
      <c r="F20" s="22" t="s">
        <v>59</v>
      </c>
    </row>
    <row r="21" spans="1:6" hidden="1" outlineLevel="1">
      <c r="A21" s="16" t="s">
        <v>180</v>
      </c>
      <c r="B21" s="18" t="s">
        <v>145</v>
      </c>
      <c r="D21" s="30"/>
      <c r="E21" s="33" t="s">
        <v>60</v>
      </c>
      <c r="F21" s="22" t="s">
        <v>61</v>
      </c>
    </row>
    <row r="22" spans="1:6" hidden="1" outlineLevel="1">
      <c r="A22" s="16" t="s">
        <v>181</v>
      </c>
      <c r="B22" s="18" t="s">
        <v>159</v>
      </c>
      <c r="D22" s="30"/>
      <c r="E22" s="33" t="s">
        <v>62</v>
      </c>
      <c r="F22" s="22" t="s">
        <v>63</v>
      </c>
    </row>
    <row r="23" spans="1:6" hidden="1" outlineLevel="1">
      <c r="A23" s="16" t="s">
        <v>182</v>
      </c>
      <c r="B23" s="18" t="s">
        <v>160</v>
      </c>
      <c r="D23" s="30"/>
      <c r="E23" s="33" t="s">
        <v>64</v>
      </c>
      <c r="F23" s="22" t="s">
        <v>65</v>
      </c>
    </row>
    <row r="24" spans="1:6" hidden="1" outlineLevel="1">
      <c r="A24" s="16" t="s">
        <v>183</v>
      </c>
      <c r="B24" s="18" t="s">
        <v>161</v>
      </c>
      <c r="D24" s="30"/>
      <c r="E24" s="33" t="s">
        <v>66</v>
      </c>
      <c r="F24" s="22" t="s">
        <v>67</v>
      </c>
    </row>
    <row r="25" spans="1:6" hidden="1" outlineLevel="1">
      <c r="A25" s="16" t="s">
        <v>184</v>
      </c>
      <c r="B25" s="18" t="s">
        <v>162</v>
      </c>
      <c r="D25" s="30"/>
      <c r="E25" s="33" t="s">
        <v>68</v>
      </c>
      <c r="F25" s="22" t="s">
        <v>69</v>
      </c>
    </row>
    <row r="26" spans="1:6" hidden="1" outlineLevel="1">
      <c r="A26" s="16" t="s">
        <v>185</v>
      </c>
      <c r="B26" s="18" t="s">
        <v>163</v>
      </c>
      <c r="D26" s="30"/>
      <c r="E26" s="33" t="s">
        <v>70</v>
      </c>
      <c r="F26" s="22" t="s">
        <v>71</v>
      </c>
    </row>
    <row r="27" spans="1:6" hidden="1" outlineLevel="1">
      <c r="A27" s="16" t="s">
        <v>186</v>
      </c>
      <c r="B27" s="18" t="s">
        <v>164</v>
      </c>
      <c r="D27" s="20" t="s">
        <v>72</v>
      </c>
      <c r="E27" s="32"/>
      <c r="F27" s="21"/>
    </row>
    <row r="28" spans="1:6" collapsed="1">
      <c r="B28" s="34"/>
      <c r="D28" s="30"/>
      <c r="E28" s="31" t="s">
        <v>79</v>
      </c>
      <c r="F28" s="19" t="s">
        <v>140</v>
      </c>
    </row>
    <row r="29" spans="1:6" collapsed="1">
      <c r="A29" s="23"/>
      <c r="D29" s="30"/>
      <c r="E29" s="31" t="s">
        <v>80</v>
      </c>
      <c r="F29" s="19" t="s">
        <v>141</v>
      </c>
    </row>
    <row r="30" spans="1:6">
      <c r="D30" s="30"/>
      <c r="E30" s="31" t="s">
        <v>81</v>
      </c>
      <c r="F30" s="19" t="s">
        <v>142</v>
      </c>
    </row>
    <row r="31" spans="1:6">
      <c r="D31" s="30"/>
      <c r="E31" s="31" t="s">
        <v>82</v>
      </c>
      <c r="F31" s="19" t="s">
        <v>144</v>
      </c>
    </row>
    <row r="32" spans="1:6">
      <c r="D32" s="30"/>
      <c r="E32" s="31" t="s">
        <v>83</v>
      </c>
      <c r="F32" s="19" t="s">
        <v>145</v>
      </c>
    </row>
    <row r="33" spans="4:6">
      <c r="D33" s="30"/>
      <c r="E33" s="31" t="s">
        <v>84</v>
      </c>
      <c r="F33" s="19" t="s">
        <v>146</v>
      </c>
    </row>
    <row r="34" spans="4:6">
      <c r="D34" s="30"/>
      <c r="E34" s="31" t="s">
        <v>85</v>
      </c>
      <c r="F34" s="19" t="s">
        <v>147</v>
      </c>
    </row>
    <row r="35" spans="4:6">
      <c r="D35" s="30"/>
      <c r="E35" s="31" t="s">
        <v>86</v>
      </c>
      <c r="F35" s="19" t="s">
        <v>148</v>
      </c>
    </row>
    <row r="36" spans="4:6">
      <c r="D36" s="30"/>
      <c r="E36" s="31" t="s">
        <v>87</v>
      </c>
      <c r="F36" s="19" t="s">
        <v>149</v>
      </c>
    </row>
    <row r="37" spans="4:6">
      <c r="D37" s="30"/>
      <c r="E37" s="31" t="s">
        <v>88</v>
      </c>
      <c r="F37" s="19" t="s">
        <v>150</v>
      </c>
    </row>
    <row r="38" spans="4:6">
      <c r="D38" s="30"/>
      <c r="E38" s="31" t="s">
        <v>89</v>
      </c>
      <c r="F38" s="19" t="s">
        <v>151</v>
      </c>
    </row>
    <row r="39" spans="4:6">
      <c r="D39" s="20" t="s">
        <v>90</v>
      </c>
      <c r="E39" s="32"/>
      <c r="F39" s="21"/>
    </row>
    <row r="40" spans="4:6">
      <c r="D40" s="30"/>
      <c r="E40" s="31" t="s">
        <v>91</v>
      </c>
      <c r="F40" s="19" t="s">
        <v>92</v>
      </c>
    </row>
    <row r="41" spans="4:6">
      <c r="D41" s="30"/>
      <c r="E41" s="33" t="s">
        <v>93</v>
      </c>
      <c r="F41" s="22" t="s">
        <v>94</v>
      </c>
    </row>
    <row r="42" spans="4:6">
      <c r="D42" s="30"/>
      <c r="E42" s="33" t="s">
        <v>95</v>
      </c>
      <c r="F42" s="22" t="s">
        <v>96</v>
      </c>
    </row>
    <row r="43" spans="4:6">
      <c r="D43" s="30"/>
      <c r="E43" s="33" t="s">
        <v>97</v>
      </c>
      <c r="F43" s="22" t="s">
        <v>98</v>
      </c>
    </row>
    <row r="44" spans="4:6">
      <c r="D44" s="30"/>
      <c r="E44" s="33" t="s">
        <v>99</v>
      </c>
      <c r="F44" s="22" t="s">
        <v>100</v>
      </c>
    </row>
    <row r="45" spans="4:6">
      <c r="D45" s="30"/>
      <c r="E45" s="33" t="s">
        <v>101</v>
      </c>
      <c r="F45" s="22" t="s">
        <v>102</v>
      </c>
    </row>
    <row r="46" spans="4:6">
      <c r="D46" s="30"/>
      <c r="E46" s="33" t="s">
        <v>103</v>
      </c>
      <c r="F46" s="22" t="s">
        <v>104</v>
      </c>
    </row>
    <row r="47" spans="4:6">
      <c r="D47" s="20" t="s">
        <v>105</v>
      </c>
      <c r="E47" s="32"/>
      <c r="F47" s="21"/>
    </row>
    <row r="48" spans="4:6" ht="26.25" customHeight="1">
      <c r="D48" s="30"/>
      <c r="E48" s="33" t="s">
        <v>106</v>
      </c>
      <c r="F48" s="22" t="s">
        <v>107</v>
      </c>
    </row>
    <row r="49" spans="4:6">
      <c r="D49" s="30"/>
      <c r="E49" s="33" t="s">
        <v>108</v>
      </c>
      <c r="F49" s="22" t="s">
        <v>109</v>
      </c>
    </row>
    <row r="50" spans="4:6">
      <c r="D50" s="30"/>
      <c r="E50" s="33" t="s">
        <v>110</v>
      </c>
      <c r="F50" s="22" t="s">
        <v>111</v>
      </c>
    </row>
    <row r="51" spans="4:6">
      <c r="D51" s="30"/>
      <c r="E51" s="31" t="s">
        <v>116</v>
      </c>
      <c r="F51" s="19" t="s">
        <v>117</v>
      </c>
    </row>
    <row r="52" spans="4:6">
      <c r="E52" s="35"/>
      <c r="F52" s="24"/>
    </row>
    <row r="53" spans="4:6">
      <c r="E53" s="36"/>
      <c r="F53" s="25" t="s">
        <v>168</v>
      </c>
    </row>
    <row r="55" spans="4:6">
      <c r="D55" s="25" t="s">
        <v>112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F23" sqref="F23"/>
    </sheetView>
  </sheetViews>
  <sheetFormatPr defaultColWidth="9" defaultRowHeight="17.5"/>
  <cols>
    <col min="1" max="1" width="2.90625" style="15" customWidth="1"/>
    <col min="2" max="2" width="11.90625" style="15" bestFit="1" customWidth="1"/>
    <col min="3" max="3" width="39.08984375" style="15" customWidth="1"/>
    <col min="4" max="4" width="9" style="15" customWidth="1"/>
    <col min="5" max="6" width="12.7265625" style="15" customWidth="1"/>
    <col min="7" max="7" width="9" style="15" customWidth="1"/>
    <col min="8" max="9" width="9" style="15"/>
    <col min="10" max="10" width="9.7265625" style="15" bestFit="1" customWidth="1"/>
    <col min="11" max="14" width="9" style="15"/>
    <col min="15" max="15" width="11" style="15" customWidth="1"/>
    <col min="16" max="17" width="14.08984375" style="15" bestFit="1" customWidth="1"/>
    <col min="18" max="30" width="9" style="15"/>
    <col min="31" max="31" width="11" style="15" customWidth="1"/>
    <col min="32" max="44" width="9" style="15"/>
    <col min="45" max="45" width="10.08984375" style="15" customWidth="1"/>
    <col min="46" max="46" width="9" style="15"/>
    <col min="47" max="47" width="11" style="15" customWidth="1"/>
    <col min="48" max="16384" width="9" style="15"/>
  </cols>
  <sheetData>
    <row r="1" spans="2:48" s="81" customFormat="1" ht="19.5" customHeight="1">
      <c r="B1" s="80"/>
      <c r="C1" s="91" t="s">
        <v>330</v>
      </c>
    </row>
    <row r="2" spans="2:48" s="81" customFormat="1" ht="16.5" customHeight="1">
      <c r="B2" s="82"/>
      <c r="C2" s="83"/>
    </row>
    <row r="3" spans="2:48" s="81" customFormat="1" ht="33" customHeight="1">
      <c r="B3" s="84" t="s">
        <v>226</v>
      </c>
      <c r="C3" s="97" t="s">
        <v>233</v>
      </c>
    </row>
    <row r="4" spans="2:48" s="81" customFormat="1" ht="35.15" customHeight="1">
      <c r="B4" s="84" t="s">
        <v>23</v>
      </c>
      <c r="C4" s="98" t="s">
        <v>234</v>
      </c>
    </row>
    <row r="8" spans="2:48" ht="19.5" customHeight="1"/>
    <row r="9" spans="2:48" hidden="1"/>
    <row r="10" spans="2:48" hidden="1">
      <c r="B10" s="15" t="s">
        <v>318</v>
      </c>
      <c r="C10" s="15" t="s">
        <v>320</v>
      </c>
      <c r="D10" s="15" t="s">
        <v>304</v>
      </c>
      <c r="E10" s="15" t="s">
        <v>233</v>
      </c>
      <c r="F10" s="15" t="s">
        <v>237</v>
      </c>
      <c r="G10" s="15" t="s">
        <v>188</v>
      </c>
      <c r="H10" s="15" t="s">
        <v>241</v>
      </c>
      <c r="I10" s="15" t="s">
        <v>245</v>
      </c>
      <c r="J10" s="15" t="s">
        <v>247</v>
      </c>
      <c r="K10" s="15" t="s">
        <v>248</v>
      </c>
      <c r="L10" s="15" t="s">
        <v>249</v>
      </c>
      <c r="M10" s="15" t="s">
        <v>250</v>
      </c>
      <c r="N10" s="15" t="s">
        <v>253</v>
      </c>
      <c r="O10" s="15" t="s">
        <v>189</v>
      </c>
      <c r="P10" s="15" t="s">
        <v>255</v>
      </c>
      <c r="Q10" s="15" t="s">
        <v>261</v>
      </c>
      <c r="R10" s="15" t="s">
        <v>263</v>
      </c>
      <c r="S10" s="15" t="s">
        <v>190</v>
      </c>
      <c r="T10" s="15" t="s">
        <v>267</v>
      </c>
      <c r="U10" s="15" t="s">
        <v>269</v>
      </c>
      <c r="V10" s="15" t="s">
        <v>271</v>
      </c>
      <c r="W10" s="15" t="s">
        <v>191</v>
      </c>
      <c r="X10" s="15" t="s">
        <v>192</v>
      </c>
      <c r="Y10" s="15" t="s">
        <v>193</v>
      </c>
      <c r="Z10" s="15" t="s">
        <v>305</v>
      </c>
      <c r="AA10" s="15" t="s">
        <v>277</v>
      </c>
      <c r="AB10" s="15" t="s">
        <v>194</v>
      </c>
      <c r="AC10" s="15" t="s">
        <v>280</v>
      </c>
      <c r="AD10" s="15" t="s">
        <v>306</v>
      </c>
      <c r="AE10" s="15" t="s">
        <v>307</v>
      </c>
      <c r="AF10" s="15" t="s">
        <v>195</v>
      </c>
      <c r="AG10" s="15" t="s">
        <v>308</v>
      </c>
      <c r="AH10" s="15" t="s">
        <v>196</v>
      </c>
      <c r="AI10" s="15" t="s">
        <v>285</v>
      </c>
      <c r="AJ10" s="15" t="s">
        <v>309</v>
      </c>
      <c r="AK10" s="15" t="s">
        <v>197</v>
      </c>
      <c r="AL10" s="15" t="s">
        <v>287</v>
      </c>
      <c r="AM10" s="15" t="s">
        <v>310</v>
      </c>
      <c r="AN10" s="15" t="s">
        <v>290</v>
      </c>
      <c r="AO10" s="15" t="s">
        <v>291</v>
      </c>
      <c r="AP10" s="15" t="s">
        <v>198</v>
      </c>
      <c r="AQ10" s="15" t="s">
        <v>293</v>
      </c>
      <c r="AR10" s="15" t="s">
        <v>199</v>
      </c>
      <c r="AS10" s="15" t="s">
        <v>296</v>
      </c>
      <c r="AT10" s="15" t="s">
        <v>298</v>
      </c>
      <c r="AU10" s="15" t="s">
        <v>300</v>
      </c>
      <c r="AV10" s="15" t="s">
        <v>302</v>
      </c>
    </row>
    <row r="11" spans="2:48" hidden="1">
      <c r="B11" s="15" t="s">
        <v>228</v>
      </c>
      <c r="C11" s="15" t="s">
        <v>321</v>
      </c>
      <c r="D11" s="15" t="s">
        <v>316</v>
      </c>
      <c r="E11" s="15" t="s">
        <v>234</v>
      </c>
      <c r="F11" s="15" t="s">
        <v>238</v>
      </c>
      <c r="G11" s="15" t="s">
        <v>239</v>
      </c>
      <c r="H11" s="15" t="s">
        <v>242</v>
      </c>
      <c r="I11" s="15" t="s">
        <v>246</v>
      </c>
      <c r="J11" s="15" t="s">
        <v>246</v>
      </c>
      <c r="K11" s="15" t="s">
        <v>246</v>
      </c>
      <c r="L11" s="15" t="s">
        <v>246</v>
      </c>
      <c r="M11" s="15" t="s">
        <v>251</v>
      </c>
      <c r="N11" s="15" t="s">
        <v>251</v>
      </c>
      <c r="O11" s="15" t="s">
        <v>251</v>
      </c>
      <c r="P11" s="15" t="s">
        <v>256</v>
      </c>
      <c r="Q11" s="15" t="s">
        <v>262</v>
      </c>
      <c r="R11" s="15" t="s">
        <v>264</v>
      </c>
      <c r="S11" s="15" t="s">
        <v>266</v>
      </c>
      <c r="T11" s="15" t="s">
        <v>268</v>
      </c>
      <c r="U11" s="15" t="s">
        <v>270</v>
      </c>
      <c r="V11" s="15" t="s">
        <v>272</v>
      </c>
      <c r="W11" s="15" t="s">
        <v>273</v>
      </c>
      <c r="X11" s="15" t="s">
        <v>272</v>
      </c>
      <c r="Y11" s="15" t="s">
        <v>276</v>
      </c>
      <c r="Z11" s="15" t="s">
        <v>315</v>
      </c>
      <c r="AA11" s="15" t="s">
        <v>278</v>
      </c>
      <c r="AB11" s="15" t="s">
        <v>279</v>
      </c>
      <c r="AC11" s="15" t="s">
        <v>281</v>
      </c>
      <c r="AD11" s="15" t="s">
        <v>311</v>
      </c>
      <c r="AE11" s="15" t="s">
        <v>317</v>
      </c>
      <c r="AF11" s="15" t="s">
        <v>325</v>
      </c>
      <c r="AG11" s="15" t="s">
        <v>312</v>
      </c>
      <c r="AH11" s="15" t="s">
        <v>284</v>
      </c>
      <c r="AI11" s="15" t="s">
        <v>326</v>
      </c>
      <c r="AJ11" s="15" t="s">
        <v>313</v>
      </c>
      <c r="AK11" s="15" t="s">
        <v>286</v>
      </c>
      <c r="AL11" s="15" t="s">
        <v>288</v>
      </c>
      <c r="AM11" s="15" t="s">
        <v>314</v>
      </c>
      <c r="AN11" s="15" t="s">
        <v>323</v>
      </c>
      <c r="AO11" s="15" t="s">
        <v>292</v>
      </c>
      <c r="AP11" s="15" t="s">
        <v>292</v>
      </c>
      <c r="AQ11" s="15" t="s">
        <v>294</v>
      </c>
      <c r="AR11" s="15" t="s">
        <v>295</v>
      </c>
      <c r="AS11" s="15" t="s">
        <v>297</v>
      </c>
      <c r="AT11" s="15" t="s">
        <v>299</v>
      </c>
      <c r="AU11" s="15" t="s">
        <v>301</v>
      </c>
      <c r="AV11" s="15" t="s">
        <v>303</v>
      </c>
    </row>
    <row r="12" spans="2:48" hidden="1">
      <c r="B12" s="15" t="s">
        <v>229</v>
      </c>
      <c r="C12" s="15" t="s">
        <v>231</v>
      </c>
      <c r="E12" s="15" t="s">
        <v>235</v>
      </c>
      <c r="G12" s="15" t="s">
        <v>240</v>
      </c>
      <c r="H12" s="15" t="s">
        <v>243</v>
      </c>
      <c r="M12" s="15" t="s">
        <v>252</v>
      </c>
      <c r="O12" s="15" t="s">
        <v>254</v>
      </c>
      <c r="P12" s="15" t="s">
        <v>257</v>
      </c>
      <c r="R12" s="15" t="s">
        <v>265</v>
      </c>
      <c r="W12" s="15" t="s">
        <v>274</v>
      </c>
      <c r="X12" s="15" t="s">
        <v>327</v>
      </c>
      <c r="AC12" s="15" t="s">
        <v>282</v>
      </c>
      <c r="AL12" s="15" t="s">
        <v>289</v>
      </c>
    </row>
    <row r="13" spans="2:48" hidden="1">
      <c r="B13" s="15" t="s">
        <v>230</v>
      </c>
      <c r="C13" s="15" t="s">
        <v>232</v>
      </c>
      <c r="E13" s="15" t="s">
        <v>324</v>
      </c>
      <c r="H13" s="15" t="s">
        <v>244</v>
      </c>
      <c r="O13" s="15" t="s">
        <v>319</v>
      </c>
      <c r="P13" s="15" t="s">
        <v>258</v>
      </c>
      <c r="W13" s="15" t="s">
        <v>275</v>
      </c>
      <c r="X13" s="15" t="s">
        <v>328</v>
      </c>
      <c r="AC13" s="15" t="s">
        <v>283</v>
      </c>
    </row>
    <row r="14" spans="2:48" hidden="1">
      <c r="E14" s="15" t="s">
        <v>236</v>
      </c>
      <c r="P14" s="15" t="s">
        <v>259</v>
      </c>
      <c r="AC14" s="15" t="s">
        <v>279</v>
      </c>
    </row>
    <row r="15" spans="2:48" hidden="1">
      <c r="P15" s="15" t="s">
        <v>260</v>
      </c>
    </row>
    <row r="16" spans="2:48" hidden="1"/>
    <row r="17" spans="2:49" hidden="1">
      <c r="B17" s="15" t="s">
        <v>318</v>
      </c>
      <c r="D17" s="15" t="s">
        <v>320</v>
      </c>
      <c r="E17" s="15" t="s">
        <v>304</v>
      </c>
      <c r="F17" s="15" t="s">
        <v>233</v>
      </c>
      <c r="G17" s="15" t="s">
        <v>237</v>
      </c>
      <c r="H17" s="15" t="s">
        <v>188</v>
      </c>
      <c r="I17" s="15" t="s">
        <v>241</v>
      </c>
      <c r="J17" s="15" t="s">
        <v>245</v>
      </c>
      <c r="K17" s="15" t="s">
        <v>247</v>
      </c>
      <c r="L17" s="15" t="s">
        <v>248</v>
      </c>
      <c r="M17" s="15" t="s">
        <v>249</v>
      </c>
      <c r="N17" s="15" t="s">
        <v>250</v>
      </c>
      <c r="O17" s="15" t="s">
        <v>253</v>
      </c>
      <c r="P17" s="15" t="s">
        <v>189</v>
      </c>
      <c r="Q17" s="15" t="s">
        <v>255</v>
      </c>
      <c r="R17" s="15" t="s">
        <v>261</v>
      </c>
      <c r="S17" s="15" t="s">
        <v>263</v>
      </c>
      <c r="T17" s="15" t="s">
        <v>190</v>
      </c>
      <c r="U17" s="15" t="s">
        <v>267</v>
      </c>
      <c r="V17" s="15" t="s">
        <v>269</v>
      </c>
      <c r="W17" s="15" t="s">
        <v>271</v>
      </c>
      <c r="X17" s="15" t="s">
        <v>191</v>
      </c>
      <c r="Y17" s="15" t="s">
        <v>192</v>
      </c>
      <c r="Z17" s="15" t="s">
        <v>193</v>
      </c>
      <c r="AA17" s="15" t="s">
        <v>305</v>
      </c>
      <c r="AB17" s="15" t="s">
        <v>277</v>
      </c>
      <c r="AC17" s="15" t="s">
        <v>194</v>
      </c>
      <c r="AD17" s="15" t="s">
        <v>280</v>
      </c>
      <c r="AE17" s="15" t="s">
        <v>306</v>
      </c>
      <c r="AF17" s="15" t="s">
        <v>307</v>
      </c>
      <c r="AG17" s="15" t="s">
        <v>195</v>
      </c>
      <c r="AH17" s="15" t="s">
        <v>308</v>
      </c>
      <c r="AI17" s="15" t="s">
        <v>196</v>
      </c>
      <c r="AJ17" s="15" t="s">
        <v>285</v>
      </c>
      <c r="AK17" s="15" t="s">
        <v>309</v>
      </c>
      <c r="AL17" s="15" t="s">
        <v>197</v>
      </c>
      <c r="AM17" s="15" t="s">
        <v>287</v>
      </c>
      <c r="AN17" s="15" t="s">
        <v>310</v>
      </c>
      <c r="AO17" s="15" t="s">
        <v>290</v>
      </c>
      <c r="AP17" s="15" t="s">
        <v>291</v>
      </c>
      <c r="AQ17" s="15" t="s">
        <v>198</v>
      </c>
      <c r="AR17" s="15" t="s">
        <v>293</v>
      </c>
      <c r="AS17" s="15" t="s">
        <v>199</v>
      </c>
      <c r="AT17" s="15" t="s">
        <v>296</v>
      </c>
      <c r="AU17" s="15" t="s">
        <v>298</v>
      </c>
      <c r="AV17" s="15" t="s">
        <v>300</v>
      </c>
      <c r="AW17" s="15" t="s">
        <v>302</v>
      </c>
    </row>
    <row r="18" spans="2:49" hidden="1">
      <c r="B18" s="15" t="s">
        <v>228</v>
      </c>
      <c r="D18" s="15" t="s">
        <v>321</v>
      </c>
      <c r="E18" s="15" t="s">
        <v>316</v>
      </c>
      <c r="F18" s="15" t="s">
        <v>234</v>
      </c>
      <c r="G18" s="15" t="s">
        <v>238</v>
      </c>
      <c r="H18" s="15" t="s">
        <v>239</v>
      </c>
      <c r="I18" s="15" t="s">
        <v>242</v>
      </c>
      <c r="J18" s="92" t="s">
        <v>246</v>
      </c>
      <c r="K18" s="92" t="s">
        <v>246</v>
      </c>
      <c r="L18" s="92" t="s">
        <v>246</v>
      </c>
      <c r="M18" s="92" t="s">
        <v>246</v>
      </c>
      <c r="N18" s="92" t="s">
        <v>251</v>
      </c>
      <c r="O18" s="92" t="s">
        <v>251</v>
      </c>
      <c r="P18" s="92" t="s">
        <v>251</v>
      </c>
      <c r="Q18" s="15" t="s">
        <v>256</v>
      </c>
      <c r="R18" s="15" t="s">
        <v>262</v>
      </c>
      <c r="S18" s="15" t="s">
        <v>264</v>
      </c>
      <c r="T18" s="15" t="s">
        <v>266</v>
      </c>
      <c r="U18" s="15" t="s">
        <v>268</v>
      </c>
      <c r="V18" s="15" t="s">
        <v>270</v>
      </c>
      <c r="W18" s="92" t="s">
        <v>272</v>
      </c>
      <c r="X18" s="15" t="s">
        <v>273</v>
      </c>
      <c r="Y18" s="92" t="s">
        <v>272</v>
      </c>
      <c r="Z18" s="92" t="s">
        <v>276</v>
      </c>
      <c r="AA18" s="15" t="s">
        <v>315</v>
      </c>
      <c r="AB18" s="15" t="s">
        <v>278</v>
      </c>
      <c r="AC18" s="15" t="s">
        <v>279</v>
      </c>
      <c r="AD18" s="15" t="s">
        <v>281</v>
      </c>
      <c r="AE18" s="15" t="s">
        <v>311</v>
      </c>
      <c r="AF18" s="15" t="s">
        <v>317</v>
      </c>
      <c r="AG18" s="15" t="s">
        <v>325</v>
      </c>
      <c r="AH18" s="15" t="s">
        <v>312</v>
      </c>
      <c r="AI18" s="15" t="s">
        <v>284</v>
      </c>
      <c r="AJ18" s="15" t="s">
        <v>326</v>
      </c>
      <c r="AK18" s="15" t="s">
        <v>313</v>
      </c>
      <c r="AL18" s="15" t="s">
        <v>286</v>
      </c>
      <c r="AM18" s="15" t="s">
        <v>288</v>
      </c>
      <c r="AN18" s="15" t="s">
        <v>314</v>
      </c>
      <c r="AO18" s="15" t="s">
        <v>323</v>
      </c>
      <c r="AP18" s="92" t="s">
        <v>292</v>
      </c>
      <c r="AQ18" s="92" t="s">
        <v>292</v>
      </c>
      <c r="AR18" s="15" t="s">
        <v>294</v>
      </c>
      <c r="AS18" s="15" t="s">
        <v>295</v>
      </c>
      <c r="AT18" s="15" t="s">
        <v>297</v>
      </c>
      <c r="AU18" s="15" t="s">
        <v>299</v>
      </c>
      <c r="AV18" s="15" t="s">
        <v>301</v>
      </c>
      <c r="AW18" s="15" t="s">
        <v>303</v>
      </c>
    </row>
    <row r="19" spans="2:49" hidden="1">
      <c r="B19" s="15" t="s">
        <v>229</v>
      </c>
      <c r="D19" s="15" t="s">
        <v>231</v>
      </c>
      <c r="F19" s="15" t="s">
        <v>235</v>
      </c>
      <c r="H19" s="15" t="s">
        <v>240</v>
      </c>
      <c r="I19" s="15" t="s">
        <v>243</v>
      </c>
      <c r="N19" s="15" t="s">
        <v>252</v>
      </c>
      <c r="P19" s="15" t="s">
        <v>254</v>
      </c>
      <c r="Q19" s="15" t="s">
        <v>257</v>
      </c>
      <c r="S19" s="15" t="s">
        <v>265</v>
      </c>
      <c r="X19" s="15" t="s">
        <v>274</v>
      </c>
      <c r="Y19" s="15" t="s">
        <v>327</v>
      </c>
      <c r="AD19" s="15" t="s">
        <v>282</v>
      </c>
      <c r="AM19" s="15" t="s">
        <v>289</v>
      </c>
    </row>
    <row r="20" spans="2:49" hidden="1">
      <c r="B20" s="15" t="s">
        <v>230</v>
      </c>
      <c r="D20" s="15" t="s">
        <v>232</v>
      </c>
      <c r="F20" s="15" t="s">
        <v>324</v>
      </c>
      <c r="I20" s="15" t="s">
        <v>244</v>
      </c>
      <c r="P20" s="15" t="s">
        <v>319</v>
      </c>
      <c r="Q20" s="15" t="s">
        <v>258</v>
      </c>
      <c r="X20" s="15" t="s">
        <v>275</v>
      </c>
      <c r="Y20" s="15" t="s">
        <v>328</v>
      </c>
      <c r="AD20" s="15" t="s">
        <v>283</v>
      </c>
    </row>
    <row r="21" spans="2:49" hidden="1">
      <c r="F21" s="15" t="s">
        <v>236</v>
      </c>
      <c r="Q21" s="15" t="s">
        <v>259</v>
      </c>
      <c r="AD21" s="15" t="s">
        <v>279</v>
      </c>
    </row>
    <row r="22" spans="2:49" ht="22.5" hidden="1" customHeight="1">
      <c r="Q22" s="15" t="s">
        <v>260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view="pageBreakPreview" topLeftCell="B3" zoomScale="79" zoomScaleNormal="70" zoomScaleSheetLayoutView="110" workbookViewId="0">
      <selection activeCell="B10" sqref="B10:C10"/>
    </sheetView>
  </sheetViews>
  <sheetFormatPr defaultColWidth="9" defaultRowHeight="14.5"/>
  <cols>
    <col min="1" max="1" width="2.26953125" style="89" hidden="1" customWidth="1"/>
    <col min="2" max="2" width="7.36328125" style="10" customWidth="1"/>
    <col min="3" max="3" width="21.36328125" style="10" customWidth="1"/>
    <col min="4" max="4" width="28.90625" style="10" customWidth="1"/>
    <col min="5" max="5" width="30.90625" style="10" customWidth="1"/>
    <col min="6" max="6" width="22.7265625" style="10" customWidth="1"/>
    <col min="7" max="16384" width="9" style="10"/>
  </cols>
  <sheetData>
    <row r="1" spans="1:248" ht="17.5">
      <c r="B1" s="77" t="s">
        <v>211</v>
      </c>
    </row>
    <row r="2" spans="1:248" s="13" customFormat="1">
      <c r="A2" s="89"/>
      <c r="B2" s="11"/>
      <c r="C2" s="12"/>
      <c r="D2" s="12"/>
    </row>
    <row r="3" spans="1:248" ht="16.5" customHeight="1">
      <c r="B3" s="207" t="s">
        <v>23</v>
      </c>
      <c r="C3" s="208"/>
      <c r="D3" s="209" t="str">
        <f>IF(ｼｰﾄ0!C4="","",ｼｰﾄ0!C3 &amp; (ｼｰﾄ0!C4))</f>
        <v>宮城県石巻地域</v>
      </c>
      <c r="E3" s="209"/>
      <c r="F3" s="209"/>
      <c r="IN3" s="13">
        <v>1</v>
      </c>
    </row>
    <row r="4" spans="1:248" ht="54" customHeight="1">
      <c r="B4" s="207" t="s">
        <v>24</v>
      </c>
      <c r="C4" s="208"/>
      <c r="D4" s="99" t="s">
        <v>212</v>
      </c>
      <c r="E4" s="100" t="s">
        <v>332</v>
      </c>
      <c r="F4" s="101" t="s">
        <v>213</v>
      </c>
    </row>
    <row r="5" spans="1:248" ht="26.15" customHeight="1">
      <c r="B5" s="210" t="s">
        <v>32</v>
      </c>
      <c r="C5" s="210"/>
      <c r="D5" s="102" t="s">
        <v>336</v>
      </c>
      <c r="E5" s="102"/>
      <c r="F5" s="103" t="s">
        <v>337</v>
      </c>
    </row>
    <row r="6" spans="1:248" ht="26.15" customHeight="1">
      <c r="B6" s="211" t="s">
        <v>135</v>
      </c>
      <c r="C6" s="211"/>
      <c r="D6" s="104" t="s">
        <v>338</v>
      </c>
      <c r="E6" s="104"/>
      <c r="F6" s="105" t="s">
        <v>339</v>
      </c>
    </row>
    <row r="7" spans="1:248" ht="25" customHeight="1">
      <c r="B7" s="189" t="s">
        <v>26</v>
      </c>
      <c r="C7" s="189"/>
      <c r="D7" s="104" t="s">
        <v>340</v>
      </c>
      <c r="E7" s="104"/>
      <c r="F7" s="105" t="s">
        <v>341</v>
      </c>
    </row>
    <row r="8" spans="1:248" ht="27" customHeight="1">
      <c r="B8" s="190" t="s">
        <v>132</v>
      </c>
      <c r="C8" s="191"/>
      <c r="D8" s="104" t="s">
        <v>342</v>
      </c>
      <c r="E8" s="104"/>
      <c r="F8" s="105" t="s">
        <v>342</v>
      </c>
    </row>
    <row r="9" spans="1:248" ht="26.25" customHeight="1">
      <c r="B9" s="192" t="s">
        <v>214</v>
      </c>
      <c r="C9" s="193"/>
      <c r="D9" s="104" t="s">
        <v>342</v>
      </c>
      <c r="E9" s="106"/>
      <c r="F9" s="105" t="s">
        <v>343</v>
      </c>
    </row>
    <row r="10" spans="1:248" ht="30" customHeight="1">
      <c r="B10" s="192" t="s">
        <v>345</v>
      </c>
      <c r="C10" s="194"/>
      <c r="D10" s="107"/>
      <c r="E10" s="108"/>
      <c r="F10" s="107"/>
    </row>
    <row r="11" spans="1:248" ht="29.25" customHeight="1">
      <c r="B11" s="195" t="s">
        <v>33</v>
      </c>
      <c r="C11" s="94" t="s">
        <v>134</v>
      </c>
      <c r="D11" s="109">
        <v>8.1</v>
      </c>
      <c r="E11" s="109"/>
      <c r="F11" s="110">
        <v>6.7</v>
      </c>
    </row>
    <row r="12" spans="1:248" ht="30" customHeight="1">
      <c r="B12" s="195"/>
      <c r="C12" s="95" t="s">
        <v>133</v>
      </c>
      <c r="D12" s="111"/>
      <c r="E12" s="109"/>
      <c r="F12" s="111"/>
    </row>
    <row r="13" spans="1:248" ht="30.75" customHeight="1">
      <c r="B13" s="195"/>
      <c r="C13" s="94" t="s">
        <v>215</v>
      </c>
      <c r="D13" s="111"/>
      <c r="E13" s="111"/>
      <c r="F13" s="110">
        <v>4.2</v>
      </c>
    </row>
    <row r="14" spans="1:248" ht="19.5" customHeight="1">
      <c r="B14" s="196"/>
      <c r="C14" s="9" t="s">
        <v>152</v>
      </c>
      <c r="D14" s="112"/>
      <c r="E14" s="112"/>
      <c r="F14" s="112"/>
    </row>
    <row r="15" spans="1:248" ht="19.5" customHeight="1">
      <c r="B15" s="196"/>
      <c r="C15" s="9" t="s">
        <v>34</v>
      </c>
      <c r="D15" s="112"/>
      <c r="E15" s="112"/>
      <c r="F15" s="112"/>
    </row>
    <row r="16" spans="1:248" ht="19.5" customHeight="1">
      <c r="B16" s="196"/>
      <c r="C16" s="9" t="s">
        <v>36</v>
      </c>
      <c r="D16" s="112"/>
      <c r="E16" s="113"/>
      <c r="F16" s="112"/>
    </row>
    <row r="17" spans="1:6" ht="19.5" customHeight="1">
      <c r="B17" s="196"/>
      <c r="C17" s="9" t="s">
        <v>35</v>
      </c>
      <c r="D17" s="112"/>
      <c r="E17" s="112"/>
      <c r="F17" s="112"/>
    </row>
    <row r="18" spans="1:6" ht="19.5" customHeight="1">
      <c r="B18" s="196"/>
      <c r="C18" s="9" t="s">
        <v>120</v>
      </c>
      <c r="D18" s="112"/>
      <c r="E18" s="112"/>
      <c r="F18" s="112"/>
    </row>
    <row r="19" spans="1:6" ht="19.5" customHeight="1">
      <c r="B19" s="196"/>
      <c r="C19" s="96" t="s">
        <v>153</v>
      </c>
      <c r="D19" s="112"/>
      <c r="E19" s="112"/>
      <c r="F19" s="114"/>
    </row>
    <row r="20" spans="1:6" ht="19.5" customHeight="1">
      <c r="B20" s="196"/>
      <c r="C20" s="96" t="s">
        <v>166</v>
      </c>
      <c r="D20" s="112"/>
      <c r="E20" s="112"/>
      <c r="F20" s="112"/>
    </row>
    <row r="21" spans="1:6" ht="19.5" customHeight="1">
      <c r="B21" s="196"/>
      <c r="C21" s="96" t="s">
        <v>216</v>
      </c>
      <c r="D21" s="112"/>
      <c r="E21" s="112"/>
      <c r="F21" s="112"/>
    </row>
    <row r="22" spans="1:6" ht="19.5" customHeight="1">
      <c r="B22" s="196"/>
      <c r="C22" s="96" t="s">
        <v>223</v>
      </c>
      <c r="D22" s="112"/>
      <c r="E22" s="112"/>
      <c r="F22" s="112"/>
    </row>
    <row r="23" spans="1:6" ht="19.5" customHeight="1">
      <c r="B23" s="197"/>
      <c r="C23" s="96" t="s">
        <v>331</v>
      </c>
      <c r="D23" s="112"/>
      <c r="E23" s="112"/>
      <c r="F23" s="114"/>
    </row>
    <row r="24" spans="1:6" s="86" customFormat="1" ht="12" customHeight="1">
      <c r="A24" s="90"/>
      <c r="C24" s="87" t="s">
        <v>138</v>
      </c>
      <c r="D24" s="198" t="s">
        <v>344</v>
      </c>
      <c r="E24" s="199"/>
      <c r="F24" s="200"/>
    </row>
    <row r="25" spans="1:6" s="86" customFormat="1" ht="12" customHeight="1">
      <c r="A25" s="90"/>
      <c r="C25" s="14"/>
      <c r="D25" s="201"/>
      <c r="E25" s="202"/>
      <c r="F25" s="203"/>
    </row>
    <row r="26" spans="1:6" s="86" customFormat="1" ht="12" customHeight="1">
      <c r="A26" s="90"/>
      <c r="C26" s="8"/>
      <c r="D26" s="201"/>
      <c r="E26" s="202"/>
      <c r="F26" s="203"/>
    </row>
    <row r="27" spans="1:6" s="86" customFormat="1" ht="12" customHeight="1">
      <c r="A27" s="90"/>
      <c r="D27" s="204"/>
      <c r="E27" s="205"/>
      <c r="F27" s="206"/>
    </row>
    <row r="28" spans="1:6" s="86" customFormat="1" ht="12" customHeight="1">
      <c r="A28" s="90"/>
      <c r="D28" s="186"/>
      <c r="E28" s="187"/>
      <c r="F28" s="188"/>
    </row>
    <row r="29" spans="1:6" s="86" customFormat="1">
      <c r="A29" s="90"/>
    </row>
    <row r="30" spans="1:6" s="86" customFormat="1">
      <c r="A30" s="90"/>
    </row>
    <row r="31" spans="1:6" s="86" customFormat="1">
      <c r="A31" s="90"/>
    </row>
    <row r="32" spans="1:6" s="86" customFormat="1">
      <c r="A32" s="90"/>
    </row>
    <row r="33" spans="1:3" s="86" customFormat="1">
      <c r="A33" s="90"/>
    </row>
    <row r="34" spans="1:3" s="86" customFormat="1">
      <c r="A34" s="90"/>
    </row>
    <row r="35" spans="1:3" s="86" customFormat="1">
      <c r="A35" s="90"/>
    </row>
    <row r="40" spans="1:3">
      <c r="C40" s="88"/>
    </row>
    <row r="41" spans="1:3">
      <c r="C41" s="88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2" priority="3">
      <formula>$D$7&lt;&gt;""</formula>
    </cfRule>
  </conditionalFormatting>
  <conditionalFormatting sqref="E13">
    <cfRule type="expression" dxfId="1" priority="1">
      <formula>$D$7&lt;&gt;""</formula>
    </cfRule>
  </conditionalFormatting>
  <conditionalFormatting sqref="F12">
    <cfRule type="expression" dxfId="0" priority="2">
      <formula>$D$7&lt;&gt;""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D23 F14:F23 E14:E15 E17:E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C7788-A233-47AC-A624-2AB0BE307595}">
  <sheetPr>
    <tabColor theme="0"/>
    <pageSetUpPr fitToPage="1"/>
  </sheetPr>
  <dimension ref="A1:O13"/>
  <sheetViews>
    <sheetView showGridLines="0" tabSelected="1" topLeftCell="B1" zoomScaleNormal="100" zoomScaleSheetLayoutView="90" workbookViewId="0">
      <selection activeCell="I2" sqref="I2"/>
    </sheetView>
  </sheetViews>
  <sheetFormatPr defaultColWidth="9" defaultRowHeight="14.5"/>
  <cols>
    <col min="1" max="1" width="2.453125" style="212" hidden="1" customWidth="1"/>
    <col min="2" max="2" width="13.36328125" style="212" customWidth="1"/>
    <col min="3" max="3" width="10.08984375" style="212" customWidth="1"/>
    <col min="4" max="11" width="8.6328125" style="212" customWidth="1"/>
    <col min="12" max="12" width="11.08984375" style="212" customWidth="1"/>
    <col min="13" max="13" width="31.08984375" style="212" customWidth="1"/>
    <col min="14" max="15" width="8.6328125" style="212" customWidth="1"/>
    <col min="16" max="16384" width="9" style="212"/>
  </cols>
  <sheetData>
    <row r="1" spans="1:15" ht="17.5">
      <c r="B1" s="213" t="s">
        <v>346</v>
      </c>
    </row>
    <row r="2" spans="1:15" ht="21" customHeight="1">
      <c r="A2" s="214">
        <v>2</v>
      </c>
    </row>
    <row r="3" spans="1:15" ht="24.65" customHeight="1">
      <c r="A3" s="214">
        <f>IF(COUNTA(C8:L8)&lt;&gt;0,1,2)</f>
        <v>2</v>
      </c>
      <c r="B3" s="215"/>
      <c r="C3" s="216"/>
      <c r="D3" s="215"/>
    </row>
    <row r="4" spans="1:15" s="217" customFormat="1" ht="14.25" customHeight="1">
      <c r="B4" s="218" t="s">
        <v>17</v>
      </c>
      <c r="C4" s="219" t="s">
        <v>347</v>
      </c>
      <c r="D4" s="220"/>
      <c r="E4" s="220"/>
      <c r="F4" s="220"/>
      <c r="G4" s="220"/>
      <c r="H4" s="220"/>
      <c r="I4" s="220"/>
      <c r="J4" s="220"/>
      <c r="K4" s="220"/>
      <c r="L4" s="221"/>
      <c r="M4" s="218" t="s">
        <v>348</v>
      </c>
    </row>
    <row r="5" spans="1:15" s="217" customFormat="1" ht="18" customHeight="1">
      <c r="B5" s="222"/>
      <c r="C5" s="223" t="s">
        <v>349</v>
      </c>
      <c r="D5" s="224"/>
      <c r="E5" s="224"/>
      <c r="F5" s="224"/>
      <c r="G5" s="224"/>
      <c r="H5" s="224"/>
      <c r="I5" s="224"/>
      <c r="J5" s="223" t="s">
        <v>18</v>
      </c>
      <c r="K5" s="224"/>
      <c r="L5" s="225" t="s">
        <v>350</v>
      </c>
      <c r="M5" s="222"/>
    </row>
    <row r="6" spans="1:15" s="217" customFormat="1" ht="18" customHeight="1">
      <c r="B6" s="222"/>
      <c r="C6" s="225" t="s">
        <v>19</v>
      </c>
      <c r="D6" s="226"/>
      <c r="E6" s="225" t="s">
        <v>351</v>
      </c>
      <c r="F6" s="226"/>
      <c r="G6" s="226"/>
      <c r="H6" s="226"/>
      <c r="I6" s="226"/>
      <c r="J6" s="227" t="s">
        <v>352</v>
      </c>
      <c r="K6" s="225" t="s">
        <v>353</v>
      </c>
      <c r="L6" s="228"/>
      <c r="M6" s="222"/>
    </row>
    <row r="7" spans="1:15" s="217" customFormat="1" ht="45" customHeight="1">
      <c r="B7" s="222"/>
      <c r="C7" s="229" t="s">
        <v>354</v>
      </c>
      <c r="D7" s="229" t="s">
        <v>10</v>
      </c>
      <c r="E7" s="229" t="s">
        <v>355</v>
      </c>
      <c r="F7" s="229" t="s">
        <v>12</v>
      </c>
      <c r="G7" s="229" t="s">
        <v>20</v>
      </c>
      <c r="H7" s="229" t="s">
        <v>21</v>
      </c>
      <c r="I7" s="229" t="s">
        <v>13</v>
      </c>
      <c r="J7" s="230"/>
      <c r="K7" s="228"/>
      <c r="L7" s="228"/>
      <c r="M7" s="222"/>
    </row>
    <row r="8" spans="1:15" s="217" customFormat="1" ht="52.5" customHeight="1">
      <c r="B8" s="234" t="str">
        <f>IF([1]ｼｰﾄ0!C4="","",[1]ｼｰﾄ0!C3&amp;[1]ｼｰﾄ0!C4)</f>
        <v>宮城県石巻地域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6"/>
      <c r="N8" s="231"/>
      <c r="O8" s="231"/>
    </row>
    <row r="9" spans="1:15" s="217" customFormat="1" ht="14.25" customHeight="1"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31"/>
    </row>
    <row r="10" spans="1:15">
      <c r="B10" s="232" t="s">
        <v>356</v>
      </c>
      <c r="C10" s="216" t="s">
        <v>357</v>
      </c>
    </row>
    <row r="11" spans="1:15">
      <c r="C11" s="216" t="s">
        <v>358</v>
      </c>
      <c r="D11" s="233"/>
      <c r="E11" s="233"/>
      <c r="F11" s="233"/>
      <c r="G11" s="233"/>
      <c r="H11" s="233"/>
      <c r="I11" s="233"/>
      <c r="J11" s="233"/>
      <c r="K11" s="233"/>
      <c r="L11" s="233"/>
    </row>
    <row r="12" spans="1:15">
      <c r="C12" s="216" t="s">
        <v>359</v>
      </c>
    </row>
    <row r="13" spans="1:15" ht="18" customHeight="1">
      <c r="C13" s="216" t="s">
        <v>360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C32AB9BC-2CFF-467E-AB46-C0D1BD265B7E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50</vt:i4>
      </vt:variant>
    </vt:vector>
  </HeadingPairs>
  <TitlesOfParts>
    <vt:vector size="56" baseType="lpstr">
      <vt:lpstr>集計1</vt:lpstr>
      <vt:lpstr>目次</vt:lpstr>
      <vt:lpstr>ｼｰﾄ0</vt:lpstr>
      <vt:lpstr>ｼｰﾄ1</vt:lpstr>
      <vt:lpstr>ｼｰﾄ4</vt:lpstr>
      <vt:lpstr>Sheet1</vt:lpstr>
      <vt:lpstr>ｼｰﾄ0!Print_Area</vt:lpstr>
      <vt:lpstr>ｼｰﾄ1!Print_Area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