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4278303-706B-4B7E-93A2-8B8D4EABAE08}" xr6:coauthVersionLast="47" xr6:coauthVersionMax="47" xr10:uidLastSave="{00000000-0000-0000-0000-000000000000}"/>
  <bookViews>
    <workbookView xWindow="-110" yWindow="-110" windowWidth="19420" windowHeight="10420" tabRatio="349" xr2:uid="{00000000-000D-0000-FFFF-FFFF00000000}"/>
  </bookViews>
  <sheets>
    <sheet name="令和５年度" sheetId="6" r:id="rId1"/>
    <sheet name="入力規則等" sheetId="7" r:id="rId2"/>
  </sheets>
  <definedNames>
    <definedName name="_xlnm.Print_Area" localSheetId="0">令和５年度!$A$1:$AY$312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8" i="6" l="1"/>
  <c r="AH138" i="6"/>
  <c r="X138" i="6"/>
  <c r="O138" i="6"/>
  <c r="AH135" i="6"/>
  <c r="X135" i="6"/>
  <c r="O135" i="6"/>
  <c r="AQ132" i="6"/>
  <c r="AQ135" i="6" s="1"/>
  <c r="AH132" i="6"/>
  <c r="X132" i="6"/>
  <c r="O132" i="6"/>
  <c r="AH131" i="6"/>
  <c r="AQ130" i="6"/>
  <c r="AH130" i="6"/>
  <c r="X130" i="6"/>
  <c r="O130" i="6"/>
  <c r="O137" i="6" s="1"/>
  <c r="X123" i="6" s="1"/>
  <c r="X137" i="6" s="1"/>
  <c r="AH123" i="6" s="1"/>
  <c r="AH137" i="6" s="1"/>
  <c r="AQ123" i="6" s="1"/>
  <c r="AQ137" i="6" s="1"/>
  <c r="AH128" i="6"/>
  <c r="O128" i="6"/>
  <c r="AQ126" i="6"/>
  <c r="AH126" i="6"/>
  <c r="X126" i="6"/>
  <c r="O126" i="6"/>
  <c r="BG179" i="6" l="1"/>
  <c r="BE178" i="6"/>
  <c r="BG176" i="6"/>
  <c r="BC179" i="6" l="1"/>
  <c r="BH179" i="6" s="1"/>
  <c r="BC178" i="6"/>
  <c r="BG178" i="6"/>
  <c r="Y220" i="6"/>
  <c r="BH178" i="6" l="1"/>
  <c r="BG177" i="6"/>
  <c r="BC177" i="6" l="1"/>
  <c r="BH177" i="6" s="1"/>
  <c r="Y221" i="6" l="1"/>
  <c r="AB156" i="6" l="1"/>
  <c r="AL156" i="6" s="1"/>
  <c r="AN169" i="6" l="1"/>
  <c r="AN173" i="6" l="1"/>
  <c r="R170" i="6" l="1"/>
  <c r="AN170" i="6" s="1"/>
  <c r="AQ141" i="6"/>
  <c r="AH141" i="6"/>
  <c r="X141" i="6"/>
  <c r="O141" i="6"/>
  <c r="R174" i="6" l="1"/>
  <c r="AN174" i="6" s="1"/>
  <c r="AV261" i="6" l="1"/>
  <c r="AV250" i="6"/>
  <c r="AV239" i="6"/>
  <c r="Y261" i="6"/>
  <c r="Y250" i="6"/>
  <c r="Y239" i="6"/>
  <c r="Y228" i="6"/>
  <c r="AL266" i="6" s="1"/>
  <c r="AU156" i="6"/>
  <c r="AV228" i="6" l="1"/>
  <c r="AB168" i="6"/>
  <c r="AL168" i="6" s="1"/>
  <c r="AU168" i="6" s="1"/>
  <c r="AB162" i="6"/>
  <c r="AL162" i="6" s="1"/>
  <c r="AU162" i="6" s="1"/>
</calcChain>
</file>

<file path=xl/sharedStrings.xml><?xml version="1.0" encoding="utf-8"?>
<sst xmlns="http://schemas.openxmlformats.org/spreadsheetml/2006/main" count="860" uniqueCount="423">
  <si>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</si>
  <si>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</si>
  <si>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</si>
  <si>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</si>
  <si>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</si>
  <si>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</si>
  <si>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</si>
  <si>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</si>
  <si>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</si>
  <si>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</si>
  <si>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</si>
  <si>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</si>
  <si>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</si>
  <si>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</si>
  <si>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</si>
  <si>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</si>
  <si>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</si>
  <si>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</si>
  <si>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</si>
  <si>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</si>
  <si>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</si>
  <si>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</si>
  <si>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</si>
  <si>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</si>
  <si>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</si>
  <si>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</si>
  <si>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</si>
  <si>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</si>
  <si>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</si>
  <si>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</si>
  <si>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</si>
  <si>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</si>
  <si>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</si>
  <si>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</si>
  <si>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</si>
  <si>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</si>
  <si>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</si>
  <si>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</si>
  <si>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</si>
  <si>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</si>
  <si>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</si>
  <si>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</si>
  <si>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</si>
  <si>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</si>
  <si>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</si>
  <si>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</si>
  <si>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</si>
  <si>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</si>
  <si>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</si>
  <si>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</si>
  <si>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</si>
  <si>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</si>
  <si>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</si>
  <si>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</si>
  <si>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</si>
  <si>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</si>
  <si>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</si>
  <si>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</si>
  <si>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</si>
  <si>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</si>
  <si>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</si>
  <si>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</si>
  <si>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</si>
  <si>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</si>
  <si>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</si>
  <si>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</si>
  <si>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</si>
  <si>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</si>
  <si>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</si>
  <si>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</si>
  <si>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</si>
  <si>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</si>
  <si>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</si>
  <si>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</si>
  <si>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</si>
  <si>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</si>
  <si>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</si>
  <si>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</si>
  <si>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</si>
  <si>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</si>
  <si>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</si>
  <si>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</si>
  <si>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</si>
  <si>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</si>
  <si>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</si>
  <si>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</si>
  <si>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</si>
  <si>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</si>
  <si>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</si>
  <si>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</si>
  <si>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</si>
  <si>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</si>
  <si>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</si>
  <si>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</si>
  <si>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</si>
  <si>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</si>
  <si>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</si>
  <si>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</si>
  <si>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</si>
  <si>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</si>
  <si>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</si>
  <si>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</si>
  <si>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</si>
  <si>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</si>
  <si>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</si>
  <si>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</si>
  <si>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</si>
  <si>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</si>
  <si>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</si>
  <si>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</si>
  <si>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</si>
  <si>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</si>
  <si>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</si>
  <si>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</si>
  <si>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</si>
  <si>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</si>
  <si>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</si>
  <si>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</si>
  <si>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</si>
  <si>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</si>
  <si>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</si>
  <si>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</si>
  <si>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</si>
  <si>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</si>
  <si>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</si>
  <si>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</si>
  <si>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</si>
  <si>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</si>
  <si>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</si>
  <si>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</si>
  <si>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</si>
  <si>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</si>
  <si>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</si>
  <si>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</si>
  <si>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</si>
  <si>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</si>
  <si>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</si>
  <si>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</si>
  <si>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</si>
  <si>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</si>
  <si>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</si>
  <si>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</si>
  <si>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</si>
  <si>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</si>
  <si>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</si>
  <si>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</si>
  <si>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</si>
  <si>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</si>
  <si>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</si>
  <si>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</si>
  <si>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</si>
  <si>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</si>
  <si>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</si>
  <si>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</si>
  <si>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</si>
  <si>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</si>
  <si>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</si>
  <si>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</si>
  <si>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</si>
  <si>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</si>
  <si>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</si>
  <si>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</si>
  <si>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</si>
  <si>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</si>
  <si>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</si>
  <si>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</si>
  <si>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</si>
  <si>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</si>
  <si>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</si>
  <si>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</si>
  <si>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</si>
  <si>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</si>
  <si>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</si>
  <si>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</si>
  <si>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</si>
  <si>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</si>
  <si>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</si>
  <si>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</si>
  <si>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</si>
  <si>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</si>
  <si>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</si>
  <si>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</si>
  <si>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</si>
  <si>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</si>
  <si>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</si>
  <si>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</si>
  <si>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</si>
  <si>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</si>
  <si>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</si>
  <si>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</si>
  <si>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</si>
  <si>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</si>
  <si>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</si>
  <si>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</si>
  <si>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</si>
  <si>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</si>
  <si>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</si>
  <si>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</si>
  <si>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</si>
  <si>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</si>
  <si>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</si>
  <si>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</si>
  <si>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</si>
  <si>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</si>
  <si>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</si>
  <si>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</si>
  <si>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</si>
  <si>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</si>
  <si>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</si>
  <si>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</si>
  <si>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</si>
  <si>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</si>
  <si>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</si>
  <si>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</si>
  <si>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</si>
  <si>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</si>
  <si>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</si>
  <si>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</si>
  <si>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</si>
  <si>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</si>
  <si>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</si>
  <si>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</si>
  <si>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</si>
  <si>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</si>
  <si>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</si>
  <si>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</si>
  <si>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</si>
  <si>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</si>
  <si>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</si>
  <si>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</si>
  <si>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</si>
  <si>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</si>
  <si>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</si>
  <si>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</si>
  <si>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</si>
  <si>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</si>
  <si>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</si>
  <si>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</si>
  <si>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</si>
  <si>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</si>
  <si>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</si>
  <si>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</si>
  <si>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</si>
  <si>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</si>
  <si>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</si>
  <si>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</si>
  <si>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</si>
  <si>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</si>
  <si>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</si>
  <si>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</si>
  <si>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</si>
  <si>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</si>
  <si>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</si>
  <si>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</si>
  <si>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</si>
  <si>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</si>
  <si>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</si>
  <si>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</si>
  <si>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</si>
  <si>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</si>
  <si>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</si>
  <si>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</si>
  <si>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</si>
  <si>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</si>
  <si>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</si>
  <si>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</si>
  <si>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</si>
  <si>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</si>
  <si>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</si>
  <si>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</si>
  <si>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</si>
  <si>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</si>
  <si>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</si>
  <si>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</si>
  <si>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</si>
  <si>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</si>
  <si>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</si>
  <si>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</si>
  <si>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</si>
  <si>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</si>
  <si>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</si>
  <si>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</si>
  <si>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</si>
  <si>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</si>
  <si>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</si>
  <si>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</si>
  <si>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</si>
  <si>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</si>
  <si>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</si>
  <si>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</si>
  <si>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</si>
  <si>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</si>
  <si>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</si>
  <si>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</si>
  <si>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</si>
  <si>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</si>
  <si>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</si>
  <si>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</si>
  <si>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</si>
  <si>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</si>
  <si>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</si>
  <si>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</si>
  <si>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</si>
  <si>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</si>
  <si>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</si>
  <si>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</si>
  <si>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</si>
  <si>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05-008</t>
    <phoneticPr fontId="3"/>
  </si>
  <si>
    <t>（環境省）</t>
    <rPh sb="1" eb="3">
      <t>カンキョウ</t>
    </rPh>
    <rPh sb="3" eb="4">
      <t>ショウ</t>
    </rPh>
    <phoneticPr fontId="3"/>
  </si>
  <si>
    <t>地域脱炭素化出資事業基金</t>
    <rPh sb="0" eb="2">
      <t>チイキ</t>
    </rPh>
    <rPh sb="2" eb="3">
      <t>ダツ</t>
    </rPh>
    <rPh sb="3" eb="5">
      <t>タンソ</t>
    </rPh>
    <rPh sb="5" eb="6">
      <t>カ</t>
    </rPh>
    <rPh sb="6" eb="8">
      <t>シュッシ</t>
    </rPh>
    <rPh sb="8" eb="10">
      <t>ジギョウ</t>
    </rPh>
    <rPh sb="10" eb="12">
      <t>キキン</t>
    </rPh>
    <phoneticPr fontId="3"/>
  </si>
  <si>
    <t>地域脱炭素化出資事業</t>
    <rPh sb="0" eb="2">
      <t>チイキ</t>
    </rPh>
    <rPh sb="2" eb="3">
      <t>ダツ</t>
    </rPh>
    <rPh sb="3" eb="5">
      <t>タンソ</t>
    </rPh>
    <rPh sb="5" eb="6">
      <t>カ</t>
    </rPh>
    <rPh sb="6" eb="8">
      <t>シュッシ</t>
    </rPh>
    <rPh sb="8" eb="10">
      <t>ジギョウ</t>
    </rPh>
    <phoneticPr fontId="3"/>
  </si>
  <si>
    <t>一般社団法人グリーンファイナンス推進機構</t>
    <rPh sb="0" eb="6">
      <t>イッパンシャダンホウジン</t>
    </rPh>
    <rPh sb="16" eb="20">
      <t>スイシンキコウ</t>
    </rPh>
    <phoneticPr fontId="3"/>
  </si>
  <si>
    <t>大臣官房</t>
    <rPh sb="0" eb="2">
      <t>ダイジン</t>
    </rPh>
    <rPh sb="2" eb="4">
      <t>カンボウ</t>
    </rPh>
    <phoneticPr fontId="3"/>
  </si>
  <si>
    <t>環境経済課</t>
    <rPh sb="0" eb="5">
      <t>カンキョウケイザイカ</t>
    </rPh>
    <phoneticPr fontId="3"/>
  </si>
  <si>
    <t>・環境基本計画　第2部　第2章
　　1  持続可能な生産と消費を実現するグリーンな経済システムの構築
・地球温暖化対策計画　第3章第2節-2(2)（g）サステナブルファイナンスの推進)</t>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</si>
  <si>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</si>
  <si>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</si>
  <si>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に補助金をを交付する。</t>
    <phoneticPr fontId="3"/>
  </si>
  <si>
    <t>ー</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</si>
  <si>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</si>
  <si>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</si>
  <si>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phoneticPr fontId="3"/>
  </si>
  <si>
    <t>－</t>
    <phoneticPr fontId="3"/>
  </si>
  <si>
    <t>平成25年度</t>
    <rPh sb="0" eb="2">
      <t>ヘイセイ</t>
    </rPh>
    <rPh sb="4" eb="6">
      <t>ネンド</t>
    </rPh>
    <phoneticPr fontId="3"/>
  </si>
  <si>
    <t>平成26年度</t>
    <rPh sb="0" eb="2">
      <t>ヘイセイ</t>
    </rPh>
    <rPh sb="4" eb="6">
      <t>ネンド</t>
    </rPh>
    <phoneticPr fontId="3"/>
  </si>
  <si>
    <t>有</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</si>
  <si>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</si>
  <si>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</si>
  <si>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</si>
  <si>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</si>
  <si>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</si>
  <si>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</si>
  <si>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</si>
  <si>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</si>
  <si>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</si>
  <si>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</si>
  <si>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</si>
  <si>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</si>
  <si>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</si>
  <si>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国庫返納の経緯②</t>
    <rPh sb="0" eb="2">
      <t>コッコ</t>
    </rPh>
    <rPh sb="2" eb="4">
      <t>ヘンノウ</t>
    </rPh>
    <rPh sb="5" eb="7">
      <t>ケイイ</t>
    </rPh>
    <phoneticPr fontId="3"/>
  </si>
  <si>
    <t>国庫返納額
（単位:百万円）</t>
    <rPh sb="0" eb="2">
      <t>コッコ</t>
    </rPh>
    <rPh sb="2" eb="4">
      <t>ヘンノウ</t>
    </rPh>
    <rPh sb="4" eb="5">
      <t>ガク</t>
    </rPh>
    <phoneticPr fontId="3"/>
  </si>
  <si>
    <t>平成26年度中に出資上限額（コミットメント枠）を設定しなかった金額等を国庫返納した。</t>
    <rPh sb="33" eb="34">
      <t>トウ</t>
    </rPh>
    <phoneticPr fontId="3"/>
  </si>
  <si>
    <t>国庫返納の経緯③</t>
    <rPh sb="0" eb="2">
      <t>コッコ</t>
    </rPh>
    <rPh sb="2" eb="4">
      <t>ヘンノウ</t>
    </rPh>
    <rPh sb="5" eb="7">
      <t>ケイイ</t>
    </rPh>
    <phoneticPr fontId="3"/>
  </si>
  <si>
    <t>平成27年度中に出資上限額（コミットメント枠）を設定しなかった金額等を国庫返納した。</t>
    <rPh sb="33" eb="34">
      <t>トウ</t>
    </rPh>
    <phoneticPr fontId="3"/>
  </si>
  <si>
    <t>国庫返納の経緯④</t>
    <rPh sb="0" eb="2">
      <t>コッコ</t>
    </rPh>
    <rPh sb="2" eb="4">
      <t>ヘンノウ</t>
    </rPh>
    <rPh sb="5" eb="7">
      <t>ケイイ</t>
    </rPh>
    <phoneticPr fontId="3"/>
  </si>
  <si>
    <t>平成28年度中に出資上限額（コミットメント枠）を設定しなかった金額等を国庫返納した。</t>
    <rPh sb="33" eb="34">
      <t>トウ</t>
    </rPh>
    <phoneticPr fontId="3"/>
  </si>
  <si>
    <t>国庫返納の経緯⑤</t>
    <rPh sb="0" eb="2">
      <t>コッコ</t>
    </rPh>
    <rPh sb="2" eb="4">
      <t>ヘンノウ</t>
    </rPh>
    <rPh sb="5" eb="7">
      <t>ケイイ</t>
    </rPh>
    <phoneticPr fontId="3"/>
  </si>
  <si>
    <t>平成29年度中に出資上限額（コミットメント枠）を設定しなかった金額等を国庫返納した。</t>
    <rPh sb="33" eb="34">
      <t>トウ</t>
    </rPh>
    <phoneticPr fontId="3"/>
  </si>
  <si>
    <t>国庫返納の経緯⑥</t>
    <rPh sb="0" eb="2">
      <t>コッコ</t>
    </rPh>
    <rPh sb="2" eb="4">
      <t>ヘンノウ</t>
    </rPh>
    <rPh sb="5" eb="7">
      <t>ケイイ</t>
    </rPh>
    <phoneticPr fontId="3"/>
  </si>
  <si>
    <t>令和元年度</t>
    <rPh sb="0" eb="2">
      <t>レイワ</t>
    </rPh>
    <rPh sb="2" eb="3">
      <t>ガン</t>
    </rPh>
    <rPh sb="3" eb="5">
      <t>ネンド</t>
    </rPh>
    <phoneticPr fontId="3"/>
  </si>
  <si>
    <t>平成30年度中に出資上限額（コミットメント枠）を設定しなかった金額等を国庫返納した。</t>
    <phoneticPr fontId="3"/>
  </si>
  <si>
    <t>国庫返納の経緯⑦</t>
    <rPh sb="0" eb="2">
      <t>コッコ</t>
    </rPh>
    <rPh sb="2" eb="4">
      <t>ヘンノウ</t>
    </rPh>
    <rPh sb="5" eb="7">
      <t>ケイイ</t>
    </rPh>
    <phoneticPr fontId="3"/>
  </si>
  <si>
    <t>令和２年度</t>
    <rPh sb="0" eb="2">
      <t>レイワ</t>
    </rPh>
    <rPh sb="3" eb="5">
      <t>ネンド</t>
    </rPh>
    <phoneticPr fontId="3"/>
  </si>
  <si>
    <t>令和元年度中に出資上限額（コミットメント枠）を設定しなかった金額等を国庫返納した。</t>
    <rPh sb="0" eb="2">
      <t>レイワ</t>
    </rPh>
    <rPh sb="2" eb="3">
      <t>ガン</t>
    </rPh>
    <phoneticPr fontId="3"/>
  </si>
  <si>
    <t>令和２年度中に出資上限額（コミットメント枠）を設定しなかった金額等を国庫返納した。</t>
    <rPh sb="0" eb="2">
      <t>レイワ</t>
    </rPh>
    <phoneticPr fontId="3"/>
  </si>
  <si>
    <t>国庫返納の経緯⑧</t>
    <rPh sb="0" eb="2">
      <t>コッコ</t>
    </rPh>
    <rPh sb="2" eb="4">
      <t>ヘンノウ</t>
    </rPh>
    <rPh sb="5" eb="7">
      <t>ケイイ</t>
    </rPh>
    <phoneticPr fontId="3"/>
  </si>
  <si>
    <t>国庫返納の経緯⑨</t>
    <rPh sb="0" eb="2">
      <t>コッコ</t>
    </rPh>
    <rPh sb="2" eb="4">
      <t>ヘンノウ</t>
    </rPh>
    <rPh sb="5" eb="7">
      <t>ケイイ</t>
    </rPh>
    <phoneticPr fontId="3"/>
  </si>
  <si>
    <t>令和３年度中に出資上限額（コミットメント枠）を設定しなかった金額等を国庫返納した。</t>
    <rPh sb="0" eb="2">
      <t>レイワ</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</si>
  <si>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</si>
  <si>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</si>
  <si>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出資回収収入</t>
    <rPh sb="0" eb="2">
      <t>シュッシ</t>
    </rPh>
    <rPh sb="2" eb="4">
      <t>カイシュウ</t>
    </rPh>
    <phoneticPr fontId="3"/>
  </si>
  <si>
    <t>A.一般社団法人グリーンファイナンス推進機構</t>
    <phoneticPr fontId="3"/>
  </si>
  <si>
    <t>一般社団法人グリーンファイナンス推進機構</t>
    <rPh sb="0" eb="2">
      <t>イッパン</t>
    </rPh>
    <rPh sb="2" eb="6">
      <t>シャダンホウジン</t>
    </rPh>
    <rPh sb="16" eb="20">
      <t>スイシンキコウ</t>
    </rPh>
    <phoneticPr fontId="3"/>
  </si>
  <si>
    <t>1010505002299</t>
    <phoneticPr fontId="3"/>
  </si>
  <si>
    <t>地域脱炭素化出資事業基金の管理、
事業に係る出資の審査・出資事務</t>
    <rPh sb="0" eb="2">
      <t>チイキ</t>
    </rPh>
    <rPh sb="2" eb="3">
      <t>ダツ</t>
    </rPh>
    <rPh sb="3" eb="5">
      <t>タンソ</t>
    </rPh>
    <rPh sb="5" eb="6">
      <t>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</si>
  <si>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平成２５年度から出資事業を行っており、令和４年度末までに、41案件・189億円の出資決定をしている。</t>
    <rPh sb="0" eb="2">
      <t>ヘイセイ</t>
    </rPh>
    <rPh sb="4" eb="5">
      <t>ネン</t>
    </rPh>
    <rPh sb="5" eb="6">
      <t>ド</t>
    </rPh>
    <rPh sb="8" eb="12">
      <t>シュッシジギョウ</t>
    </rPh>
    <rPh sb="13" eb="14">
      <t>オコナ</t>
    </rPh>
    <rPh sb="19" eb="21">
      <t>レイワ</t>
    </rPh>
    <rPh sb="22" eb="24">
      <t>ネンド</t>
    </rPh>
    <rPh sb="24" eb="25">
      <t>マツ</t>
    </rPh>
    <rPh sb="31" eb="33">
      <t>アンケン</t>
    </rPh>
    <rPh sb="37" eb="39">
      <t>オクエン</t>
    </rPh>
    <rPh sb="40" eb="44">
      <t>シュッシケッテイ</t>
    </rPh>
    <phoneticPr fontId="3"/>
  </si>
  <si>
    <t>令和４年１０月で新規の出資決定事業を終了しており、現在はすでに出資決定された事業についてのモニタリング業務や出資回収業務を行っている。</t>
    <rPh sb="0" eb="2">
      <t>レイワ</t>
    </rPh>
    <rPh sb="3" eb="4">
      <t>ネン</t>
    </rPh>
    <rPh sb="6" eb="7">
      <t>ガツ</t>
    </rPh>
    <rPh sb="8" eb="10">
      <t>シンキ</t>
    </rPh>
    <rPh sb="11" eb="17">
      <t>シュッシケッテイジギョウ</t>
    </rPh>
    <rPh sb="18" eb="20">
      <t>シュウリョウ</t>
    </rPh>
    <rPh sb="25" eb="27">
      <t>ゲンザイ</t>
    </rPh>
    <rPh sb="31" eb="33">
      <t>シュッシ</t>
    </rPh>
    <rPh sb="33" eb="35">
      <t>ケッテイ</t>
    </rPh>
    <rPh sb="38" eb="40">
      <t>ジギョウ</t>
    </rPh>
    <rPh sb="51" eb="53">
      <t>ギョウム</t>
    </rPh>
    <rPh sb="54" eb="60">
      <t>シュッシカイシュウギョウム</t>
    </rPh>
    <rPh sb="61" eb="62">
      <t>オコナ</t>
    </rPh>
    <phoneticPr fontId="3"/>
  </si>
  <si>
    <t>https://www.env.go.jp/content/900441881.pdf</t>
    <phoneticPr fontId="3"/>
  </si>
  <si>
    <t>新25-006</t>
    <phoneticPr fontId="3"/>
  </si>
  <si>
    <t>2022-5</t>
    <phoneticPr fontId="3"/>
  </si>
  <si>
    <t>地域低炭素投資促進ファンド創設事業</t>
    <phoneticPr fontId="3"/>
  </si>
  <si>
    <t>015</t>
    <phoneticPr fontId="3"/>
  </si>
  <si>
    <t>018</t>
    <phoneticPr fontId="3"/>
  </si>
  <si>
    <t>地域低炭素投資促進ファンド事業</t>
    <phoneticPr fontId="3"/>
  </si>
  <si>
    <t>0014</t>
    <phoneticPr fontId="3"/>
  </si>
  <si>
    <t>0009</t>
    <phoneticPr fontId="3"/>
  </si>
  <si>
    <t>0007</t>
    <phoneticPr fontId="3"/>
  </si>
  <si>
    <t>0006</t>
    <phoneticPr fontId="3"/>
  </si>
  <si>
    <t>地域脱炭素投資促進ファンド事業</t>
    <phoneticPr fontId="3"/>
  </si>
  <si>
    <t>2021-環境-20-0006</t>
    <rPh sb="5" eb="7">
      <t>カンキョウ</t>
    </rPh>
    <phoneticPr fontId="3"/>
  </si>
  <si>
    <t>http://greenfinance.jp/comp/env_01_r4.pdf</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</si>
  <si>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t>
    <phoneticPr fontId="3"/>
  </si>
  <si>
    <t>脱炭素化プロジェクトの創出</t>
    <rPh sb="0" eb="4">
      <t>ダツタンソカ</t>
    </rPh>
    <rPh sb="11" eb="13">
      <t>ソウシュツ</t>
    </rPh>
    <phoneticPr fontId="3"/>
  </si>
  <si>
    <t>コミットメント額</t>
  </si>
  <si>
    <t>億円</t>
    <rPh sb="0" eb="2">
      <t>オクエン</t>
    </rPh>
    <phoneticPr fontId="3"/>
  </si>
  <si>
    <t>-</t>
    <phoneticPr fontId="3"/>
  </si>
  <si>
    <t>令和４年度で新規事業受付を終了しているため。</t>
    <phoneticPr fontId="3"/>
  </si>
  <si>
    <t>本事業における導入実績等</t>
    <rPh sb="0" eb="3">
      <t>ホンジギョウ</t>
    </rPh>
    <rPh sb="7" eb="12">
      <t>ドウニュウジッセキトウ</t>
    </rPh>
    <phoneticPr fontId="3"/>
  </si>
  <si>
    <t>未公表</t>
    <rPh sb="0" eb="3">
      <t>ミコウヒョウ</t>
    </rPh>
    <phoneticPr fontId="3"/>
  </si>
  <si>
    <t>①平成25年度出資決定額
②平成26年度出資決定額
③平成27年度出資決定額
④平成28年度出資決定額
⑤平成29年度出資決定額
⑥平成30年度出資決定額
⑦令和１年度出資決定額
⑧令和２年度出資決定額
⑨令和３年度出資決定額
⑩令和４年度出資決定額
⑪平成25年度から令和４年度までの出資決定案件の出資未実行額のうち、
　 出資取下額、出資決定変更額及び案件ＥＸＩＴ時出資未実行額の合計
⑫令和４年度までの出資実行額</t>
    <rPh sb="79" eb="81">
      <t>レイワ</t>
    </rPh>
    <rPh sb="82" eb="84">
      <t>ネンド</t>
    </rPh>
    <rPh sb="84" eb="86">
      <t>シュッシ</t>
    </rPh>
    <rPh sb="86" eb="89">
      <t>ケッテイガク</t>
    </rPh>
    <rPh sb="91" eb="93">
      <t>レイワ</t>
    </rPh>
    <rPh sb="94" eb="96">
      <t>ネンド</t>
    </rPh>
    <rPh sb="96" eb="98">
      <t>シュッシ</t>
    </rPh>
    <rPh sb="98" eb="101">
      <t>ケッテイガク</t>
    </rPh>
    <rPh sb="103" eb="105">
      <t>レイワ</t>
    </rPh>
    <rPh sb="106" eb="108">
      <t>ネンド</t>
    </rPh>
    <rPh sb="108" eb="113">
      <t>シュッシケッテイガク</t>
    </rPh>
    <rPh sb="115" eb="117">
      <t>レイワ</t>
    </rPh>
    <rPh sb="118" eb="120">
      <t>ネンド</t>
    </rPh>
    <rPh sb="120" eb="122">
      <t>シュッシ</t>
    </rPh>
    <rPh sb="122" eb="125">
      <t>ケッテイガク</t>
    </rPh>
    <rPh sb="135" eb="137">
      <t>レイワ</t>
    </rPh>
    <rPh sb="169" eb="171">
      <t>シュッシ</t>
    </rPh>
    <rPh sb="176" eb="177">
      <t>オヨ</t>
    </rPh>
    <rPh sb="196" eb="198">
      <t>レイワ</t>
    </rPh>
    <phoneticPr fontId="3"/>
  </si>
  <si>
    <t>令和４年度の事業費の実績は514百万円。</t>
    <rPh sb="0" eb="2">
      <t>レイワ</t>
    </rPh>
    <rPh sb="4" eb="5">
      <t>ド</t>
    </rPh>
    <phoneticPr fontId="3"/>
  </si>
  <si>
    <t>令和４年度中に出資を見込んでいた事業について、コロナ禍及びロシア・ウクライナ情勢の影響から、鋼材価格や物流価格の高騰し事業計画の見直し等が発生する等事業者都合により出資実行に至らなかった。</t>
    <rPh sb="0" eb="2">
      <t>レイワ</t>
    </rPh>
    <rPh sb="3" eb="5">
      <t>ネンド</t>
    </rPh>
    <rPh sb="5" eb="6">
      <t>チュウ</t>
    </rPh>
    <rPh sb="7" eb="9">
      <t>シュッシ</t>
    </rPh>
    <rPh sb="10" eb="12">
      <t>ミコ</t>
    </rPh>
    <rPh sb="16" eb="18">
      <t>ジギョウ</t>
    </rPh>
    <rPh sb="26" eb="27">
      <t>カ</t>
    </rPh>
    <rPh sb="27" eb="28">
      <t>オヨ</t>
    </rPh>
    <rPh sb="38" eb="40">
      <t>ジョウセイ</t>
    </rPh>
    <rPh sb="41" eb="43">
      <t>エイキョウ</t>
    </rPh>
    <rPh sb="46" eb="48">
      <t>コウザイ</t>
    </rPh>
    <rPh sb="48" eb="50">
      <t>カカク</t>
    </rPh>
    <rPh sb="51" eb="55">
      <t>ブツリュウカカク</t>
    </rPh>
    <rPh sb="56" eb="58">
      <t>コウトウ</t>
    </rPh>
    <rPh sb="59" eb="63">
      <t>ジギョウケイカク</t>
    </rPh>
    <rPh sb="64" eb="66">
      <t>ミナオ</t>
    </rPh>
    <rPh sb="67" eb="68">
      <t>ナド</t>
    </rPh>
    <rPh sb="69" eb="71">
      <t>ハッセイ</t>
    </rPh>
    <rPh sb="73" eb="74">
      <t>ナド</t>
    </rPh>
    <rPh sb="74" eb="77">
      <t>ジギョウシャ</t>
    </rPh>
    <rPh sb="77" eb="79">
      <t>ツゴウ</t>
    </rPh>
    <rPh sb="82" eb="84">
      <t>シュッシ</t>
    </rPh>
    <rPh sb="84" eb="86">
      <t>ジッコウ</t>
    </rPh>
    <rPh sb="87" eb="88">
      <t>イタ</t>
    </rPh>
    <phoneticPr fontId="3"/>
  </si>
  <si>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
○令和３年度「基金の点検に係る行革外部有識者ヒアリング」における指摘
 1.出資実績のうち非公表となっている情報について、呼び水としての効果を高めるためにも、早期に非公表理由を解消するよう
   出資先（事業者）に働きかけること。。
⇒①出資案件については、案件の概要、事業スキーム、本件出資の意義等をホームページ上で公表することとしているが、
   　参画予定の事業者や金融機関等との間で、一部の条件が調整中であるなどの理由により、現時点で公表に至っていない
   　案件も存在する。これらの案件の事業者に対しては、事例の公表により民間投融資の呼び水となることの意義を
   　再度説明した上で、可能な限り早期に非公表理由の解消を行っていただくよう、働きかけを行う。</t>
    <rPh sb="1127" eb="1129">
      <t>レイワ</t>
    </rPh>
    <rPh sb="1130" eb="1132">
      <t>ネンド</t>
    </rPh>
    <rPh sb="1133" eb="1135">
      <t>キキン</t>
    </rPh>
    <rPh sb="1136" eb="1138">
      <t>テンケン</t>
    </rPh>
    <rPh sb="1139" eb="1140">
      <t>カカ</t>
    </rPh>
    <rPh sb="1141" eb="1143">
      <t>ギョウカク</t>
    </rPh>
    <rPh sb="1143" eb="1145">
      <t>ガイブ</t>
    </rPh>
    <rPh sb="1145" eb="1148">
      <t>ユウシキシャ</t>
    </rPh>
    <rPh sb="1158" eb="1160">
      <t>シテキ</t>
    </rPh>
    <phoneticPr fontId="3"/>
  </si>
  <si>
    <t>補助金</t>
    <rPh sb="0" eb="3">
      <t>ホジョキン</t>
    </rPh>
    <phoneticPr fontId="3"/>
  </si>
  <si>
    <t>地域脱炭素投資促進ファンド事業に係る事業費</t>
    <rPh sb="0" eb="2">
      <t>チイキ</t>
    </rPh>
    <rPh sb="2" eb="3">
      <t>ダツ</t>
    </rPh>
    <rPh sb="3" eb="5">
      <t>タンソ</t>
    </rPh>
    <rPh sb="5" eb="7">
      <t>トウシ</t>
    </rPh>
    <rPh sb="7" eb="9">
      <t>ソクシン</t>
    </rPh>
    <rPh sb="13" eb="15">
      <t>ジギョウ</t>
    </rPh>
    <rPh sb="16" eb="17">
      <t>カカ</t>
    </rPh>
    <rPh sb="18" eb="21">
      <t>ジギョウヒ</t>
    </rPh>
    <phoneticPr fontId="3"/>
  </si>
  <si>
    <t>地域脱炭素投資促進ファンド事業に係る事務費</t>
    <rPh sb="0" eb="2">
      <t>チイキ</t>
    </rPh>
    <rPh sb="2" eb="3">
      <t>ダツ</t>
    </rPh>
    <rPh sb="3" eb="5">
      <t>タンソ</t>
    </rPh>
    <rPh sb="5" eb="7">
      <t>トウシ</t>
    </rPh>
    <rPh sb="7" eb="9">
      <t>ソクシン</t>
    </rPh>
    <rPh sb="13" eb="15">
      <t>ジギョウ</t>
    </rPh>
    <rPh sb="16" eb="17">
      <t>カカ</t>
    </rPh>
    <rPh sb="18" eb="21">
      <t>ジムヒ</t>
    </rPh>
    <phoneticPr fontId="3"/>
  </si>
  <si>
    <t>B.かごしま再生可能エネルギーファンド</t>
    <phoneticPr fontId="3"/>
  </si>
  <si>
    <t>バイオマス・中小水力・地熱</t>
    <rPh sb="6" eb="8">
      <t>チュウショウ</t>
    </rPh>
    <rPh sb="8" eb="10">
      <t>スイリョク</t>
    </rPh>
    <rPh sb="11" eb="13">
      <t>チネツ</t>
    </rPh>
    <phoneticPr fontId="3"/>
  </si>
  <si>
    <t>バイオマス・中小水力・地熱</t>
    <rPh sb="6" eb="10">
      <t>チュウショウスイリョク</t>
    </rPh>
    <rPh sb="11" eb="13">
      <t>チネツ</t>
    </rPh>
    <phoneticPr fontId="3"/>
  </si>
  <si>
    <t>出資金</t>
    <rPh sb="0" eb="3">
      <t>シュッシキン</t>
    </rPh>
    <phoneticPr fontId="3"/>
  </si>
  <si>
    <t>かごしま再生可能エネルギーファンド</t>
    <rPh sb="4" eb="6">
      <t>サイセイ</t>
    </rPh>
    <rPh sb="6" eb="8">
      <t>カノウ</t>
    </rPh>
    <phoneticPr fontId="3"/>
  </si>
  <si>
    <t>上記、「基金事業・基金の造成法人等への調査・検査等の実施状況」の通り検証を行っており、適切なものと判断している。</t>
    <rPh sb="0" eb="2">
      <t>ジョウキ</t>
    </rPh>
    <rPh sb="32" eb="33">
      <t>トオ</t>
    </rPh>
    <rPh sb="34" eb="36">
      <t>ケンショウ</t>
    </rPh>
    <rPh sb="37" eb="38">
      <t>オコナ</t>
    </rPh>
    <rPh sb="43" eb="45">
      <t>テキセツ</t>
    </rPh>
    <rPh sb="49" eb="51">
      <t>ハンダン</t>
    </rPh>
    <phoneticPr fontId="3"/>
  </si>
  <si>
    <t>目標年度（令和５年度）における効果測定に関する評価</t>
    <phoneticPr fontId="3"/>
  </si>
  <si>
    <t>創出された脱炭素化プロジェクトにより、CO2が削減されるため。</t>
    <rPh sb="0" eb="2">
      <t>ソウシュツ</t>
    </rPh>
    <rPh sb="5" eb="6">
      <t>ダツ</t>
    </rPh>
    <rPh sb="23" eb="25">
      <t>サクゲン</t>
    </rPh>
    <phoneticPr fontId="3"/>
  </si>
  <si>
    <t>令和５年度までに、CO2削減量の累積値1,452千t-CO2/年を達成する。</t>
    <rPh sb="0" eb="2">
      <t>レイワ</t>
    </rPh>
    <rPh sb="3" eb="5">
      <t>ネンド</t>
    </rPh>
    <rPh sb="12" eb="14">
      <t>サクゲン</t>
    </rPh>
    <rPh sb="14" eb="15">
      <t>リョウ</t>
    </rPh>
    <rPh sb="16" eb="19">
      <t>ルイセキチ</t>
    </rPh>
    <rPh sb="24" eb="25">
      <t>セン</t>
    </rPh>
    <rPh sb="31" eb="32">
      <t>ネン</t>
    </rPh>
    <rPh sb="33" eb="35">
      <t>タッセイ</t>
    </rPh>
    <phoneticPr fontId="1"/>
  </si>
  <si>
    <t>本事業による脱炭素化事業よるCO2排出量の削減効果（年間CO2削減量の合計値（累積））</t>
    <rPh sb="17" eb="20">
      <t>ハイシュツリョウ</t>
    </rPh>
    <rPh sb="21" eb="25">
      <t>サクゲンコウカ</t>
    </rPh>
    <phoneticPr fontId="3"/>
  </si>
  <si>
    <t>千t-CO2/年（累計値）</t>
    <rPh sb="7" eb="8">
      <t>ネン</t>
    </rPh>
    <rPh sb="9" eb="11">
      <t>ルイケイ</t>
    </rPh>
    <rPh sb="11" eb="12">
      <t>アタイ</t>
    </rPh>
    <phoneticPr fontId="3"/>
  </si>
  <si>
    <t>基金の設定したマイルストーン年度によるもの。</t>
    <rPh sb="0" eb="2">
      <t>キキン</t>
    </rPh>
    <rPh sb="3" eb="5">
      <t>セッテイ</t>
    </rPh>
    <rPh sb="14" eb="16">
      <t>ネンド</t>
    </rPh>
    <phoneticPr fontId="3"/>
  </si>
  <si>
    <t>令和20年度までに、CO2削減量の累積値15,368千t-CO2/年を達成する。</t>
    <rPh sb="0" eb="2">
      <t>レイワ</t>
    </rPh>
    <rPh sb="4" eb="6">
      <t>ネンド</t>
    </rPh>
    <rPh sb="13" eb="15">
      <t>サクゲン</t>
    </rPh>
    <rPh sb="15" eb="16">
      <t>リョウ</t>
    </rPh>
    <rPh sb="17" eb="20">
      <t>ルイセキチ</t>
    </rPh>
    <rPh sb="26" eb="27">
      <t>セン</t>
    </rPh>
    <rPh sb="33" eb="34">
      <t>ネン</t>
    </rPh>
    <rPh sb="35" eb="37">
      <t>タッセイ</t>
    </rPh>
    <phoneticPr fontId="1"/>
  </si>
  <si>
    <t>（項）エネルギー需給構造高度化対策費
（目）二酸化炭素排出抑制対策事業費等補助金</t>
    <rPh sb="1" eb="2">
      <t>コウ</t>
    </rPh>
    <rPh sb="8" eb="10">
      <t>ジュキュウ</t>
    </rPh>
    <rPh sb="10" eb="12">
      <t>コウゾウ</t>
    </rPh>
    <rPh sb="12" eb="15">
      <t>コウドカ</t>
    </rPh>
    <rPh sb="15" eb="18">
      <t>タイサクヒ</t>
    </rPh>
    <rPh sb="20" eb="21">
      <t>モク</t>
    </rPh>
    <phoneticPr fontId="3"/>
  </si>
  <si>
    <t>令和4年10月</t>
    <rPh sb="0" eb="2">
      <t>レイワ</t>
    </rPh>
    <rPh sb="3" eb="4">
      <t>ネン</t>
    </rPh>
    <rPh sb="6" eb="7">
      <t>ガツ</t>
    </rPh>
    <phoneticPr fontId="3"/>
  </si>
  <si>
    <t>基金事業終了年度まで長期間に及び、事業終了までの管理費の見込にズレが生じる可能性があるため。</t>
    <phoneticPr fontId="3"/>
  </si>
  <si>
    <r>
      <t>環境経済課長　</t>
    </r>
    <r>
      <rPr>
        <sz val="11"/>
        <rFont val="ＭＳ Ｐゴシック"/>
        <family val="3"/>
        <charset val="128"/>
      </rPr>
      <t>平尾　禎秀</t>
    </r>
    <rPh sb="0" eb="2">
      <t>カンキョウ</t>
    </rPh>
    <rPh sb="2" eb="4">
      <t>ケイザイ</t>
    </rPh>
    <rPh sb="4" eb="6">
      <t>カチョウ</t>
    </rPh>
    <phoneticPr fontId="3"/>
  </si>
  <si>
    <t>官民ファンド幹事会において、マイルストーンとして本レビューシートにてアウトカムで設定した誘発された民間投融資額等を設定しており、R6年度にR5年度の実績を踏まえ、検証予定。</t>
    <phoneticPr fontId="3"/>
  </si>
  <si>
    <t>交付決定から出資実行まで相当の時間を要し、複数年度に事業が渡るため。また、今後の支援対象先の事業改善に向けて、新たにハンズオン支援やバリューアップ等の支援を行うことも考えられるため。</t>
    <rPh sb="21" eb="23">
      <t>フクスウ</t>
    </rPh>
    <rPh sb="23" eb="25">
      <t>ネンド</t>
    </rPh>
    <rPh sb="26" eb="28">
      <t>ジギョウ</t>
    </rPh>
    <rPh sb="29" eb="30">
      <t>ワタ</t>
    </rPh>
    <phoneticPr fontId="3"/>
  </si>
  <si>
    <t>①本事業の目的の一つである「一定の採算性・収益性が見込まれる脱炭素化プロジェクトに地域の民間資金を呼び込むため出資する。」点については、累積実績で「呼び水効果」が約１０倍見込まれており、この点は評価できる。ただし、過去に実施された「見直しの概要」でも指摘されているとおり、事業の進捗管理が適切に実施できるように今一度モニタリング体制を見直すことも必要である。
②また、進捗状況を把握することにより出資額が計画どおりに回収できるよう対応すること。
③本事業を実施することにより様々な点において地域活性化が図られることを広く公表することにより、他の地域でも同様な事業が展開され、脱炭素化社会が創出されるとともに、地域活性化が図られるよう努められたい。</t>
    <phoneticPr fontId="3"/>
  </si>
  <si>
    <t>④出資案件のモニタリングを通じて進捗管理を徹底するとともに出資上限額（コミットメント額）を設定しなかった金額が判明した場合は、速やかに国庫への返納を行う等、引き続き適切な基金の管理・運営に努めること。</t>
    <phoneticPr fontId="3"/>
  </si>
  <si>
    <t>①直近年度末の基金額
②国庫返納予定額
③令和5年度以降出資見込額
④令和5年度以降要する管理費</t>
    <rPh sb="21" eb="23">
      <t>レイワ</t>
    </rPh>
    <rPh sb="35" eb="37">
      <t>レイワ</t>
    </rPh>
    <rPh sb="40" eb="42">
      <t>イコウ</t>
    </rPh>
    <phoneticPr fontId="3"/>
  </si>
  <si>
    <r>
      <t xml:space="preserve">  基金における次年度以降の出資等に使用する可能性の低い額の合計は</t>
    </r>
    <r>
      <rPr>
        <sz val="11"/>
        <rFont val="ＭＳ Ｐゴシック"/>
        <family val="3"/>
        <charset val="128"/>
      </rPr>
      <t>148百万円（R4年度新規事業費補助金748百万円－出資コミットメント額600百万円）であり、「⑤その他使用見込みが低いと判断される基金」に該当すると判断。当該基金残高については、令和5年度中に国庫返納する予定。</t>
    </r>
    <rPh sb="55" eb="57">
      <t>ヒャクマン</t>
    </rPh>
    <rPh sb="72" eb="74">
      <t>ヒャクマン</t>
    </rPh>
    <phoneticPr fontId="3"/>
  </si>
  <si>
    <t>（上記➂が該当）
①1,250百万円＋②3,075百万円＋③3,560百万円＋④4,306百万円＋⑤1,300百万円＋
⑥3,650百万円＋⑦3,150百万円＋⑧2,000百万円＋⑨995百万円＋⑩600百万円－⑪6,137百万円－⑫9,840百万円</t>
    <rPh sb="76" eb="77">
      <t>ヒャク</t>
    </rPh>
    <rPh sb="77" eb="79">
      <t>マンエン</t>
    </rPh>
    <rPh sb="86" eb="88">
      <t>ヒャクマン</t>
    </rPh>
    <rPh sb="88" eb="89">
      <t>エン</t>
    </rPh>
    <rPh sb="94" eb="96">
      <t>ヒャクマン</t>
    </rPh>
    <rPh sb="96" eb="97">
      <t>エン</t>
    </rPh>
    <phoneticPr fontId="3"/>
  </si>
  <si>
    <t>当該基金における未出資の出資決定済金額合計。</t>
    <rPh sb="12" eb="14">
      <t>シュッシ</t>
    </rPh>
    <rPh sb="14" eb="16">
      <t>ケッテイ</t>
    </rPh>
    <phoneticPr fontId="3"/>
  </si>
  <si>
    <t>「補助金等の交付により造成した基金等に関する基準（平成18年8月15日閣議決定）」に基づく貸付事業（回転型）の算出式に準じて算出している。
保有割合＝（①12,508百万円－②159百万円） ／ （③7,908百万円＋④1,419百万円） ≒ 1.324
※「収入・支出等」欄に記載する額等に基づき算出</t>
    <phoneticPr fontId="3"/>
  </si>
  <si>
    <t>①ハンズオン支援やバリューアップ等の支援を新たに行うことを検討するなど、モニタリング体制を充実させるとともに、厳格なモニタリングを通じて、案件の進捗管理を徹底する。
②厳格なモニタリングを通じて、案件の進捗管理を徹底し、出資額が計画どおりに回収できるよう対応する。
③本事業を通じて、民間資金による脱炭素投融資を促進し、引き続き脱炭素化と地域活性化の同時実現を図ってまいりたい。
④厳格なモニタリングを通じて、案件の進捗管理を徹底する。出資上限額（コミットメント額）を設定しなかった金額については、引き続き速やかに国庫への返納を行う等、適切な基金の管理・運営に努める。</t>
    <rPh sb="134" eb="135">
      <t>ホン</t>
    </rPh>
    <rPh sb="135" eb="137">
      <t>ジギョウ</t>
    </rPh>
    <rPh sb="138" eb="139">
      <t>ツウ</t>
    </rPh>
    <rPh sb="160" eb="161">
      <t>ヒ</t>
    </rPh>
    <rPh sb="162" eb="163">
      <t>ツヅ</t>
    </rPh>
    <rPh sb="249" eb="250">
      <t>ヒ</t>
    </rPh>
    <rPh sb="251" eb="252">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</si>
</sst>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ゴシック"/>
      <family val="3"/>
      <charset val="128"/>
    </font>
    <font>
      <sz val="11"/>
      <name val="ＭＳ ゴシック"/>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1"/>
      <name val="ＭＳ Ｐゴシック"/>
      <family val="3"/>
      <charset val="128"/>
      <scheme val="minor"/>
    </font>
    <font>
      <sz val="11"/>
      <color rgb="FFFF000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style="thin">
        <color theme="1"/>
      </right>
      <top style="thin">
        <color theme="1"/>
      </top>
      <bottom style="thin">
        <color indexed="64"/>
      </bottom>
      <diagonal/>
    </border>
    <border>
      <left/>
      <right style="medium">
        <color indexed="64"/>
      </right>
      <top style="thin">
        <color indexed="64"/>
      </top>
      <bottom style="hair">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dashed">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2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182" fontId="5" fillId="0" borderId="0" xfId="0" applyNumberFormat="1" applyFont="1">
      <alignment vertical="center"/>
    </xf>
    <xf numFmtId="183" fontId="23" fillId="0" borderId="0" xfId="0" applyNumberFormat="1" applyFont="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21" fillId="0" borderId="140" xfId="5"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44"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70"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2" fillId="6" borderId="19" xfId="0" applyFont="1" applyFill="1" applyBorder="1" applyAlignment="1" applyProtection="1">
      <alignment horizontal="left" vertical="center" wrapText="1"/>
      <protection locked="0"/>
    </xf>
    <xf numFmtId="0" fontId="22" fillId="6" borderId="20" xfId="0" applyFont="1" applyFill="1" applyBorder="1" applyAlignment="1" applyProtection="1">
      <alignment horizontal="left" vertical="center" wrapText="1"/>
      <protection locked="0"/>
    </xf>
    <xf numFmtId="0" fontId="22" fillId="6" borderId="0" xfId="0" applyFont="1" applyFill="1" applyAlignment="1" applyProtection="1">
      <alignment horizontal="left" vertical="center" wrapText="1"/>
      <protection locked="0"/>
    </xf>
    <xf numFmtId="0" fontId="22" fillId="6" borderId="70" xfId="0" applyFont="1" applyFill="1" applyBorder="1" applyAlignment="1" applyProtection="1">
      <alignment horizontal="left" vertical="center" wrapText="1"/>
      <protection locked="0"/>
    </xf>
    <xf numFmtId="0" fontId="22" fillId="6" borderId="41" xfId="0" applyFont="1" applyFill="1" applyBorder="1" applyAlignment="1" applyProtection="1">
      <alignment horizontal="left" vertical="center" wrapText="1"/>
      <protection locked="0"/>
    </xf>
    <xf numFmtId="0" fontId="22"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17" xfId="0" applyNumberFormat="1" applyFont="1" applyBorder="1" applyAlignment="1">
      <alignment horizontal="right" vertical="center" wrapText="1"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6"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5"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35" xfId="1" quotePrefix="1" applyFont="1" applyBorder="1" applyAlignment="1">
      <alignment horizontal="center" vertical="center" wrapText="1"/>
    </xf>
    <xf numFmtId="0" fontId="5" fillId="0" borderId="54" xfId="1"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4"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191" xfId="0" applyFont="1" applyBorder="1" applyAlignment="1">
      <alignment vertical="center" wrapText="1"/>
    </xf>
    <xf numFmtId="179" fontId="1" fillId="0" borderId="192" xfId="0" applyNumberFormat="1" applyFont="1" applyBorder="1" applyAlignment="1">
      <alignment horizontal="center" vertical="center"/>
    </xf>
    <xf numFmtId="179" fontId="1" fillId="0" borderId="193" xfId="0" applyNumberFormat="1" applyFont="1" applyBorder="1" applyAlignment="1">
      <alignment horizontal="center" vertical="center"/>
    </xf>
    <xf numFmtId="179" fontId="1" fillId="0" borderId="194" xfId="0" applyNumberFormat="1" applyFont="1" applyBorder="1" applyAlignment="1">
      <alignment horizontal="center" vertical="center"/>
    </xf>
    <xf numFmtId="0" fontId="1" fillId="0" borderId="1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Border="1" applyAlignment="1">
      <alignment vertical="center" shrinkToFit="1"/>
    </xf>
    <xf numFmtId="0" fontId="1" fillId="0" borderId="25" xfId="0" applyFont="1" applyBorder="1" applyAlignment="1">
      <alignment vertical="center" shrinkToFit="1"/>
    </xf>
    <xf numFmtId="49" fontId="1" fillId="0" borderId="189" xfId="0" applyNumberFormat="1" applyFont="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0" borderId="140"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1" fillId="0" borderId="71"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0" xfId="0" applyNumberFormat="1" applyFont="1" applyBorder="1" applyAlignment="1">
      <alignment horizontal="righ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9" fillId="0" borderId="98" xfId="0" applyFont="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41" fontId="1" fillId="0" borderId="89" xfId="0" applyNumberFormat="1" applyFont="1" applyBorder="1" applyAlignment="1">
      <alignment horizontal="right" vertical="center"/>
    </xf>
    <xf numFmtId="41" fontId="1" fillId="0" borderId="87" xfId="0" applyNumberFormat="1" applyFont="1" applyBorder="1" applyAlignment="1">
      <alignment horizontal="right" vertical="center"/>
    </xf>
    <xf numFmtId="41" fontId="1" fillId="0" borderId="90" xfId="0" applyNumberFormat="1" applyFont="1" applyBorder="1" applyAlignment="1">
      <alignment horizontal="right" vertical="center"/>
    </xf>
    <xf numFmtId="41" fontId="5" fillId="0" borderId="190" xfId="0" applyNumberFormat="1" applyFont="1" applyBorder="1" applyAlignment="1">
      <alignment horizontal="right" vertical="center"/>
    </xf>
    <xf numFmtId="0" fontId="5" fillId="0" borderId="116"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3" xfId="0" applyNumberFormat="1" applyFont="1" applyBorder="1" applyAlignment="1">
      <alignment horizontal="right" vertical="center" wrapText="1" shrinkToFit="1"/>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5" xfId="0" applyNumberFormat="1" applyFont="1" applyBorder="1" applyAlignment="1">
      <alignment horizontal="center" vertical="center"/>
    </xf>
    <xf numFmtId="182" fontId="5" fillId="0" borderId="21" xfId="0" applyNumberFormat="1" applyFont="1" applyBorder="1" applyAlignment="1">
      <alignment horizontal="right" vertical="center" wrapText="1" shrinkToFit="1"/>
    </xf>
    <xf numFmtId="182" fontId="5" fillId="0" borderId="51" xfId="0" applyNumberFormat="1" applyFont="1" applyBorder="1" applyAlignment="1">
      <alignment horizontal="right" vertical="center" wrapText="1"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14"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0" xfId="0" applyNumberFormat="1" applyFont="1" applyBorder="1" applyAlignment="1">
      <alignment horizontal="center" vertical="center"/>
    </xf>
    <xf numFmtId="41" fontId="5" fillId="0" borderId="109"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17"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3"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56"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12" fillId="3" borderId="141" xfId="0" applyFont="1" applyFill="1" applyBorder="1" applyAlignment="1">
      <alignment horizontal="center" vertical="center" wrapText="1"/>
    </xf>
    <xf numFmtId="41" fontId="5" fillId="0" borderId="63"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4" borderId="49" xfId="0" applyFont="1" applyFill="1" applyBorder="1">
      <alignment vertical="center"/>
    </xf>
    <xf numFmtId="0" fontId="1" fillId="0" borderId="49" xfId="0" applyFont="1" applyBorder="1">
      <alignment vertical="center"/>
    </xf>
    <xf numFmtId="0" fontId="1" fillId="0" borderId="68" xfId="0" applyFont="1" applyBorder="1">
      <alignmen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8" fillId="0" borderId="5"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 fillId="0" borderId="110" xfId="1" applyFont="1" applyBorder="1" applyAlignment="1">
      <alignment horizontal="center" vertical="center" shrinkToFit="1"/>
    </xf>
    <xf numFmtId="0" fontId="1" fillId="0" borderId="111" xfId="1" applyFont="1" applyBorder="1" applyAlignment="1">
      <alignment horizontal="center" vertical="center" shrinkToFit="1"/>
    </xf>
    <xf numFmtId="0" fontId="1" fillId="0" borderId="112" xfId="1" applyFont="1" applyBorder="1" applyAlignment="1">
      <alignment horizontal="center" vertical="center" shrinkToFi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1"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3"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8" fillId="0" borderId="30" xfId="1" applyFont="1" applyBorder="1" applyAlignment="1">
      <alignment horizontal="left" vertical="center" wrapText="1" shrinkToFit="1"/>
    </xf>
    <xf numFmtId="0" fontId="18" fillId="0" borderId="25" xfId="1" applyFont="1" applyBorder="1" applyAlignment="1">
      <alignment horizontal="left" vertical="center" wrapText="1" shrinkToFit="1"/>
    </xf>
    <xf numFmtId="0" fontId="18"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5" fillId="3" borderId="98"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6"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53"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1" fillId="0" borderId="114"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8" fillId="0" borderId="40" xfId="1" applyFont="1" applyBorder="1" applyAlignment="1">
      <alignment horizontal="center" vertical="center" wrapText="1" shrinkToFit="1"/>
    </xf>
    <xf numFmtId="0" fontId="18" fillId="0" borderId="41" xfId="1" applyFont="1" applyBorder="1" applyAlignment="1">
      <alignment horizontal="center" vertical="center" wrapText="1" shrinkToFit="1"/>
    </xf>
    <xf numFmtId="0" fontId="18"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22" fillId="0" borderId="98"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0" borderId="28"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34" xfId="0" applyFont="1" applyBorder="1" applyAlignment="1">
      <alignment horizontal="left" vertical="center"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 fillId="0" borderId="35" xfId="0" applyFont="1" applyBorder="1" applyAlignment="1">
      <alignment horizontal="center" vertical="center" wrapText="1" shrinkToFit="1"/>
    </xf>
    <xf numFmtId="0" fontId="1" fillId="0" borderId="36" xfId="0" applyFont="1" applyBorder="1" applyAlignment="1">
      <alignment horizontal="center" vertical="center" wrapText="1" shrinkToFit="1"/>
    </xf>
    <xf numFmtId="0" fontId="1" fillId="0" borderId="54" xfId="0" applyFont="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9" fillId="0" borderId="116" xfId="0" applyFont="1" applyBorder="1" applyAlignment="1">
      <alignment horizontal="left" vertical="center" wrapText="1" shrinkToFit="1"/>
    </xf>
    <xf numFmtId="0" fontId="19" fillId="0" borderId="116" xfId="0" applyFont="1" applyBorder="1" applyAlignment="1">
      <alignment horizontal="left" vertical="center" shrinkToFit="1"/>
    </xf>
    <xf numFmtId="0" fontId="19" fillId="0" borderId="117"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1" xfId="0" applyFont="1" applyFill="1" applyBorder="1" applyAlignment="1">
      <alignment horizontal="center" vertical="center" wrapText="1" shrinkToFit="1"/>
    </xf>
    <xf numFmtId="0" fontId="10" fillId="0" borderId="141" xfId="0" applyFont="1" applyBorder="1" applyAlignment="1">
      <alignment horizontal="left" vertical="center" wrapText="1" shrinkToFit="1"/>
    </xf>
    <xf numFmtId="0" fontId="10" fillId="0" borderId="141" xfId="0" applyFont="1" applyBorder="1" applyAlignment="1">
      <alignment horizontal="left" vertical="center" shrinkToFit="1"/>
    </xf>
    <xf numFmtId="0" fontId="10"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1" fillId="0" borderId="20" xfId="1" applyFont="1" applyBorder="1" applyAlignment="1">
      <alignment horizontal="center" vertical="center" wrapText="1"/>
    </xf>
    <xf numFmtId="58" fontId="1" fillId="0" borderId="3" xfId="1" applyNumberFormat="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1" fillId="0" borderId="44"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20" fillId="3" borderId="24" xfId="1" applyFont="1" applyFill="1" applyBorder="1" applyAlignment="1">
      <alignment horizontal="center" vertical="center" wrapText="1"/>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41" fontId="1"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9" fillId="3" borderId="53" xfId="1" applyFont="1" applyFill="1" applyBorder="1" applyAlignment="1">
      <alignment horizontal="center" vertical="center" wrapText="1"/>
    </xf>
    <xf numFmtId="0" fontId="9" fillId="3" borderId="36"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 fillId="0" borderId="132" xfId="1" applyFont="1" applyBorder="1" applyAlignment="1">
      <alignment horizontal="left" vertical="center" wrapText="1"/>
    </xf>
    <xf numFmtId="0" fontId="1" fillId="0" borderId="130" xfId="1" applyFont="1" applyBorder="1" applyAlignment="1">
      <alignment horizontal="left" vertical="center" wrapText="1"/>
    </xf>
    <xf numFmtId="0" fontId="1"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7" xfId="0" applyFont="1" applyFill="1" applyBorder="1" applyAlignment="1">
      <alignment horizontal="center" vertical="center" wrapText="1" shrinkToFit="1"/>
    </xf>
    <xf numFmtId="0" fontId="10" fillId="0" borderId="157" xfId="0" applyFont="1" applyBorder="1" applyAlignment="1">
      <alignment horizontal="left" vertical="center" wrapText="1" shrinkToFit="1"/>
    </xf>
    <xf numFmtId="0" fontId="10" fillId="0" borderId="158"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9" fillId="0" borderId="63" xfId="0" applyFont="1" applyBorder="1" applyAlignment="1">
      <alignment horizontal="left" vertical="center" wrapText="1" shrinkToFit="1"/>
    </xf>
    <xf numFmtId="0" fontId="19" fillId="0" borderId="64" xfId="0" applyFont="1" applyBorder="1" applyAlignment="1">
      <alignment horizontal="left" vertical="center" wrapText="1" shrinkToFit="1"/>
    </xf>
    <xf numFmtId="0" fontId="19" fillId="0" borderId="6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1" fillId="0" borderId="140"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34" xfId="0" applyBorder="1" applyAlignment="1">
      <alignment horizontal="left" vertical="center" wrapText="1"/>
    </xf>
    <xf numFmtId="0" fontId="0" fillId="0" borderId="98"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 fillId="0" borderId="71"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0" fillId="0" borderId="38" xfId="1" applyFont="1" applyBorder="1" applyAlignment="1">
      <alignment horizontal="center" vertical="center" wrapText="1"/>
    </xf>
    <xf numFmtId="17" fontId="5" fillId="0" borderId="35" xfId="1" quotePrefix="1" applyNumberFormat="1" applyFont="1" applyBorder="1" applyAlignment="1">
      <alignment horizontal="center" vertical="center" wrapText="1"/>
    </xf>
    <xf numFmtId="0" fontId="20" fillId="3" borderId="53" xfId="1" applyFont="1" applyFill="1" applyBorder="1" applyAlignment="1">
      <alignment horizontal="center" vertical="center" wrapText="1"/>
    </xf>
    <xf numFmtId="0" fontId="20" fillId="3" borderId="36" xfId="1" applyFont="1" applyFill="1" applyBorder="1" applyAlignment="1">
      <alignment horizontal="center" vertical="center" wrapText="1"/>
    </xf>
    <xf numFmtId="0" fontId="20"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20" fillId="3" borderId="30" xfId="1" applyFont="1" applyFill="1" applyBorder="1" applyAlignment="1">
      <alignment horizontal="center" vertical="center" wrapText="1"/>
    </xf>
    <xf numFmtId="0" fontId="20" fillId="3" borderId="40"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20" fillId="3" borderId="6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35" xfId="1" applyFont="1" applyBorder="1" applyAlignment="1">
      <alignment horizontal="left" vertical="center" wrapText="1"/>
    </xf>
    <xf numFmtId="41" fontId="1" fillId="0" borderId="24" xfId="1" applyNumberFormat="1" applyFont="1" applyBorder="1" applyAlignment="1">
      <alignment horizontal="center" vertical="center" wrapText="1"/>
    </xf>
    <xf numFmtId="41" fontId="1" fillId="0" borderId="25" xfId="1" applyNumberFormat="1" applyFont="1" applyBorder="1" applyAlignment="1">
      <alignment horizontal="center" vertical="center" wrapText="1"/>
    </xf>
    <xf numFmtId="41" fontId="1" fillId="0" borderId="44" xfId="1" applyNumberFormat="1" applyFont="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176" fontId="5" fillId="0" borderId="195"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41" fontId="0" fillId="0" borderId="107" xfId="0" applyNumberFormat="1" applyFont="1" applyBorder="1" applyAlignment="1">
      <alignment horizontal="right" vertical="center"/>
    </xf>
    <xf numFmtId="41" fontId="0" fillId="0" borderId="108" xfId="0" applyNumberFormat="1" applyFont="1" applyBorder="1" applyAlignment="1">
      <alignment horizontal="right" vertical="center"/>
    </xf>
    <xf numFmtId="176" fontId="0" fillId="0" borderId="110" xfId="0" applyNumberFormat="1" applyFont="1" applyBorder="1" applyAlignment="1">
      <alignment horizontal="right" vertical="center"/>
    </xf>
    <xf numFmtId="176" fontId="0" fillId="0" borderId="111" xfId="0" applyNumberFormat="1" applyFont="1" applyBorder="1" applyAlignment="1">
      <alignment horizontal="right" vertical="center"/>
    </xf>
    <xf numFmtId="176" fontId="0" fillId="0" borderId="112"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3" xfId="0" applyNumberFormat="1" applyFont="1" applyBorder="1" applyAlignment="1">
      <alignment horizontal="right" vertical="center"/>
    </xf>
    <xf numFmtId="41" fontId="5" fillId="0" borderId="145" xfId="0" applyNumberFormat="1" applyFont="1" applyBorder="1" applyAlignment="1">
      <alignment horizontal="right" vertical="center"/>
    </xf>
    <xf numFmtId="41" fontId="5" fillId="0" borderId="146"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110154</xdr:colOff>
      <xdr:row>207</xdr:row>
      <xdr:rowOff>1636</xdr:rowOff>
    </xdr:from>
    <xdr:to>
      <xdr:col>50</xdr:col>
      <xdr:colOff>46243</xdr:colOff>
      <xdr:row>212</xdr:row>
      <xdr:rowOff>36283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54440" y="77979636"/>
          <a:ext cx="8463232" cy="8870218"/>
          <a:chOff x="1212736" y="60483750"/>
          <a:chExt cx="8420150" cy="11032947"/>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6001" y="62943841"/>
            <a:ext cx="6699054" cy="462879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br>
              <a:rPr kumimoji="1" lang="en-US" altLang="ja-JP" sz="2000">
                <a:solidFill>
                  <a:schemeClr val="tx1"/>
                </a:solidFill>
              </a:rPr>
            </a:br>
            <a:r>
              <a:rPr kumimoji="1" lang="ja-JP" altLang="en-US" sz="2000">
                <a:solidFill>
                  <a:schemeClr val="tx1"/>
                </a:solidFill>
              </a:rPr>
              <a:t>地域</a:t>
            </a:r>
            <a:r>
              <a:rPr kumimoji="1" lang="ja-JP" altLang="en-US" sz="2000">
                <a:solidFill>
                  <a:sysClr val="windowText" lastClr="000000"/>
                </a:solidFill>
              </a:rPr>
              <a:t>脱炭</a:t>
            </a:r>
            <a:r>
              <a:rPr kumimoji="1" lang="ja-JP" altLang="en-US" sz="2000">
                <a:solidFill>
                  <a:schemeClr val="tx1"/>
                </a:solidFill>
              </a:rPr>
              <a:t>素化出資事業基金</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】15,319</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br>
              <a:rPr kumimoji="1" lang="en-US" altLang="ja-JP" sz="1800">
                <a:solidFill>
                  <a:schemeClr val="tx1"/>
                </a:solidFill>
              </a:rPr>
            </a:b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a:t>
            </a:r>
            <a:r>
              <a:rPr kumimoji="1" lang="ja-JP" altLang="en-US" sz="1800">
                <a:solidFill>
                  <a:sysClr val="windowText" lastClr="000000"/>
                </a:solidFill>
              </a:rPr>
              <a:t>高</a:t>
            </a:r>
            <a:r>
              <a:rPr kumimoji="1" lang="en-US" altLang="ja-JP" sz="1800">
                <a:solidFill>
                  <a:sysClr val="windowText" lastClr="000000"/>
                </a:solidFill>
              </a:rPr>
              <a:t>】12,508</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6248001" y="61401173"/>
            <a:ext cx="1285" cy="15406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21">
            <a:extLst>
              <a:ext uri="{FF2B5EF4-FFF2-40B4-BE49-F238E27FC236}">
                <a16:creationId xmlns:a16="http://schemas.microsoft.com/office/drawing/2014/main" id="{00000000-0008-0000-0000-000007000000}"/>
              </a:ext>
            </a:extLst>
          </xdr:cNvPr>
          <xdr:cNvCxnSpPr>
            <a:cxnSpLocks noChangeShapeType="1"/>
          </xdr:cNvCxnSpPr>
        </xdr:nvCxnSpPr>
        <xdr:spPr bwMode="auto">
          <a:xfrm flipH="1">
            <a:off x="4969435" y="68799471"/>
            <a:ext cx="751" cy="14244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85039" y="67808934"/>
            <a:ext cx="3501211" cy="289858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496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514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－源泉所得支出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50964" y="60483750"/>
            <a:ext cx="3140640"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12736" y="61367108"/>
            <a:ext cx="3312460" cy="209051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 1,000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   （令和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4,800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26010" y="70246090"/>
            <a:ext cx="3183842" cy="1270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ysClr val="windowText" lastClr="000000"/>
                </a:solidFill>
              </a:rPr>
              <a:t>2</a:t>
            </a:r>
            <a:r>
              <a:rPr kumimoji="1" lang="ja-JP" altLang="en-US" sz="2000">
                <a:solidFill>
                  <a:sysClr val="windowText" lastClr="000000"/>
                </a:solidFill>
              </a:rPr>
              <a:t>件</a:t>
            </a:r>
            <a:r>
              <a:rPr kumimoji="1" lang="ja-JP" altLang="en-US" sz="2000">
                <a:solidFill>
                  <a:schemeClr val="tx1"/>
                </a:solidFill>
              </a:rPr>
              <a:t>）</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722328" y="61378310"/>
            <a:ext cx="3955" cy="15676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69716" y="61578578"/>
            <a:ext cx="2603301" cy="13894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6201721" y="68760153"/>
            <a:ext cx="13345" cy="14805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84942" y="68045187"/>
            <a:ext cx="3347944" cy="28664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配当金・分配金、売却益</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320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368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＋出資回収</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出資償還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783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561344" y="67599601"/>
            <a:ext cx="5540680" cy="71507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92075</xdr:colOff>
      <xdr:row>208</xdr:row>
      <xdr:rowOff>2085975</xdr:rowOff>
    </xdr:from>
    <xdr:to>
      <xdr:col>43</xdr:col>
      <xdr:colOff>120986</xdr:colOff>
      <xdr:row>209</xdr:row>
      <xdr:rowOff>197336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444750" y="85944075"/>
          <a:ext cx="5458161" cy="3312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1,000</a:t>
          </a:r>
          <a:r>
            <a:rPr kumimoji="1" lang="ja-JP" altLang="en-US" sz="1600">
              <a:solidFill>
                <a:sysClr val="windowText" lastClr="000000"/>
              </a:solidFill>
            </a:rPr>
            <a:t>百万円　　　　　　　事業費：</a:t>
          </a:r>
          <a:r>
            <a:rPr kumimoji="1" lang="en-US" altLang="ja-JP" sz="1600" baseline="0">
              <a:solidFill>
                <a:sysClr val="windowText" lastClr="000000"/>
              </a:solidFill>
            </a:rPr>
            <a:t>514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baseline="0">
              <a:solidFill>
                <a:sysClr val="windowText" lastClr="000000"/>
              </a:solidFill>
            </a:rPr>
            <a:t>   368</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ja-JP" sz="1600">
              <a:solidFill>
                <a:srgbClr val="FF0000"/>
              </a:solidFill>
              <a:effectLst/>
              <a:latin typeface="+mn-lt"/>
              <a:ea typeface="+mn-ea"/>
              <a:cs typeface="+mn-cs"/>
            </a:rPr>
            <a:t>事務費：</a:t>
          </a:r>
          <a:r>
            <a:rPr kumimoji="1" lang="en-US" altLang="ja-JP" sz="1600" baseline="0">
              <a:solidFill>
                <a:srgbClr val="FF0000"/>
              </a:solidFill>
              <a:effectLst/>
              <a:latin typeface="+mn-lt"/>
              <a:ea typeface="+mn-ea"/>
              <a:cs typeface="+mn-cs"/>
            </a:rPr>
            <a:t>208</a:t>
          </a:r>
          <a:r>
            <a:rPr kumimoji="1" lang="ja-JP" altLang="ja-JP" sz="1600">
              <a:solidFill>
                <a:srgbClr val="FF0000"/>
              </a:solidFill>
              <a:effectLst/>
              <a:latin typeface="+mn-lt"/>
              <a:ea typeface="+mn-ea"/>
              <a:cs typeface="+mn-cs"/>
            </a:rPr>
            <a:t>百万円</a:t>
          </a:r>
          <a:endParaRPr kumimoji="1" lang="en-US" altLang="ja-JP" sz="1600" baseline="0">
            <a:solidFill>
              <a:srgbClr val="FF0000"/>
            </a:solidFill>
          </a:endParaRPr>
        </a:p>
        <a:p>
          <a:pPr algn="l"/>
          <a:r>
            <a:rPr kumimoji="1" lang="ja-JP" altLang="en-US" sz="1600">
              <a:solidFill>
                <a:sysClr val="windowText" lastClr="000000"/>
              </a:solidFill>
            </a:rPr>
            <a:t>出資回収収入：</a:t>
          </a:r>
          <a:r>
            <a:rPr kumimoji="1" lang="en-US" altLang="ja-JP" sz="1600" baseline="0">
              <a:solidFill>
                <a:sysClr val="windowText" lastClr="000000"/>
              </a:solidFill>
            </a:rPr>
            <a:t>   735</a:t>
          </a:r>
          <a:r>
            <a:rPr kumimoji="1" lang="ja-JP" altLang="en-US" sz="1600">
              <a:solidFill>
                <a:sysClr val="windowText" lastClr="000000"/>
              </a:solidFill>
            </a:rPr>
            <a:t>百万円　　　</a:t>
          </a:r>
          <a:r>
            <a:rPr kumimoji="1" lang="ja-JP" altLang="en-US" sz="1600" baseline="0">
              <a:solidFill>
                <a:sysClr val="windowText" lastClr="000000"/>
              </a:solidFill>
            </a:rPr>
            <a:t>  </a:t>
          </a:r>
        </a:p>
        <a:p>
          <a:pPr algn="l"/>
          <a:r>
            <a:rPr kumimoji="1" lang="ja-JP" altLang="en-US" sz="1600">
              <a:solidFill>
                <a:sysClr val="windowText" lastClr="000000"/>
              </a:solidFill>
            </a:rPr>
            <a:t>その他収入：</a:t>
          </a:r>
          <a:r>
            <a:rPr kumimoji="1" lang="en-US" altLang="ja-JP" sz="1600" baseline="0">
              <a:solidFill>
                <a:sysClr val="windowText" lastClr="000000"/>
              </a:solidFill>
            </a:rPr>
            <a:t> 6</a:t>
          </a:r>
          <a:r>
            <a:rPr kumimoji="1" lang="ja-JP" altLang="en-US" sz="1600">
              <a:solidFill>
                <a:sysClr val="windowText" lastClr="000000"/>
              </a:solidFill>
            </a:rPr>
            <a:t>百万円　　　　　　　</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15,319</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a:t>
          </a:r>
          <a:r>
            <a:rPr kumimoji="1" lang="en-US" altLang="ja-JP" sz="1600">
              <a:solidFill>
                <a:sysClr val="windowText" lastClr="000000"/>
              </a:solidFill>
            </a:rPr>
            <a:t>4,198</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300">
            <a:solidFill>
              <a:sysClr val="windowText" lastClr="000000"/>
            </a:solidFill>
          </a:endParaRPr>
        </a:p>
        <a:p>
          <a:pPr algn="l"/>
          <a:endParaRPr kumimoji="1" lang="en-US" altLang="ja-JP" sz="3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13</a:t>
          </a:r>
          <a:r>
            <a:rPr kumimoji="1" lang="en-US" altLang="ja-JP" sz="1600" baseline="0">
              <a:solidFill>
                <a:sysClr val="windowText" lastClr="000000"/>
              </a:solidFill>
            </a:rPr>
            <a:t>,230</a:t>
          </a:r>
          <a:r>
            <a:rPr kumimoji="1" lang="en-US" altLang="ja-JP" sz="1600">
              <a:solidFill>
                <a:sysClr val="windowText" lastClr="000000"/>
              </a:solidFill>
            </a:rPr>
            <a:t> </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en-US" sz="1600">
              <a:solidFill>
                <a:sysClr val="windowText" lastClr="000000"/>
              </a:solidFill>
            </a:rPr>
            <a:t>合計：</a:t>
          </a:r>
          <a:r>
            <a:rPr kumimoji="1" lang="en-US" altLang="ja-JP" sz="1600" baseline="0">
              <a:solidFill>
                <a:schemeClr val="tx1"/>
              </a:solidFill>
            </a:rPr>
            <a:t>7</a:t>
          </a:r>
          <a:r>
            <a:rPr kumimoji="1" lang="en-US" altLang="ja-JP" sz="1600">
              <a:solidFill>
                <a:schemeClr val="tx1"/>
              </a:solidFill>
            </a:rPr>
            <a:t>22</a:t>
          </a:r>
          <a:r>
            <a:rPr kumimoji="1" lang="ja-JP" altLang="en-US" sz="1600">
              <a:solidFill>
                <a:schemeClr val="tx1"/>
              </a:solidFill>
            </a:rPr>
            <a:t>百</a:t>
          </a:r>
          <a:r>
            <a:rPr kumimoji="1" lang="ja-JP" altLang="en-US" sz="1600">
              <a:solidFill>
                <a:sysClr val="windowText" lastClr="000000"/>
              </a:solidFill>
            </a:rPr>
            <a:t>万円</a:t>
          </a:r>
          <a:endParaRPr kumimoji="1" lang="en-US" altLang="ja-JP" sz="1600">
            <a:solidFill>
              <a:sysClr val="windowText" lastClr="000000"/>
            </a:solidFill>
          </a:endParaRPr>
        </a:p>
      </xdr:txBody>
    </xdr:sp>
    <xdr:clientData/>
  </xdr:twoCellAnchor>
  <xdr:twoCellAnchor>
    <xdr:from>
      <xdr:col>12</xdr:col>
      <xdr:colOff>149225</xdr:colOff>
      <xdr:row>208</xdr:row>
      <xdr:rowOff>4826000</xdr:rowOff>
    </xdr:from>
    <xdr:to>
      <xdr:col>40</xdr:col>
      <xdr:colOff>10473</xdr:colOff>
      <xdr:row>209</xdr:row>
      <xdr:rowOff>447110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320925" y="88684100"/>
          <a:ext cx="4928548" cy="8217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一定の採算性が見込まれる脱炭素化プロジェクトに出資を行う。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content/900441881.pdf"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17" Target="../ctrlProps/ctrlProp12.xml" Type="http://schemas.openxmlformats.org/officeDocument/2006/relationships/ctrlProp"/><Relationship Id="rId18" Target="../ctrlProps/ctrlProp13.xml" Type="http://schemas.openxmlformats.org/officeDocument/2006/relationships/ctrlProp"/><Relationship Id="rId19" Target="../ctrlProps/ctrlProp14.xml" Type="http://schemas.openxmlformats.org/officeDocument/2006/relationships/ctrlProp"/><Relationship Id="rId2" Target="http://greenfinance.jp/comp/env_01_r4.pdf" TargetMode="External" Type="http://schemas.openxmlformats.org/officeDocument/2006/relationships/hyperlink"/><Relationship Id="rId20" Target="../ctrlProps/ctrlProp15.xml" Type="http://schemas.openxmlformats.org/officeDocument/2006/relationships/ctrlProp"/><Relationship Id="rId21" Target="../ctrlProps/ctrlProp16.xml" Type="http://schemas.openxmlformats.org/officeDocument/2006/relationships/ctrlProp"/><Relationship Id="rId22" Target="../ctrlProps/ctrlProp17.xml" Type="http://schemas.openxmlformats.org/officeDocument/2006/relationships/ctrlProp"/><Relationship Id="rId23" Target="../ctrlProps/ctrlProp18.xml" Type="http://schemas.openxmlformats.org/officeDocument/2006/relationships/ctrlProp"/><Relationship Id="rId24" Target="../ctrlProps/ctrlProp19.xml" Type="http://schemas.openxmlformats.org/officeDocument/2006/relationships/ctrlProp"/><Relationship Id="rId25" Target="../ctrlProps/ctrlProp20.xml" Type="http://schemas.openxmlformats.org/officeDocument/2006/relationships/ctrlProp"/><Relationship Id="rId26" Target="../ctrlProps/ctrlProp21.xml" Type="http://schemas.openxmlformats.org/officeDocument/2006/relationships/ctrlProp"/><Relationship Id="rId27" Target="../ctrlProps/ctrlProp22.xml" Type="http://schemas.openxmlformats.org/officeDocument/2006/relationships/ctrlProp"/><Relationship Id="rId28" Target="../ctrlProps/ctrlProp23.xml" Type="http://schemas.openxmlformats.org/officeDocument/2006/relationships/ctrlProp"/><Relationship Id="rId29" Target="../ctrlProps/ctrlProp24.xml" Type="http://schemas.openxmlformats.org/officeDocument/2006/relationships/ctrlProp"/><Relationship Id="rId3" Target="../printerSettings/printerSettings1.bin" Type="http://schemas.openxmlformats.org/officeDocument/2006/relationships/printerSettings"/><Relationship Id="rId30" Target="../ctrlProps/ctrlProp25.xml" Type="http://schemas.openxmlformats.org/officeDocument/2006/relationships/ctrlProp"/><Relationship Id="rId31" Target="../ctrlProps/ctrlProp26.xml" Type="http://schemas.openxmlformats.org/officeDocument/2006/relationships/ctrlProp"/><Relationship Id="rId32" Target="../ctrlProps/ctrlProp27.xml" Type="http://schemas.openxmlformats.org/officeDocument/2006/relationships/ctrlProp"/><Relationship Id="rId33" Target="../ctrlProps/ctrlProp28.xml" Type="http://schemas.openxmlformats.org/officeDocument/2006/relationships/ctrlProp"/><Relationship Id="rId34" Target="../ctrlProps/ctrlProp29.xml" Type="http://schemas.openxmlformats.org/officeDocument/2006/relationships/ctrlProp"/><Relationship Id="rId35" Target="../ctrlProps/ctrlProp30.xml" Type="http://schemas.openxmlformats.org/officeDocument/2006/relationships/ctrlProp"/><Relationship Id="rId36" Target="../ctrlProps/ctrlProp31.xml" Type="http://schemas.openxmlformats.org/officeDocument/2006/relationships/ctrlProp"/><Relationship Id="rId37" Target="../ctrlProps/ctrlProp32.xml" Type="http://schemas.openxmlformats.org/officeDocument/2006/relationships/ctrlProp"/><Relationship Id="rId38" Target="../ctrlProps/ctrlProp33.xml" Type="http://schemas.openxmlformats.org/officeDocument/2006/relationships/ctrlProp"/><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312"/>
  <sheetViews>
    <sheetView tabSelected="1" view="pageBreakPreview" zoomScale="70" zoomScaleNormal="10" zoomScaleSheetLayoutView="70" zoomScalePageLayoutView="70" workbookViewId="0">
      <selection activeCell="BD135" sqref="BD135"/>
    </sheetView>
  </sheetViews>
  <sheetFormatPr defaultColWidth="9" defaultRowHeight="13" outlineLevelRow="2" x14ac:dyDescent="0.2"/>
  <cols>
    <col min="1" max="51" width="2.6328125" style="10" customWidth="1"/>
    <col min="52" max="53" width="9" style="10"/>
    <col min="54" max="54" width="10.36328125" style="10" bestFit="1" customWidth="1"/>
    <col min="55" max="55" width="9" style="10"/>
    <col min="56" max="56" width="11" style="10" bestFit="1" customWidth="1"/>
    <col min="57" max="59" width="9" style="10"/>
    <col min="60" max="60" width="12.1796875" style="10" customWidth="1"/>
    <col min="61"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1" t="s">
        <v>18</v>
      </c>
      <c r="AK2" s="572"/>
      <c r="AL2" s="572"/>
      <c r="AM2" s="572"/>
      <c r="AN2" s="572"/>
      <c r="AO2" s="572"/>
      <c r="AP2" s="572"/>
      <c r="AQ2" s="572"/>
      <c r="AR2" s="571" t="s">
        <v>307</v>
      </c>
      <c r="AS2" s="571"/>
      <c r="AT2" s="571"/>
      <c r="AU2" s="571"/>
      <c r="AV2" s="571"/>
      <c r="AW2" s="571"/>
      <c r="AX2" s="571"/>
      <c r="AY2" s="571"/>
    </row>
    <row r="3" spans="1:51" ht="32.15" customHeight="1" thickBot="1" x14ac:dyDescent="0.25">
      <c r="A3" s="644" t="s">
        <v>296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3"/>
      <c r="AM3" s="643"/>
      <c r="AN3" s="643"/>
      <c r="AO3" s="643"/>
      <c r="AP3" s="573" t="s">
        <v>308</v>
      </c>
      <c r="AQ3" s="574"/>
      <c r="AR3" s="574"/>
      <c r="AS3" s="574"/>
      <c r="AT3" s="574"/>
      <c r="AU3" s="574"/>
      <c r="AV3" s="574"/>
      <c r="AW3" s="574"/>
      <c r="AX3" s="574"/>
      <c r="AY3" s="575"/>
    </row>
    <row r="4" spans="1:51" ht="28.5" customHeight="1" x14ac:dyDescent="0.2">
      <c r="A4" s="576" t="s">
        <v>46</v>
      </c>
      <c r="B4" s="577"/>
      <c r="C4" s="577"/>
      <c r="D4" s="577"/>
      <c r="E4" s="577"/>
      <c r="F4" s="577"/>
      <c r="G4" s="578" t="s">
        <v>309</v>
      </c>
      <c r="H4" s="579"/>
      <c r="I4" s="579"/>
      <c r="J4" s="579"/>
      <c r="K4" s="579"/>
      <c r="L4" s="579"/>
      <c r="M4" s="579"/>
      <c r="N4" s="579"/>
      <c r="O4" s="579"/>
      <c r="P4" s="579"/>
      <c r="Q4" s="579"/>
      <c r="R4" s="579"/>
      <c r="S4" s="579"/>
      <c r="T4" s="579"/>
      <c r="U4" s="579"/>
      <c r="V4" s="579"/>
      <c r="W4" s="579"/>
      <c r="X4" s="579"/>
      <c r="Y4" s="579"/>
      <c r="Z4" s="580"/>
      <c r="AA4" s="581" t="s">
        <v>15</v>
      </c>
      <c r="AB4" s="582"/>
      <c r="AC4" s="582"/>
      <c r="AD4" s="582"/>
      <c r="AE4" s="582"/>
      <c r="AF4" s="582"/>
      <c r="AG4" s="583" t="s">
        <v>312</v>
      </c>
      <c r="AH4" s="584"/>
      <c r="AI4" s="584"/>
      <c r="AJ4" s="584"/>
      <c r="AK4" s="584"/>
      <c r="AL4" s="584"/>
      <c r="AM4" s="584"/>
      <c r="AN4" s="584"/>
      <c r="AO4" s="584"/>
      <c r="AP4" s="584"/>
      <c r="AQ4" s="584"/>
      <c r="AR4" s="584"/>
      <c r="AS4" s="584"/>
      <c r="AT4" s="584"/>
      <c r="AU4" s="584"/>
      <c r="AV4" s="584"/>
      <c r="AW4" s="584"/>
      <c r="AX4" s="584"/>
      <c r="AY4" s="585"/>
    </row>
    <row r="5" spans="1:51" ht="28.5" customHeight="1" x14ac:dyDescent="0.2">
      <c r="A5" s="665" t="s">
        <v>47</v>
      </c>
      <c r="B5" s="666"/>
      <c r="C5" s="666"/>
      <c r="D5" s="666"/>
      <c r="E5" s="666"/>
      <c r="F5" s="667"/>
      <c r="G5" s="668" t="s">
        <v>310</v>
      </c>
      <c r="H5" s="669"/>
      <c r="I5" s="669"/>
      <c r="J5" s="669"/>
      <c r="K5" s="669"/>
      <c r="L5" s="669"/>
      <c r="M5" s="669"/>
      <c r="N5" s="669"/>
      <c r="O5" s="669"/>
      <c r="P5" s="669"/>
      <c r="Q5" s="669"/>
      <c r="R5" s="669"/>
      <c r="S5" s="669"/>
      <c r="T5" s="669"/>
      <c r="U5" s="669"/>
      <c r="V5" s="669"/>
      <c r="W5" s="669"/>
      <c r="X5" s="669"/>
      <c r="Y5" s="669"/>
      <c r="Z5" s="670"/>
      <c r="AA5" s="714" t="s">
        <v>16</v>
      </c>
      <c r="AB5" s="715"/>
      <c r="AC5" s="715"/>
      <c r="AD5" s="715"/>
      <c r="AE5" s="715"/>
      <c r="AF5" s="716"/>
      <c r="AG5" s="717" t="s">
        <v>313</v>
      </c>
      <c r="AH5" s="354"/>
      <c r="AI5" s="354"/>
      <c r="AJ5" s="354"/>
      <c r="AK5" s="354"/>
      <c r="AL5" s="354"/>
      <c r="AM5" s="354"/>
      <c r="AN5" s="354"/>
      <c r="AO5" s="354"/>
      <c r="AP5" s="354"/>
      <c r="AQ5" s="354"/>
      <c r="AR5" s="354"/>
      <c r="AS5" s="354"/>
      <c r="AT5" s="354"/>
      <c r="AU5" s="354"/>
      <c r="AV5" s="354"/>
      <c r="AW5" s="354"/>
      <c r="AX5" s="354"/>
      <c r="AY5" s="718"/>
    </row>
    <row r="6" spans="1:51" ht="28.5" customHeight="1" x14ac:dyDescent="0.2">
      <c r="A6" s="719" t="s">
        <v>48</v>
      </c>
      <c r="B6" s="720"/>
      <c r="C6" s="720"/>
      <c r="D6" s="720"/>
      <c r="E6" s="720"/>
      <c r="F6" s="721"/>
      <c r="G6" s="722" t="s">
        <v>311</v>
      </c>
      <c r="H6" s="723"/>
      <c r="I6" s="723"/>
      <c r="J6" s="723"/>
      <c r="K6" s="723"/>
      <c r="L6" s="723"/>
      <c r="M6" s="723"/>
      <c r="N6" s="723"/>
      <c r="O6" s="723"/>
      <c r="P6" s="723"/>
      <c r="Q6" s="723"/>
      <c r="R6" s="723"/>
      <c r="S6" s="723"/>
      <c r="T6" s="723"/>
      <c r="U6" s="723"/>
      <c r="V6" s="723"/>
      <c r="W6" s="723"/>
      <c r="X6" s="723"/>
      <c r="Y6" s="723"/>
      <c r="Z6" s="724"/>
      <c r="AA6" s="714" t="s">
        <v>0</v>
      </c>
      <c r="AB6" s="715"/>
      <c r="AC6" s="715"/>
      <c r="AD6" s="715"/>
      <c r="AE6" s="715"/>
      <c r="AF6" s="716"/>
      <c r="AG6" s="725" t="s">
        <v>412</v>
      </c>
      <c r="AH6" s="726"/>
      <c r="AI6" s="726"/>
      <c r="AJ6" s="726"/>
      <c r="AK6" s="726"/>
      <c r="AL6" s="726"/>
      <c r="AM6" s="726"/>
      <c r="AN6" s="726"/>
      <c r="AO6" s="726"/>
      <c r="AP6" s="726"/>
      <c r="AQ6" s="726"/>
      <c r="AR6" s="726"/>
      <c r="AS6" s="726"/>
      <c r="AT6" s="726"/>
      <c r="AU6" s="726"/>
      <c r="AV6" s="726"/>
      <c r="AW6" s="726"/>
      <c r="AX6" s="726"/>
      <c r="AY6" s="727"/>
    </row>
    <row r="7" spans="1:51" ht="56" customHeight="1" x14ac:dyDescent="0.2">
      <c r="A7" s="637" t="s">
        <v>236</v>
      </c>
      <c r="B7" s="638"/>
      <c r="C7" s="638"/>
      <c r="D7" s="638"/>
      <c r="E7" s="638"/>
      <c r="F7" s="639"/>
      <c r="G7" s="640" t="s">
        <v>315</v>
      </c>
      <c r="H7" s="641"/>
      <c r="I7" s="641"/>
      <c r="J7" s="641"/>
      <c r="K7" s="641"/>
      <c r="L7" s="641"/>
      <c r="M7" s="641"/>
      <c r="N7" s="641"/>
      <c r="O7" s="641"/>
      <c r="P7" s="641"/>
      <c r="Q7" s="641"/>
      <c r="R7" s="641"/>
      <c r="S7" s="641"/>
      <c r="T7" s="641"/>
      <c r="U7" s="641"/>
      <c r="V7" s="641"/>
      <c r="W7" s="641"/>
      <c r="X7" s="641"/>
      <c r="Y7" s="641"/>
      <c r="Z7" s="642"/>
      <c r="AA7" s="275" t="s">
        <v>187</v>
      </c>
      <c r="AB7" s="276"/>
      <c r="AC7" s="276"/>
      <c r="AD7" s="276"/>
      <c r="AE7" s="276"/>
      <c r="AF7" s="277"/>
      <c r="AG7" s="281" t="s">
        <v>385</v>
      </c>
      <c r="AH7" s="282"/>
      <c r="AI7" s="282"/>
      <c r="AJ7" s="282"/>
      <c r="AK7" s="282"/>
      <c r="AL7" s="282"/>
      <c r="AM7" s="282"/>
      <c r="AN7" s="282"/>
      <c r="AO7" s="282"/>
      <c r="AP7" s="282"/>
      <c r="AQ7" s="282"/>
      <c r="AR7" s="282"/>
      <c r="AS7" s="282"/>
      <c r="AT7" s="282"/>
      <c r="AU7" s="282"/>
      <c r="AV7" s="282"/>
      <c r="AW7" s="282"/>
      <c r="AX7" s="282"/>
      <c r="AY7" s="283"/>
    </row>
    <row r="8" spans="1:51" ht="68.5" customHeight="1" x14ac:dyDescent="0.2">
      <c r="A8" s="64" t="s">
        <v>235</v>
      </c>
      <c r="B8" s="65"/>
      <c r="C8" s="65"/>
      <c r="D8" s="65"/>
      <c r="E8" s="65"/>
      <c r="F8" s="66"/>
      <c r="G8" s="272" t="s">
        <v>314</v>
      </c>
      <c r="H8" s="273"/>
      <c r="I8" s="273"/>
      <c r="J8" s="273"/>
      <c r="K8" s="273"/>
      <c r="L8" s="273"/>
      <c r="M8" s="273"/>
      <c r="N8" s="273"/>
      <c r="O8" s="273"/>
      <c r="P8" s="273"/>
      <c r="Q8" s="273"/>
      <c r="R8" s="273"/>
      <c r="S8" s="273"/>
      <c r="T8" s="273"/>
      <c r="U8" s="273"/>
      <c r="V8" s="273"/>
      <c r="W8" s="273"/>
      <c r="X8" s="273"/>
      <c r="Y8" s="273"/>
      <c r="Z8" s="274"/>
      <c r="AA8" s="278"/>
      <c r="AB8" s="279"/>
      <c r="AC8" s="279"/>
      <c r="AD8" s="279"/>
      <c r="AE8" s="279"/>
      <c r="AF8" s="280"/>
      <c r="AG8" s="284"/>
      <c r="AH8" s="285"/>
      <c r="AI8" s="285"/>
      <c r="AJ8" s="285"/>
      <c r="AK8" s="285"/>
      <c r="AL8" s="285"/>
      <c r="AM8" s="285"/>
      <c r="AN8" s="285"/>
      <c r="AO8" s="285"/>
      <c r="AP8" s="285"/>
      <c r="AQ8" s="285"/>
      <c r="AR8" s="285"/>
      <c r="AS8" s="285"/>
      <c r="AT8" s="285"/>
      <c r="AU8" s="285"/>
      <c r="AV8" s="285"/>
      <c r="AW8" s="285"/>
      <c r="AX8" s="285"/>
      <c r="AY8" s="286"/>
    </row>
    <row r="9" spans="1:51" ht="37.5" customHeight="1" x14ac:dyDescent="0.2">
      <c r="A9" s="64" t="s">
        <v>21</v>
      </c>
      <c r="B9" s="65"/>
      <c r="C9" s="65"/>
      <c r="D9" s="65"/>
      <c r="E9" s="65"/>
      <c r="F9" s="66"/>
      <c r="G9" s="646" t="s">
        <v>316</v>
      </c>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c r="AY9" s="648"/>
    </row>
    <row r="10" spans="1:51" s="11" customFormat="1" ht="33" customHeight="1" x14ac:dyDescent="0.2">
      <c r="A10" s="904" t="s">
        <v>243</v>
      </c>
      <c r="B10" s="905"/>
      <c r="C10" s="905"/>
      <c r="D10" s="905"/>
      <c r="E10" s="905"/>
      <c r="F10" s="906"/>
      <c r="G10" s="907" t="s">
        <v>366</v>
      </c>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908"/>
      <c r="AX10" s="908"/>
      <c r="AY10" s="909"/>
    </row>
    <row r="11" spans="1:51" ht="25" customHeight="1" x14ac:dyDescent="0.2">
      <c r="A11" s="598" t="s">
        <v>244</v>
      </c>
      <c r="B11" s="599"/>
      <c r="C11" s="599"/>
      <c r="D11" s="599"/>
      <c r="E11" s="599"/>
      <c r="F11" s="600"/>
      <c r="G11" s="12" t="s">
        <v>80</v>
      </c>
      <c r="H11" s="13"/>
      <c r="I11" s="13"/>
      <c r="J11" s="14" t="s">
        <v>81</v>
      </c>
      <c r="K11" s="13"/>
      <c r="L11" s="13"/>
      <c r="M11" s="13"/>
      <c r="N11" s="13"/>
      <c r="O11" s="13"/>
      <c r="P11" s="14" t="s">
        <v>82</v>
      </c>
      <c r="Q11" s="47"/>
      <c r="R11" s="47"/>
      <c r="S11" s="13"/>
      <c r="T11" s="13"/>
      <c r="U11" s="13"/>
      <c r="V11" s="14" t="s">
        <v>83</v>
      </c>
      <c r="W11" s="13"/>
      <c r="X11" s="13"/>
      <c r="Y11" s="47"/>
      <c r="Z11" s="47"/>
      <c r="AA11" s="47"/>
      <c r="AB11" s="14" t="s">
        <v>84</v>
      </c>
      <c r="AC11" s="13"/>
      <c r="AD11" s="13"/>
      <c r="AE11" s="13"/>
      <c r="AF11" s="13"/>
      <c r="AG11" s="47"/>
      <c r="AH11" s="14" t="s">
        <v>85</v>
      </c>
      <c r="AI11" s="13"/>
      <c r="AJ11" s="13"/>
      <c r="AK11" s="13"/>
      <c r="AL11" s="13"/>
      <c r="AM11" s="13"/>
      <c r="AN11" s="13"/>
      <c r="AO11" s="47"/>
      <c r="AP11" s="47"/>
      <c r="AQ11" s="13"/>
      <c r="AR11" s="13"/>
      <c r="AS11" s="13"/>
      <c r="AT11" s="13"/>
      <c r="AU11" s="13"/>
      <c r="AV11" s="13"/>
      <c r="AW11" s="13"/>
      <c r="AX11" s="13"/>
      <c r="AY11" s="15"/>
    </row>
    <row r="12" spans="1:51" ht="25" customHeight="1" x14ac:dyDescent="0.2">
      <c r="A12" s="601"/>
      <c r="B12" s="602"/>
      <c r="C12" s="602"/>
      <c r="D12" s="602"/>
      <c r="E12" s="602"/>
      <c r="F12" s="603"/>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thickBot="1" x14ac:dyDescent="0.25">
      <c r="A13" s="604"/>
      <c r="B13" s="605"/>
      <c r="C13" s="605"/>
      <c r="D13" s="605"/>
      <c r="E13" s="605"/>
      <c r="F13" s="606"/>
      <c r="G13" s="607" t="s">
        <v>317</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9"/>
    </row>
    <row r="14" spans="1:51" s="11" customFormat="1" ht="30" customHeight="1" thickBot="1" x14ac:dyDescent="0.25">
      <c r="A14" s="910" t="s">
        <v>211</v>
      </c>
      <c r="B14" s="911"/>
      <c r="C14" s="911"/>
      <c r="D14" s="911"/>
      <c r="E14" s="911"/>
      <c r="F14" s="912"/>
      <c r="G14" s="913" t="s">
        <v>367</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4"/>
      <c r="AY14" s="915"/>
    </row>
    <row r="15" spans="1:51" ht="48" customHeight="1" thickBot="1" x14ac:dyDescent="0.25">
      <c r="A15" s="601" t="s">
        <v>237</v>
      </c>
      <c r="B15" s="602"/>
      <c r="C15" s="602"/>
      <c r="D15" s="602"/>
      <c r="E15" s="602"/>
      <c r="F15" s="603"/>
      <c r="G15" s="445" t="s">
        <v>365</v>
      </c>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9"/>
    </row>
    <row r="16" spans="1:51" ht="20.149999999999999" customHeight="1" x14ac:dyDescent="0.2">
      <c r="A16" s="988" t="s">
        <v>238</v>
      </c>
      <c r="B16" s="989"/>
      <c r="C16" s="989"/>
      <c r="D16" s="989"/>
      <c r="E16" s="989"/>
      <c r="F16" s="990"/>
      <c r="G16" s="985" t="s">
        <v>257</v>
      </c>
      <c r="H16" s="986"/>
      <c r="I16" s="986"/>
      <c r="J16" s="986"/>
      <c r="K16" s="986"/>
      <c r="L16" s="986"/>
      <c r="M16" s="986"/>
      <c r="N16" s="987"/>
      <c r="O16" s="21"/>
      <c r="P16" s="991" t="s">
        <v>220</v>
      </c>
      <c r="Q16" s="991"/>
      <c r="R16" s="991"/>
      <c r="S16" s="991"/>
      <c r="T16" s="991"/>
      <c r="U16" s="991"/>
      <c r="V16" s="991"/>
      <c r="W16" s="991"/>
      <c r="X16" s="991"/>
      <c r="Y16" s="991"/>
      <c r="Z16" s="991"/>
      <c r="AA16" s="991"/>
      <c r="AB16" s="991"/>
      <c r="AC16" s="991"/>
      <c r="AD16" s="991"/>
      <c r="AE16" s="991"/>
      <c r="AF16" s="992"/>
      <c r="AG16" s="975" t="s">
        <v>258</v>
      </c>
      <c r="AH16" s="976"/>
      <c r="AI16" s="976"/>
      <c r="AJ16" s="976"/>
      <c r="AK16" s="976"/>
      <c r="AL16" s="976"/>
      <c r="AM16" s="976"/>
      <c r="AN16" s="976"/>
      <c r="AO16" s="976"/>
      <c r="AP16" s="976"/>
      <c r="AQ16" s="976"/>
      <c r="AR16" s="976"/>
      <c r="AS16" s="976"/>
      <c r="AT16" s="976"/>
      <c r="AU16" s="976"/>
      <c r="AV16" s="976"/>
      <c r="AW16" s="976"/>
      <c r="AX16" s="976"/>
      <c r="AY16" s="977"/>
    </row>
    <row r="17" spans="1:51" ht="20.149999999999999" customHeight="1" x14ac:dyDescent="0.2">
      <c r="A17" s="601"/>
      <c r="B17" s="602"/>
      <c r="C17" s="602"/>
      <c r="D17" s="602"/>
      <c r="E17" s="602"/>
      <c r="F17" s="603"/>
      <c r="G17" s="985"/>
      <c r="H17" s="986"/>
      <c r="I17" s="986"/>
      <c r="J17" s="986"/>
      <c r="K17" s="986"/>
      <c r="L17" s="986"/>
      <c r="M17" s="986"/>
      <c r="N17" s="987"/>
      <c r="O17" s="22"/>
      <c r="P17" s="868" t="s">
        <v>221</v>
      </c>
      <c r="Q17" s="868"/>
      <c r="R17" s="868"/>
      <c r="S17" s="868"/>
      <c r="T17" s="868"/>
      <c r="U17" s="868"/>
      <c r="V17" s="868"/>
      <c r="W17" s="868"/>
      <c r="X17" s="868"/>
      <c r="Y17" s="868"/>
      <c r="Z17" s="868"/>
      <c r="AA17" s="868"/>
      <c r="AB17" s="868"/>
      <c r="AC17" s="868"/>
      <c r="AD17" s="868"/>
      <c r="AE17" s="868"/>
      <c r="AF17" s="869"/>
      <c r="AG17" s="978" t="s">
        <v>414</v>
      </c>
      <c r="AH17" s="979"/>
      <c r="AI17" s="979"/>
      <c r="AJ17" s="979"/>
      <c r="AK17" s="979"/>
      <c r="AL17" s="979"/>
      <c r="AM17" s="979"/>
      <c r="AN17" s="979"/>
      <c r="AO17" s="979"/>
      <c r="AP17" s="979"/>
      <c r="AQ17" s="979"/>
      <c r="AR17" s="979"/>
      <c r="AS17" s="979"/>
      <c r="AT17" s="979"/>
      <c r="AU17" s="979"/>
      <c r="AV17" s="979"/>
      <c r="AW17" s="979"/>
      <c r="AX17" s="979"/>
      <c r="AY17" s="980"/>
    </row>
    <row r="18" spans="1:51" ht="20.149999999999999" customHeight="1" x14ac:dyDescent="0.2">
      <c r="A18" s="601"/>
      <c r="B18" s="602"/>
      <c r="C18" s="602"/>
      <c r="D18" s="602"/>
      <c r="E18" s="602"/>
      <c r="F18" s="603"/>
      <c r="G18" s="985"/>
      <c r="H18" s="986"/>
      <c r="I18" s="986"/>
      <c r="J18" s="986"/>
      <c r="K18" s="986"/>
      <c r="L18" s="986"/>
      <c r="M18" s="986"/>
      <c r="N18" s="987"/>
      <c r="O18" s="22"/>
      <c r="P18" s="868" t="s">
        <v>222</v>
      </c>
      <c r="Q18" s="868"/>
      <c r="R18" s="868"/>
      <c r="S18" s="868"/>
      <c r="T18" s="868"/>
      <c r="U18" s="868"/>
      <c r="V18" s="868"/>
      <c r="W18" s="868"/>
      <c r="X18" s="868"/>
      <c r="Y18" s="868"/>
      <c r="Z18" s="868"/>
      <c r="AA18" s="868"/>
      <c r="AB18" s="868"/>
      <c r="AC18" s="868"/>
      <c r="AD18" s="868"/>
      <c r="AE18" s="868"/>
      <c r="AF18" s="869"/>
      <c r="AG18" s="981"/>
      <c r="AH18" s="773"/>
      <c r="AI18" s="773"/>
      <c r="AJ18" s="773"/>
      <c r="AK18" s="773"/>
      <c r="AL18" s="773"/>
      <c r="AM18" s="773"/>
      <c r="AN18" s="773"/>
      <c r="AO18" s="773"/>
      <c r="AP18" s="773"/>
      <c r="AQ18" s="773"/>
      <c r="AR18" s="773"/>
      <c r="AS18" s="773"/>
      <c r="AT18" s="773"/>
      <c r="AU18" s="773"/>
      <c r="AV18" s="773"/>
      <c r="AW18" s="773"/>
      <c r="AX18" s="773"/>
      <c r="AY18" s="774"/>
    </row>
    <row r="19" spans="1:51" ht="20.149999999999999" customHeight="1" x14ac:dyDescent="0.2">
      <c r="A19" s="601"/>
      <c r="B19" s="602"/>
      <c r="C19" s="602"/>
      <c r="D19" s="602"/>
      <c r="E19" s="602"/>
      <c r="F19" s="603"/>
      <c r="G19" s="985"/>
      <c r="H19" s="986"/>
      <c r="I19" s="986"/>
      <c r="J19" s="986"/>
      <c r="K19" s="986"/>
      <c r="L19" s="986"/>
      <c r="M19" s="986"/>
      <c r="N19" s="987"/>
      <c r="O19" s="22"/>
      <c r="P19" s="868" t="s">
        <v>223</v>
      </c>
      <c r="Q19" s="868"/>
      <c r="R19" s="868"/>
      <c r="S19" s="868"/>
      <c r="T19" s="868"/>
      <c r="U19" s="868"/>
      <c r="V19" s="868"/>
      <c r="W19" s="868"/>
      <c r="X19" s="868"/>
      <c r="Y19" s="868"/>
      <c r="Z19" s="868"/>
      <c r="AA19" s="868"/>
      <c r="AB19" s="868"/>
      <c r="AC19" s="868"/>
      <c r="AD19" s="868"/>
      <c r="AE19" s="868"/>
      <c r="AF19" s="869"/>
      <c r="AG19" s="982"/>
      <c r="AH19" s="983"/>
      <c r="AI19" s="983"/>
      <c r="AJ19" s="983"/>
      <c r="AK19" s="983"/>
      <c r="AL19" s="983"/>
      <c r="AM19" s="983"/>
      <c r="AN19" s="983"/>
      <c r="AO19" s="983"/>
      <c r="AP19" s="983"/>
      <c r="AQ19" s="983"/>
      <c r="AR19" s="983"/>
      <c r="AS19" s="983"/>
      <c r="AT19" s="983"/>
      <c r="AU19" s="983"/>
      <c r="AV19" s="983"/>
      <c r="AW19" s="983"/>
      <c r="AX19" s="983"/>
      <c r="AY19" s="984"/>
    </row>
    <row r="20" spans="1:51" ht="33.5" customHeight="1" thickBot="1" x14ac:dyDescent="0.25">
      <c r="A20" s="910"/>
      <c r="B20" s="911"/>
      <c r="C20" s="911"/>
      <c r="D20" s="911"/>
      <c r="E20" s="911"/>
      <c r="F20" s="912"/>
      <c r="G20" s="649" t="s">
        <v>239</v>
      </c>
      <c r="H20" s="650"/>
      <c r="I20" s="650"/>
      <c r="J20" s="650"/>
      <c r="K20" s="650"/>
      <c r="L20" s="650"/>
      <c r="M20" s="650"/>
      <c r="N20" s="650"/>
      <c r="O20" s="886" t="s">
        <v>385</v>
      </c>
      <c r="P20" s="887"/>
      <c r="Q20" s="887"/>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7"/>
      <c r="AQ20" s="887"/>
      <c r="AR20" s="887"/>
      <c r="AS20" s="887"/>
      <c r="AT20" s="887"/>
      <c r="AU20" s="887"/>
      <c r="AV20" s="887"/>
      <c r="AW20" s="887"/>
      <c r="AX20" s="887"/>
      <c r="AY20" s="888"/>
    </row>
    <row r="21" spans="1:51" ht="15" customHeight="1" x14ac:dyDescent="0.2">
      <c r="A21" s="263" t="s">
        <v>240</v>
      </c>
      <c r="B21" s="264"/>
      <c r="C21" s="264"/>
      <c r="D21" s="264"/>
      <c r="E21" s="264"/>
      <c r="F21" s="265"/>
      <c r="G21" s="613" t="s">
        <v>50</v>
      </c>
      <c r="H21" s="614"/>
      <c r="I21" s="614"/>
      <c r="J21" s="614"/>
      <c r="K21" s="614"/>
      <c r="L21" s="614"/>
      <c r="M21" s="614"/>
      <c r="N21" s="615"/>
      <c r="O21" s="619" t="s">
        <v>323</v>
      </c>
      <c r="P21" s="620"/>
      <c r="Q21" s="620"/>
      <c r="R21" s="620"/>
      <c r="S21" s="620"/>
      <c r="T21" s="620"/>
      <c r="U21" s="620"/>
      <c r="V21" s="621"/>
      <c r="W21" s="625" t="s">
        <v>185</v>
      </c>
      <c r="X21" s="626"/>
      <c r="Y21" s="626"/>
      <c r="Z21" s="626"/>
      <c r="AA21" s="626"/>
      <c r="AB21" s="626"/>
      <c r="AC21" s="626"/>
      <c r="AD21" s="627"/>
      <c r="AE21" s="628" t="s">
        <v>152</v>
      </c>
      <c r="AF21" s="629"/>
      <c r="AG21" s="629"/>
      <c r="AH21" s="629"/>
      <c r="AI21" s="629"/>
      <c r="AJ21" s="629"/>
      <c r="AK21" s="630"/>
      <c r="AL21" s="631" t="s">
        <v>259</v>
      </c>
      <c r="AM21" s="632"/>
      <c r="AN21" s="632"/>
      <c r="AO21" s="632"/>
      <c r="AP21" s="632"/>
      <c r="AQ21" s="632"/>
      <c r="AR21" s="633"/>
      <c r="AS21" s="586">
        <v>1400</v>
      </c>
      <c r="AT21" s="587"/>
      <c r="AU21" s="587"/>
      <c r="AV21" s="587"/>
      <c r="AW21" s="587"/>
      <c r="AX21" s="587"/>
      <c r="AY21" s="588"/>
    </row>
    <row r="22" spans="1:51" ht="15" customHeight="1" x14ac:dyDescent="0.2">
      <c r="A22" s="266"/>
      <c r="B22" s="267"/>
      <c r="C22" s="267"/>
      <c r="D22" s="267"/>
      <c r="E22" s="267"/>
      <c r="F22" s="268"/>
      <c r="G22" s="616"/>
      <c r="H22" s="617"/>
      <c r="I22" s="617"/>
      <c r="J22" s="617"/>
      <c r="K22" s="617"/>
      <c r="L22" s="617"/>
      <c r="M22" s="617"/>
      <c r="N22" s="618"/>
      <c r="O22" s="622"/>
      <c r="P22" s="623"/>
      <c r="Q22" s="623"/>
      <c r="R22" s="623"/>
      <c r="S22" s="623"/>
      <c r="T22" s="623"/>
      <c r="U22" s="623"/>
      <c r="V22" s="624"/>
      <c r="W22" s="592" t="s">
        <v>58</v>
      </c>
      <c r="X22" s="593"/>
      <c r="Y22" s="593"/>
      <c r="Z22" s="593"/>
      <c r="AA22" s="593"/>
      <c r="AB22" s="593"/>
      <c r="AC22" s="593"/>
      <c r="AD22" s="594"/>
      <c r="AE22" s="595" t="s">
        <v>166</v>
      </c>
      <c r="AF22" s="596"/>
      <c r="AG22" s="596"/>
      <c r="AH22" s="596"/>
      <c r="AI22" s="596"/>
      <c r="AJ22" s="596"/>
      <c r="AK22" s="597"/>
      <c r="AL22" s="634"/>
      <c r="AM22" s="635"/>
      <c r="AN22" s="635"/>
      <c r="AO22" s="635"/>
      <c r="AP22" s="635"/>
      <c r="AQ22" s="635"/>
      <c r="AR22" s="636"/>
      <c r="AS22" s="589"/>
      <c r="AT22" s="590"/>
      <c r="AU22" s="590"/>
      <c r="AV22" s="590"/>
      <c r="AW22" s="590"/>
      <c r="AX22" s="590"/>
      <c r="AY22" s="591"/>
    </row>
    <row r="23" spans="1:51" ht="30" customHeight="1" x14ac:dyDescent="0.2">
      <c r="A23" s="610"/>
      <c r="B23" s="611"/>
      <c r="C23" s="611"/>
      <c r="D23" s="611"/>
      <c r="E23" s="611"/>
      <c r="F23" s="612"/>
      <c r="G23" s="649" t="s">
        <v>51</v>
      </c>
      <c r="H23" s="650"/>
      <c r="I23" s="650"/>
      <c r="J23" s="650"/>
      <c r="K23" s="650"/>
      <c r="L23" s="650"/>
      <c r="M23" s="650"/>
      <c r="N23" s="651"/>
      <c r="O23" s="652" t="s">
        <v>174</v>
      </c>
      <c r="P23" s="653"/>
      <c r="Q23" s="653"/>
      <c r="R23" s="653"/>
      <c r="S23" s="653"/>
      <c r="T23" s="653"/>
      <c r="U23" s="653"/>
      <c r="V23" s="654"/>
      <c r="W23" s="655" t="s">
        <v>260</v>
      </c>
      <c r="X23" s="656"/>
      <c r="Y23" s="656"/>
      <c r="Z23" s="656"/>
      <c r="AA23" s="656"/>
      <c r="AB23" s="656"/>
      <c r="AC23" s="656"/>
      <c r="AD23" s="657"/>
      <c r="AE23" s="658" t="s">
        <v>409</v>
      </c>
      <c r="AF23" s="659"/>
      <c r="AG23" s="659"/>
      <c r="AH23" s="659"/>
      <c r="AI23" s="659"/>
      <c r="AJ23" s="659"/>
      <c r="AK23" s="660"/>
      <c r="AL23" s="661" t="s">
        <v>45</v>
      </c>
      <c r="AM23" s="650"/>
      <c r="AN23" s="650"/>
      <c r="AO23" s="650"/>
      <c r="AP23" s="650"/>
      <c r="AQ23" s="650"/>
      <c r="AR23" s="651"/>
      <c r="AS23" s="662" t="s">
        <v>177</v>
      </c>
      <c r="AT23" s="663"/>
      <c r="AU23" s="663"/>
      <c r="AV23" s="663"/>
      <c r="AW23" s="663"/>
      <c r="AX23" s="663"/>
      <c r="AY23" s="664"/>
    </row>
    <row r="24" spans="1:51" ht="35.15" customHeight="1" thickBot="1" x14ac:dyDescent="0.25">
      <c r="A24" s="287" t="s">
        <v>188</v>
      </c>
      <c r="B24" s="288"/>
      <c r="C24" s="288"/>
      <c r="D24" s="288"/>
      <c r="E24" s="288"/>
      <c r="F24" s="289"/>
      <c r="G24" s="290" t="s">
        <v>61</v>
      </c>
      <c r="H24" s="291"/>
      <c r="I24" s="291"/>
      <c r="J24" s="291"/>
      <c r="K24" s="292"/>
      <c r="L24" s="293" t="s">
        <v>142</v>
      </c>
      <c r="M24" s="294"/>
      <c r="N24" s="294"/>
      <c r="O24" s="294"/>
      <c r="P24" s="294"/>
      <c r="Q24" s="295"/>
      <c r="R24" s="296" t="s">
        <v>59</v>
      </c>
      <c r="S24" s="291"/>
      <c r="T24" s="291"/>
      <c r="U24" s="291"/>
      <c r="V24" s="292"/>
      <c r="W24" s="297" t="s">
        <v>370</v>
      </c>
      <c r="X24" s="298"/>
      <c r="Y24" s="298"/>
      <c r="Z24" s="298"/>
      <c r="AA24" s="298"/>
      <c r="AB24" s="298"/>
      <c r="AC24" s="298"/>
      <c r="AD24" s="298"/>
      <c r="AE24" s="298"/>
      <c r="AF24" s="298"/>
      <c r="AG24" s="298"/>
      <c r="AH24" s="298"/>
      <c r="AI24" s="298"/>
      <c r="AJ24" s="298"/>
      <c r="AK24" s="299"/>
      <c r="AL24" s="296" t="s">
        <v>60</v>
      </c>
      <c r="AM24" s="291"/>
      <c r="AN24" s="291"/>
      <c r="AO24" s="291"/>
      <c r="AP24" s="291"/>
      <c r="AQ24" s="291"/>
      <c r="AR24" s="292"/>
      <c r="AS24" s="293" t="s">
        <v>368</v>
      </c>
      <c r="AT24" s="294"/>
      <c r="AU24" s="294"/>
      <c r="AV24" s="294"/>
      <c r="AW24" s="294"/>
      <c r="AX24" s="294"/>
      <c r="AY24" s="301"/>
    </row>
    <row r="25" spans="1:51" ht="15" customHeight="1" x14ac:dyDescent="0.2">
      <c r="A25" s="671" t="s">
        <v>297</v>
      </c>
      <c r="B25" s="672"/>
      <c r="C25" s="672"/>
      <c r="D25" s="672"/>
      <c r="E25" s="672"/>
      <c r="F25" s="673"/>
      <c r="G25" s="770" t="s">
        <v>14</v>
      </c>
      <c r="H25" s="690"/>
      <c r="I25" s="690"/>
      <c r="J25" s="690"/>
      <c r="K25" s="690"/>
      <c r="L25" s="690"/>
      <c r="M25" s="690"/>
      <c r="N25" s="691"/>
      <c r="O25" s="662" t="s">
        <v>324</v>
      </c>
      <c r="P25" s="663"/>
      <c r="Q25" s="663"/>
      <c r="R25" s="663"/>
      <c r="S25" s="663"/>
      <c r="T25" s="663"/>
      <c r="U25" s="663"/>
      <c r="V25" s="771"/>
      <c r="W25" s="696" t="s">
        <v>185</v>
      </c>
      <c r="X25" s="697"/>
      <c r="Y25" s="697"/>
      <c r="Z25" s="697"/>
      <c r="AA25" s="697"/>
      <c r="AB25" s="697"/>
      <c r="AC25" s="697"/>
      <c r="AD25" s="698"/>
      <c r="AE25" s="686" t="s">
        <v>152</v>
      </c>
      <c r="AF25" s="687"/>
      <c r="AG25" s="687"/>
      <c r="AH25" s="687"/>
      <c r="AI25" s="687"/>
      <c r="AJ25" s="687"/>
      <c r="AK25" s="688"/>
      <c r="AL25" s="689" t="s">
        <v>262</v>
      </c>
      <c r="AM25" s="690"/>
      <c r="AN25" s="690"/>
      <c r="AO25" s="690"/>
      <c r="AP25" s="690"/>
      <c r="AQ25" s="690"/>
      <c r="AR25" s="691"/>
      <c r="AS25" s="800">
        <v>4600</v>
      </c>
      <c r="AT25" s="801"/>
      <c r="AU25" s="801"/>
      <c r="AV25" s="801"/>
      <c r="AW25" s="801"/>
      <c r="AX25" s="801"/>
      <c r="AY25" s="802"/>
    </row>
    <row r="26" spans="1:51" ht="15" customHeight="1" x14ac:dyDescent="0.2">
      <c r="A26" s="266"/>
      <c r="B26" s="267"/>
      <c r="C26" s="267"/>
      <c r="D26" s="267"/>
      <c r="E26" s="267"/>
      <c r="F26" s="268"/>
      <c r="G26" s="616"/>
      <c r="H26" s="617"/>
      <c r="I26" s="617"/>
      <c r="J26" s="617"/>
      <c r="K26" s="617"/>
      <c r="L26" s="617"/>
      <c r="M26" s="617"/>
      <c r="N26" s="618"/>
      <c r="O26" s="622"/>
      <c r="P26" s="623"/>
      <c r="Q26" s="623"/>
      <c r="R26" s="623"/>
      <c r="S26" s="623"/>
      <c r="T26" s="623"/>
      <c r="U26" s="623"/>
      <c r="V26" s="624"/>
      <c r="W26" s="592" t="s">
        <v>58</v>
      </c>
      <c r="X26" s="593"/>
      <c r="Y26" s="593"/>
      <c r="Z26" s="593"/>
      <c r="AA26" s="593"/>
      <c r="AB26" s="593"/>
      <c r="AC26" s="593"/>
      <c r="AD26" s="594"/>
      <c r="AE26" s="595" t="s">
        <v>166</v>
      </c>
      <c r="AF26" s="596"/>
      <c r="AG26" s="596"/>
      <c r="AH26" s="596"/>
      <c r="AI26" s="596"/>
      <c r="AJ26" s="596"/>
      <c r="AK26" s="597"/>
      <c r="AL26" s="692"/>
      <c r="AM26" s="617"/>
      <c r="AN26" s="617"/>
      <c r="AO26" s="617"/>
      <c r="AP26" s="617"/>
      <c r="AQ26" s="617"/>
      <c r="AR26" s="618"/>
      <c r="AS26" s="803"/>
      <c r="AT26" s="804"/>
      <c r="AU26" s="804"/>
      <c r="AV26" s="804"/>
      <c r="AW26" s="804"/>
      <c r="AX26" s="804"/>
      <c r="AY26" s="805"/>
    </row>
    <row r="27" spans="1:51" ht="30" customHeight="1" x14ac:dyDescent="0.2">
      <c r="A27" s="610"/>
      <c r="B27" s="611"/>
      <c r="C27" s="611"/>
      <c r="D27" s="611"/>
      <c r="E27" s="611"/>
      <c r="F27" s="612"/>
      <c r="G27" s="682" t="s">
        <v>51</v>
      </c>
      <c r="H27" s="683"/>
      <c r="I27" s="683"/>
      <c r="J27" s="683"/>
      <c r="K27" s="683"/>
      <c r="L27" s="683"/>
      <c r="M27" s="683"/>
      <c r="N27" s="684"/>
      <c r="O27" s="652" t="s">
        <v>174</v>
      </c>
      <c r="P27" s="653"/>
      <c r="Q27" s="653"/>
      <c r="R27" s="653"/>
      <c r="S27" s="653"/>
      <c r="T27" s="653"/>
      <c r="U27" s="653"/>
      <c r="V27" s="654"/>
      <c r="W27" s="661" t="s">
        <v>261</v>
      </c>
      <c r="X27" s="650"/>
      <c r="Y27" s="650"/>
      <c r="Z27" s="650"/>
      <c r="AA27" s="650"/>
      <c r="AB27" s="650"/>
      <c r="AC27" s="650"/>
      <c r="AD27" s="651"/>
      <c r="AE27" s="658" t="s">
        <v>409</v>
      </c>
      <c r="AF27" s="659"/>
      <c r="AG27" s="659"/>
      <c r="AH27" s="659"/>
      <c r="AI27" s="659"/>
      <c r="AJ27" s="659"/>
      <c r="AK27" s="660"/>
      <c r="AL27" s="685" t="s">
        <v>45</v>
      </c>
      <c r="AM27" s="683"/>
      <c r="AN27" s="683"/>
      <c r="AO27" s="683"/>
      <c r="AP27" s="683"/>
      <c r="AQ27" s="683"/>
      <c r="AR27" s="684"/>
      <c r="AS27" s="652" t="s">
        <v>325</v>
      </c>
      <c r="AT27" s="653"/>
      <c r="AU27" s="653"/>
      <c r="AV27" s="653"/>
      <c r="AW27" s="653"/>
      <c r="AX27" s="653"/>
      <c r="AY27" s="784"/>
    </row>
    <row r="28" spans="1:51" ht="35.15" customHeight="1" thickBot="1" x14ac:dyDescent="0.25">
      <c r="A28" s="287" t="s">
        <v>188</v>
      </c>
      <c r="B28" s="288"/>
      <c r="C28" s="288"/>
      <c r="D28" s="288"/>
      <c r="E28" s="288"/>
      <c r="F28" s="289"/>
      <c r="G28" s="290" t="s">
        <v>61</v>
      </c>
      <c r="H28" s="291"/>
      <c r="I28" s="291"/>
      <c r="J28" s="291"/>
      <c r="K28" s="292"/>
      <c r="L28" s="293" t="s">
        <v>143</v>
      </c>
      <c r="M28" s="294"/>
      <c r="N28" s="294"/>
      <c r="O28" s="294"/>
      <c r="P28" s="294"/>
      <c r="Q28" s="295"/>
      <c r="R28" s="296" t="s">
        <v>59</v>
      </c>
      <c r="S28" s="291"/>
      <c r="T28" s="291"/>
      <c r="U28" s="291"/>
      <c r="V28" s="292"/>
      <c r="W28" s="297" t="s">
        <v>370</v>
      </c>
      <c r="X28" s="298"/>
      <c r="Y28" s="298"/>
      <c r="Z28" s="298"/>
      <c r="AA28" s="298"/>
      <c r="AB28" s="298"/>
      <c r="AC28" s="298"/>
      <c r="AD28" s="298"/>
      <c r="AE28" s="298"/>
      <c r="AF28" s="298"/>
      <c r="AG28" s="298"/>
      <c r="AH28" s="298"/>
      <c r="AI28" s="298"/>
      <c r="AJ28" s="298"/>
      <c r="AK28" s="299"/>
      <c r="AL28" s="296" t="s">
        <v>60</v>
      </c>
      <c r="AM28" s="291"/>
      <c r="AN28" s="291"/>
      <c r="AO28" s="291"/>
      <c r="AP28" s="291"/>
      <c r="AQ28" s="291"/>
      <c r="AR28" s="292"/>
      <c r="AS28" s="300" t="s">
        <v>371</v>
      </c>
      <c r="AT28" s="294"/>
      <c r="AU28" s="294"/>
      <c r="AV28" s="294"/>
      <c r="AW28" s="294"/>
      <c r="AX28" s="294"/>
      <c r="AY28" s="301"/>
    </row>
    <row r="29" spans="1:51" ht="15" customHeight="1" x14ac:dyDescent="0.2">
      <c r="A29" s="671" t="s">
        <v>326</v>
      </c>
      <c r="B29" s="672"/>
      <c r="C29" s="672"/>
      <c r="D29" s="672"/>
      <c r="E29" s="672"/>
      <c r="F29" s="673"/>
      <c r="G29" s="770" t="s">
        <v>14</v>
      </c>
      <c r="H29" s="690"/>
      <c r="I29" s="690"/>
      <c r="J29" s="690"/>
      <c r="K29" s="690"/>
      <c r="L29" s="690"/>
      <c r="M29" s="690"/>
      <c r="N29" s="691"/>
      <c r="O29" s="974" t="s">
        <v>334</v>
      </c>
      <c r="P29" s="663"/>
      <c r="Q29" s="663"/>
      <c r="R29" s="663"/>
      <c r="S29" s="663"/>
      <c r="T29" s="663"/>
      <c r="U29" s="663"/>
      <c r="V29" s="771"/>
      <c r="W29" s="696" t="s">
        <v>185</v>
      </c>
      <c r="X29" s="697"/>
      <c r="Y29" s="697"/>
      <c r="Z29" s="697"/>
      <c r="AA29" s="697"/>
      <c r="AB29" s="697"/>
      <c r="AC29" s="697"/>
      <c r="AD29" s="698"/>
      <c r="AE29" s="686" t="s">
        <v>152</v>
      </c>
      <c r="AF29" s="687"/>
      <c r="AG29" s="687"/>
      <c r="AH29" s="687"/>
      <c r="AI29" s="687"/>
      <c r="AJ29" s="687"/>
      <c r="AK29" s="688"/>
      <c r="AL29" s="689" t="s">
        <v>262</v>
      </c>
      <c r="AM29" s="690"/>
      <c r="AN29" s="690"/>
      <c r="AO29" s="690"/>
      <c r="AP29" s="690"/>
      <c r="AQ29" s="690"/>
      <c r="AR29" s="691"/>
      <c r="AS29" s="800">
        <v>4600</v>
      </c>
      <c r="AT29" s="801"/>
      <c r="AU29" s="801"/>
      <c r="AV29" s="801"/>
      <c r="AW29" s="801"/>
      <c r="AX29" s="801"/>
      <c r="AY29" s="802"/>
    </row>
    <row r="30" spans="1:51" ht="15" customHeight="1" x14ac:dyDescent="0.2">
      <c r="A30" s="266"/>
      <c r="B30" s="267"/>
      <c r="C30" s="267"/>
      <c r="D30" s="267"/>
      <c r="E30" s="267"/>
      <c r="F30" s="268"/>
      <c r="G30" s="616"/>
      <c r="H30" s="617"/>
      <c r="I30" s="617"/>
      <c r="J30" s="617"/>
      <c r="K30" s="617"/>
      <c r="L30" s="617"/>
      <c r="M30" s="617"/>
      <c r="N30" s="618"/>
      <c r="O30" s="622"/>
      <c r="P30" s="623"/>
      <c r="Q30" s="623"/>
      <c r="R30" s="623"/>
      <c r="S30" s="623"/>
      <c r="T30" s="623"/>
      <c r="U30" s="623"/>
      <c r="V30" s="624"/>
      <c r="W30" s="592" t="s">
        <v>58</v>
      </c>
      <c r="X30" s="593"/>
      <c r="Y30" s="593"/>
      <c r="Z30" s="593"/>
      <c r="AA30" s="593"/>
      <c r="AB30" s="593"/>
      <c r="AC30" s="593"/>
      <c r="AD30" s="594"/>
      <c r="AE30" s="595" t="s">
        <v>166</v>
      </c>
      <c r="AF30" s="596"/>
      <c r="AG30" s="596"/>
      <c r="AH30" s="596"/>
      <c r="AI30" s="596"/>
      <c r="AJ30" s="596"/>
      <c r="AK30" s="597"/>
      <c r="AL30" s="692"/>
      <c r="AM30" s="617"/>
      <c r="AN30" s="617"/>
      <c r="AO30" s="617"/>
      <c r="AP30" s="617"/>
      <c r="AQ30" s="617"/>
      <c r="AR30" s="618"/>
      <c r="AS30" s="803"/>
      <c r="AT30" s="804"/>
      <c r="AU30" s="804"/>
      <c r="AV30" s="804"/>
      <c r="AW30" s="804"/>
      <c r="AX30" s="804"/>
      <c r="AY30" s="805"/>
    </row>
    <row r="31" spans="1:51" ht="30" customHeight="1" x14ac:dyDescent="0.2">
      <c r="A31" s="610"/>
      <c r="B31" s="611"/>
      <c r="C31" s="611"/>
      <c r="D31" s="611"/>
      <c r="E31" s="611"/>
      <c r="F31" s="612"/>
      <c r="G31" s="682" t="s">
        <v>51</v>
      </c>
      <c r="H31" s="683"/>
      <c r="I31" s="683"/>
      <c r="J31" s="683"/>
      <c r="K31" s="683"/>
      <c r="L31" s="683"/>
      <c r="M31" s="683"/>
      <c r="N31" s="684"/>
      <c r="O31" s="652" t="s">
        <v>174</v>
      </c>
      <c r="P31" s="653"/>
      <c r="Q31" s="653"/>
      <c r="R31" s="653"/>
      <c r="S31" s="653"/>
      <c r="T31" s="653"/>
      <c r="U31" s="653"/>
      <c r="V31" s="654"/>
      <c r="W31" s="661" t="s">
        <v>261</v>
      </c>
      <c r="X31" s="650"/>
      <c r="Y31" s="650"/>
      <c r="Z31" s="650"/>
      <c r="AA31" s="650"/>
      <c r="AB31" s="650"/>
      <c r="AC31" s="650"/>
      <c r="AD31" s="651"/>
      <c r="AE31" s="658" t="s">
        <v>409</v>
      </c>
      <c r="AF31" s="659"/>
      <c r="AG31" s="659"/>
      <c r="AH31" s="659"/>
      <c r="AI31" s="659"/>
      <c r="AJ31" s="659"/>
      <c r="AK31" s="660"/>
      <c r="AL31" s="685" t="s">
        <v>45</v>
      </c>
      <c r="AM31" s="683"/>
      <c r="AN31" s="683"/>
      <c r="AO31" s="683"/>
      <c r="AP31" s="683"/>
      <c r="AQ31" s="683"/>
      <c r="AR31" s="684"/>
      <c r="AS31" s="652" t="s">
        <v>325</v>
      </c>
      <c r="AT31" s="653"/>
      <c r="AU31" s="653"/>
      <c r="AV31" s="653"/>
      <c r="AW31" s="653"/>
      <c r="AX31" s="653"/>
      <c r="AY31" s="784"/>
    </row>
    <row r="32" spans="1:51" ht="35.15" customHeight="1" thickBot="1" x14ac:dyDescent="0.25">
      <c r="A32" s="287" t="s">
        <v>188</v>
      </c>
      <c r="B32" s="288"/>
      <c r="C32" s="288"/>
      <c r="D32" s="288"/>
      <c r="E32" s="288"/>
      <c r="F32" s="289"/>
      <c r="G32" s="290" t="s">
        <v>61</v>
      </c>
      <c r="H32" s="291"/>
      <c r="I32" s="291"/>
      <c r="J32" s="291"/>
      <c r="K32" s="292"/>
      <c r="L32" s="293" t="s">
        <v>144</v>
      </c>
      <c r="M32" s="294"/>
      <c r="N32" s="294"/>
      <c r="O32" s="294"/>
      <c r="P32" s="294"/>
      <c r="Q32" s="295"/>
      <c r="R32" s="296" t="s">
        <v>59</v>
      </c>
      <c r="S32" s="291"/>
      <c r="T32" s="291"/>
      <c r="U32" s="291"/>
      <c r="V32" s="292"/>
      <c r="W32" s="297" t="s">
        <v>370</v>
      </c>
      <c r="X32" s="298"/>
      <c r="Y32" s="298"/>
      <c r="Z32" s="298"/>
      <c r="AA32" s="298"/>
      <c r="AB32" s="298"/>
      <c r="AC32" s="298"/>
      <c r="AD32" s="298"/>
      <c r="AE32" s="298"/>
      <c r="AF32" s="298"/>
      <c r="AG32" s="298"/>
      <c r="AH32" s="298"/>
      <c r="AI32" s="298"/>
      <c r="AJ32" s="298"/>
      <c r="AK32" s="299"/>
      <c r="AL32" s="296" t="s">
        <v>60</v>
      </c>
      <c r="AM32" s="291"/>
      <c r="AN32" s="291"/>
      <c r="AO32" s="291"/>
      <c r="AP32" s="291"/>
      <c r="AQ32" s="291"/>
      <c r="AR32" s="292"/>
      <c r="AS32" s="300" t="s">
        <v>372</v>
      </c>
      <c r="AT32" s="294"/>
      <c r="AU32" s="294"/>
      <c r="AV32" s="294"/>
      <c r="AW32" s="294"/>
      <c r="AX32" s="294"/>
      <c r="AY32" s="301"/>
    </row>
    <row r="33" spans="1:51" ht="15" customHeight="1" x14ac:dyDescent="0.2">
      <c r="A33" s="671" t="s">
        <v>327</v>
      </c>
      <c r="B33" s="672"/>
      <c r="C33" s="672"/>
      <c r="D33" s="672"/>
      <c r="E33" s="672"/>
      <c r="F33" s="673"/>
      <c r="G33" s="770" t="s">
        <v>14</v>
      </c>
      <c r="H33" s="690"/>
      <c r="I33" s="690"/>
      <c r="J33" s="690"/>
      <c r="K33" s="690"/>
      <c r="L33" s="690"/>
      <c r="M33" s="690"/>
      <c r="N33" s="691"/>
      <c r="O33" s="974" t="s">
        <v>335</v>
      </c>
      <c r="P33" s="663"/>
      <c r="Q33" s="663"/>
      <c r="R33" s="663"/>
      <c r="S33" s="663"/>
      <c r="T33" s="663"/>
      <c r="U33" s="663"/>
      <c r="V33" s="771"/>
      <c r="W33" s="696" t="s">
        <v>185</v>
      </c>
      <c r="X33" s="697"/>
      <c r="Y33" s="697"/>
      <c r="Z33" s="697"/>
      <c r="AA33" s="697"/>
      <c r="AB33" s="697"/>
      <c r="AC33" s="697"/>
      <c r="AD33" s="698"/>
      <c r="AE33" s="686" t="s">
        <v>152</v>
      </c>
      <c r="AF33" s="687"/>
      <c r="AG33" s="687"/>
      <c r="AH33" s="687"/>
      <c r="AI33" s="687"/>
      <c r="AJ33" s="687"/>
      <c r="AK33" s="688"/>
      <c r="AL33" s="689" t="s">
        <v>262</v>
      </c>
      <c r="AM33" s="690"/>
      <c r="AN33" s="690"/>
      <c r="AO33" s="690"/>
      <c r="AP33" s="690"/>
      <c r="AQ33" s="690"/>
      <c r="AR33" s="691"/>
      <c r="AS33" s="800">
        <v>6000</v>
      </c>
      <c r="AT33" s="801"/>
      <c r="AU33" s="801"/>
      <c r="AV33" s="801"/>
      <c r="AW33" s="801"/>
      <c r="AX33" s="801"/>
      <c r="AY33" s="802"/>
    </row>
    <row r="34" spans="1:51" ht="15" customHeight="1" x14ac:dyDescent="0.2">
      <c r="A34" s="266"/>
      <c r="B34" s="267"/>
      <c r="C34" s="267"/>
      <c r="D34" s="267"/>
      <c r="E34" s="267"/>
      <c r="F34" s="268"/>
      <c r="G34" s="616"/>
      <c r="H34" s="617"/>
      <c r="I34" s="617"/>
      <c r="J34" s="617"/>
      <c r="K34" s="617"/>
      <c r="L34" s="617"/>
      <c r="M34" s="617"/>
      <c r="N34" s="618"/>
      <c r="O34" s="622"/>
      <c r="P34" s="623"/>
      <c r="Q34" s="623"/>
      <c r="R34" s="623"/>
      <c r="S34" s="623"/>
      <c r="T34" s="623"/>
      <c r="U34" s="623"/>
      <c r="V34" s="624"/>
      <c r="W34" s="592" t="s">
        <v>58</v>
      </c>
      <c r="X34" s="593"/>
      <c r="Y34" s="593"/>
      <c r="Z34" s="593"/>
      <c r="AA34" s="593"/>
      <c r="AB34" s="593"/>
      <c r="AC34" s="593"/>
      <c r="AD34" s="594"/>
      <c r="AE34" s="595" t="s">
        <v>166</v>
      </c>
      <c r="AF34" s="596"/>
      <c r="AG34" s="596"/>
      <c r="AH34" s="596"/>
      <c r="AI34" s="596"/>
      <c r="AJ34" s="596"/>
      <c r="AK34" s="597"/>
      <c r="AL34" s="692"/>
      <c r="AM34" s="617"/>
      <c r="AN34" s="617"/>
      <c r="AO34" s="617"/>
      <c r="AP34" s="617"/>
      <c r="AQ34" s="617"/>
      <c r="AR34" s="618"/>
      <c r="AS34" s="803"/>
      <c r="AT34" s="804"/>
      <c r="AU34" s="804"/>
      <c r="AV34" s="804"/>
      <c r="AW34" s="804"/>
      <c r="AX34" s="804"/>
      <c r="AY34" s="805"/>
    </row>
    <row r="35" spans="1:51" ht="30" customHeight="1" x14ac:dyDescent="0.2">
      <c r="A35" s="610"/>
      <c r="B35" s="611"/>
      <c r="C35" s="611"/>
      <c r="D35" s="611"/>
      <c r="E35" s="611"/>
      <c r="F35" s="612"/>
      <c r="G35" s="682" t="s">
        <v>51</v>
      </c>
      <c r="H35" s="683"/>
      <c r="I35" s="683"/>
      <c r="J35" s="683"/>
      <c r="K35" s="683"/>
      <c r="L35" s="683"/>
      <c r="M35" s="683"/>
      <c r="N35" s="684"/>
      <c r="O35" s="652" t="s">
        <v>174</v>
      </c>
      <c r="P35" s="653"/>
      <c r="Q35" s="653"/>
      <c r="R35" s="653"/>
      <c r="S35" s="653"/>
      <c r="T35" s="653"/>
      <c r="U35" s="653"/>
      <c r="V35" s="654"/>
      <c r="W35" s="661" t="s">
        <v>261</v>
      </c>
      <c r="X35" s="650"/>
      <c r="Y35" s="650"/>
      <c r="Z35" s="650"/>
      <c r="AA35" s="650"/>
      <c r="AB35" s="650"/>
      <c r="AC35" s="650"/>
      <c r="AD35" s="651"/>
      <c r="AE35" s="658" t="s">
        <v>409</v>
      </c>
      <c r="AF35" s="659"/>
      <c r="AG35" s="659"/>
      <c r="AH35" s="659"/>
      <c r="AI35" s="659"/>
      <c r="AJ35" s="659"/>
      <c r="AK35" s="660"/>
      <c r="AL35" s="685" t="s">
        <v>45</v>
      </c>
      <c r="AM35" s="683"/>
      <c r="AN35" s="683"/>
      <c r="AO35" s="683"/>
      <c r="AP35" s="683"/>
      <c r="AQ35" s="683"/>
      <c r="AR35" s="684"/>
      <c r="AS35" s="652" t="s">
        <v>325</v>
      </c>
      <c r="AT35" s="653"/>
      <c r="AU35" s="653"/>
      <c r="AV35" s="653"/>
      <c r="AW35" s="653"/>
      <c r="AX35" s="653"/>
      <c r="AY35" s="784"/>
    </row>
    <row r="36" spans="1:51" ht="35.15" customHeight="1" thickBot="1" x14ac:dyDescent="0.25">
      <c r="A36" s="287" t="s">
        <v>188</v>
      </c>
      <c r="B36" s="288"/>
      <c r="C36" s="288"/>
      <c r="D36" s="288"/>
      <c r="E36" s="288"/>
      <c r="F36" s="289"/>
      <c r="G36" s="290" t="s">
        <v>61</v>
      </c>
      <c r="H36" s="291"/>
      <c r="I36" s="291"/>
      <c r="J36" s="291"/>
      <c r="K36" s="292"/>
      <c r="L36" s="293" t="s">
        <v>145</v>
      </c>
      <c r="M36" s="294"/>
      <c r="N36" s="294"/>
      <c r="O36" s="294"/>
      <c r="P36" s="294"/>
      <c r="Q36" s="295"/>
      <c r="R36" s="296" t="s">
        <v>59</v>
      </c>
      <c r="S36" s="291"/>
      <c r="T36" s="291"/>
      <c r="U36" s="291"/>
      <c r="V36" s="292"/>
      <c r="W36" s="297" t="s">
        <v>373</v>
      </c>
      <c r="X36" s="298"/>
      <c r="Y36" s="298"/>
      <c r="Z36" s="298"/>
      <c r="AA36" s="298"/>
      <c r="AB36" s="298"/>
      <c r="AC36" s="298"/>
      <c r="AD36" s="298"/>
      <c r="AE36" s="298"/>
      <c r="AF36" s="298"/>
      <c r="AG36" s="298"/>
      <c r="AH36" s="298"/>
      <c r="AI36" s="298"/>
      <c r="AJ36" s="298"/>
      <c r="AK36" s="299"/>
      <c r="AL36" s="296" t="s">
        <v>60</v>
      </c>
      <c r="AM36" s="291"/>
      <c r="AN36" s="291"/>
      <c r="AO36" s="291"/>
      <c r="AP36" s="291"/>
      <c r="AQ36" s="291"/>
      <c r="AR36" s="292"/>
      <c r="AS36" s="300" t="s">
        <v>374</v>
      </c>
      <c r="AT36" s="294"/>
      <c r="AU36" s="294"/>
      <c r="AV36" s="294"/>
      <c r="AW36" s="294"/>
      <c r="AX36" s="294"/>
      <c r="AY36" s="301"/>
    </row>
    <row r="37" spans="1:51" ht="15" customHeight="1" x14ac:dyDescent="0.2">
      <c r="A37" s="263" t="s">
        <v>328</v>
      </c>
      <c r="B37" s="264"/>
      <c r="C37" s="264"/>
      <c r="D37" s="264"/>
      <c r="E37" s="264"/>
      <c r="F37" s="265"/>
      <c r="G37" s="613" t="s">
        <v>50</v>
      </c>
      <c r="H37" s="614"/>
      <c r="I37" s="614"/>
      <c r="J37" s="614"/>
      <c r="K37" s="614"/>
      <c r="L37" s="614"/>
      <c r="M37" s="614"/>
      <c r="N37" s="615"/>
      <c r="O37" s="993" t="s">
        <v>336</v>
      </c>
      <c r="P37" s="620"/>
      <c r="Q37" s="620"/>
      <c r="R37" s="620"/>
      <c r="S37" s="620"/>
      <c r="T37" s="620"/>
      <c r="U37" s="620"/>
      <c r="V37" s="621"/>
      <c r="W37" s="625" t="s">
        <v>185</v>
      </c>
      <c r="X37" s="626"/>
      <c r="Y37" s="626"/>
      <c r="Z37" s="626"/>
      <c r="AA37" s="626"/>
      <c r="AB37" s="626"/>
      <c r="AC37" s="626"/>
      <c r="AD37" s="627"/>
      <c r="AE37" s="628" t="s">
        <v>152</v>
      </c>
      <c r="AF37" s="629"/>
      <c r="AG37" s="629"/>
      <c r="AH37" s="629"/>
      <c r="AI37" s="629"/>
      <c r="AJ37" s="629"/>
      <c r="AK37" s="630"/>
      <c r="AL37" s="631" t="s">
        <v>259</v>
      </c>
      <c r="AM37" s="632"/>
      <c r="AN37" s="632"/>
      <c r="AO37" s="632"/>
      <c r="AP37" s="632"/>
      <c r="AQ37" s="632"/>
      <c r="AR37" s="633"/>
      <c r="AS37" s="586">
        <v>4800</v>
      </c>
      <c r="AT37" s="587"/>
      <c r="AU37" s="587"/>
      <c r="AV37" s="587"/>
      <c r="AW37" s="587"/>
      <c r="AX37" s="587"/>
      <c r="AY37" s="588"/>
    </row>
    <row r="38" spans="1:51" ht="15" customHeight="1" x14ac:dyDescent="0.2">
      <c r="A38" s="266"/>
      <c r="B38" s="267"/>
      <c r="C38" s="267"/>
      <c r="D38" s="267"/>
      <c r="E38" s="267"/>
      <c r="F38" s="268"/>
      <c r="G38" s="616"/>
      <c r="H38" s="617"/>
      <c r="I38" s="617"/>
      <c r="J38" s="617"/>
      <c r="K38" s="617"/>
      <c r="L38" s="617"/>
      <c r="M38" s="617"/>
      <c r="N38" s="618"/>
      <c r="O38" s="622"/>
      <c r="P38" s="623"/>
      <c r="Q38" s="623"/>
      <c r="R38" s="623"/>
      <c r="S38" s="623"/>
      <c r="T38" s="623"/>
      <c r="U38" s="623"/>
      <c r="V38" s="624"/>
      <c r="W38" s="592" t="s">
        <v>58</v>
      </c>
      <c r="X38" s="593"/>
      <c r="Y38" s="593"/>
      <c r="Z38" s="593"/>
      <c r="AA38" s="593"/>
      <c r="AB38" s="593"/>
      <c r="AC38" s="593"/>
      <c r="AD38" s="594"/>
      <c r="AE38" s="595" t="s">
        <v>166</v>
      </c>
      <c r="AF38" s="596"/>
      <c r="AG38" s="596"/>
      <c r="AH38" s="596"/>
      <c r="AI38" s="596"/>
      <c r="AJ38" s="596"/>
      <c r="AK38" s="597"/>
      <c r="AL38" s="634"/>
      <c r="AM38" s="635"/>
      <c r="AN38" s="635"/>
      <c r="AO38" s="635"/>
      <c r="AP38" s="635"/>
      <c r="AQ38" s="635"/>
      <c r="AR38" s="636"/>
      <c r="AS38" s="589"/>
      <c r="AT38" s="590"/>
      <c r="AU38" s="590"/>
      <c r="AV38" s="590"/>
      <c r="AW38" s="590"/>
      <c r="AX38" s="590"/>
      <c r="AY38" s="591"/>
    </row>
    <row r="39" spans="1:51" ht="30" customHeight="1" x14ac:dyDescent="0.2">
      <c r="A39" s="610"/>
      <c r="B39" s="611"/>
      <c r="C39" s="611"/>
      <c r="D39" s="611"/>
      <c r="E39" s="611"/>
      <c r="F39" s="612"/>
      <c r="G39" s="649" t="s">
        <v>51</v>
      </c>
      <c r="H39" s="650"/>
      <c r="I39" s="650"/>
      <c r="J39" s="650"/>
      <c r="K39" s="650"/>
      <c r="L39" s="650"/>
      <c r="M39" s="650"/>
      <c r="N39" s="651"/>
      <c r="O39" s="652" t="s">
        <v>174</v>
      </c>
      <c r="P39" s="653"/>
      <c r="Q39" s="653"/>
      <c r="R39" s="653"/>
      <c r="S39" s="653"/>
      <c r="T39" s="653"/>
      <c r="U39" s="653"/>
      <c r="V39" s="654"/>
      <c r="W39" s="655" t="s">
        <v>260</v>
      </c>
      <c r="X39" s="656"/>
      <c r="Y39" s="656"/>
      <c r="Z39" s="656"/>
      <c r="AA39" s="656"/>
      <c r="AB39" s="656"/>
      <c r="AC39" s="656"/>
      <c r="AD39" s="657"/>
      <c r="AE39" s="658" t="s">
        <v>409</v>
      </c>
      <c r="AF39" s="659"/>
      <c r="AG39" s="659"/>
      <c r="AH39" s="659"/>
      <c r="AI39" s="659"/>
      <c r="AJ39" s="659"/>
      <c r="AK39" s="660"/>
      <c r="AL39" s="661" t="s">
        <v>45</v>
      </c>
      <c r="AM39" s="650"/>
      <c r="AN39" s="650"/>
      <c r="AO39" s="650"/>
      <c r="AP39" s="650"/>
      <c r="AQ39" s="650"/>
      <c r="AR39" s="651"/>
      <c r="AS39" s="662" t="s">
        <v>177</v>
      </c>
      <c r="AT39" s="663"/>
      <c r="AU39" s="663"/>
      <c r="AV39" s="663"/>
      <c r="AW39" s="663"/>
      <c r="AX39" s="663"/>
      <c r="AY39" s="664"/>
    </row>
    <row r="40" spans="1:51" ht="35.15" customHeight="1" thickBot="1" x14ac:dyDescent="0.25">
      <c r="A40" s="287" t="s">
        <v>188</v>
      </c>
      <c r="B40" s="288"/>
      <c r="C40" s="288"/>
      <c r="D40" s="288"/>
      <c r="E40" s="288"/>
      <c r="F40" s="289"/>
      <c r="G40" s="290" t="s">
        <v>61</v>
      </c>
      <c r="H40" s="291"/>
      <c r="I40" s="291"/>
      <c r="J40" s="291"/>
      <c r="K40" s="292"/>
      <c r="L40" s="293" t="s">
        <v>146</v>
      </c>
      <c r="M40" s="294"/>
      <c r="N40" s="294"/>
      <c r="O40" s="294"/>
      <c r="P40" s="294"/>
      <c r="Q40" s="295"/>
      <c r="R40" s="296" t="s">
        <v>59</v>
      </c>
      <c r="S40" s="291"/>
      <c r="T40" s="291"/>
      <c r="U40" s="291"/>
      <c r="V40" s="292"/>
      <c r="W40" s="297" t="s">
        <v>373</v>
      </c>
      <c r="X40" s="298"/>
      <c r="Y40" s="298"/>
      <c r="Z40" s="298"/>
      <c r="AA40" s="298"/>
      <c r="AB40" s="298"/>
      <c r="AC40" s="298"/>
      <c r="AD40" s="298"/>
      <c r="AE40" s="298"/>
      <c r="AF40" s="298"/>
      <c r="AG40" s="298"/>
      <c r="AH40" s="298"/>
      <c r="AI40" s="298"/>
      <c r="AJ40" s="298"/>
      <c r="AK40" s="299"/>
      <c r="AL40" s="296" t="s">
        <v>60</v>
      </c>
      <c r="AM40" s="291"/>
      <c r="AN40" s="291"/>
      <c r="AO40" s="291"/>
      <c r="AP40" s="291"/>
      <c r="AQ40" s="291"/>
      <c r="AR40" s="292"/>
      <c r="AS40" s="300" t="s">
        <v>374</v>
      </c>
      <c r="AT40" s="294"/>
      <c r="AU40" s="294"/>
      <c r="AV40" s="294"/>
      <c r="AW40" s="294"/>
      <c r="AX40" s="294"/>
      <c r="AY40" s="301"/>
    </row>
    <row r="41" spans="1:51" ht="15" customHeight="1" x14ac:dyDescent="0.2">
      <c r="A41" s="671" t="s">
        <v>329</v>
      </c>
      <c r="B41" s="672"/>
      <c r="C41" s="672"/>
      <c r="D41" s="672"/>
      <c r="E41" s="672"/>
      <c r="F41" s="673"/>
      <c r="G41" s="770" t="s">
        <v>14</v>
      </c>
      <c r="H41" s="690"/>
      <c r="I41" s="690"/>
      <c r="J41" s="690"/>
      <c r="K41" s="690"/>
      <c r="L41" s="690"/>
      <c r="M41" s="690"/>
      <c r="N41" s="691"/>
      <c r="O41" s="974" t="s">
        <v>337</v>
      </c>
      <c r="P41" s="663"/>
      <c r="Q41" s="663"/>
      <c r="R41" s="663"/>
      <c r="S41" s="663"/>
      <c r="T41" s="663"/>
      <c r="U41" s="663"/>
      <c r="V41" s="771"/>
      <c r="W41" s="696" t="s">
        <v>185</v>
      </c>
      <c r="X41" s="697"/>
      <c r="Y41" s="697"/>
      <c r="Z41" s="697"/>
      <c r="AA41" s="697"/>
      <c r="AB41" s="697"/>
      <c r="AC41" s="697"/>
      <c r="AD41" s="698"/>
      <c r="AE41" s="686" t="s">
        <v>152</v>
      </c>
      <c r="AF41" s="687"/>
      <c r="AG41" s="687"/>
      <c r="AH41" s="687"/>
      <c r="AI41" s="687"/>
      <c r="AJ41" s="687"/>
      <c r="AK41" s="688"/>
      <c r="AL41" s="689" t="s">
        <v>262</v>
      </c>
      <c r="AM41" s="690"/>
      <c r="AN41" s="690"/>
      <c r="AO41" s="690"/>
      <c r="AP41" s="690"/>
      <c r="AQ41" s="690"/>
      <c r="AR41" s="691"/>
      <c r="AS41" s="800">
        <v>4800</v>
      </c>
      <c r="AT41" s="801"/>
      <c r="AU41" s="801"/>
      <c r="AV41" s="801"/>
      <c r="AW41" s="801"/>
      <c r="AX41" s="801"/>
      <c r="AY41" s="802"/>
    </row>
    <row r="42" spans="1:51" ht="15" customHeight="1" x14ac:dyDescent="0.2">
      <c r="A42" s="266"/>
      <c r="B42" s="267"/>
      <c r="C42" s="267"/>
      <c r="D42" s="267"/>
      <c r="E42" s="267"/>
      <c r="F42" s="268"/>
      <c r="G42" s="616"/>
      <c r="H42" s="617"/>
      <c r="I42" s="617"/>
      <c r="J42" s="617"/>
      <c r="K42" s="617"/>
      <c r="L42" s="617"/>
      <c r="M42" s="617"/>
      <c r="N42" s="618"/>
      <c r="O42" s="622"/>
      <c r="P42" s="623"/>
      <c r="Q42" s="623"/>
      <c r="R42" s="623"/>
      <c r="S42" s="623"/>
      <c r="T42" s="623"/>
      <c r="U42" s="623"/>
      <c r="V42" s="624"/>
      <c r="W42" s="592" t="s">
        <v>58</v>
      </c>
      <c r="X42" s="593"/>
      <c r="Y42" s="593"/>
      <c r="Z42" s="593"/>
      <c r="AA42" s="593"/>
      <c r="AB42" s="593"/>
      <c r="AC42" s="593"/>
      <c r="AD42" s="594"/>
      <c r="AE42" s="595" t="s">
        <v>166</v>
      </c>
      <c r="AF42" s="596"/>
      <c r="AG42" s="596"/>
      <c r="AH42" s="596"/>
      <c r="AI42" s="596"/>
      <c r="AJ42" s="596"/>
      <c r="AK42" s="597"/>
      <c r="AL42" s="692"/>
      <c r="AM42" s="617"/>
      <c r="AN42" s="617"/>
      <c r="AO42" s="617"/>
      <c r="AP42" s="617"/>
      <c r="AQ42" s="617"/>
      <c r="AR42" s="618"/>
      <c r="AS42" s="803"/>
      <c r="AT42" s="804"/>
      <c r="AU42" s="804"/>
      <c r="AV42" s="804"/>
      <c r="AW42" s="804"/>
      <c r="AX42" s="804"/>
      <c r="AY42" s="805"/>
    </row>
    <row r="43" spans="1:51" ht="30" customHeight="1" x14ac:dyDescent="0.2">
      <c r="A43" s="610"/>
      <c r="B43" s="611"/>
      <c r="C43" s="611"/>
      <c r="D43" s="611"/>
      <c r="E43" s="611"/>
      <c r="F43" s="612"/>
      <c r="G43" s="682" t="s">
        <v>51</v>
      </c>
      <c r="H43" s="683"/>
      <c r="I43" s="683"/>
      <c r="J43" s="683"/>
      <c r="K43" s="683"/>
      <c r="L43" s="683"/>
      <c r="M43" s="683"/>
      <c r="N43" s="684"/>
      <c r="O43" s="652" t="s">
        <v>174</v>
      </c>
      <c r="P43" s="653"/>
      <c r="Q43" s="653"/>
      <c r="R43" s="653"/>
      <c r="S43" s="653"/>
      <c r="T43" s="653"/>
      <c r="U43" s="653"/>
      <c r="V43" s="654"/>
      <c r="W43" s="661" t="s">
        <v>261</v>
      </c>
      <c r="X43" s="650"/>
      <c r="Y43" s="650"/>
      <c r="Z43" s="650"/>
      <c r="AA43" s="650"/>
      <c r="AB43" s="650"/>
      <c r="AC43" s="650"/>
      <c r="AD43" s="651"/>
      <c r="AE43" s="658" t="s">
        <v>409</v>
      </c>
      <c r="AF43" s="659"/>
      <c r="AG43" s="659"/>
      <c r="AH43" s="659"/>
      <c r="AI43" s="659"/>
      <c r="AJ43" s="659"/>
      <c r="AK43" s="660"/>
      <c r="AL43" s="685" t="s">
        <v>45</v>
      </c>
      <c r="AM43" s="683"/>
      <c r="AN43" s="683"/>
      <c r="AO43" s="683"/>
      <c r="AP43" s="683"/>
      <c r="AQ43" s="683"/>
      <c r="AR43" s="684"/>
      <c r="AS43" s="652" t="s">
        <v>325</v>
      </c>
      <c r="AT43" s="653"/>
      <c r="AU43" s="653"/>
      <c r="AV43" s="653"/>
      <c r="AW43" s="653"/>
      <c r="AX43" s="653"/>
      <c r="AY43" s="784"/>
    </row>
    <row r="44" spans="1:51" ht="35.15" customHeight="1" thickBot="1" x14ac:dyDescent="0.25">
      <c r="A44" s="287" t="s">
        <v>188</v>
      </c>
      <c r="B44" s="288"/>
      <c r="C44" s="288"/>
      <c r="D44" s="288"/>
      <c r="E44" s="288"/>
      <c r="F44" s="289"/>
      <c r="G44" s="290" t="s">
        <v>61</v>
      </c>
      <c r="H44" s="291"/>
      <c r="I44" s="291"/>
      <c r="J44" s="291"/>
      <c r="K44" s="292"/>
      <c r="L44" s="293" t="s">
        <v>147</v>
      </c>
      <c r="M44" s="294"/>
      <c r="N44" s="294"/>
      <c r="O44" s="294"/>
      <c r="P44" s="294"/>
      <c r="Q44" s="295"/>
      <c r="R44" s="296" t="s">
        <v>59</v>
      </c>
      <c r="S44" s="291"/>
      <c r="T44" s="291"/>
      <c r="U44" s="291"/>
      <c r="V44" s="292"/>
      <c r="W44" s="297" t="s">
        <v>373</v>
      </c>
      <c r="X44" s="298"/>
      <c r="Y44" s="298"/>
      <c r="Z44" s="298"/>
      <c r="AA44" s="298"/>
      <c r="AB44" s="298"/>
      <c r="AC44" s="298"/>
      <c r="AD44" s="298"/>
      <c r="AE44" s="298"/>
      <c r="AF44" s="298"/>
      <c r="AG44" s="298"/>
      <c r="AH44" s="298"/>
      <c r="AI44" s="298"/>
      <c r="AJ44" s="298"/>
      <c r="AK44" s="299"/>
      <c r="AL44" s="296" t="s">
        <v>60</v>
      </c>
      <c r="AM44" s="291"/>
      <c r="AN44" s="291"/>
      <c r="AO44" s="291"/>
      <c r="AP44" s="291"/>
      <c r="AQ44" s="291"/>
      <c r="AR44" s="292"/>
      <c r="AS44" s="300" t="s">
        <v>375</v>
      </c>
      <c r="AT44" s="294"/>
      <c r="AU44" s="294"/>
      <c r="AV44" s="294"/>
      <c r="AW44" s="294"/>
      <c r="AX44" s="294"/>
      <c r="AY44" s="301"/>
    </row>
    <row r="45" spans="1:51" ht="15" customHeight="1" x14ac:dyDescent="0.2">
      <c r="A45" s="671" t="s">
        <v>330</v>
      </c>
      <c r="B45" s="672"/>
      <c r="C45" s="672"/>
      <c r="D45" s="672"/>
      <c r="E45" s="672"/>
      <c r="F45" s="673"/>
      <c r="G45" s="770" t="s">
        <v>14</v>
      </c>
      <c r="H45" s="690"/>
      <c r="I45" s="690"/>
      <c r="J45" s="690"/>
      <c r="K45" s="690"/>
      <c r="L45" s="690"/>
      <c r="M45" s="690"/>
      <c r="N45" s="691"/>
      <c r="O45" s="974" t="s">
        <v>338</v>
      </c>
      <c r="P45" s="663"/>
      <c r="Q45" s="663"/>
      <c r="R45" s="663"/>
      <c r="S45" s="663"/>
      <c r="T45" s="663"/>
      <c r="U45" s="663"/>
      <c r="V45" s="771"/>
      <c r="W45" s="696" t="s">
        <v>185</v>
      </c>
      <c r="X45" s="697"/>
      <c r="Y45" s="697"/>
      <c r="Z45" s="697"/>
      <c r="AA45" s="697"/>
      <c r="AB45" s="697"/>
      <c r="AC45" s="697"/>
      <c r="AD45" s="698"/>
      <c r="AE45" s="686" t="s">
        <v>152</v>
      </c>
      <c r="AF45" s="687"/>
      <c r="AG45" s="687"/>
      <c r="AH45" s="687"/>
      <c r="AI45" s="687"/>
      <c r="AJ45" s="687"/>
      <c r="AK45" s="688"/>
      <c r="AL45" s="689" t="s">
        <v>262</v>
      </c>
      <c r="AM45" s="690"/>
      <c r="AN45" s="690"/>
      <c r="AO45" s="690"/>
      <c r="AP45" s="690"/>
      <c r="AQ45" s="690"/>
      <c r="AR45" s="691"/>
      <c r="AS45" s="800">
        <v>4600</v>
      </c>
      <c r="AT45" s="801"/>
      <c r="AU45" s="801"/>
      <c r="AV45" s="801"/>
      <c r="AW45" s="801"/>
      <c r="AX45" s="801"/>
      <c r="AY45" s="802"/>
    </row>
    <row r="46" spans="1:51" ht="15" customHeight="1" x14ac:dyDescent="0.2">
      <c r="A46" s="266"/>
      <c r="B46" s="267"/>
      <c r="C46" s="267"/>
      <c r="D46" s="267"/>
      <c r="E46" s="267"/>
      <c r="F46" s="268"/>
      <c r="G46" s="616"/>
      <c r="H46" s="617"/>
      <c r="I46" s="617"/>
      <c r="J46" s="617"/>
      <c r="K46" s="617"/>
      <c r="L46" s="617"/>
      <c r="M46" s="617"/>
      <c r="N46" s="618"/>
      <c r="O46" s="622"/>
      <c r="P46" s="623"/>
      <c r="Q46" s="623"/>
      <c r="R46" s="623"/>
      <c r="S46" s="623"/>
      <c r="T46" s="623"/>
      <c r="U46" s="623"/>
      <c r="V46" s="624"/>
      <c r="W46" s="592" t="s">
        <v>58</v>
      </c>
      <c r="X46" s="593"/>
      <c r="Y46" s="593"/>
      <c r="Z46" s="593"/>
      <c r="AA46" s="593"/>
      <c r="AB46" s="593"/>
      <c r="AC46" s="593"/>
      <c r="AD46" s="594"/>
      <c r="AE46" s="595" t="s">
        <v>166</v>
      </c>
      <c r="AF46" s="596"/>
      <c r="AG46" s="596"/>
      <c r="AH46" s="596"/>
      <c r="AI46" s="596"/>
      <c r="AJ46" s="596"/>
      <c r="AK46" s="597"/>
      <c r="AL46" s="692"/>
      <c r="AM46" s="617"/>
      <c r="AN46" s="617"/>
      <c r="AO46" s="617"/>
      <c r="AP46" s="617"/>
      <c r="AQ46" s="617"/>
      <c r="AR46" s="618"/>
      <c r="AS46" s="803"/>
      <c r="AT46" s="804"/>
      <c r="AU46" s="804"/>
      <c r="AV46" s="804"/>
      <c r="AW46" s="804"/>
      <c r="AX46" s="804"/>
      <c r="AY46" s="805"/>
    </row>
    <row r="47" spans="1:51" ht="30" customHeight="1" x14ac:dyDescent="0.2">
      <c r="A47" s="610"/>
      <c r="B47" s="611"/>
      <c r="C47" s="611"/>
      <c r="D47" s="611"/>
      <c r="E47" s="611"/>
      <c r="F47" s="612"/>
      <c r="G47" s="682" t="s">
        <v>51</v>
      </c>
      <c r="H47" s="683"/>
      <c r="I47" s="683"/>
      <c r="J47" s="683"/>
      <c r="K47" s="683"/>
      <c r="L47" s="683"/>
      <c r="M47" s="683"/>
      <c r="N47" s="684"/>
      <c r="O47" s="652" t="s">
        <v>174</v>
      </c>
      <c r="P47" s="653"/>
      <c r="Q47" s="653"/>
      <c r="R47" s="653"/>
      <c r="S47" s="653"/>
      <c r="T47" s="653"/>
      <c r="U47" s="653"/>
      <c r="V47" s="654"/>
      <c r="W47" s="661" t="s">
        <v>261</v>
      </c>
      <c r="X47" s="650"/>
      <c r="Y47" s="650"/>
      <c r="Z47" s="650"/>
      <c r="AA47" s="650"/>
      <c r="AB47" s="650"/>
      <c r="AC47" s="650"/>
      <c r="AD47" s="651"/>
      <c r="AE47" s="658" t="s">
        <v>409</v>
      </c>
      <c r="AF47" s="659"/>
      <c r="AG47" s="659"/>
      <c r="AH47" s="659"/>
      <c r="AI47" s="659"/>
      <c r="AJ47" s="659"/>
      <c r="AK47" s="660"/>
      <c r="AL47" s="685" t="s">
        <v>45</v>
      </c>
      <c r="AM47" s="683"/>
      <c r="AN47" s="683"/>
      <c r="AO47" s="683"/>
      <c r="AP47" s="683"/>
      <c r="AQ47" s="683"/>
      <c r="AR47" s="684"/>
      <c r="AS47" s="652" t="s">
        <v>325</v>
      </c>
      <c r="AT47" s="653"/>
      <c r="AU47" s="653"/>
      <c r="AV47" s="653"/>
      <c r="AW47" s="653"/>
      <c r="AX47" s="653"/>
      <c r="AY47" s="784"/>
    </row>
    <row r="48" spans="1:51" ht="35.15" customHeight="1" thickBot="1" x14ac:dyDescent="0.25">
      <c r="A48" s="287" t="s">
        <v>188</v>
      </c>
      <c r="B48" s="288"/>
      <c r="C48" s="288"/>
      <c r="D48" s="288"/>
      <c r="E48" s="288"/>
      <c r="F48" s="289"/>
      <c r="G48" s="290" t="s">
        <v>61</v>
      </c>
      <c r="H48" s="291"/>
      <c r="I48" s="291"/>
      <c r="J48" s="291"/>
      <c r="K48" s="292"/>
      <c r="L48" s="293" t="s">
        <v>148</v>
      </c>
      <c r="M48" s="294"/>
      <c r="N48" s="294"/>
      <c r="O48" s="294"/>
      <c r="P48" s="294"/>
      <c r="Q48" s="295"/>
      <c r="R48" s="296" t="s">
        <v>59</v>
      </c>
      <c r="S48" s="291"/>
      <c r="T48" s="291"/>
      <c r="U48" s="291"/>
      <c r="V48" s="292"/>
      <c r="W48" s="297" t="s">
        <v>373</v>
      </c>
      <c r="X48" s="298"/>
      <c r="Y48" s="298"/>
      <c r="Z48" s="298"/>
      <c r="AA48" s="298"/>
      <c r="AB48" s="298"/>
      <c r="AC48" s="298"/>
      <c r="AD48" s="298"/>
      <c r="AE48" s="298"/>
      <c r="AF48" s="298"/>
      <c r="AG48" s="298"/>
      <c r="AH48" s="298"/>
      <c r="AI48" s="298"/>
      <c r="AJ48" s="298"/>
      <c r="AK48" s="299"/>
      <c r="AL48" s="296" t="s">
        <v>60</v>
      </c>
      <c r="AM48" s="291"/>
      <c r="AN48" s="291"/>
      <c r="AO48" s="291"/>
      <c r="AP48" s="291"/>
      <c r="AQ48" s="291"/>
      <c r="AR48" s="292"/>
      <c r="AS48" s="300" t="s">
        <v>376</v>
      </c>
      <c r="AT48" s="294"/>
      <c r="AU48" s="294"/>
      <c r="AV48" s="294"/>
      <c r="AW48" s="294"/>
      <c r="AX48" s="294"/>
      <c r="AY48" s="301"/>
    </row>
    <row r="49" spans="1:51" ht="15" customHeight="1" x14ac:dyDescent="0.2">
      <c r="A49" s="671" t="s">
        <v>331</v>
      </c>
      <c r="B49" s="672"/>
      <c r="C49" s="672"/>
      <c r="D49" s="672"/>
      <c r="E49" s="672"/>
      <c r="F49" s="673"/>
      <c r="G49" s="770" t="s">
        <v>14</v>
      </c>
      <c r="H49" s="690"/>
      <c r="I49" s="690"/>
      <c r="J49" s="690"/>
      <c r="K49" s="690"/>
      <c r="L49" s="690"/>
      <c r="M49" s="690"/>
      <c r="N49" s="691"/>
      <c r="O49" s="974" t="s">
        <v>226</v>
      </c>
      <c r="P49" s="663"/>
      <c r="Q49" s="663"/>
      <c r="R49" s="663"/>
      <c r="S49" s="663"/>
      <c r="T49" s="663"/>
      <c r="U49" s="663"/>
      <c r="V49" s="771"/>
      <c r="W49" s="696" t="s">
        <v>185</v>
      </c>
      <c r="X49" s="697"/>
      <c r="Y49" s="697"/>
      <c r="Z49" s="697"/>
      <c r="AA49" s="697"/>
      <c r="AB49" s="697"/>
      <c r="AC49" s="697"/>
      <c r="AD49" s="698"/>
      <c r="AE49" s="686" t="s">
        <v>152</v>
      </c>
      <c r="AF49" s="687"/>
      <c r="AG49" s="687"/>
      <c r="AH49" s="687"/>
      <c r="AI49" s="687"/>
      <c r="AJ49" s="687"/>
      <c r="AK49" s="688"/>
      <c r="AL49" s="689" t="s">
        <v>262</v>
      </c>
      <c r="AM49" s="690"/>
      <c r="AN49" s="690"/>
      <c r="AO49" s="690"/>
      <c r="AP49" s="690"/>
      <c r="AQ49" s="690"/>
      <c r="AR49" s="691"/>
      <c r="AS49" s="800">
        <v>4800</v>
      </c>
      <c r="AT49" s="801"/>
      <c r="AU49" s="801"/>
      <c r="AV49" s="801"/>
      <c r="AW49" s="801"/>
      <c r="AX49" s="801"/>
      <c r="AY49" s="802"/>
    </row>
    <row r="50" spans="1:51" ht="15" customHeight="1" x14ac:dyDescent="0.2">
      <c r="A50" s="266"/>
      <c r="B50" s="267"/>
      <c r="C50" s="267"/>
      <c r="D50" s="267"/>
      <c r="E50" s="267"/>
      <c r="F50" s="268"/>
      <c r="G50" s="616"/>
      <c r="H50" s="617"/>
      <c r="I50" s="617"/>
      <c r="J50" s="617"/>
      <c r="K50" s="617"/>
      <c r="L50" s="617"/>
      <c r="M50" s="617"/>
      <c r="N50" s="618"/>
      <c r="O50" s="622"/>
      <c r="P50" s="623"/>
      <c r="Q50" s="623"/>
      <c r="R50" s="623"/>
      <c r="S50" s="623"/>
      <c r="T50" s="623"/>
      <c r="U50" s="623"/>
      <c r="V50" s="624"/>
      <c r="W50" s="592" t="s">
        <v>58</v>
      </c>
      <c r="X50" s="593"/>
      <c r="Y50" s="593"/>
      <c r="Z50" s="593"/>
      <c r="AA50" s="593"/>
      <c r="AB50" s="593"/>
      <c r="AC50" s="593"/>
      <c r="AD50" s="594"/>
      <c r="AE50" s="595" t="s">
        <v>166</v>
      </c>
      <c r="AF50" s="596"/>
      <c r="AG50" s="596"/>
      <c r="AH50" s="596"/>
      <c r="AI50" s="596"/>
      <c r="AJ50" s="596"/>
      <c r="AK50" s="597"/>
      <c r="AL50" s="692"/>
      <c r="AM50" s="617"/>
      <c r="AN50" s="617"/>
      <c r="AO50" s="617"/>
      <c r="AP50" s="617"/>
      <c r="AQ50" s="617"/>
      <c r="AR50" s="618"/>
      <c r="AS50" s="803"/>
      <c r="AT50" s="804"/>
      <c r="AU50" s="804"/>
      <c r="AV50" s="804"/>
      <c r="AW50" s="804"/>
      <c r="AX50" s="804"/>
      <c r="AY50" s="805"/>
    </row>
    <row r="51" spans="1:51" ht="30" customHeight="1" x14ac:dyDescent="0.2">
      <c r="A51" s="610"/>
      <c r="B51" s="611"/>
      <c r="C51" s="611"/>
      <c r="D51" s="611"/>
      <c r="E51" s="611"/>
      <c r="F51" s="612"/>
      <c r="G51" s="682" t="s">
        <v>51</v>
      </c>
      <c r="H51" s="683"/>
      <c r="I51" s="683"/>
      <c r="J51" s="683"/>
      <c r="K51" s="683"/>
      <c r="L51" s="683"/>
      <c r="M51" s="683"/>
      <c r="N51" s="684"/>
      <c r="O51" s="652" t="s">
        <v>174</v>
      </c>
      <c r="P51" s="653"/>
      <c r="Q51" s="653"/>
      <c r="R51" s="653"/>
      <c r="S51" s="653"/>
      <c r="T51" s="653"/>
      <c r="U51" s="653"/>
      <c r="V51" s="654"/>
      <c r="W51" s="661" t="s">
        <v>261</v>
      </c>
      <c r="X51" s="650"/>
      <c r="Y51" s="650"/>
      <c r="Z51" s="650"/>
      <c r="AA51" s="650"/>
      <c r="AB51" s="650"/>
      <c r="AC51" s="650"/>
      <c r="AD51" s="651"/>
      <c r="AE51" s="658" t="s">
        <v>409</v>
      </c>
      <c r="AF51" s="659"/>
      <c r="AG51" s="659"/>
      <c r="AH51" s="659"/>
      <c r="AI51" s="659"/>
      <c r="AJ51" s="659"/>
      <c r="AK51" s="660"/>
      <c r="AL51" s="685" t="s">
        <v>45</v>
      </c>
      <c r="AM51" s="683"/>
      <c r="AN51" s="683"/>
      <c r="AO51" s="683"/>
      <c r="AP51" s="683"/>
      <c r="AQ51" s="683"/>
      <c r="AR51" s="684"/>
      <c r="AS51" s="652" t="s">
        <v>325</v>
      </c>
      <c r="AT51" s="653"/>
      <c r="AU51" s="653"/>
      <c r="AV51" s="653"/>
      <c r="AW51" s="653"/>
      <c r="AX51" s="653"/>
      <c r="AY51" s="784"/>
    </row>
    <row r="52" spans="1:51" ht="35.15" customHeight="1" thickBot="1" x14ac:dyDescent="0.25">
      <c r="A52" s="287" t="s">
        <v>188</v>
      </c>
      <c r="B52" s="288"/>
      <c r="C52" s="288"/>
      <c r="D52" s="288"/>
      <c r="E52" s="288"/>
      <c r="F52" s="289"/>
      <c r="G52" s="290" t="s">
        <v>61</v>
      </c>
      <c r="H52" s="291"/>
      <c r="I52" s="291"/>
      <c r="J52" s="291"/>
      <c r="K52" s="292"/>
      <c r="L52" s="293" t="s">
        <v>149</v>
      </c>
      <c r="M52" s="294"/>
      <c r="N52" s="294"/>
      <c r="O52" s="294"/>
      <c r="P52" s="294"/>
      <c r="Q52" s="295"/>
      <c r="R52" s="296" t="s">
        <v>59</v>
      </c>
      <c r="S52" s="291"/>
      <c r="T52" s="291"/>
      <c r="U52" s="291"/>
      <c r="V52" s="292"/>
      <c r="W52" s="297" t="s">
        <v>378</v>
      </c>
      <c r="X52" s="298"/>
      <c r="Y52" s="298"/>
      <c r="Z52" s="298"/>
      <c r="AA52" s="298"/>
      <c r="AB52" s="298"/>
      <c r="AC52" s="298"/>
      <c r="AD52" s="298"/>
      <c r="AE52" s="298"/>
      <c r="AF52" s="298"/>
      <c r="AG52" s="298"/>
      <c r="AH52" s="298"/>
      <c r="AI52" s="298"/>
      <c r="AJ52" s="298"/>
      <c r="AK52" s="299"/>
      <c r="AL52" s="296" t="s">
        <v>60</v>
      </c>
      <c r="AM52" s="291"/>
      <c r="AN52" s="291"/>
      <c r="AO52" s="291"/>
      <c r="AP52" s="291"/>
      <c r="AQ52" s="291"/>
      <c r="AR52" s="292"/>
      <c r="AS52" s="300" t="s">
        <v>377</v>
      </c>
      <c r="AT52" s="294"/>
      <c r="AU52" s="294"/>
      <c r="AV52" s="294"/>
      <c r="AW52" s="294"/>
      <c r="AX52" s="294"/>
      <c r="AY52" s="301"/>
    </row>
    <row r="53" spans="1:51" ht="15" customHeight="1" x14ac:dyDescent="0.2">
      <c r="A53" s="671" t="s">
        <v>332</v>
      </c>
      <c r="B53" s="672"/>
      <c r="C53" s="672"/>
      <c r="D53" s="672"/>
      <c r="E53" s="672"/>
      <c r="F53" s="673"/>
      <c r="G53" s="770" t="s">
        <v>14</v>
      </c>
      <c r="H53" s="690"/>
      <c r="I53" s="690"/>
      <c r="J53" s="690"/>
      <c r="K53" s="690"/>
      <c r="L53" s="690"/>
      <c r="M53" s="690"/>
      <c r="N53" s="691"/>
      <c r="O53" s="974" t="s">
        <v>227</v>
      </c>
      <c r="P53" s="663"/>
      <c r="Q53" s="663"/>
      <c r="R53" s="663"/>
      <c r="S53" s="663"/>
      <c r="T53" s="663"/>
      <c r="U53" s="663"/>
      <c r="V53" s="771"/>
      <c r="W53" s="696" t="s">
        <v>185</v>
      </c>
      <c r="X53" s="697"/>
      <c r="Y53" s="697"/>
      <c r="Z53" s="697"/>
      <c r="AA53" s="697"/>
      <c r="AB53" s="697"/>
      <c r="AC53" s="697"/>
      <c r="AD53" s="698"/>
      <c r="AE53" s="686" t="s">
        <v>152</v>
      </c>
      <c r="AF53" s="687"/>
      <c r="AG53" s="687"/>
      <c r="AH53" s="687"/>
      <c r="AI53" s="687"/>
      <c r="AJ53" s="687"/>
      <c r="AK53" s="688"/>
      <c r="AL53" s="689" t="s">
        <v>262</v>
      </c>
      <c r="AM53" s="690"/>
      <c r="AN53" s="690"/>
      <c r="AO53" s="690"/>
      <c r="AP53" s="690"/>
      <c r="AQ53" s="690"/>
      <c r="AR53" s="691"/>
      <c r="AS53" s="800">
        <v>4800</v>
      </c>
      <c r="AT53" s="801"/>
      <c r="AU53" s="801"/>
      <c r="AV53" s="801"/>
      <c r="AW53" s="801"/>
      <c r="AX53" s="801"/>
      <c r="AY53" s="802"/>
    </row>
    <row r="54" spans="1:51" ht="15" customHeight="1" x14ac:dyDescent="0.2">
      <c r="A54" s="266"/>
      <c r="B54" s="267"/>
      <c r="C54" s="267"/>
      <c r="D54" s="267"/>
      <c r="E54" s="267"/>
      <c r="F54" s="268"/>
      <c r="G54" s="616"/>
      <c r="H54" s="617"/>
      <c r="I54" s="617"/>
      <c r="J54" s="617"/>
      <c r="K54" s="617"/>
      <c r="L54" s="617"/>
      <c r="M54" s="617"/>
      <c r="N54" s="618"/>
      <c r="O54" s="622"/>
      <c r="P54" s="623"/>
      <c r="Q54" s="623"/>
      <c r="R54" s="623"/>
      <c r="S54" s="623"/>
      <c r="T54" s="623"/>
      <c r="U54" s="623"/>
      <c r="V54" s="624"/>
      <c r="W54" s="592" t="s">
        <v>58</v>
      </c>
      <c r="X54" s="593"/>
      <c r="Y54" s="593"/>
      <c r="Z54" s="593"/>
      <c r="AA54" s="593"/>
      <c r="AB54" s="593"/>
      <c r="AC54" s="593"/>
      <c r="AD54" s="594"/>
      <c r="AE54" s="595" t="s">
        <v>166</v>
      </c>
      <c r="AF54" s="596"/>
      <c r="AG54" s="596"/>
      <c r="AH54" s="596"/>
      <c r="AI54" s="596"/>
      <c r="AJ54" s="596"/>
      <c r="AK54" s="597"/>
      <c r="AL54" s="692"/>
      <c r="AM54" s="617"/>
      <c r="AN54" s="617"/>
      <c r="AO54" s="617"/>
      <c r="AP54" s="617"/>
      <c r="AQ54" s="617"/>
      <c r="AR54" s="618"/>
      <c r="AS54" s="803"/>
      <c r="AT54" s="804"/>
      <c r="AU54" s="804"/>
      <c r="AV54" s="804"/>
      <c r="AW54" s="804"/>
      <c r="AX54" s="804"/>
      <c r="AY54" s="805"/>
    </row>
    <row r="55" spans="1:51" ht="30" customHeight="1" x14ac:dyDescent="0.2">
      <c r="A55" s="610"/>
      <c r="B55" s="611"/>
      <c r="C55" s="611"/>
      <c r="D55" s="611"/>
      <c r="E55" s="611"/>
      <c r="F55" s="612"/>
      <c r="G55" s="682" t="s">
        <v>51</v>
      </c>
      <c r="H55" s="683"/>
      <c r="I55" s="683"/>
      <c r="J55" s="683"/>
      <c r="K55" s="683"/>
      <c r="L55" s="683"/>
      <c r="M55" s="683"/>
      <c r="N55" s="684"/>
      <c r="O55" s="652" t="s">
        <v>174</v>
      </c>
      <c r="P55" s="653"/>
      <c r="Q55" s="653"/>
      <c r="R55" s="653"/>
      <c r="S55" s="653"/>
      <c r="T55" s="653"/>
      <c r="U55" s="653"/>
      <c r="V55" s="654"/>
      <c r="W55" s="661" t="s">
        <v>261</v>
      </c>
      <c r="X55" s="650"/>
      <c r="Y55" s="650"/>
      <c r="Z55" s="650"/>
      <c r="AA55" s="650"/>
      <c r="AB55" s="650"/>
      <c r="AC55" s="650"/>
      <c r="AD55" s="651"/>
      <c r="AE55" s="658" t="s">
        <v>409</v>
      </c>
      <c r="AF55" s="659"/>
      <c r="AG55" s="659"/>
      <c r="AH55" s="659"/>
      <c r="AI55" s="659"/>
      <c r="AJ55" s="659"/>
      <c r="AK55" s="660"/>
      <c r="AL55" s="685" t="s">
        <v>45</v>
      </c>
      <c r="AM55" s="683"/>
      <c r="AN55" s="683"/>
      <c r="AO55" s="683"/>
      <c r="AP55" s="683"/>
      <c r="AQ55" s="683"/>
      <c r="AR55" s="684"/>
      <c r="AS55" s="652" t="s">
        <v>325</v>
      </c>
      <c r="AT55" s="653"/>
      <c r="AU55" s="653"/>
      <c r="AV55" s="653"/>
      <c r="AW55" s="653"/>
      <c r="AX55" s="653"/>
      <c r="AY55" s="784"/>
    </row>
    <row r="56" spans="1:51" ht="35" customHeight="1" thickBot="1" x14ac:dyDescent="0.25">
      <c r="A56" s="287" t="s">
        <v>188</v>
      </c>
      <c r="B56" s="288"/>
      <c r="C56" s="288"/>
      <c r="D56" s="288"/>
      <c r="E56" s="288"/>
      <c r="F56" s="289"/>
      <c r="G56" s="290" t="s">
        <v>61</v>
      </c>
      <c r="H56" s="291"/>
      <c r="I56" s="291"/>
      <c r="J56" s="291"/>
      <c r="K56" s="292"/>
      <c r="L56" s="293" t="s">
        <v>150</v>
      </c>
      <c r="M56" s="294"/>
      <c r="N56" s="294"/>
      <c r="O56" s="294"/>
      <c r="P56" s="294"/>
      <c r="Q56" s="295"/>
      <c r="R56" s="296" t="s">
        <v>59</v>
      </c>
      <c r="S56" s="291"/>
      <c r="T56" s="291"/>
      <c r="U56" s="291"/>
      <c r="V56" s="292"/>
      <c r="W56" s="297" t="s">
        <v>378</v>
      </c>
      <c r="X56" s="298"/>
      <c r="Y56" s="298"/>
      <c r="Z56" s="298"/>
      <c r="AA56" s="298"/>
      <c r="AB56" s="298"/>
      <c r="AC56" s="298"/>
      <c r="AD56" s="298"/>
      <c r="AE56" s="298"/>
      <c r="AF56" s="298"/>
      <c r="AG56" s="298"/>
      <c r="AH56" s="298"/>
      <c r="AI56" s="298"/>
      <c r="AJ56" s="298"/>
      <c r="AK56" s="299"/>
      <c r="AL56" s="296" t="s">
        <v>60</v>
      </c>
      <c r="AM56" s="291"/>
      <c r="AN56" s="291"/>
      <c r="AO56" s="291"/>
      <c r="AP56" s="291"/>
      <c r="AQ56" s="291"/>
      <c r="AR56" s="292"/>
      <c r="AS56" s="994" t="s">
        <v>379</v>
      </c>
      <c r="AT56" s="294"/>
      <c r="AU56" s="294"/>
      <c r="AV56" s="294"/>
      <c r="AW56" s="294"/>
      <c r="AX56" s="294"/>
      <c r="AY56" s="301"/>
    </row>
    <row r="57" spans="1:51" ht="15" customHeight="1" x14ac:dyDescent="0.2">
      <c r="A57" s="671" t="s">
        <v>333</v>
      </c>
      <c r="B57" s="672"/>
      <c r="C57" s="672"/>
      <c r="D57" s="672"/>
      <c r="E57" s="672"/>
      <c r="F57" s="673"/>
      <c r="G57" s="770" t="s">
        <v>14</v>
      </c>
      <c r="H57" s="690"/>
      <c r="I57" s="690"/>
      <c r="J57" s="690"/>
      <c r="K57" s="690"/>
      <c r="L57" s="690"/>
      <c r="M57" s="690"/>
      <c r="N57" s="691"/>
      <c r="O57" s="974" t="s">
        <v>228</v>
      </c>
      <c r="P57" s="663"/>
      <c r="Q57" s="663"/>
      <c r="R57" s="663"/>
      <c r="S57" s="663"/>
      <c r="T57" s="663"/>
      <c r="U57" s="663"/>
      <c r="V57" s="771"/>
      <c r="W57" s="696" t="s">
        <v>185</v>
      </c>
      <c r="X57" s="697"/>
      <c r="Y57" s="697"/>
      <c r="Z57" s="697"/>
      <c r="AA57" s="697"/>
      <c r="AB57" s="697"/>
      <c r="AC57" s="697"/>
      <c r="AD57" s="698"/>
      <c r="AE57" s="686" t="s">
        <v>152</v>
      </c>
      <c r="AF57" s="687"/>
      <c r="AG57" s="687"/>
      <c r="AH57" s="687"/>
      <c r="AI57" s="687"/>
      <c r="AJ57" s="687"/>
      <c r="AK57" s="688"/>
      <c r="AL57" s="689" t="s">
        <v>262</v>
      </c>
      <c r="AM57" s="690"/>
      <c r="AN57" s="690"/>
      <c r="AO57" s="690"/>
      <c r="AP57" s="690"/>
      <c r="AQ57" s="690"/>
      <c r="AR57" s="691"/>
      <c r="AS57" s="800">
        <v>1000</v>
      </c>
      <c r="AT57" s="801"/>
      <c r="AU57" s="801"/>
      <c r="AV57" s="801"/>
      <c r="AW57" s="801"/>
      <c r="AX57" s="801"/>
      <c r="AY57" s="802"/>
    </row>
    <row r="58" spans="1:51" ht="15" customHeight="1" x14ac:dyDescent="0.2">
      <c r="A58" s="266"/>
      <c r="B58" s="267"/>
      <c r="C58" s="267"/>
      <c r="D58" s="267"/>
      <c r="E58" s="267"/>
      <c r="F58" s="268"/>
      <c r="G58" s="616"/>
      <c r="H58" s="617"/>
      <c r="I58" s="617"/>
      <c r="J58" s="617"/>
      <c r="K58" s="617"/>
      <c r="L58" s="617"/>
      <c r="M58" s="617"/>
      <c r="N58" s="618"/>
      <c r="O58" s="622"/>
      <c r="P58" s="623"/>
      <c r="Q58" s="623"/>
      <c r="R58" s="623"/>
      <c r="S58" s="623"/>
      <c r="T58" s="623"/>
      <c r="U58" s="623"/>
      <c r="V58" s="624"/>
      <c r="W58" s="592" t="s">
        <v>58</v>
      </c>
      <c r="X58" s="593"/>
      <c r="Y58" s="593"/>
      <c r="Z58" s="593"/>
      <c r="AA58" s="593"/>
      <c r="AB58" s="593"/>
      <c r="AC58" s="593"/>
      <c r="AD58" s="594"/>
      <c r="AE58" s="595" t="s">
        <v>166</v>
      </c>
      <c r="AF58" s="596"/>
      <c r="AG58" s="596"/>
      <c r="AH58" s="596"/>
      <c r="AI58" s="596"/>
      <c r="AJ58" s="596"/>
      <c r="AK58" s="597"/>
      <c r="AL58" s="692"/>
      <c r="AM58" s="617"/>
      <c r="AN58" s="617"/>
      <c r="AO58" s="617"/>
      <c r="AP58" s="617"/>
      <c r="AQ58" s="617"/>
      <c r="AR58" s="618"/>
      <c r="AS58" s="803"/>
      <c r="AT58" s="804"/>
      <c r="AU58" s="804"/>
      <c r="AV58" s="804"/>
      <c r="AW58" s="804"/>
      <c r="AX58" s="804"/>
      <c r="AY58" s="805"/>
    </row>
    <row r="59" spans="1:51" ht="30" customHeight="1" x14ac:dyDescent="0.2">
      <c r="A59" s="610"/>
      <c r="B59" s="611"/>
      <c r="C59" s="611"/>
      <c r="D59" s="611"/>
      <c r="E59" s="611"/>
      <c r="F59" s="612"/>
      <c r="G59" s="682" t="s">
        <v>51</v>
      </c>
      <c r="H59" s="683"/>
      <c r="I59" s="683"/>
      <c r="J59" s="683"/>
      <c r="K59" s="683"/>
      <c r="L59" s="683"/>
      <c r="M59" s="683"/>
      <c r="N59" s="684"/>
      <c r="O59" s="652" t="s">
        <v>174</v>
      </c>
      <c r="P59" s="653"/>
      <c r="Q59" s="653"/>
      <c r="R59" s="653"/>
      <c r="S59" s="653"/>
      <c r="T59" s="653"/>
      <c r="U59" s="653"/>
      <c r="V59" s="654"/>
      <c r="W59" s="661" t="s">
        <v>261</v>
      </c>
      <c r="X59" s="650"/>
      <c r="Y59" s="650"/>
      <c r="Z59" s="650"/>
      <c r="AA59" s="650"/>
      <c r="AB59" s="650"/>
      <c r="AC59" s="650"/>
      <c r="AD59" s="651"/>
      <c r="AE59" s="658" t="s">
        <v>409</v>
      </c>
      <c r="AF59" s="659"/>
      <c r="AG59" s="659"/>
      <c r="AH59" s="659"/>
      <c r="AI59" s="659"/>
      <c r="AJ59" s="659"/>
      <c r="AK59" s="660"/>
      <c r="AL59" s="685" t="s">
        <v>45</v>
      </c>
      <c r="AM59" s="683"/>
      <c r="AN59" s="683"/>
      <c r="AO59" s="683"/>
      <c r="AP59" s="683"/>
      <c r="AQ59" s="683"/>
      <c r="AR59" s="684"/>
      <c r="AS59" s="652" t="s">
        <v>325</v>
      </c>
      <c r="AT59" s="653"/>
      <c r="AU59" s="653"/>
      <c r="AV59" s="653"/>
      <c r="AW59" s="653"/>
      <c r="AX59" s="653"/>
      <c r="AY59" s="784"/>
    </row>
    <row r="60" spans="1:51" ht="35" customHeight="1" thickBot="1" x14ac:dyDescent="0.25">
      <c r="A60" s="287" t="s">
        <v>188</v>
      </c>
      <c r="B60" s="288"/>
      <c r="C60" s="288"/>
      <c r="D60" s="288"/>
      <c r="E60" s="288"/>
      <c r="F60" s="289"/>
      <c r="G60" s="290" t="s">
        <v>61</v>
      </c>
      <c r="H60" s="291"/>
      <c r="I60" s="291"/>
      <c r="J60" s="291"/>
      <c r="K60" s="292"/>
      <c r="L60" s="293" t="s">
        <v>151</v>
      </c>
      <c r="M60" s="294"/>
      <c r="N60" s="294"/>
      <c r="O60" s="294"/>
      <c r="P60" s="294"/>
      <c r="Q60" s="295"/>
      <c r="R60" s="296" t="s">
        <v>59</v>
      </c>
      <c r="S60" s="291"/>
      <c r="T60" s="291"/>
      <c r="U60" s="291"/>
      <c r="V60" s="292"/>
      <c r="W60" s="297" t="s">
        <v>378</v>
      </c>
      <c r="X60" s="298"/>
      <c r="Y60" s="298"/>
      <c r="Z60" s="298"/>
      <c r="AA60" s="298"/>
      <c r="AB60" s="298"/>
      <c r="AC60" s="298"/>
      <c r="AD60" s="298"/>
      <c r="AE60" s="298"/>
      <c r="AF60" s="298"/>
      <c r="AG60" s="298"/>
      <c r="AH60" s="298"/>
      <c r="AI60" s="298"/>
      <c r="AJ60" s="298"/>
      <c r="AK60" s="299"/>
      <c r="AL60" s="296" t="s">
        <v>60</v>
      </c>
      <c r="AM60" s="291"/>
      <c r="AN60" s="291"/>
      <c r="AO60" s="291"/>
      <c r="AP60" s="291"/>
      <c r="AQ60" s="291"/>
      <c r="AR60" s="292"/>
      <c r="AS60" s="300" t="s">
        <v>369</v>
      </c>
      <c r="AT60" s="294"/>
      <c r="AU60" s="294"/>
      <c r="AV60" s="294"/>
      <c r="AW60" s="294"/>
      <c r="AX60" s="294"/>
      <c r="AY60" s="301"/>
    </row>
    <row r="61" spans="1:51" ht="30" customHeight="1" x14ac:dyDescent="0.2">
      <c r="A61" s="671" t="s">
        <v>52</v>
      </c>
      <c r="B61" s="672"/>
      <c r="C61" s="672"/>
      <c r="D61" s="672"/>
      <c r="E61" s="672"/>
      <c r="F61" s="673"/>
      <c r="G61" s="693" t="s">
        <v>13</v>
      </c>
      <c r="H61" s="694"/>
      <c r="I61" s="694"/>
      <c r="J61" s="694"/>
      <c r="K61" s="694"/>
      <c r="L61" s="694"/>
      <c r="M61" s="694"/>
      <c r="N61" s="695"/>
      <c r="O61" s="652" t="s">
        <v>324</v>
      </c>
      <c r="P61" s="653"/>
      <c r="Q61" s="653"/>
      <c r="R61" s="653"/>
      <c r="S61" s="653"/>
      <c r="T61" s="653"/>
      <c r="U61" s="653"/>
      <c r="V61" s="653"/>
      <c r="W61" s="653"/>
      <c r="X61" s="653"/>
      <c r="Y61" s="653"/>
      <c r="Z61" s="653"/>
      <c r="AA61" s="653"/>
      <c r="AB61" s="653"/>
      <c r="AC61" s="653"/>
      <c r="AD61" s="653"/>
      <c r="AE61" s="653"/>
      <c r="AF61" s="653"/>
      <c r="AG61" s="653"/>
      <c r="AH61" s="653"/>
      <c r="AI61" s="653"/>
      <c r="AJ61" s="653"/>
      <c r="AK61" s="654"/>
      <c r="AL61" s="788" t="s">
        <v>358</v>
      </c>
      <c r="AM61" s="789"/>
      <c r="AN61" s="789"/>
      <c r="AO61" s="789"/>
      <c r="AP61" s="789"/>
      <c r="AQ61" s="789"/>
      <c r="AR61" s="790"/>
      <c r="AS61" s="791">
        <v>20</v>
      </c>
      <c r="AT61" s="792"/>
      <c r="AU61" s="792"/>
      <c r="AV61" s="792"/>
      <c r="AW61" s="792"/>
      <c r="AX61" s="792"/>
      <c r="AY61" s="793"/>
    </row>
    <row r="62" spans="1:51" ht="30" customHeight="1" thickBot="1" x14ac:dyDescent="0.25">
      <c r="A62" s="269"/>
      <c r="B62" s="270"/>
      <c r="C62" s="270"/>
      <c r="D62" s="270"/>
      <c r="E62" s="270"/>
      <c r="F62" s="271"/>
      <c r="G62" s="794" t="s">
        <v>22</v>
      </c>
      <c r="H62" s="795"/>
      <c r="I62" s="795"/>
      <c r="J62" s="795"/>
      <c r="K62" s="795"/>
      <c r="L62" s="795"/>
      <c r="M62" s="795"/>
      <c r="N62" s="796"/>
      <c r="O62" s="797" t="s">
        <v>359</v>
      </c>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8"/>
      <c r="AY62" s="799"/>
    </row>
    <row r="63" spans="1:51" s="49" customFormat="1" ht="30" customHeight="1" x14ac:dyDescent="0.2">
      <c r="A63" s="671" t="s">
        <v>339</v>
      </c>
      <c r="B63" s="672"/>
      <c r="C63" s="672"/>
      <c r="D63" s="672"/>
      <c r="E63" s="672"/>
      <c r="F63" s="673"/>
      <c r="G63" s="999" t="s">
        <v>13</v>
      </c>
      <c r="H63" s="789"/>
      <c r="I63" s="789"/>
      <c r="J63" s="789"/>
      <c r="K63" s="789"/>
      <c r="L63" s="789"/>
      <c r="M63" s="789"/>
      <c r="N63" s="790"/>
      <c r="O63" s="652" t="s">
        <v>334</v>
      </c>
      <c r="P63" s="653"/>
      <c r="Q63" s="653"/>
      <c r="R63" s="653"/>
      <c r="S63" s="653"/>
      <c r="T63" s="653"/>
      <c r="U63" s="653"/>
      <c r="V63" s="653"/>
      <c r="W63" s="653"/>
      <c r="X63" s="653"/>
      <c r="Y63" s="653"/>
      <c r="Z63" s="653"/>
      <c r="AA63" s="653"/>
      <c r="AB63" s="653"/>
      <c r="AC63" s="653"/>
      <c r="AD63" s="653"/>
      <c r="AE63" s="653"/>
      <c r="AF63" s="653"/>
      <c r="AG63" s="653"/>
      <c r="AH63" s="653"/>
      <c r="AI63" s="653"/>
      <c r="AJ63" s="653"/>
      <c r="AK63" s="654"/>
      <c r="AL63" s="788" t="s">
        <v>340</v>
      </c>
      <c r="AM63" s="789"/>
      <c r="AN63" s="789"/>
      <c r="AO63" s="789"/>
      <c r="AP63" s="789"/>
      <c r="AQ63" s="789"/>
      <c r="AR63" s="790"/>
      <c r="AS63" s="791">
        <v>1290.257458</v>
      </c>
      <c r="AT63" s="792"/>
      <c r="AU63" s="792"/>
      <c r="AV63" s="792"/>
      <c r="AW63" s="792"/>
      <c r="AX63" s="792"/>
      <c r="AY63" s="793"/>
    </row>
    <row r="64" spans="1:51" s="49" customFormat="1" ht="30" customHeight="1" thickBot="1" x14ac:dyDescent="0.25">
      <c r="A64" s="269"/>
      <c r="B64" s="270"/>
      <c r="C64" s="270"/>
      <c r="D64" s="270"/>
      <c r="E64" s="270"/>
      <c r="F64" s="271"/>
      <c r="G64" s="999" t="s">
        <v>22</v>
      </c>
      <c r="H64" s="789"/>
      <c r="I64" s="789"/>
      <c r="J64" s="789"/>
      <c r="K64" s="789"/>
      <c r="L64" s="789"/>
      <c r="M64" s="789"/>
      <c r="N64" s="790"/>
      <c r="O64" s="797" t="s">
        <v>341</v>
      </c>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8"/>
      <c r="AY64" s="799"/>
    </row>
    <row r="65" spans="1:51" s="49" customFormat="1" ht="30" customHeight="1" x14ac:dyDescent="0.2">
      <c r="A65" s="671" t="s">
        <v>342</v>
      </c>
      <c r="B65" s="672"/>
      <c r="C65" s="672"/>
      <c r="D65" s="672"/>
      <c r="E65" s="672"/>
      <c r="F65" s="673"/>
      <c r="G65" s="999" t="s">
        <v>13</v>
      </c>
      <c r="H65" s="789"/>
      <c r="I65" s="789"/>
      <c r="J65" s="789"/>
      <c r="K65" s="789"/>
      <c r="L65" s="789"/>
      <c r="M65" s="789"/>
      <c r="N65" s="790"/>
      <c r="O65" s="652" t="s">
        <v>335</v>
      </c>
      <c r="P65" s="653"/>
      <c r="Q65" s="653"/>
      <c r="R65" s="653"/>
      <c r="S65" s="653"/>
      <c r="T65" s="653"/>
      <c r="U65" s="653"/>
      <c r="V65" s="653"/>
      <c r="W65" s="653"/>
      <c r="X65" s="653"/>
      <c r="Y65" s="653"/>
      <c r="Z65" s="653"/>
      <c r="AA65" s="653"/>
      <c r="AB65" s="653"/>
      <c r="AC65" s="653"/>
      <c r="AD65" s="653"/>
      <c r="AE65" s="653"/>
      <c r="AF65" s="653"/>
      <c r="AG65" s="653"/>
      <c r="AH65" s="653"/>
      <c r="AI65" s="653"/>
      <c r="AJ65" s="653"/>
      <c r="AK65" s="654"/>
      <c r="AL65" s="788" t="s">
        <v>340</v>
      </c>
      <c r="AM65" s="789"/>
      <c r="AN65" s="789"/>
      <c r="AO65" s="789"/>
      <c r="AP65" s="789"/>
      <c r="AQ65" s="789"/>
      <c r="AR65" s="790"/>
      <c r="AS65" s="791">
        <v>823.79698499999995</v>
      </c>
      <c r="AT65" s="792"/>
      <c r="AU65" s="792"/>
      <c r="AV65" s="792"/>
      <c r="AW65" s="792"/>
      <c r="AX65" s="792"/>
      <c r="AY65" s="793"/>
    </row>
    <row r="66" spans="1:51" s="49" customFormat="1" ht="30" customHeight="1" thickBot="1" x14ac:dyDescent="0.25">
      <c r="A66" s="269"/>
      <c r="B66" s="270"/>
      <c r="C66" s="270"/>
      <c r="D66" s="270"/>
      <c r="E66" s="270"/>
      <c r="F66" s="271"/>
      <c r="G66" s="999" t="s">
        <v>22</v>
      </c>
      <c r="H66" s="789"/>
      <c r="I66" s="789"/>
      <c r="J66" s="789"/>
      <c r="K66" s="789"/>
      <c r="L66" s="789"/>
      <c r="M66" s="789"/>
      <c r="N66" s="790"/>
      <c r="O66" s="797" t="s">
        <v>343</v>
      </c>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8"/>
      <c r="AY66" s="799"/>
    </row>
    <row r="67" spans="1:51" s="49" customFormat="1" ht="30" customHeight="1" x14ac:dyDescent="0.2">
      <c r="A67" s="671" t="s">
        <v>344</v>
      </c>
      <c r="B67" s="672"/>
      <c r="C67" s="672"/>
      <c r="D67" s="672"/>
      <c r="E67" s="672"/>
      <c r="F67" s="673"/>
      <c r="G67" s="1000" t="s">
        <v>13</v>
      </c>
      <c r="H67" s="1001"/>
      <c r="I67" s="1001"/>
      <c r="J67" s="1001"/>
      <c r="K67" s="1001"/>
      <c r="L67" s="1001"/>
      <c r="M67" s="1001"/>
      <c r="N67" s="1002"/>
      <c r="O67" s="652" t="s">
        <v>336</v>
      </c>
      <c r="P67" s="653"/>
      <c r="Q67" s="653"/>
      <c r="R67" s="653"/>
      <c r="S67" s="653"/>
      <c r="T67" s="653"/>
      <c r="U67" s="653"/>
      <c r="V67" s="653"/>
      <c r="W67" s="653"/>
      <c r="X67" s="653"/>
      <c r="Y67" s="653"/>
      <c r="Z67" s="653"/>
      <c r="AA67" s="653"/>
      <c r="AB67" s="653"/>
      <c r="AC67" s="653"/>
      <c r="AD67" s="653"/>
      <c r="AE67" s="653"/>
      <c r="AF67" s="653"/>
      <c r="AG67" s="653"/>
      <c r="AH67" s="653"/>
      <c r="AI67" s="653"/>
      <c r="AJ67" s="653"/>
      <c r="AK67" s="654"/>
      <c r="AL67" s="788" t="s">
        <v>340</v>
      </c>
      <c r="AM67" s="789"/>
      <c r="AN67" s="789"/>
      <c r="AO67" s="789"/>
      <c r="AP67" s="789"/>
      <c r="AQ67" s="789"/>
      <c r="AR67" s="790"/>
      <c r="AS67" s="791">
        <v>2468.425573</v>
      </c>
      <c r="AT67" s="792"/>
      <c r="AU67" s="792"/>
      <c r="AV67" s="792"/>
      <c r="AW67" s="792"/>
      <c r="AX67" s="792"/>
      <c r="AY67" s="793"/>
    </row>
    <row r="68" spans="1:51" s="49" customFormat="1" ht="30" customHeight="1" thickBot="1" x14ac:dyDescent="0.25">
      <c r="A68" s="269"/>
      <c r="B68" s="270"/>
      <c r="C68" s="270"/>
      <c r="D68" s="270"/>
      <c r="E68" s="270"/>
      <c r="F68" s="271"/>
      <c r="G68" s="999" t="s">
        <v>22</v>
      </c>
      <c r="H68" s="789"/>
      <c r="I68" s="789"/>
      <c r="J68" s="789"/>
      <c r="K68" s="789"/>
      <c r="L68" s="789"/>
      <c r="M68" s="789"/>
      <c r="N68" s="790"/>
      <c r="O68" s="797" t="s">
        <v>345</v>
      </c>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9"/>
    </row>
    <row r="69" spans="1:51" s="49" customFormat="1" ht="30" customHeight="1" x14ac:dyDescent="0.2">
      <c r="A69" s="671" t="s">
        <v>346</v>
      </c>
      <c r="B69" s="672"/>
      <c r="C69" s="672"/>
      <c r="D69" s="672"/>
      <c r="E69" s="672"/>
      <c r="F69" s="673"/>
      <c r="G69" s="999" t="s">
        <v>13</v>
      </c>
      <c r="H69" s="789"/>
      <c r="I69" s="789"/>
      <c r="J69" s="789"/>
      <c r="K69" s="789"/>
      <c r="L69" s="789"/>
      <c r="M69" s="789"/>
      <c r="N69" s="790"/>
      <c r="O69" s="652" t="s">
        <v>337</v>
      </c>
      <c r="P69" s="653"/>
      <c r="Q69" s="653"/>
      <c r="R69" s="653"/>
      <c r="S69" s="653"/>
      <c r="T69" s="653"/>
      <c r="U69" s="653"/>
      <c r="V69" s="653"/>
      <c r="W69" s="653"/>
      <c r="X69" s="653"/>
      <c r="Y69" s="653"/>
      <c r="Z69" s="653"/>
      <c r="AA69" s="653"/>
      <c r="AB69" s="653"/>
      <c r="AC69" s="653"/>
      <c r="AD69" s="653"/>
      <c r="AE69" s="653"/>
      <c r="AF69" s="653"/>
      <c r="AG69" s="653"/>
      <c r="AH69" s="653"/>
      <c r="AI69" s="653"/>
      <c r="AJ69" s="653"/>
      <c r="AK69" s="654"/>
      <c r="AL69" s="788" t="s">
        <v>340</v>
      </c>
      <c r="AM69" s="789"/>
      <c r="AN69" s="789"/>
      <c r="AO69" s="789"/>
      <c r="AP69" s="789"/>
      <c r="AQ69" s="789"/>
      <c r="AR69" s="790"/>
      <c r="AS69" s="1006">
        <v>3215.4162249999999</v>
      </c>
      <c r="AT69" s="1007"/>
      <c r="AU69" s="1007"/>
      <c r="AV69" s="1007"/>
      <c r="AW69" s="1007"/>
      <c r="AX69" s="1007"/>
      <c r="AY69" s="1008"/>
    </row>
    <row r="70" spans="1:51" s="49" customFormat="1" ht="30" customHeight="1" thickBot="1" x14ac:dyDescent="0.25">
      <c r="A70" s="269"/>
      <c r="B70" s="270"/>
      <c r="C70" s="270"/>
      <c r="D70" s="270"/>
      <c r="E70" s="270"/>
      <c r="F70" s="271"/>
      <c r="G70" s="999" t="s">
        <v>22</v>
      </c>
      <c r="H70" s="789"/>
      <c r="I70" s="789"/>
      <c r="J70" s="789"/>
      <c r="K70" s="789"/>
      <c r="L70" s="789"/>
      <c r="M70" s="789"/>
      <c r="N70" s="790"/>
      <c r="O70" s="797" t="s">
        <v>347</v>
      </c>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9"/>
    </row>
    <row r="71" spans="1:51" s="49" customFormat="1" ht="30" customHeight="1" x14ac:dyDescent="0.2">
      <c r="A71" s="671" t="s">
        <v>348</v>
      </c>
      <c r="B71" s="672"/>
      <c r="C71" s="672"/>
      <c r="D71" s="672"/>
      <c r="E71" s="672"/>
      <c r="F71" s="673"/>
      <c r="G71" s="1000" t="s">
        <v>13</v>
      </c>
      <c r="H71" s="1001"/>
      <c r="I71" s="1001"/>
      <c r="J71" s="1001"/>
      <c r="K71" s="1001"/>
      <c r="L71" s="1001"/>
      <c r="M71" s="1001"/>
      <c r="N71" s="1002"/>
      <c r="O71" s="622" t="s">
        <v>349</v>
      </c>
      <c r="P71" s="623"/>
      <c r="Q71" s="623"/>
      <c r="R71" s="623"/>
      <c r="S71" s="623"/>
      <c r="T71" s="623"/>
      <c r="U71" s="623"/>
      <c r="V71" s="623"/>
      <c r="W71" s="623"/>
      <c r="X71" s="623"/>
      <c r="Y71" s="623"/>
      <c r="Z71" s="623"/>
      <c r="AA71" s="623"/>
      <c r="AB71" s="623"/>
      <c r="AC71" s="623"/>
      <c r="AD71" s="623"/>
      <c r="AE71" s="623"/>
      <c r="AF71" s="623"/>
      <c r="AG71" s="623"/>
      <c r="AH71" s="623"/>
      <c r="AI71" s="623"/>
      <c r="AJ71" s="623"/>
      <c r="AK71" s="624"/>
      <c r="AL71" s="1003" t="s">
        <v>340</v>
      </c>
      <c r="AM71" s="1001"/>
      <c r="AN71" s="1001"/>
      <c r="AO71" s="1001"/>
      <c r="AP71" s="1001"/>
      <c r="AQ71" s="1001"/>
      <c r="AR71" s="1002"/>
      <c r="AS71" s="803">
        <v>2751.3589550000002</v>
      </c>
      <c r="AT71" s="804"/>
      <c r="AU71" s="804"/>
      <c r="AV71" s="804"/>
      <c r="AW71" s="804"/>
      <c r="AX71" s="804"/>
      <c r="AY71" s="805"/>
    </row>
    <row r="72" spans="1:51" s="49" customFormat="1" ht="30" customHeight="1" thickBot="1" x14ac:dyDescent="0.25">
      <c r="A72" s="269"/>
      <c r="B72" s="270"/>
      <c r="C72" s="270"/>
      <c r="D72" s="270"/>
      <c r="E72" s="270"/>
      <c r="F72" s="271"/>
      <c r="G72" s="995" t="s">
        <v>22</v>
      </c>
      <c r="H72" s="996"/>
      <c r="I72" s="996"/>
      <c r="J72" s="996"/>
      <c r="K72" s="996"/>
      <c r="L72" s="996"/>
      <c r="M72" s="996"/>
      <c r="N72" s="997"/>
      <c r="O72" s="998" t="s">
        <v>350</v>
      </c>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79"/>
      <c r="AY72" s="680"/>
    </row>
    <row r="73" spans="1:51" s="49" customFormat="1" ht="30" customHeight="1" x14ac:dyDescent="0.2">
      <c r="A73" s="671" t="s">
        <v>351</v>
      </c>
      <c r="B73" s="672"/>
      <c r="C73" s="672"/>
      <c r="D73" s="672"/>
      <c r="E73" s="672"/>
      <c r="F73" s="673"/>
      <c r="G73" s="1000" t="s">
        <v>13</v>
      </c>
      <c r="H73" s="1001"/>
      <c r="I73" s="1001"/>
      <c r="J73" s="1001"/>
      <c r="K73" s="1001"/>
      <c r="L73" s="1001"/>
      <c r="M73" s="1001"/>
      <c r="N73" s="1002"/>
      <c r="O73" s="622" t="s">
        <v>352</v>
      </c>
      <c r="P73" s="623"/>
      <c r="Q73" s="623"/>
      <c r="R73" s="623"/>
      <c r="S73" s="623"/>
      <c r="T73" s="623"/>
      <c r="U73" s="623"/>
      <c r="V73" s="623"/>
      <c r="W73" s="623"/>
      <c r="X73" s="623"/>
      <c r="Y73" s="623"/>
      <c r="Z73" s="623"/>
      <c r="AA73" s="623"/>
      <c r="AB73" s="623"/>
      <c r="AC73" s="623"/>
      <c r="AD73" s="623"/>
      <c r="AE73" s="623"/>
      <c r="AF73" s="623"/>
      <c r="AG73" s="623"/>
      <c r="AH73" s="623"/>
      <c r="AI73" s="623"/>
      <c r="AJ73" s="623"/>
      <c r="AK73" s="624"/>
      <c r="AL73" s="1003" t="s">
        <v>340</v>
      </c>
      <c r="AM73" s="1001"/>
      <c r="AN73" s="1001"/>
      <c r="AO73" s="1001"/>
      <c r="AP73" s="1001"/>
      <c r="AQ73" s="1001"/>
      <c r="AR73" s="1002"/>
      <c r="AS73" s="803">
        <v>3517.4975669999999</v>
      </c>
      <c r="AT73" s="804"/>
      <c r="AU73" s="804"/>
      <c r="AV73" s="804"/>
      <c r="AW73" s="804"/>
      <c r="AX73" s="804"/>
      <c r="AY73" s="805"/>
    </row>
    <row r="74" spans="1:51" s="49" customFormat="1" ht="30" customHeight="1" thickBot="1" x14ac:dyDescent="0.25">
      <c r="A74" s="269"/>
      <c r="B74" s="270"/>
      <c r="C74" s="270"/>
      <c r="D74" s="270"/>
      <c r="E74" s="270"/>
      <c r="F74" s="271"/>
      <c r="G74" s="995" t="s">
        <v>22</v>
      </c>
      <c r="H74" s="996"/>
      <c r="I74" s="996"/>
      <c r="J74" s="996"/>
      <c r="K74" s="996"/>
      <c r="L74" s="996"/>
      <c r="M74" s="996"/>
      <c r="N74" s="997"/>
      <c r="O74" s="998" t="s">
        <v>353</v>
      </c>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80"/>
    </row>
    <row r="75" spans="1:51" s="49" customFormat="1" ht="30" customHeight="1" x14ac:dyDescent="0.2">
      <c r="A75" s="671" t="s">
        <v>355</v>
      </c>
      <c r="B75" s="672"/>
      <c r="C75" s="672"/>
      <c r="D75" s="672"/>
      <c r="E75" s="672"/>
      <c r="F75" s="673"/>
      <c r="G75" s="1000" t="s">
        <v>13</v>
      </c>
      <c r="H75" s="1001"/>
      <c r="I75" s="1001"/>
      <c r="J75" s="1001"/>
      <c r="K75" s="1001"/>
      <c r="L75" s="1001"/>
      <c r="M75" s="1001"/>
      <c r="N75" s="1002"/>
      <c r="O75" s="622" t="s">
        <v>150</v>
      </c>
      <c r="P75" s="623"/>
      <c r="Q75" s="623"/>
      <c r="R75" s="623"/>
      <c r="S75" s="623"/>
      <c r="T75" s="623"/>
      <c r="U75" s="623"/>
      <c r="V75" s="623"/>
      <c r="W75" s="623"/>
      <c r="X75" s="623"/>
      <c r="Y75" s="623"/>
      <c r="Z75" s="623"/>
      <c r="AA75" s="623"/>
      <c r="AB75" s="623"/>
      <c r="AC75" s="623"/>
      <c r="AD75" s="623"/>
      <c r="AE75" s="623"/>
      <c r="AF75" s="623"/>
      <c r="AG75" s="623"/>
      <c r="AH75" s="623"/>
      <c r="AI75" s="623"/>
      <c r="AJ75" s="623"/>
      <c r="AK75" s="624"/>
      <c r="AL75" s="1003" t="s">
        <v>340</v>
      </c>
      <c r="AM75" s="1001"/>
      <c r="AN75" s="1001"/>
      <c r="AO75" s="1001"/>
      <c r="AP75" s="1001"/>
      <c r="AQ75" s="1001"/>
      <c r="AR75" s="1002"/>
      <c r="AS75" s="803">
        <v>2697.271569</v>
      </c>
      <c r="AT75" s="804"/>
      <c r="AU75" s="804"/>
      <c r="AV75" s="804"/>
      <c r="AW75" s="804"/>
      <c r="AX75" s="804"/>
      <c r="AY75" s="805"/>
    </row>
    <row r="76" spans="1:51" s="49" customFormat="1" ht="30" customHeight="1" thickBot="1" x14ac:dyDescent="0.25">
      <c r="A76" s="269"/>
      <c r="B76" s="270"/>
      <c r="C76" s="270"/>
      <c r="D76" s="270"/>
      <c r="E76" s="270"/>
      <c r="F76" s="271"/>
      <c r="G76" s="995" t="s">
        <v>22</v>
      </c>
      <c r="H76" s="996"/>
      <c r="I76" s="996"/>
      <c r="J76" s="996"/>
      <c r="K76" s="996"/>
      <c r="L76" s="996"/>
      <c r="M76" s="996"/>
      <c r="N76" s="997"/>
      <c r="O76" s="998" t="s">
        <v>354</v>
      </c>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79"/>
      <c r="AY76" s="680"/>
    </row>
    <row r="77" spans="1:51" s="49" customFormat="1" ht="30" customHeight="1" x14ac:dyDescent="0.2">
      <c r="A77" s="671" t="s">
        <v>356</v>
      </c>
      <c r="B77" s="672"/>
      <c r="C77" s="672"/>
      <c r="D77" s="672"/>
      <c r="E77" s="672"/>
      <c r="F77" s="673"/>
      <c r="G77" s="1000" t="s">
        <v>13</v>
      </c>
      <c r="H77" s="1001"/>
      <c r="I77" s="1001"/>
      <c r="J77" s="1001"/>
      <c r="K77" s="1001"/>
      <c r="L77" s="1001"/>
      <c r="M77" s="1001"/>
      <c r="N77" s="1002"/>
      <c r="O77" s="1004" t="s">
        <v>151</v>
      </c>
      <c r="P77" s="623"/>
      <c r="Q77" s="623"/>
      <c r="R77" s="623"/>
      <c r="S77" s="623"/>
      <c r="T77" s="623"/>
      <c r="U77" s="623"/>
      <c r="V77" s="623"/>
      <c r="W77" s="623"/>
      <c r="X77" s="623"/>
      <c r="Y77" s="623"/>
      <c r="Z77" s="623"/>
      <c r="AA77" s="623"/>
      <c r="AB77" s="623"/>
      <c r="AC77" s="623"/>
      <c r="AD77" s="623"/>
      <c r="AE77" s="623"/>
      <c r="AF77" s="623"/>
      <c r="AG77" s="623"/>
      <c r="AH77" s="623"/>
      <c r="AI77" s="623"/>
      <c r="AJ77" s="623"/>
      <c r="AK77" s="624"/>
      <c r="AL77" s="1003" t="s">
        <v>340</v>
      </c>
      <c r="AM77" s="1001"/>
      <c r="AN77" s="1001"/>
      <c r="AO77" s="1001"/>
      <c r="AP77" s="1001"/>
      <c r="AQ77" s="1001"/>
      <c r="AR77" s="1002"/>
      <c r="AS77" s="803">
        <v>4197.8486590000002</v>
      </c>
      <c r="AT77" s="804"/>
      <c r="AU77" s="804"/>
      <c r="AV77" s="804"/>
      <c r="AW77" s="804"/>
      <c r="AX77" s="804"/>
      <c r="AY77" s="805"/>
    </row>
    <row r="78" spans="1:51" s="49" customFormat="1" ht="30" customHeight="1" thickBot="1" x14ac:dyDescent="0.25">
      <c r="A78" s="269"/>
      <c r="B78" s="270"/>
      <c r="C78" s="270"/>
      <c r="D78" s="270"/>
      <c r="E78" s="270"/>
      <c r="F78" s="271"/>
      <c r="G78" s="995" t="s">
        <v>22</v>
      </c>
      <c r="H78" s="996"/>
      <c r="I78" s="996"/>
      <c r="J78" s="996"/>
      <c r="K78" s="996"/>
      <c r="L78" s="996"/>
      <c r="M78" s="996"/>
      <c r="N78" s="997"/>
      <c r="O78" s="1005" t="s">
        <v>357</v>
      </c>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c r="AR78" s="679"/>
      <c r="AS78" s="679"/>
      <c r="AT78" s="679"/>
      <c r="AU78" s="679"/>
      <c r="AV78" s="679"/>
      <c r="AW78" s="679"/>
      <c r="AX78" s="679"/>
      <c r="AY78" s="680"/>
    </row>
    <row r="79" spans="1:51" ht="13.5" customHeight="1" x14ac:dyDescent="0.2">
      <c r="A79" s="263" t="s">
        <v>19</v>
      </c>
      <c r="B79" s="264"/>
      <c r="C79" s="264"/>
      <c r="D79" s="264"/>
      <c r="E79" s="264"/>
      <c r="F79" s="265"/>
      <c r="G79" s="781" t="s">
        <v>180</v>
      </c>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3"/>
    </row>
    <row r="80" spans="1:51" ht="23" customHeight="1" x14ac:dyDescent="0.2">
      <c r="A80" s="266"/>
      <c r="B80" s="267"/>
      <c r="C80" s="267"/>
      <c r="D80" s="267"/>
      <c r="E80" s="267"/>
      <c r="F80" s="268"/>
      <c r="G80" s="772">
        <v>50495</v>
      </c>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4"/>
    </row>
    <row r="81" spans="1:51" x14ac:dyDescent="0.2">
      <c r="A81" s="266"/>
      <c r="B81" s="267"/>
      <c r="C81" s="267"/>
      <c r="D81" s="267"/>
      <c r="E81" s="267"/>
      <c r="F81" s="268"/>
      <c r="G81" s="733" t="s">
        <v>181</v>
      </c>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734"/>
      <c r="AW81" s="734"/>
      <c r="AX81" s="734"/>
      <c r="AY81" s="735"/>
    </row>
    <row r="82" spans="1:51" x14ac:dyDescent="0.2">
      <c r="A82" s="266"/>
      <c r="B82" s="267"/>
      <c r="C82" s="267"/>
      <c r="D82" s="267"/>
      <c r="E82" s="267"/>
      <c r="F82" s="268"/>
      <c r="G82" s="733" t="s">
        <v>304</v>
      </c>
      <c r="H82" s="925"/>
      <c r="I82" s="925"/>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c r="AL82" s="925"/>
      <c r="AM82" s="925"/>
      <c r="AN82" s="925"/>
      <c r="AO82" s="925"/>
      <c r="AP82" s="925"/>
      <c r="AQ82" s="925"/>
      <c r="AR82" s="925"/>
      <c r="AS82" s="925"/>
      <c r="AT82" s="925"/>
      <c r="AU82" s="925"/>
      <c r="AV82" s="925"/>
      <c r="AW82" s="925"/>
      <c r="AX82" s="925"/>
      <c r="AY82" s="926"/>
    </row>
    <row r="83" spans="1:51" ht="22.5" customHeight="1" x14ac:dyDescent="0.2">
      <c r="A83" s="266"/>
      <c r="B83" s="267"/>
      <c r="C83" s="267"/>
      <c r="D83" s="267"/>
      <c r="E83" s="267"/>
      <c r="F83" s="268"/>
      <c r="G83" s="775" t="s">
        <v>385</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7"/>
    </row>
    <row r="84" spans="1:51" x14ac:dyDescent="0.2">
      <c r="A84" s="266"/>
      <c r="B84" s="267"/>
      <c r="C84" s="267"/>
      <c r="D84" s="267"/>
      <c r="E84" s="267"/>
      <c r="F84" s="268"/>
      <c r="G84" s="778" t="s">
        <v>179</v>
      </c>
      <c r="H84" s="779"/>
      <c r="I84" s="779"/>
      <c r="J84" s="779"/>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80"/>
    </row>
    <row r="85" spans="1:51" ht="30" customHeight="1" x14ac:dyDescent="0.2">
      <c r="A85" s="266"/>
      <c r="B85" s="267"/>
      <c r="C85" s="267"/>
      <c r="D85" s="267"/>
      <c r="E85" s="267"/>
      <c r="F85" s="268"/>
      <c r="G85" s="775" t="s">
        <v>410</v>
      </c>
      <c r="H85" s="776"/>
      <c r="I85" s="776"/>
      <c r="J85" s="776"/>
      <c r="K85" s="776"/>
      <c r="L85" s="776"/>
      <c r="M85" s="776"/>
      <c r="N85" s="776"/>
      <c r="O85" s="776"/>
      <c r="P85" s="776"/>
      <c r="Q85" s="776"/>
      <c r="R85" s="776"/>
      <c r="S85" s="776"/>
      <c r="T85" s="776"/>
      <c r="U85" s="776"/>
      <c r="V85" s="776"/>
      <c r="W85" s="776"/>
      <c r="X85" s="776"/>
      <c r="Y85" s="776"/>
      <c r="Z85" s="776"/>
      <c r="AA85" s="776"/>
      <c r="AB85" s="776"/>
      <c r="AC85" s="776"/>
      <c r="AD85" s="776"/>
      <c r="AE85" s="776"/>
      <c r="AF85" s="776"/>
      <c r="AG85" s="776"/>
      <c r="AH85" s="776"/>
      <c r="AI85" s="776"/>
      <c r="AJ85" s="776"/>
      <c r="AK85" s="776"/>
      <c r="AL85" s="776"/>
      <c r="AM85" s="776"/>
      <c r="AN85" s="776"/>
      <c r="AO85" s="776"/>
      <c r="AP85" s="776"/>
      <c r="AQ85" s="776"/>
      <c r="AR85" s="776"/>
      <c r="AS85" s="776"/>
      <c r="AT85" s="776"/>
      <c r="AU85" s="776"/>
      <c r="AV85" s="776"/>
      <c r="AW85" s="776"/>
      <c r="AX85" s="776"/>
      <c r="AY85" s="777"/>
    </row>
    <row r="86" spans="1:51" x14ac:dyDescent="0.2">
      <c r="A86" s="266"/>
      <c r="B86" s="267"/>
      <c r="C86" s="267"/>
      <c r="D86" s="267"/>
      <c r="E86" s="267"/>
      <c r="F86" s="268"/>
      <c r="G86" s="733" t="s">
        <v>182</v>
      </c>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c r="AT86" s="734"/>
      <c r="AU86" s="734"/>
      <c r="AV86" s="734"/>
      <c r="AW86" s="734"/>
      <c r="AX86" s="734"/>
      <c r="AY86" s="735"/>
    </row>
    <row r="87" spans="1:51" ht="19.5" customHeight="1" thickBot="1" x14ac:dyDescent="0.25">
      <c r="A87" s="269"/>
      <c r="B87" s="270"/>
      <c r="C87" s="270"/>
      <c r="D87" s="270"/>
      <c r="E87" s="270"/>
      <c r="F87" s="271"/>
      <c r="G87" s="819" t="s">
        <v>385</v>
      </c>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1"/>
    </row>
    <row r="88" spans="1:51" ht="60" customHeight="1" thickBot="1" x14ac:dyDescent="0.25">
      <c r="A88" s="144" t="s">
        <v>305</v>
      </c>
      <c r="B88" s="145"/>
      <c r="C88" s="145"/>
      <c r="D88" s="145"/>
      <c r="E88" s="145"/>
      <c r="F88" s="146"/>
      <c r="G88" s="147" t="s">
        <v>380</v>
      </c>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9"/>
    </row>
    <row r="89" spans="1:51" s="11" customFormat="1" ht="39" customHeight="1" x14ac:dyDescent="0.2">
      <c r="A89" s="302" t="s">
        <v>245</v>
      </c>
      <c r="B89" s="303"/>
      <c r="C89" s="303"/>
      <c r="D89" s="303"/>
      <c r="E89" s="303"/>
      <c r="F89" s="304"/>
      <c r="G89" s="806" t="s">
        <v>381</v>
      </c>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c r="AK89" s="806"/>
      <c r="AL89" s="806"/>
      <c r="AM89" s="806"/>
      <c r="AN89" s="806"/>
      <c r="AO89" s="806"/>
      <c r="AP89" s="806"/>
      <c r="AQ89" s="806"/>
      <c r="AR89" s="806"/>
      <c r="AS89" s="806"/>
      <c r="AT89" s="806"/>
      <c r="AU89" s="806"/>
      <c r="AV89" s="806"/>
      <c r="AW89" s="806"/>
      <c r="AX89" s="806"/>
      <c r="AY89" s="807"/>
    </row>
    <row r="90" spans="1:51" s="11" customFormat="1" ht="41.25" customHeight="1" x14ac:dyDescent="0.2">
      <c r="A90" s="305" t="s">
        <v>189</v>
      </c>
      <c r="B90" s="306"/>
      <c r="C90" s="306"/>
      <c r="D90" s="306"/>
      <c r="E90" s="306"/>
      <c r="F90" s="307"/>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48"/>
    </row>
    <row r="91" spans="1:51" s="11" customFormat="1" ht="27" customHeight="1" x14ac:dyDescent="0.2">
      <c r="A91" s="308" t="s">
        <v>246</v>
      </c>
      <c r="B91" s="309"/>
      <c r="C91" s="309"/>
      <c r="D91" s="309"/>
      <c r="E91" s="309"/>
      <c r="F91" s="310"/>
      <c r="G91" s="317" t="s">
        <v>190</v>
      </c>
      <c r="H91" s="56"/>
      <c r="I91" s="56"/>
      <c r="J91" s="56"/>
      <c r="K91" s="56"/>
      <c r="L91" s="56"/>
      <c r="M91" s="56"/>
      <c r="N91" s="56"/>
      <c r="O91" s="56"/>
      <c r="P91" s="318" t="s">
        <v>191</v>
      </c>
      <c r="Q91" s="56"/>
      <c r="R91" s="56"/>
      <c r="S91" s="56"/>
      <c r="T91" s="56"/>
      <c r="U91" s="56"/>
      <c r="V91" s="56"/>
      <c r="W91" s="56"/>
      <c r="X91" s="57"/>
      <c r="Y91" s="92"/>
      <c r="Z91" s="93"/>
      <c r="AA91" s="94"/>
      <c r="AB91" s="114" t="s">
        <v>1</v>
      </c>
      <c r="AC91" s="115"/>
      <c r="AD91" s="115"/>
      <c r="AE91" s="116"/>
      <c r="AF91" s="111" t="s">
        <v>192</v>
      </c>
      <c r="AG91" s="112"/>
      <c r="AH91" s="112"/>
      <c r="AI91" s="113"/>
      <c r="AJ91" s="111" t="s">
        <v>193</v>
      </c>
      <c r="AK91" s="112"/>
      <c r="AL91" s="112"/>
      <c r="AM91" s="113"/>
      <c r="AN91" s="111" t="s">
        <v>151</v>
      </c>
      <c r="AO91" s="112"/>
      <c r="AP91" s="112"/>
      <c r="AQ91" s="113"/>
      <c r="AR91" s="674" t="s">
        <v>194</v>
      </c>
      <c r="AS91" s="675"/>
      <c r="AT91" s="675"/>
      <c r="AU91" s="676"/>
      <c r="AV91" s="674" t="s">
        <v>195</v>
      </c>
      <c r="AW91" s="675"/>
      <c r="AX91" s="675"/>
      <c r="AY91" s="677"/>
    </row>
    <row r="92" spans="1:51" s="11" customFormat="1" ht="23.25" customHeight="1" x14ac:dyDescent="0.2">
      <c r="A92" s="311"/>
      <c r="B92" s="312"/>
      <c r="C92" s="312"/>
      <c r="D92" s="312"/>
      <c r="E92" s="312"/>
      <c r="F92" s="313"/>
      <c r="G92" s="187" t="s">
        <v>382</v>
      </c>
      <c r="H92" s="188"/>
      <c r="I92" s="188"/>
      <c r="J92" s="188"/>
      <c r="K92" s="188"/>
      <c r="L92" s="188"/>
      <c r="M92" s="188"/>
      <c r="N92" s="188"/>
      <c r="O92" s="188"/>
      <c r="P92" s="728" t="s">
        <v>383</v>
      </c>
      <c r="Q92" s="188"/>
      <c r="R92" s="188"/>
      <c r="S92" s="188"/>
      <c r="T92" s="188"/>
      <c r="U92" s="188"/>
      <c r="V92" s="188"/>
      <c r="W92" s="188"/>
      <c r="X92" s="189"/>
      <c r="Y92" s="730" t="s">
        <v>37</v>
      </c>
      <c r="Z92" s="731"/>
      <c r="AA92" s="732"/>
      <c r="AB92" s="164" t="s">
        <v>384</v>
      </c>
      <c r="AC92" s="165"/>
      <c r="AD92" s="165"/>
      <c r="AE92" s="166"/>
      <c r="AF92" s="168">
        <v>20</v>
      </c>
      <c r="AG92" s="168"/>
      <c r="AH92" s="168"/>
      <c r="AI92" s="168"/>
      <c r="AJ92" s="168">
        <v>9.9</v>
      </c>
      <c r="AK92" s="168"/>
      <c r="AL92" s="168"/>
      <c r="AM92" s="168"/>
      <c r="AN92" s="168">
        <v>6</v>
      </c>
      <c r="AO92" s="168"/>
      <c r="AP92" s="168"/>
      <c r="AQ92" s="168"/>
      <c r="AR92" s="168" t="s">
        <v>385</v>
      </c>
      <c r="AS92" s="168"/>
      <c r="AT92" s="168"/>
      <c r="AU92" s="168"/>
      <c r="AV92" s="120" t="s">
        <v>385</v>
      </c>
      <c r="AW92" s="121"/>
      <c r="AX92" s="121"/>
      <c r="AY92" s="167"/>
    </row>
    <row r="93" spans="1:51" s="11" customFormat="1" ht="23.25" customHeight="1" x14ac:dyDescent="0.2">
      <c r="A93" s="314"/>
      <c r="B93" s="315"/>
      <c r="C93" s="315"/>
      <c r="D93" s="315"/>
      <c r="E93" s="315"/>
      <c r="F93" s="316"/>
      <c r="G93" s="193"/>
      <c r="H93" s="194"/>
      <c r="I93" s="194"/>
      <c r="J93" s="194"/>
      <c r="K93" s="194"/>
      <c r="L93" s="194"/>
      <c r="M93" s="194"/>
      <c r="N93" s="194"/>
      <c r="O93" s="194"/>
      <c r="P93" s="729"/>
      <c r="Q93" s="194"/>
      <c r="R93" s="194"/>
      <c r="S93" s="194"/>
      <c r="T93" s="194"/>
      <c r="U93" s="194"/>
      <c r="V93" s="194"/>
      <c r="W93" s="194"/>
      <c r="X93" s="195"/>
      <c r="Y93" s="681" t="s">
        <v>196</v>
      </c>
      <c r="Z93" s="165"/>
      <c r="AA93" s="166"/>
      <c r="AB93" s="164" t="s">
        <v>384</v>
      </c>
      <c r="AC93" s="165"/>
      <c r="AD93" s="165"/>
      <c r="AE93" s="166"/>
      <c r="AF93" s="168">
        <v>43</v>
      </c>
      <c r="AG93" s="168"/>
      <c r="AH93" s="168"/>
      <c r="AI93" s="168"/>
      <c r="AJ93" s="168">
        <v>42.9</v>
      </c>
      <c r="AK93" s="168"/>
      <c r="AL93" s="168"/>
      <c r="AM93" s="168"/>
      <c r="AN93" s="168">
        <v>21.8</v>
      </c>
      <c r="AO93" s="168"/>
      <c r="AP93" s="168"/>
      <c r="AQ93" s="168"/>
      <c r="AR93" s="168" t="s">
        <v>385</v>
      </c>
      <c r="AS93" s="168"/>
      <c r="AT93" s="168"/>
      <c r="AU93" s="168"/>
      <c r="AV93" s="120" t="s">
        <v>385</v>
      </c>
      <c r="AW93" s="121"/>
      <c r="AX93" s="121"/>
      <c r="AY93" s="167"/>
    </row>
    <row r="94" spans="1:51" s="11" customFormat="1" ht="13.5" customHeight="1" x14ac:dyDescent="0.2">
      <c r="A94" s="25"/>
      <c r="B94" s="26"/>
      <c r="C94" s="26"/>
      <c r="D94" s="26"/>
      <c r="E94" s="26"/>
      <c r="F94" s="27"/>
      <c r="G94" s="160"/>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2"/>
    </row>
    <row r="95" spans="1:51" s="11" customFormat="1" ht="74.5" customHeight="1" x14ac:dyDescent="0.2">
      <c r="A95" s="67" t="s">
        <v>189</v>
      </c>
      <c r="B95" s="68"/>
      <c r="C95" s="69" t="s">
        <v>254</v>
      </c>
      <c r="D95" s="69"/>
      <c r="E95" s="69"/>
      <c r="F95" s="70"/>
      <c r="G95" s="100" t="s">
        <v>403</v>
      </c>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159"/>
    </row>
    <row r="96" spans="1:51" s="11" customFormat="1" ht="18.75" customHeight="1" x14ac:dyDescent="0.2">
      <c r="A96" s="71" t="s">
        <v>253</v>
      </c>
      <c r="B96" s="72"/>
      <c r="C96" s="72"/>
      <c r="D96" s="72"/>
      <c r="E96" s="72"/>
      <c r="F96" s="73"/>
      <c r="G96" s="81" t="s">
        <v>53</v>
      </c>
      <c r="H96" s="82"/>
      <c r="I96" s="82"/>
      <c r="J96" s="82"/>
      <c r="K96" s="82"/>
      <c r="L96" s="82"/>
      <c r="M96" s="82"/>
      <c r="N96" s="82"/>
      <c r="O96" s="83"/>
      <c r="P96" s="87" t="s">
        <v>197</v>
      </c>
      <c r="Q96" s="82"/>
      <c r="R96" s="82"/>
      <c r="S96" s="82"/>
      <c r="T96" s="82"/>
      <c r="U96" s="82"/>
      <c r="V96" s="82"/>
      <c r="W96" s="82"/>
      <c r="X96" s="83"/>
      <c r="Y96" s="92"/>
      <c r="Z96" s="93"/>
      <c r="AA96" s="94"/>
      <c r="AB96" s="105" t="s">
        <v>1</v>
      </c>
      <c r="AC96" s="106"/>
      <c r="AD96" s="106"/>
      <c r="AE96" s="107"/>
      <c r="AF96" s="224" t="s">
        <v>192</v>
      </c>
      <c r="AG96" s="225"/>
      <c r="AH96" s="225"/>
      <c r="AI96" s="226"/>
      <c r="AJ96" s="817" t="s">
        <v>193</v>
      </c>
      <c r="AK96" s="817"/>
      <c r="AL96" s="817"/>
      <c r="AM96" s="224"/>
      <c r="AN96" s="817" t="s">
        <v>151</v>
      </c>
      <c r="AO96" s="817"/>
      <c r="AP96" s="817"/>
      <c r="AQ96" s="224"/>
      <c r="AR96" s="150" t="s">
        <v>198</v>
      </c>
      <c r="AS96" s="151"/>
      <c r="AT96" s="151"/>
      <c r="AU96" s="151"/>
      <c r="AV96" s="151"/>
      <c r="AW96" s="151"/>
      <c r="AX96" s="151"/>
      <c r="AY96" s="152"/>
    </row>
    <row r="97" spans="1:51" s="11" customFormat="1" ht="18.75" customHeight="1" x14ac:dyDescent="0.2">
      <c r="A97" s="74"/>
      <c r="B97" s="75"/>
      <c r="C97" s="75"/>
      <c r="D97" s="75"/>
      <c r="E97" s="75"/>
      <c r="F97" s="76"/>
      <c r="G97" s="84"/>
      <c r="H97" s="85"/>
      <c r="I97" s="85"/>
      <c r="J97" s="85"/>
      <c r="K97" s="85"/>
      <c r="L97" s="85"/>
      <c r="M97" s="85"/>
      <c r="N97" s="85"/>
      <c r="O97" s="86"/>
      <c r="P97" s="88"/>
      <c r="Q97" s="85"/>
      <c r="R97" s="85"/>
      <c r="S97" s="85"/>
      <c r="T97" s="85"/>
      <c r="U97" s="85"/>
      <c r="V97" s="85"/>
      <c r="W97" s="85"/>
      <c r="X97" s="86"/>
      <c r="Y97" s="814"/>
      <c r="Z97" s="815"/>
      <c r="AA97" s="816"/>
      <c r="AB97" s="88"/>
      <c r="AC97" s="85"/>
      <c r="AD97" s="85"/>
      <c r="AE97" s="86"/>
      <c r="AF97" s="111"/>
      <c r="AG97" s="112"/>
      <c r="AH97" s="112"/>
      <c r="AI97" s="113"/>
      <c r="AJ97" s="818"/>
      <c r="AK97" s="818"/>
      <c r="AL97" s="818"/>
      <c r="AM97" s="111"/>
      <c r="AN97" s="818"/>
      <c r="AO97" s="818"/>
      <c r="AP97" s="818"/>
      <c r="AQ97" s="111"/>
      <c r="AR97" s="153"/>
      <c r="AS97" s="154"/>
      <c r="AT97" s="154"/>
      <c r="AU97" s="154"/>
      <c r="AV97" s="155">
        <v>5</v>
      </c>
      <c r="AW97" s="155"/>
      <c r="AX97" s="56" t="s">
        <v>199</v>
      </c>
      <c r="AY97" s="163"/>
    </row>
    <row r="98" spans="1:51" s="11" customFormat="1" ht="23.25" customHeight="1" x14ac:dyDescent="0.2">
      <c r="A98" s="77"/>
      <c r="B98" s="75"/>
      <c r="C98" s="75"/>
      <c r="D98" s="75"/>
      <c r="E98" s="75"/>
      <c r="F98" s="76"/>
      <c r="G98" s="187" t="s">
        <v>404</v>
      </c>
      <c r="H98" s="188"/>
      <c r="I98" s="188"/>
      <c r="J98" s="188"/>
      <c r="K98" s="188"/>
      <c r="L98" s="188"/>
      <c r="M98" s="188"/>
      <c r="N98" s="188"/>
      <c r="O98" s="189"/>
      <c r="P98" s="196" t="s">
        <v>405</v>
      </c>
      <c r="Q98" s="196"/>
      <c r="R98" s="196"/>
      <c r="S98" s="196"/>
      <c r="T98" s="196"/>
      <c r="U98" s="196"/>
      <c r="V98" s="196"/>
      <c r="W98" s="196"/>
      <c r="X98" s="197"/>
      <c r="Y98" s="102" t="s">
        <v>25</v>
      </c>
      <c r="Z98" s="103"/>
      <c r="AA98" s="104"/>
      <c r="AB98" s="156" t="s">
        <v>406</v>
      </c>
      <c r="AC98" s="157"/>
      <c r="AD98" s="157"/>
      <c r="AE98" s="158"/>
      <c r="AF98" s="120">
        <v>747</v>
      </c>
      <c r="AG98" s="121"/>
      <c r="AH98" s="121"/>
      <c r="AI98" s="121"/>
      <c r="AJ98" s="120">
        <v>969</v>
      </c>
      <c r="AK98" s="121"/>
      <c r="AL98" s="121"/>
      <c r="AM98" s="121"/>
      <c r="AN98" s="120">
        <v>1209</v>
      </c>
      <c r="AO98" s="121"/>
      <c r="AP98" s="121"/>
      <c r="AQ98" s="121"/>
      <c r="AR98" s="120" t="s">
        <v>385</v>
      </c>
      <c r="AS98" s="121"/>
      <c r="AT98" s="121"/>
      <c r="AU98" s="121"/>
      <c r="AV98" s="121"/>
      <c r="AW98" s="121"/>
      <c r="AX98" s="121"/>
      <c r="AY98" s="167"/>
    </row>
    <row r="99" spans="1:51" s="11" customFormat="1" ht="23.25" customHeight="1" x14ac:dyDescent="0.2">
      <c r="A99" s="78"/>
      <c r="B99" s="79"/>
      <c r="C99" s="79"/>
      <c r="D99" s="79"/>
      <c r="E99" s="79"/>
      <c r="F99" s="80"/>
      <c r="G99" s="190"/>
      <c r="H99" s="191"/>
      <c r="I99" s="191"/>
      <c r="J99" s="191"/>
      <c r="K99" s="191"/>
      <c r="L99" s="191"/>
      <c r="M99" s="191"/>
      <c r="N99" s="191"/>
      <c r="O99" s="192"/>
      <c r="P99" s="198"/>
      <c r="Q99" s="198"/>
      <c r="R99" s="198"/>
      <c r="S99" s="198"/>
      <c r="T99" s="198"/>
      <c r="U99" s="198"/>
      <c r="V99" s="198"/>
      <c r="W99" s="198"/>
      <c r="X99" s="199"/>
      <c r="Y99" s="114" t="s">
        <v>200</v>
      </c>
      <c r="Z99" s="115"/>
      <c r="AA99" s="116"/>
      <c r="AB99" s="156" t="s">
        <v>406</v>
      </c>
      <c r="AC99" s="157"/>
      <c r="AD99" s="157"/>
      <c r="AE99" s="158"/>
      <c r="AF99" s="120" t="s">
        <v>385</v>
      </c>
      <c r="AG99" s="121"/>
      <c r="AH99" s="121"/>
      <c r="AI99" s="121"/>
      <c r="AJ99" s="120" t="s">
        <v>385</v>
      </c>
      <c r="AK99" s="121"/>
      <c r="AL99" s="121"/>
      <c r="AM99" s="121"/>
      <c r="AN99" s="120" t="s">
        <v>385</v>
      </c>
      <c r="AO99" s="121"/>
      <c r="AP99" s="121"/>
      <c r="AQ99" s="121"/>
      <c r="AR99" s="120">
        <v>1452</v>
      </c>
      <c r="AS99" s="121"/>
      <c r="AT99" s="121"/>
      <c r="AU99" s="121"/>
      <c r="AV99" s="121"/>
      <c r="AW99" s="121"/>
      <c r="AX99" s="121"/>
      <c r="AY99" s="167"/>
    </row>
    <row r="100" spans="1:51" s="11" customFormat="1" ht="23.25" customHeight="1" x14ac:dyDescent="0.2">
      <c r="A100" s="77"/>
      <c r="B100" s="75"/>
      <c r="C100" s="75"/>
      <c r="D100" s="75"/>
      <c r="E100" s="75"/>
      <c r="F100" s="76"/>
      <c r="G100" s="193"/>
      <c r="H100" s="194"/>
      <c r="I100" s="194"/>
      <c r="J100" s="194"/>
      <c r="K100" s="194"/>
      <c r="L100" s="194"/>
      <c r="M100" s="194"/>
      <c r="N100" s="194"/>
      <c r="O100" s="195"/>
      <c r="P100" s="200"/>
      <c r="Q100" s="200"/>
      <c r="R100" s="200"/>
      <c r="S100" s="200"/>
      <c r="T100" s="200"/>
      <c r="U100" s="200"/>
      <c r="V100" s="200"/>
      <c r="W100" s="200"/>
      <c r="X100" s="201"/>
      <c r="Y100" s="114" t="s">
        <v>26</v>
      </c>
      <c r="Z100" s="115"/>
      <c r="AA100" s="116"/>
      <c r="AB100" s="117" t="s">
        <v>36</v>
      </c>
      <c r="AC100" s="118"/>
      <c r="AD100" s="118"/>
      <c r="AE100" s="119"/>
      <c r="AF100" s="120" t="s">
        <v>385</v>
      </c>
      <c r="AG100" s="121"/>
      <c r="AH100" s="121"/>
      <c r="AI100" s="121"/>
      <c r="AJ100" s="120" t="s">
        <v>385</v>
      </c>
      <c r="AK100" s="121"/>
      <c r="AL100" s="121"/>
      <c r="AM100" s="121"/>
      <c r="AN100" s="120" t="s">
        <v>385</v>
      </c>
      <c r="AO100" s="121"/>
      <c r="AP100" s="121"/>
      <c r="AQ100" s="121"/>
      <c r="AR100" s="120" t="s">
        <v>385</v>
      </c>
      <c r="AS100" s="121"/>
      <c r="AT100" s="121"/>
      <c r="AU100" s="121"/>
      <c r="AV100" s="121"/>
      <c r="AW100" s="121"/>
      <c r="AX100" s="121"/>
      <c r="AY100" s="167"/>
    </row>
    <row r="101" spans="1:51" s="11" customFormat="1" ht="106.5" customHeight="1" x14ac:dyDescent="0.2">
      <c r="A101" s="64" t="s">
        <v>306</v>
      </c>
      <c r="B101" s="65"/>
      <c r="C101" s="65"/>
      <c r="D101" s="65"/>
      <c r="E101" s="65"/>
      <c r="F101" s="66"/>
      <c r="G101" s="239" t="s">
        <v>387</v>
      </c>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1"/>
    </row>
    <row r="102" spans="1:51" s="11" customFormat="1" ht="15" customHeight="1" x14ac:dyDescent="0.2">
      <c r="A102" s="25"/>
      <c r="B102" s="26"/>
      <c r="C102" s="26"/>
      <c r="D102" s="26"/>
      <c r="E102" s="26"/>
      <c r="F102" s="27"/>
      <c r="G102" s="808"/>
      <c r="H102" s="809"/>
      <c r="I102" s="809"/>
      <c r="J102" s="809"/>
      <c r="K102" s="809"/>
      <c r="L102" s="809"/>
      <c r="M102" s="809"/>
      <c r="N102" s="809"/>
      <c r="O102" s="809"/>
      <c r="P102" s="809"/>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09"/>
      <c r="AX102" s="809"/>
      <c r="AY102" s="810"/>
    </row>
    <row r="103" spans="1:51" s="11" customFormat="1" ht="81" customHeight="1" x14ac:dyDescent="0.2">
      <c r="A103" s="67" t="s">
        <v>189</v>
      </c>
      <c r="B103" s="68"/>
      <c r="C103" s="69" t="s">
        <v>241</v>
      </c>
      <c r="D103" s="69"/>
      <c r="E103" s="69"/>
      <c r="F103" s="70"/>
      <c r="G103" s="811" t="s">
        <v>407</v>
      </c>
      <c r="H103" s="812"/>
      <c r="I103" s="812"/>
      <c r="J103" s="812"/>
      <c r="K103" s="812"/>
      <c r="L103" s="812"/>
      <c r="M103" s="812"/>
      <c r="N103" s="812"/>
      <c r="O103" s="812"/>
      <c r="P103" s="812"/>
      <c r="Q103" s="812"/>
      <c r="R103" s="812"/>
      <c r="S103" s="812"/>
      <c r="T103" s="812"/>
      <c r="U103" s="812"/>
      <c r="V103" s="812"/>
      <c r="W103" s="812"/>
      <c r="X103" s="812"/>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12"/>
      <c r="AY103" s="813"/>
    </row>
    <row r="104" spans="1:51" s="11" customFormat="1" ht="18.75" hidden="1" customHeight="1" outlineLevel="1" x14ac:dyDescent="0.2">
      <c r="A104" s="71" t="s">
        <v>255</v>
      </c>
      <c r="B104" s="72"/>
      <c r="C104" s="72"/>
      <c r="D104" s="72"/>
      <c r="E104" s="72"/>
      <c r="F104" s="73"/>
      <c r="G104" s="81" t="s">
        <v>53</v>
      </c>
      <c r="H104" s="82"/>
      <c r="I104" s="82"/>
      <c r="J104" s="82"/>
      <c r="K104" s="82"/>
      <c r="L104" s="82"/>
      <c r="M104" s="82"/>
      <c r="N104" s="82"/>
      <c r="O104" s="83"/>
      <c r="P104" s="87" t="s">
        <v>197</v>
      </c>
      <c r="Q104" s="82"/>
      <c r="R104" s="82"/>
      <c r="S104" s="82"/>
      <c r="T104" s="82"/>
      <c r="U104" s="82"/>
      <c r="V104" s="82"/>
      <c r="W104" s="82"/>
      <c r="X104" s="83"/>
      <c r="Y104" s="89"/>
      <c r="Z104" s="90"/>
      <c r="AA104" s="91"/>
      <c r="AB104" s="105" t="s">
        <v>1</v>
      </c>
      <c r="AC104" s="106"/>
      <c r="AD104" s="106"/>
      <c r="AE104" s="107"/>
      <c r="AF104" s="108" t="s">
        <v>192</v>
      </c>
      <c r="AG104" s="109"/>
      <c r="AH104" s="109"/>
      <c r="AI104" s="110"/>
      <c r="AJ104" s="108" t="s">
        <v>193</v>
      </c>
      <c r="AK104" s="109"/>
      <c r="AL104" s="109"/>
      <c r="AM104" s="110"/>
      <c r="AN104" s="108" t="s">
        <v>151</v>
      </c>
      <c r="AO104" s="109"/>
      <c r="AP104" s="109"/>
      <c r="AQ104" s="110"/>
      <c r="AR104" s="150" t="s">
        <v>198</v>
      </c>
      <c r="AS104" s="151"/>
      <c r="AT104" s="151"/>
      <c r="AU104" s="151"/>
      <c r="AV104" s="151"/>
      <c r="AW104" s="151"/>
      <c r="AX104" s="151"/>
      <c r="AY104" s="152"/>
    </row>
    <row r="105" spans="1:51" s="11" customFormat="1" ht="18.75" hidden="1" customHeight="1" outlineLevel="1" x14ac:dyDescent="0.2">
      <c r="A105" s="74"/>
      <c r="B105" s="75"/>
      <c r="C105" s="75"/>
      <c r="D105" s="75"/>
      <c r="E105" s="75"/>
      <c r="F105" s="76"/>
      <c r="G105" s="84"/>
      <c r="H105" s="85"/>
      <c r="I105" s="85"/>
      <c r="J105" s="85"/>
      <c r="K105" s="85"/>
      <c r="L105" s="85"/>
      <c r="M105" s="85"/>
      <c r="N105" s="85"/>
      <c r="O105" s="86"/>
      <c r="P105" s="88"/>
      <c r="Q105" s="85"/>
      <c r="R105" s="85"/>
      <c r="S105" s="85"/>
      <c r="T105" s="85"/>
      <c r="U105" s="85"/>
      <c r="V105" s="85"/>
      <c r="W105" s="85"/>
      <c r="X105" s="86"/>
      <c r="Y105" s="92"/>
      <c r="Z105" s="93"/>
      <c r="AA105" s="94"/>
      <c r="AB105" s="88"/>
      <c r="AC105" s="85"/>
      <c r="AD105" s="85"/>
      <c r="AE105" s="86"/>
      <c r="AF105" s="111"/>
      <c r="AG105" s="112"/>
      <c r="AH105" s="112"/>
      <c r="AI105" s="113"/>
      <c r="AJ105" s="111"/>
      <c r="AK105" s="112"/>
      <c r="AL105" s="112"/>
      <c r="AM105" s="113"/>
      <c r="AN105" s="111"/>
      <c r="AO105" s="112"/>
      <c r="AP105" s="112"/>
      <c r="AQ105" s="113"/>
      <c r="AR105" s="153"/>
      <c r="AS105" s="154"/>
      <c r="AT105" s="154"/>
      <c r="AU105" s="154"/>
      <c r="AV105" s="155"/>
      <c r="AW105" s="155"/>
      <c r="AX105" s="56" t="s">
        <v>199</v>
      </c>
      <c r="AY105" s="163"/>
    </row>
    <row r="106" spans="1:51" s="11" customFormat="1" ht="23.25" hidden="1" customHeight="1" outlineLevel="1" x14ac:dyDescent="0.2">
      <c r="A106" s="77"/>
      <c r="B106" s="75"/>
      <c r="C106" s="75"/>
      <c r="D106" s="75"/>
      <c r="E106" s="75"/>
      <c r="F106" s="76"/>
      <c r="G106" s="95"/>
      <c r="H106" s="59"/>
      <c r="I106" s="59"/>
      <c r="J106" s="59"/>
      <c r="K106" s="59"/>
      <c r="L106" s="59"/>
      <c r="M106" s="59"/>
      <c r="N106" s="59"/>
      <c r="O106" s="96"/>
      <c r="P106" s="59"/>
      <c r="Q106" s="59"/>
      <c r="R106" s="59"/>
      <c r="S106" s="59"/>
      <c r="T106" s="59"/>
      <c r="U106" s="59"/>
      <c r="V106" s="59"/>
      <c r="W106" s="59"/>
      <c r="X106" s="96"/>
      <c r="Y106" s="102" t="s">
        <v>25</v>
      </c>
      <c r="Z106" s="103"/>
      <c r="AA106" s="104"/>
      <c r="AB106" s="164"/>
      <c r="AC106" s="165"/>
      <c r="AD106" s="165"/>
      <c r="AE106" s="166"/>
      <c r="AF106" s="120"/>
      <c r="AG106" s="121"/>
      <c r="AH106" s="121"/>
      <c r="AI106" s="122"/>
      <c r="AJ106" s="120"/>
      <c r="AK106" s="121"/>
      <c r="AL106" s="121"/>
      <c r="AM106" s="122"/>
      <c r="AN106" s="120"/>
      <c r="AO106" s="121"/>
      <c r="AP106" s="121"/>
      <c r="AQ106" s="122"/>
      <c r="AR106" s="120"/>
      <c r="AS106" s="121"/>
      <c r="AT106" s="121"/>
      <c r="AU106" s="121"/>
      <c r="AV106" s="121"/>
      <c r="AW106" s="121"/>
      <c r="AX106" s="121"/>
      <c r="AY106" s="167"/>
    </row>
    <row r="107" spans="1:51" s="11" customFormat="1" ht="23.25" hidden="1" customHeight="1" outlineLevel="1" x14ac:dyDescent="0.2">
      <c r="A107" s="78"/>
      <c r="B107" s="79"/>
      <c r="C107" s="79"/>
      <c r="D107" s="79"/>
      <c r="E107" s="79"/>
      <c r="F107" s="80"/>
      <c r="G107" s="97"/>
      <c r="H107" s="98"/>
      <c r="I107" s="98"/>
      <c r="J107" s="98"/>
      <c r="K107" s="98"/>
      <c r="L107" s="98"/>
      <c r="M107" s="98"/>
      <c r="N107" s="98"/>
      <c r="O107" s="99"/>
      <c r="P107" s="98"/>
      <c r="Q107" s="98"/>
      <c r="R107" s="98"/>
      <c r="S107" s="98"/>
      <c r="T107" s="98"/>
      <c r="U107" s="98"/>
      <c r="V107" s="98"/>
      <c r="W107" s="98"/>
      <c r="X107" s="99"/>
      <c r="Y107" s="114" t="s">
        <v>200</v>
      </c>
      <c r="Z107" s="115"/>
      <c r="AA107" s="116"/>
      <c r="AB107" s="117"/>
      <c r="AC107" s="118"/>
      <c r="AD107" s="118"/>
      <c r="AE107" s="119"/>
      <c r="AF107" s="120"/>
      <c r="AG107" s="121"/>
      <c r="AH107" s="121"/>
      <c r="AI107" s="122"/>
      <c r="AJ107" s="120"/>
      <c r="AK107" s="121"/>
      <c r="AL107" s="121"/>
      <c r="AM107" s="122"/>
      <c r="AN107" s="120"/>
      <c r="AO107" s="121"/>
      <c r="AP107" s="121"/>
      <c r="AQ107" s="122"/>
      <c r="AR107" s="120"/>
      <c r="AS107" s="121"/>
      <c r="AT107" s="121"/>
      <c r="AU107" s="121"/>
      <c r="AV107" s="121"/>
      <c r="AW107" s="121"/>
      <c r="AX107" s="121"/>
      <c r="AY107" s="167"/>
    </row>
    <row r="108" spans="1:51" s="11" customFormat="1" ht="23.25" hidden="1" customHeight="1" outlineLevel="1" x14ac:dyDescent="0.2">
      <c r="A108" s="77"/>
      <c r="B108" s="75"/>
      <c r="C108" s="75"/>
      <c r="D108" s="75"/>
      <c r="E108" s="75"/>
      <c r="F108" s="76"/>
      <c r="G108" s="100"/>
      <c r="H108" s="62"/>
      <c r="I108" s="62"/>
      <c r="J108" s="62"/>
      <c r="K108" s="62"/>
      <c r="L108" s="62"/>
      <c r="M108" s="62"/>
      <c r="N108" s="62"/>
      <c r="O108" s="101"/>
      <c r="P108" s="62"/>
      <c r="Q108" s="62"/>
      <c r="R108" s="62"/>
      <c r="S108" s="62"/>
      <c r="T108" s="62"/>
      <c r="U108" s="62"/>
      <c r="V108" s="62"/>
      <c r="W108" s="62"/>
      <c r="X108" s="101"/>
      <c r="Y108" s="114" t="s">
        <v>26</v>
      </c>
      <c r="Z108" s="115"/>
      <c r="AA108" s="116"/>
      <c r="AB108" s="117" t="s">
        <v>36</v>
      </c>
      <c r="AC108" s="118"/>
      <c r="AD108" s="118"/>
      <c r="AE108" s="119"/>
      <c r="AF108" s="120"/>
      <c r="AG108" s="121"/>
      <c r="AH108" s="121"/>
      <c r="AI108" s="122"/>
      <c r="AJ108" s="120"/>
      <c r="AK108" s="121"/>
      <c r="AL108" s="121"/>
      <c r="AM108" s="122"/>
      <c r="AN108" s="120"/>
      <c r="AO108" s="121"/>
      <c r="AP108" s="121"/>
      <c r="AQ108" s="122"/>
      <c r="AR108" s="120"/>
      <c r="AS108" s="121"/>
      <c r="AT108" s="121"/>
      <c r="AU108" s="121"/>
      <c r="AV108" s="121"/>
      <c r="AW108" s="121"/>
      <c r="AX108" s="121"/>
      <c r="AY108" s="167"/>
    </row>
    <row r="109" spans="1:51" s="11" customFormat="1" ht="106.5" hidden="1" customHeight="1" outlineLevel="1" x14ac:dyDescent="0.2">
      <c r="A109" s="64" t="s">
        <v>306</v>
      </c>
      <c r="B109" s="65"/>
      <c r="C109" s="65"/>
      <c r="D109" s="65"/>
      <c r="E109" s="65"/>
      <c r="F109" s="66"/>
      <c r="G109" s="239"/>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1"/>
    </row>
    <row r="110" spans="1:51" s="11" customFormat="1" ht="15" hidden="1" customHeight="1" outlineLevel="1" x14ac:dyDescent="0.2">
      <c r="A110" s="25"/>
      <c r="B110" s="26"/>
      <c r="C110" s="26"/>
      <c r="D110" s="26"/>
      <c r="E110" s="26"/>
      <c r="F110" s="27"/>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2"/>
    </row>
    <row r="111" spans="1:51" s="11" customFormat="1" ht="85.5" hidden="1" customHeight="1" outlineLevel="1" x14ac:dyDescent="0.2">
      <c r="A111" s="67" t="s">
        <v>189</v>
      </c>
      <c r="B111" s="68"/>
      <c r="C111" s="69" t="s">
        <v>242</v>
      </c>
      <c r="D111" s="69"/>
      <c r="E111" s="69"/>
      <c r="F111" s="70"/>
      <c r="G111" s="100"/>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159"/>
    </row>
    <row r="112" spans="1:51" s="11" customFormat="1" ht="18.75" customHeight="1" collapsed="1" x14ac:dyDescent="0.2">
      <c r="A112" s="71" t="s">
        <v>256</v>
      </c>
      <c r="B112" s="72"/>
      <c r="C112" s="72"/>
      <c r="D112" s="72"/>
      <c r="E112" s="72"/>
      <c r="F112" s="73"/>
      <c r="G112" s="81" t="s">
        <v>53</v>
      </c>
      <c r="H112" s="82"/>
      <c r="I112" s="82"/>
      <c r="J112" s="82"/>
      <c r="K112" s="82"/>
      <c r="L112" s="82"/>
      <c r="M112" s="82"/>
      <c r="N112" s="82"/>
      <c r="O112" s="83"/>
      <c r="P112" s="87" t="s">
        <v>197</v>
      </c>
      <c r="Q112" s="82"/>
      <c r="R112" s="82"/>
      <c r="S112" s="82"/>
      <c r="T112" s="82"/>
      <c r="U112" s="82"/>
      <c r="V112" s="82"/>
      <c r="W112" s="82"/>
      <c r="X112" s="83"/>
      <c r="Y112" s="184"/>
      <c r="Z112" s="185"/>
      <c r="AA112" s="186"/>
      <c r="AB112" s="87" t="s">
        <v>1</v>
      </c>
      <c r="AC112" s="82"/>
      <c r="AD112" s="82"/>
      <c r="AE112" s="83"/>
      <c r="AF112" s="224" t="s">
        <v>192</v>
      </c>
      <c r="AG112" s="225"/>
      <c r="AH112" s="225"/>
      <c r="AI112" s="226"/>
      <c r="AJ112" s="224" t="s">
        <v>193</v>
      </c>
      <c r="AK112" s="225"/>
      <c r="AL112" s="225"/>
      <c r="AM112" s="226"/>
      <c r="AN112" s="224" t="s">
        <v>151</v>
      </c>
      <c r="AO112" s="225"/>
      <c r="AP112" s="225"/>
      <c r="AQ112" s="226"/>
      <c r="AR112" s="227" t="s">
        <v>201</v>
      </c>
      <c r="AS112" s="228"/>
      <c r="AT112" s="228"/>
      <c r="AU112" s="228"/>
      <c r="AV112" s="228"/>
      <c r="AW112" s="228"/>
      <c r="AX112" s="228"/>
      <c r="AY112" s="229"/>
    </row>
    <row r="113" spans="1:51" s="11" customFormat="1" ht="18.75" customHeight="1" x14ac:dyDescent="0.2">
      <c r="A113" s="74"/>
      <c r="B113" s="75"/>
      <c r="C113" s="75"/>
      <c r="D113" s="75"/>
      <c r="E113" s="75"/>
      <c r="F113" s="76"/>
      <c r="G113" s="84"/>
      <c r="H113" s="85"/>
      <c r="I113" s="85"/>
      <c r="J113" s="85"/>
      <c r="K113" s="85"/>
      <c r="L113" s="85"/>
      <c r="M113" s="85"/>
      <c r="N113" s="85"/>
      <c r="O113" s="86"/>
      <c r="P113" s="88"/>
      <c r="Q113" s="85"/>
      <c r="R113" s="85"/>
      <c r="S113" s="85"/>
      <c r="T113" s="85"/>
      <c r="U113" s="85"/>
      <c r="V113" s="85"/>
      <c r="W113" s="85"/>
      <c r="X113" s="86"/>
      <c r="Y113" s="92"/>
      <c r="Z113" s="93"/>
      <c r="AA113" s="94"/>
      <c r="AB113" s="88"/>
      <c r="AC113" s="85"/>
      <c r="AD113" s="85"/>
      <c r="AE113" s="86"/>
      <c r="AF113" s="111"/>
      <c r="AG113" s="112"/>
      <c r="AH113" s="112"/>
      <c r="AI113" s="113"/>
      <c r="AJ113" s="111"/>
      <c r="AK113" s="112"/>
      <c r="AL113" s="112"/>
      <c r="AM113" s="113"/>
      <c r="AN113" s="111"/>
      <c r="AO113" s="112"/>
      <c r="AP113" s="112"/>
      <c r="AQ113" s="113"/>
      <c r="AR113" s="153"/>
      <c r="AS113" s="154"/>
      <c r="AT113" s="154"/>
      <c r="AU113" s="154"/>
      <c r="AV113" s="155">
        <v>20</v>
      </c>
      <c r="AW113" s="155"/>
      <c r="AX113" s="56" t="s">
        <v>199</v>
      </c>
      <c r="AY113" s="163"/>
    </row>
    <row r="114" spans="1:51" s="11" customFormat="1" ht="23.25" customHeight="1" x14ac:dyDescent="0.2">
      <c r="A114" s="77"/>
      <c r="B114" s="75"/>
      <c r="C114" s="75"/>
      <c r="D114" s="75"/>
      <c r="E114" s="75"/>
      <c r="F114" s="76"/>
      <c r="G114" s="187" t="s">
        <v>408</v>
      </c>
      <c r="H114" s="188"/>
      <c r="I114" s="188"/>
      <c r="J114" s="188"/>
      <c r="K114" s="188"/>
      <c r="L114" s="188"/>
      <c r="M114" s="188"/>
      <c r="N114" s="188"/>
      <c r="O114" s="189"/>
      <c r="P114" s="196" t="s">
        <v>405</v>
      </c>
      <c r="Q114" s="196"/>
      <c r="R114" s="196"/>
      <c r="S114" s="196"/>
      <c r="T114" s="196"/>
      <c r="U114" s="196"/>
      <c r="V114" s="196"/>
      <c r="W114" s="196"/>
      <c r="X114" s="197"/>
      <c r="Y114" s="102" t="s">
        <v>25</v>
      </c>
      <c r="Z114" s="103"/>
      <c r="AA114" s="104"/>
      <c r="AB114" s="156" t="s">
        <v>406</v>
      </c>
      <c r="AC114" s="157"/>
      <c r="AD114" s="157"/>
      <c r="AE114" s="158"/>
      <c r="AF114" s="120">
        <v>747</v>
      </c>
      <c r="AG114" s="121"/>
      <c r="AH114" s="121"/>
      <c r="AI114" s="121"/>
      <c r="AJ114" s="120">
        <v>969</v>
      </c>
      <c r="AK114" s="121"/>
      <c r="AL114" s="121"/>
      <c r="AM114" s="121"/>
      <c r="AN114" s="120">
        <v>1209</v>
      </c>
      <c r="AO114" s="121"/>
      <c r="AP114" s="121"/>
      <c r="AQ114" s="121"/>
      <c r="AR114" s="120" t="s">
        <v>385</v>
      </c>
      <c r="AS114" s="121"/>
      <c r="AT114" s="121"/>
      <c r="AU114" s="121"/>
      <c r="AV114" s="121"/>
      <c r="AW114" s="121"/>
      <c r="AX114" s="121"/>
      <c r="AY114" s="167"/>
    </row>
    <row r="115" spans="1:51" s="11" customFormat="1" ht="23.25" customHeight="1" x14ac:dyDescent="0.2">
      <c r="A115" s="78"/>
      <c r="B115" s="79"/>
      <c r="C115" s="79"/>
      <c r="D115" s="79"/>
      <c r="E115" s="79"/>
      <c r="F115" s="80"/>
      <c r="G115" s="190"/>
      <c r="H115" s="191"/>
      <c r="I115" s="191"/>
      <c r="J115" s="191"/>
      <c r="K115" s="191"/>
      <c r="L115" s="191"/>
      <c r="M115" s="191"/>
      <c r="N115" s="191"/>
      <c r="O115" s="192"/>
      <c r="P115" s="198"/>
      <c r="Q115" s="198"/>
      <c r="R115" s="198"/>
      <c r="S115" s="198"/>
      <c r="T115" s="198"/>
      <c r="U115" s="198"/>
      <c r="V115" s="198"/>
      <c r="W115" s="198"/>
      <c r="X115" s="199"/>
      <c r="Y115" s="114" t="s">
        <v>200</v>
      </c>
      <c r="Z115" s="115"/>
      <c r="AA115" s="116"/>
      <c r="AB115" s="156" t="s">
        <v>406</v>
      </c>
      <c r="AC115" s="157"/>
      <c r="AD115" s="157"/>
      <c r="AE115" s="158"/>
      <c r="AF115" s="120" t="s">
        <v>385</v>
      </c>
      <c r="AG115" s="121"/>
      <c r="AH115" s="121"/>
      <c r="AI115" s="121"/>
      <c r="AJ115" s="120" t="s">
        <v>385</v>
      </c>
      <c r="AK115" s="121"/>
      <c r="AL115" s="121"/>
      <c r="AM115" s="121"/>
      <c r="AN115" s="120" t="s">
        <v>385</v>
      </c>
      <c r="AO115" s="121"/>
      <c r="AP115" s="121"/>
      <c r="AQ115" s="121"/>
      <c r="AR115" s="120">
        <v>15368</v>
      </c>
      <c r="AS115" s="121"/>
      <c r="AT115" s="121"/>
      <c r="AU115" s="121"/>
      <c r="AV115" s="121"/>
      <c r="AW115" s="121"/>
      <c r="AX115" s="121"/>
      <c r="AY115" s="167"/>
    </row>
    <row r="116" spans="1:51" s="11" customFormat="1" ht="23.25" customHeight="1" x14ac:dyDescent="0.2">
      <c r="A116" s="77"/>
      <c r="B116" s="75"/>
      <c r="C116" s="75"/>
      <c r="D116" s="75"/>
      <c r="E116" s="75"/>
      <c r="F116" s="76"/>
      <c r="G116" s="193"/>
      <c r="H116" s="194"/>
      <c r="I116" s="194"/>
      <c r="J116" s="194"/>
      <c r="K116" s="194"/>
      <c r="L116" s="194"/>
      <c r="M116" s="194"/>
      <c r="N116" s="194"/>
      <c r="O116" s="195"/>
      <c r="P116" s="200"/>
      <c r="Q116" s="200"/>
      <c r="R116" s="200"/>
      <c r="S116" s="200"/>
      <c r="T116" s="200"/>
      <c r="U116" s="200"/>
      <c r="V116" s="200"/>
      <c r="W116" s="200"/>
      <c r="X116" s="201"/>
      <c r="Y116" s="114" t="s">
        <v>26</v>
      </c>
      <c r="Z116" s="115"/>
      <c r="AA116" s="116"/>
      <c r="AB116" s="117" t="s">
        <v>36</v>
      </c>
      <c r="AC116" s="118"/>
      <c r="AD116" s="118"/>
      <c r="AE116" s="119"/>
      <c r="AF116" s="120" t="s">
        <v>385</v>
      </c>
      <c r="AG116" s="121"/>
      <c r="AH116" s="121"/>
      <c r="AI116" s="121"/>
      <c r="AJ116" s="120" t="s">
        <v>385</v>
      </c>
      <c r="AK116" s="121"/>
      <c r="AL116" s="121"/>
      <c r="AM116" s="121"/>
      <c r="AN116" s="120" t="s">
        <v>385</v>
      </c>
      <c r="AO116" s="121"/>
      <c r="AP116" s="121"/>
      <c r="AQ116" s="121"/>
      <c r="AR116" s="120" t="s">
        <v>385</v>
      </c>
      <c r="AS116" s="121"/>
      <c r="AT116" s="121"/>
      <c r="AU116" s="121"/>
      <c r="AV116" s="121"/>
      <c r="AW116" s="121"/>
      <c r="AX116" s="121"/>
      <c r="AY116" s="167"/>
    </row>
    <row r="117" spans="1:51" s="11" customFormat="1" ht="106.5" customHeight="1" x14ac:dyDescent="0.2">
      <c r="A117" s="64" t="s">
        <v>306</v>
      </c>
      <c r="B117" s="65"/>
      <c r="C117" s="65"/>
      <c r="D117" s="65"/>
      <c r="E117" s="65"/>
      <c r="F117" s="66"/>
      <c r="G117" s="239" t="s">
        <v>387</v>
      </c>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1"/>
    </row>
    <row r="118" spans="1:51" s="11" customFormat="1" ht="22.5" customHeight="1" x14ac:dyDescent="0.2">
      <c r="A118" s="202" t="s">
        <v>202</v>
      </c>
      <c r="B118" s="203"/>
      <c r="C118" s="203"/>
      <c r="D118" s="203"/>
      <c r="E118" s="203"/>
      <c r="F118" s="204"/>
      <c r="G118" s="214" t="s">
        <v>303</v>
      </c>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6"/>
    </row>
    <row r="119" spans="1:51" s="11" customFormat="1" ht="35" customHeight="1" x14ac:dyDescent="0.2">
      <c r="A119" s="205"/>
      <c r="B119" s="206"/>
      <c r="C119" s="206"/>
      <c r="D119" s="206"/>
      <c r="E119" s="206"/>
      <c r="F119" s="207"/>
      <c r="G119" s="211" t="s">
        <v>385</v>
      </c>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3"/>
    </row>
    <row r="120" spans="1:51" s="11" customFormat="1" ht="22.5" customHeight="1" x14ac:dyDescent="0.2">
      <c r="A120" s="205"/>
      <c r="B120" s="206"/>
      <c r="C120" s="206"/>
      <c r="D120" s="206"/>
      <c r="E120" s="206"/>
      <c r="F120" s="207"/>
      <c r="G120" s="214" t="s">
        <v>203</v>
      </c>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6"/>
    </row>
    <row r="121" spans="1:51" s="11" customFormat="1" ht="35" customHeight="1" thickBot="1" x14ac:dyDescent="0.25">
      <c r="A121" s="208"/>
      <c r="B121" s="209"/>
      <c r="C121" s="209"/>
      <c r="D121" s="209"/>
      <c r="E121" s="209"/>
      <c r="F121" s="210"/>
      <c r="G121" s="217" t="s">
        <v>386</v>
      </c>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9"/>
    </row>
    <row r="122" spans="1:51" ht="23.25" customHeight="1" thickBot="1" x14ac:dyDescent="0.25">
      <c r="A122" s="263" t="s">
        <v>247</v>
      </c>
      <c r="B122" s="264"/>
      <c r="C122" s="264"/>
      <c r="D122" s="264"/>
      <c r="E122" s="264"/>
      <c r="F122" s="265"/>
      <c r="G122" s="822"/>
      <c r="H122" s="822"/>
      <c r="I122" s="822"/>
      <c r="J122" s="822"/>
      <c r="K122" s="822"/>
      <c r="L122" s="822"/>
      <c r="M122" s="822"/>
      <c r="N122" s="822"/>
      <c r="O122" s="823" t="s">
        <v>226</v>
      </c>
      <c r="P122" s="824"/>
      <c r="Q122" s="824"/>
      <c r="R122" s="824"/>
      <c r="S122" s="824"/>
      <c r="T122" s="824"/>
      <c r="U122" s="824"/>
      <c r="V122" s="824"/>
      <c r="W122" s="825"/>
      <c r="X122" s="824" t="s">
        <v>227</v>
      </c>
      <c r="Y122" s="824"/>
      <c r="Z122" s="824"/>
      <c r="AA122" s="824"/>
      <c r="AB122" s="824"/>
      <c r="AC122" s="824"/>
      <c r="AD122" s="824"/>
      <c r="AE122" s="824"/>
      <c r="AF122" s="824"/>
      <c r="AG122" s="825"/>
      <c r="AH122" s="824" t="s">
        <v>228</v>
      </c>
      <c r="AI122" s="824"/>
      <c r="AJ122" s="824"/>
      <c r="AK122" s="824"/>
      <c r="AL122" s="824"/>
      <c r="AM122" s="824"/>
      <c r="AN122" s="824"/>
      <c r="AO122" s="824"/>
      <c r="AP122" s="825"/>
      <c r="AQ122" s="824" t="s">
        <v>229</v>
      </c>
      <c r="AR122" s="824"/>
      <c r="AS122" s="824"/>
      <c r="AT122" s="824"/>
      <c r="AU122" s="824"/>
      <c r="AV122" s="824"/>
      <c r="AW122" s="824"/>
      <c r="AX122" s="824"/>
      <c r="AY122" s="826"/>
    </row>
    <row r="123" spans="1:51" ht="23.25" customHeight="1" thickBot="1" x14ac:dyDescent="0.25">
      <c r="A123" s="266"/>
      <c r="B123" s="267"/>
      <c r="C123" s="267"/>
      <c r="D123" s="267"/>
      <c r="E123" s="267"/>
      <c r="F123" s="268"/>
      <c r="G123" s="842" t="s">
        <v>54</v>
      </c>
      <c r="H123" s="842"/>
      <c r="I123" s="842"/>
      <c r="J123" s="842"/>
      <c r="K123" s="842"/>
      <c r="L123" s="842"/>
      <c r="M123" s="842"/>
      <c r="N123" s="843"/>
      <c r="O123" s="785">
        <v>15072.286614000001</v>
      </c>
      <c r="P123" s="786"/>
      <c r="Q123" s="786"/>
      <c r="R123" s="786"/>
      <c r="S123" s="786"/>
      <c r="T123" s="786"/>
      <c r="U123" s="786"/>
      <c r="V123" s="786"/>
      <c r="W123" s="787"/>
      <c r="X123" s="785">
        <f>O137</f>
        <v>14401.897016000001</v>
      </c>
      <c r="Y123" s="786"/>
      <c r="Z123" s="786"/>
      <c r="AA123" s="786"/>
      <c r="AB123" s="786"/>
      <c r="AC123" s="786"/>
      <c r="AD123" s="786"/>
      <c r="AE123" s="786"/>
      <c r="AF123" s="786"/>
      <c r="AG123" s="787"/>
      <c r="AH123" s="785">
        <f>X137</f>
        <v>15319.499470999999</v>
      </c>
      <c r="AI123" s="786"/>
      <c r="AJ123" s="786"/>
      <c r="AK123" s="786"/>
      <c r="AL123" s="786"/>
      <c r="AM123" s="786"/>
      <c r="AN123" s="786"/>
      <c r="AO123" s="786"/>
      <c r="AP123" s="787"/>
      <c r="AQ123" s="785">
        <f>AH137</f>
        <v>12508.196575999998</v>
      </c>
      <c r="AR123" s="786"/>
      <c r="AS123" s="786"/>
      <c r="AT123" s="786"/>
      <c r="AU123" s="786"/>
      <c r="AV123" s="786"/>
      <c r="AW123" s="786"/>
      <c r="AX123" s="786"/>
      <c r="AY123" s="827"/>
    </row>
    <row r="124" spans="1:51" ht="23.25" customHeight="1" x14ac:dyDescent="0.2">
      <c r="A124" s="266"/>
      <c r="B124" s="267"/>
      <c r="C124" s="267"/>
      <c r="D124" s="267"/>
      <c r="E124" s="267"/>
      <c r="F124" s="268"/>
      <c r="G124" s="828" t="s">
        <v>11</v>
      </c>
      <c r="H124" s="829"/>
      <c r="I124" s="832" t="s">
        <v>263</v>
      </c>
      <c r="J124" s="833"/>
      <c r="K124" s="833"/>
      <c r="L124" s="833"/>
      <c r="M124" s="833"/>
      <c r="N124" s="834"/>
      <c r="O124" s="835">
        <v>4800</v>
      </c>
      <c r="P124" s="836"/>
      <c r="Q124" s="836"/>
      <c r="R124" s="836"/>
      <c r="S124" s="836"/>
      <c r="T124" s="836"/>
      <c r="U124" s="836"/>
      <c r="V124" s="836"/>
      <c r="W124" s="837"/>
      <c r="X124" s="838">
        <v>4800</v>
      </c>
      <c r="Y124" s="839"/>
      <c r="Z124" s="839"/>
      <c r="AA124" s="839"/>
      <c r="AB124" s="839"/>
      <c r="AC124" s="839"/>
      <c r="AD124" s="839"/>
      <c r="AE124" s="839"/>
      <c r="AF124" s="839"/>
      <c r="AG124" s="840"/>
      <c r="AH124" s="838">
        <v>1000</v>
      </c>
      <c r="AI124" s="839"/>
      <c r="AJ124" s="839"/>
      <c r="AK124" s="839"/>
      <c r="AL124" s="839"/>
      <c r="AM124" s="839"/>
      <c r="AN124" s="839"/>
      <c r="AO124" s="839"/>
      <c r="AP124" s="840"/>
      <c r="AQ124" s="838">
        <v>0</v>
      </c>
      <c r="AR124" s="839"/>
      <c r="AS124" s="839"/>
      <c r="AT124" s="839"/>
      <c r="AU124" s="839"/>
      <c r="AV124" s="839"/>
      <c r="AW124" s="839"/>
      <c r="AX124" s="839"/>
      <c r="AY124" s="841"/>
    </row>
    <row r="125" spans="1:51" ht="23.25" customHeight="1" x14ac:dyDescent="0.2">
      <c r="A125" s="266"/>
      <c r="B125" s="267"/>
      <c r="C125" s="267"/>
      <c r="D125" s="267"/>
      <c r="E125" s="267"/>
      <c r="F125" s="268"/>
      <c r="G125" s="828"/>
      <c r="H125" s="829"/>
      <c r="I125" s="563" t="s">
        <v>57</v>
      </c>
      <c r="J125" s="564"/>
      <c r="K125" s="564"/>
      <c r="L125" s="564"/>
      <c r="M125" s="564"/>
      <c r="N125" s="564"/>
      <c r="O125" s="488">
        <v>127.768047</v>
      </c>
      <c r="P125" s="488"/>
      <c r="Q125" s="488"/>
      <c r="R125" s="488"/>
      <c r="S125" s="488"/>
      <c r="T125" s="488"/>
      <c r="U125" s="488"/>
      <c r="V125" s="488"/>
      <c r="W125" s="489"/>
      <c r="X125" s="488">
        <v>124.600348</v>
      </c>
      <c r="Y125" s="488"/>
      <c r="Z125" s="488"/>
      <c r="AA125" s="488"/>
      <c r="AB125" s="488"/>
      <c r="AC125" s="488"/>
      <c r="AD125" s="488"/>
      <c r="AE125" s="488"/>
      <c r="AF125" s="488"/>
      <c r="AG125" s="489"/>
      <c r="AH125" s="1017">
        <v>367.73965199999998</v>
      </c>
      <c r="AI125" s="1017"/>
      <c r="AJ125" s="1017"/>
      <c r="AK125" s="1017"/>
      <c r="AL125" s="1017"/>
      <c r="AM125" s="1017"/>
      <c r="AN125" s="1017"/>
      <c r="AO125" s="1017"/>
      <c r="AP125" s="1018"/>
      <c r="AQ125" s="488">
        <v>111.895</v>
      </c>
      <c r="AR125" s="488"/>
      <c r="AS125" s="488"/>
      <c r="AT125" s="488"/>
      <c r="AU125" s="488"/>
      <c r="AV125" s="488"/>
      <c r="AW125" s="488"/>
      <c r="AX125" s="488"/>
      <c r="AY125" s="500"/>
    </row>
    <row r="126" spans="1:51" ht="23.25" customHeight="1" x14ac:dyDescent="0.2">
      <c r="A126" s="266"/>
      <c r="B126" s="267"/>
      <c r="C126" s="267"/>
      <c r="D126" s="267"/>
      <c r="E126" s="267"/>
      <c r="F126" s="268"/>
      <c r="G126" s="828"/>
      <c r="H126" s="829"/>
      <c r="I126" s="565" t="s">
        <v>56</v>
      </c>
      <c r="J126" s="566"/>
      <c r="K126" s="566"/>
      <c r="L126" s="566"/>
      <c r="M126" s="566"/>
      <c r="N126" s="567"/>
      <c r="O126" s="568">
        <f>O125</f>
        <v>127.768047</v>
      </c>
      <c r="P126" s="569"/>
      <c r="Q126" s="569"/>
      <c r="R126" s="569"/>
      <c r="S126" s="569"/>
      <c r="T126" s="569"/>
      <c r="U126" s="569"/>
      <c r="V126" s="569"/>
      <c r="W126" s="570"/>
      <c r="X126" s="568">
        <f>X125</f>
        <v>124.600348</v>
      </c>
      <c r="Y126" s="569"/>
      <c r="Z126" s="569"/>
      <c r="AA126" s="569"/>
      <c r="AB126" s="569"/>
      <c r="AC126" s="569"/>
      <c r="AD126" s="569"/>
      <c r="AE126" s="569"/>
      <c r="AF126" s="569"/>
      <c r="AG126" s="570"/>
      <c r="AH126" s="1019">
        <f>AH125</f>
        <v>367.73965199999998</v>
      </c>
      <c r="AI126" s="1020"/>
      <c r="AJ126" s="1020"/>
      <c r="AK126" s="1020"/>
      <c r="AL126" s="1020"/>
      <c r="AM126" s="1020"/>
      <c r="AN126" s="1020"/>
      <c r="AO126" s="1020"/>
      <c r="AP126" s="1021"/>
      <c r="AQ126" s="568">
        <f>AQ125</f>
        <v>111.895</v>
      </c>
      <c r="AR126" s="569"/>
      <c r="AS126" s="569"/>
      <c r="AT126" s="569"/>
      <c r="AU126" s="569"/>
      <c r="AV126" s="569"/>
      <c r="AW126" s="569"/>
      <c r="AX126" s="569"/>
      <c r="AY126" s="570"/>
    </row>
    <row r="127" spans="1:51" ht="23.25" customHeight="1" x14ac:dyDescent="0.2">
      <c r="A127" s="266"/>
      <c r="B127" s="267"/>
      <c r="C127" s="267"/>
      <c r="D127" s="267"/>
      <c r="E127" s="267"/>
      <c r="F127" s="268"/>
      <c r="G127" s="828"/>
      <c r="H127" s="829"/>
      <c r="I127" s="563" t="s">
        <v>360</v>
      </c>
      <c r="J127" s="564"/>
      <c r="K127" s="564"/>
      <c r="L127" s="564"/>
      <c r="M127" s="564"/>
      <c r="N127" s="564"/>
      <c r="O127" s="488">
        <v>449.94794000000002</v>
      </c>
      <c r="P127" s="488"/>
      <c r="Q127" s="488"/>
      <c r="R127" s="488"/>
      <c r="S127" s="488"/>
      <c r="T127" s="488"/>
      <c r="U127" s="488"/>
      <c r="V127" s="488"/>
      <c r="W127" s="489"/>
      <c r="X127" s="488">
        <v>867.20078599999999</v>
      </c>
      <c r="Y127" s="488"/>
      <c r="Z127" s="488"/>
      <c r="AA127" s="488"/>
      <c r="AB127" s="488"/>
      <c r="AC127" s="488"/>
      <c r="AD127" s="488"/>
      <c r="AE127" s="488"/>
      <c r="AF127" s="488"/>
      <c r="AG127" s="489"/>
      <c r="AH127" s="1009">
        <v>735.26900699999999</v>
      </c>
      <c r="AI127" s="1009"/>
      <c r="AJ127" s="1009"/>
      <c r="AK127" s="1009"/>
      <c r="AL127" s="1009"/>
      <c r="AM127" s="1009"/>
      <c r="AN127" s="1009"/>
      <c r="AO127" s="1009"/>
      <c r="AP127" s="1010"/>
      <c r="AQ127" s="488">
        <v>102.771</v>
      </c>
      <c r="AR127" s="488"/>
      <c r="AS127" s="488"/>
      <c r="AT127" s="488"/>
      <c r="AU127" s="488"/>
      <c r="AV127" s="488"/>
      <c r="AW127" s="488"/>
      <c r="AX127" s="488"/>
      <c r="AY127" s="500"/>
    </row>
    <row r="128" spans="1:51" ht="23.25" customHeight="1" x14ac:dyDescent="0.2">
      <c r="A128" s="266"/>
      <c r="B128" s="267"/>
      <c r="C128" s="267"/>
      <c r="D128" s="267"/>
      <c r="E128" s="267"/>
      <c r="F128" s="268"/>
      <c r="G128" s="828"/>
      <c r="H128" s="829"/>
      <c r="I128" s="565" t="s">
        <v>56</v>
      </c>
      <c r="J128" s="566"/>
      <c r="K128" s="566"/>
      <c r="L128" s="566"/>
      <c r="M128" s="566"/>
      <c r="N128" s="567"/>
      <c r="O128" s="568">
        <f>O127</f>
        <v>449.94794000000002</v>
      </c>
      <c r="P128" s="569"/>
      <c r="Q128" s="569"/>
      <c r="R128" s="569"/>
      <c r="S128" s="569"/>
      <c r="T128" s="569"/>
      <c r="U128" s="569"/>
      <c r="V128" s="569"/>
      <c r="W128" s="570"/>
      <c r="X128" s="568">
        <v>867</v>
      </c>
      <c r="Y128" s="569"/>
      <c r="Z128" s="569"/>
      <c r="AA128" s="569"/>
      <c r="AB128" s="569"/>
      <c r="AC128" s="569"/>
      <c r="AD128" s="569"/>
      <c r="AE128" s="569"/>
      <c r="AF128" s="569"/>
      <c r="AG128" s="570"/>
      <c r="AH128" s="568">
        <f>AH127</f>
        <v>735.26900699999999</v>
      </c>
      <c r="AI128" s="569"/>
      <c r="AJ128" s="569"/>
      <c r="AK128" s="569"/>
      <c r="AL128" s="569"/>
      <c r="AM128" s="569"/>
      <c r="AN128" s="569"/>
      <c r="AO128" s="569"/>
      <c r="AP128" s="570"/>
      <c r="AQ128" s="568">
        <v>103</v>
      </c>
      <c r="AR128" s="569"/>
      <c r="AS128" s="569"/>
      <c r="AT128" s="569"/>
      <c r="AU128" s="569"/>
      <c r="AV128" s="569"/>
      <c r="AW128" s="569"/>
      <c r="AX128" s="569"/>
      <c r="AY128" s="1011"/>
    </row>
    <row r="129" spans="1:51" ht="23.25" customHeight="1" x14ac:dyDescent="0.2">
      <c r="A129" s="266"/>
      <c r="B129" s="267"/>
      <c r="C129" s="267"/>
      <c r="D129" s="267"/>
      <c r="E129" s="267"/>
      <c r="F129" s="268"/>
      <c r="G129" s="828"/>
      <c r="H129" s="829"/>
      <c r="I129" s="249" t="s">
        <v>20</v>
      </c>
      <c r="J129" s="249"/>
      <c r="K129" s="249"/>
      <c r="L129" s="249"/>
      <c r="M129" s="249"/>
      <c r="N129" s="249"/>
      <c r="O129" s="416">
        <v>5.983771</v>
      </c>
      <c r="P129" s="416"/>
      <c r="Q129" s="416"/>
      <c r="R129" s="416"/>
      <c r="S129" s="416"/>
      <c r="T129" s="416"/>
      <c r="U129" s="416"/>
      <c r="V129" s="416"/>
      <c r="W129" s="417"/>
      <c r="X129" s="416">
        <v>0</v>
      </c>
      <c r="Y129" s="416"/>
      <c r="Z129" s="416"/>
      <c r="AA129" s="416"/>
      <c r="AB129" s="416"/>
      <c r="AC129" s="416"/>
      <c r="AD129" s="416"/>
      <c r="AE129" s="416"/>
      <c r="AF129" s="416"/>
      <c r="AG129" s="417"/>
      <c r="AH129" s="1012">
        <v>5.5588899999999999</v>
      </c>
      <c r="AI129" s="1012"/>
      <c r="AJ129" s="1012"/>
      <c r="AK129" s="1012"/>
      <c r="AL129" s="1012"/>
      <c r="AM129" s="1012"/>
      <c r="AN129" s="1012"/>
      <c r="AO129" s="1012"/>
      <c r="AP129" s="1013"/>
      <c r="AQ129" s="416">
        <v>0</v>
      </c>
      <c r="AR129" s="416"/>
      <c r="AS129" s="416"/>
      <c r="AT129" s="416"/>
      <c r="AU129" s="416"/>
      <c r="AV129" s="416"/>
      <c r="AW129" s="416"/>
      <c r="AX129" s="416"/>
      <c r="AY129" s="418"/>
    </row>
    <row r="130" spans="1:51" ht="23.25" customHeight="1" thickBot="1" x14ac:dyDescent="0.25">
      <c r="A130" s="266"/>
      <c r="B130" s="267"/>
      <c r="C130" s="267"/>
      <c r="D130" s="267"/>
      <c r="E130" s="267"/>
      <c r="F130" s="268"/>
      <c r="G130" s="830"/>
      <c r="H130" s="831"/>
      <c r="I130" s="559" t="s">
        <v>17</v>
      </c>
      <c r="J130" s="560"/>
      <c r="K130" s="560"/>
      <c r="L130" s="560"/>
      <c r="M130" s="560"/>
      <c r="N130" s="561"/>
      <c r="O130" s="401">
        <f>SUM(O124,O125,O127,O129)</f>
        <v>5383.6997579999997</v>
      </c>
      <c r="P130" s="401"/>
      <c r="Q130" s="401"/>
      <c r="R130" s="401"/>
      <c r="S130" s="401"/>
      <c r="T130" s="401"/>
      <c r="U130" s="401"/>
      <c r="V130" s="401"/>
      <c r="W130" s="562"/>
      <c r="X130" s="401">
        <f>SUM(X124,X125,X127,X129)</f>
        <v>5791.8011340000003</v>
      </c>
      <c r="Y130" s="401"/>
      <c r="Z130" s="401"/>
      <c r="AA130" s="401"/>
      <c r="AB130" s="401"/>
      <c r="AC130" s="401"/>
      <c r="AD130" s="401"/>
      <c r="AE130" s="401"/>
      <c r="AF130" s="401"/>
      <c r="AG130" s="562"/>
      <c r="AH130" s="401">
        <f>SUM(AH124,AH125,AH127,AH129)</f>
        <v>2108.5675489999999</v>
      </c>
      <c r="AI130" s="401"/>
      <c r="AJ130" s="401"/>
      <c r="AK130" s="401"/>
      <c r="AL130" s="401"/>
      <c r="AM130" s="401"/>
      <c r="AN130" s="401"/>
      <c r="AO130" s="401"/>
      <c r="AP130" s="562"/>
      <c r="AQ130" s="365">
        <f>SUM(AQ124,AQ125,AQ127,AQ129)</f>
        <v>214.666</v>
      </c>
      <c r="AR130" s="366"/>
      <c r="AS130" s="366"/>
      <c r="AT130" s="366"/>
      <c r="AU130" s="366"/>
      <c r="AV130" s="366"/>
      <c r="AW130" s="366"/>
      <c r="AX130" s="366"/>
      <c r="AY130" s="368"/>
    </row>
    <row r="131" spans="1:51" ht="23.25" customHeight="1" x14ac:dyDescent="0.2">
      <c r="A131" s="266"/>
      <c r="B131" s="267"/>
      <c r="C131" s="267"/>
      <c r="D131" s="267"/>
      <c r="E131" s="267"/>
      <c r="F131" s="268"/>
      <c r="G131" s="526" t="s">
        <v>33</v>
      </c>
      <c r="H131" s="527"/>
      <c r="I131" s="531" t="s">
        <v>55</v>
      </c>
      <c r="J131" s="510"/>
      <c r="K131" s="510"/>
      <c r="L131" s="510"/>
      <c r="M131" s="510"/>
      <c r="N131" s="511"/>
      <c r="O131" s="519">
        <v>2258.0677930000002</v>
      </c>
      <c r="P131" s="519"/>
      <c r="Q131" s="519"/>
      <c r="R131" s="519"/>
      <c r="S131" s="519"/>
      <c r="T131" s="519"/>
      <c r="U131" s="519"/>
      <c r="V131" s="519"/>
      <c r="W131" s="520"/>
      <c r="X131" s="519">
        <v>1904.983798</v>
      </c>
      <c r="Y131" s="519"/>
      <c r="Z131" s="519"/>
      <c r="AA131" s="519"/>
      <c r="AB131" s="519"/>
      <c r="AC131" s="519"/>
      <c r="AD131" s="519"/>
      <c r="AE131" s="519"/>
      <c r="AF131" s="519"/>
      <c r="AG131" s="520"/>
      <c r="AH131" s="519">
        <f>(496064700+17577636)/1000000</f>
        <v>513.642336</v>
      </c>
      <c r="AI131" s="519"/>
      <c r="AJ131" s="519"/>
      <c r="AK131" s="519"/>
      <c r="AL131" s="519"/>
      <c r="AM131" s="519"/>
      <c r="AN131" s="519"/>
      <c r="AO131" s="519"/>
      <c r="AP131" s="520"/>
      <c r="AQ131" s="532">
        <v>2656.2759999999998</v>
      </c>
      <c r="AR131" s="519"/>
      <c r="AS131" s="519"/>
      <c r="AT131" s="519"/>
      <c r="AU131" s="519"/>
      <c r="AV131" s="519"/>
      <c r="AW131" s="519"/>
      <c r="AX131" s="519"/>
      <c r="AY131" s="533"/>
    </row>
    <row r="132" spans="1:51" ht="23.25" customHeight="1" x14ac:dyDescent="0.2">
      <c r="A132" s="266"/>
      <c r="B132" s="267"/>
      <c r="C132" s="267"/>
      <c r="D132" s="267"/>
      <c r="E132" s="267"/>
      <c r="F132" s="268"/>
      <c r="G132" s="528"/>
      <c r="H132" s="528"/>
      <c r="I132" s="534" t="s">
        <v>12</v>
      </c>
      <c r="J132" s="534"/>
      <c r="K132" s="534"/>
      <c r="L132" s="534"/>
      <c r="M132" s="534"/>
      <c r="N132" s="534"/>
      <c r="O132" s="542">
        <f>O133+O134</f>
        <v>278.52399600000001</v>
      </c>
      <c r="P132" s="542"/>
      <c r="Q132" s="542"/>
      <c r="R132" s="542"/>
      <c r="S132" s="542"/>
      <c r="T132" s="542"/>
      <c r="U132" s="542"/>
      <c r="V132" s="542"/>
      <c r="W132" s="542"/>
      <c r="X132" s="542">
        <f>X133+X134</f>
        <v>271.94331199999999</v>
      </c>
      <c r="Y132" s="542"/>
      <c r="Z132" s="542"/>
      <c r="AA132" s="542"/>
      <c r="AB132" s="542"/>
      <c r="AC132" s="542"/>
      <c r="AD132" s="542"/>
      <c r="AE132" s="542"/>
      <c r="AF132" s="542"/>
      <c r="AG132" s="542"/>
      <c r="AH132" s="542">
        <f>AH133+AH134</f>
        <v>208.37944900000002</v>
      </c>
      <c r="AI132" s="542"/>
      <c r="AJ132" s="542"/>
      <c r="AK132" s="542"/>
      <c r="AL132" s="542"/>
      <c r="AM132" s="542"/>
      <c r="AN132" s="542"/>
      <c r="AO132" s="542"/>
      <c r="AP132" s="542"/>
      <c r="AQ132" s="542">
        <f>AQ133+AQ134</f>
        <v>267.48899999999998</v>
      </c>
      <c r="AR132" s="542"/>
      <c r="AS132" s="542"/>
      <c r="AT132" s="542"/>
      <c r="AU132" s="542"/>
      <c r="AV132" s="542"/>
      <c r="AW132" s="542"/>
      <c r="AX132" s="542"/>
      <c r="AY132" s="543"/>
    </row>
    <row r="133" spans="1:51" ht="23.25" customHeight="1" x14ac:dyDescent="0.2">
      <c r="A133" s="266"/>
      <c r="B133" s="267"/>
      <c r="C133" s="267"/>
      <c r="D133" s="267"/>
      <c r="E133" s="267"/>
      <c r="F133" s="268"/>
      <c r="G133" s="528"/>
      <c r="H133" s="528"/>
      <c r="I133" s="544" t="s">
        <v>264</v>
      </c>
      <c r="J133" s="544"/>
      <c r="K133" s="544"/>
      <c r="L133" s="544"/>
      <c r="M133" s="544"/>
      <c r="N133" s="544"/>
      <c r="O133" s="540">
        <v>80.605585000000005</v>
      </c>
      <c r="P133" s="540"/>
      <c r="Q133" s="540"/>
      <c r="R133" s="540"/>
      <c r="S133" s="540"/>
      <c r="T133" s="540"/>
      <c r="U133" s="540"/>
      <c r="V133" s="540"/>
      <c r="W133" s="540"/>
      <c r="X133" s="540">
        <v>62.065463999999999</v>
      </c>
      <c r="Y133" s="540"/>
      <c r="Z133" s="540"/>
      <c r="AA133" s="540"/>
      <c r="AB133" s="540"/>
      <c r="AC133" s="540"/>
      <c r="AD133" s="540"/>
      <c r="AE133" s="540"/>
      <c r="AF133" s="540"/>
      <c r="AG133" s="540"/>
      <c r="AH133" s="540">
        <v>54.712949000000002</v>
      </c>
      <c r="AI133" s="540"/>
      <c r="AJ133" s="540"/>
      <c r="AK133" s="540"/>
      <c r="AL133" s="540"/>
      <c r="AM133" s="540"/>
      <c r="AN133" s="540"/>
      <c r="AO133" s="540"/>
      <c r="AP133" s="540"/>
      <c r="AQ133" s="540">
        <v>139.69499999999999</v>
      </c>
      <c r="AR133" s="540"/>
      <c r="AS133" s="540"/>
      <c r="AT133" s="540"/>
      <c r="AU133" s="540"/>
      <c r="AV133" s="540"/>
      <c r="AW133" s="540"/>
      <c r="AX133" s="540"/>
      <c r="AY133" s="541"/>
    </row>
    <row r="134" spans="1:51" ht="23.25" customHeight="1" x14ac:dyDescent="0.2">
      <c r="A134" s="266"/>
      <c r="B134" s="267"/>
      <c r="C134" s="267"/>
      <c r="D134" s="267"/>
      <c r="E134" s="267"/>
      <c r="F134" s="268"/>
      <c r="G134" s="528"/>
      <c r="H134" s="528"/>
      <c r="I134" s="506" t="s">
        <v>265</v>
      </c>
      <c r="J134" s="506"/>
      <c r="K134" s="506"/>
      <c r="L134" s="506"/>
      <c r="M134" s="506"/>
      <c r="N134" s="506"/>
      <c r="O134" s="507">
        <v>197.91841099999999</v>
      </c>
      <c r="P134" s="507"/>
      <c r="Q134" s="507"/>
      <c r="R134" s="507"/>
      <c r="S134" s="507"/>
      <c r="T134" s="507"/>
      <c r="U134" s="507"/>
      <c r="V134" s="507"/>
      <c r="W134" s="507"/>
      <c r="X134" s="507">
        <v>209.877848</v>
      </c>
      <c r="Y134" s="507"/>
      <c r="Z134" s="507"/>
      <c r="AA134" s="507"/>
      <c r="AB134" s="507"/>
      <c r="AC134" s="507"/>
      <c r="AD134" s="507"/>
      <c r="AE134" s="507"/>
      <c r="AF134" s="507"/>
      <c r="AG134" s="507"/>
      <c r="AH134" s="507">
        <v>153.66650000000001</v>
      </c>
      <c r="AI134" s="507"/>
      <c r="AJ134" s="507"/>
      <c r="AK134" s="507"/>
      <c r="AL134" s="507"/>
      <c r="AM134" s="507"/>
      <c r="AN134" s="507"/>
      <c r="AO134" s="507"/>
      <c r="AP134" s="507"/>
      <c r="AQ134" s="507">
        <v>127.794</v>
      </c>
      <c r="AR134" s="507"/>
      <c r="AS134" s="507"/>
      <c r="AT134" s="507"/>
      <c r="AU134" s="507"/>
      <c r="AV134" s="507"/>
      <c r="AW134" s="507"/>
      <c r="AX134" s="507"/>
      <c r="AY134" s="508"/>
    </row>
    <row r="135" spans="1:51" ht="23.25" customHeight="1" thickBot="1" x14ac:dyDescent="0.25">
      <c r="A135" s="266"/>
      <c r="B135" s="267"/>
      <c r="C135" s="267"/>
      <c r="D135" s="267"/>
      <c r="E135" s="267"/>
      <c r="F135" s="268"/>
      <c r="G135" s="529"/>
      <c r="H135" s="530"/>
      <c r="I135" s="501" t="s">
        <v>29</v>
      </c>
      <c r="J135" s="502"/>
      <c r="K135" s="502"/>
      <c r="L135" s="502"/>
      <c r="M135" s="502"/>
      <c r="N135" s="503"/>
      <c r="O135" s="504">
        <f>SUM(O131:W132)</f>
        <v>2536.5917890000001</v>
      </c>
      <c r="P135" s="504"/>
      <c r="Q135" s="504"/>
      <c r="R135" s="504"/>
      <c r="S135" s="504"/>
      <c r="T135" s="504"/>
      <c r="U135" s="504"/>
      <c r="V135" s="504"/>
      <c r="W135" s="505"/>
      <c r="X135" s="504">
        <f>SUM(X131:AG132)</f>
        <v>2176.9271100000001</v>
      </c>
      <c r="Y135" s="504"/>
      <c r="Z135" s="504"/>
      <c r="AA135" s="504"/>
      <c r="AB135" s="504"/>
      <c r="AC135" s="504"/>
      <c r="AD135" s="504"/>
      <c r="AE135" s="504"/>
      <c r="AF135" s="504"/>
      <c r="AG135" s="505"/>
      <c r="AH135" s="504">
        <f>SUM(AH131:AP132)</f>
        <v>722.02178500000002</v>
      </c>
      <c r="AI135" s="504"/>
      <c r="AJ135" s="504"/>
      <c r="AK135" s="504"/>
      <c r="AL135" s="504"/>
      <c r="AM135" s="504"/>
      <c r="AN135" s="504"/>
      <c r="AO135" s="504"/>
      <c r="AP135" s="505"/>
      <c r="AQ135" s="524">
        <f>SUM(AQ131:AY132)</f>
        <v>2923.7649999999999</v>
      </c>
      <c r="AR135" s="504"/>
      <c r="AS135" s="504"/>
      <c r="AT135" s="504"/>
      <c r="AU135" s="504"/>
      <c r="AV135" s="504"/>
      <c r="AW135" s="504"/>
      <c r="AX135" s="504"/>
      <c r="AY135" s="525"/>
    </row>
    <row r="136" spans="1:51" ht="23.25" customHeight="1" thickBot="1" x14ac:dyDescent="0.25">
      <c r="A136" s="266"/>
      <c r="B136" s="267"/>
      <c r="C136" s="267"/>
      <c r="D136" s="267"/>
      <c r="E136" s="267"/>
      <c r="F136" s="268"/>
      <c r="G136" s="535" t="s">
        <v>30</v>
      </c>
      <c r="H136" s="535"/>
      <c r="I136" s="535"/>
      <c r="J136" s="535"/>
      <c r="K136" s="535"/>
      <c r="L136" s="535"/>
      <c r="M136" s="535"/>
      <c r="N136" s="536"/>
      <c r="O136" s="389">
        <v>3517.4975669999999</v>
      </c>
      <c r="P136" s="389"/>
      <c r="Q136" s="389"/>
      <c r="R136" s="389"/>
      <c r="S136" s="389"/>
      <c r="T136" s="389"/>
      <c r="U136" s="389"/>
      <c r="V136" s="389"/>
      <c r="W136" s="390"/>
      <c r="X136" s="389">
        <v>2697.271569</v>
      </c>
      <c r="Y136" s="389"/>
      <c r="Z136" s="389"/>
      <c r="AA136" s="389"/>
      <c r="AB136" s="389"/>
      <c r="AC136" s="389"/>
      <c r="AD136" s="389"/>
      <c r="AE136" s="389"/>
      <c r="AF136" s="389"/>
      <c r="AG136" s="390"/>
      <c r="AH136" s="389">
        <v>4197.8486590000002</v>
      </c>
      <c r="AI136" s="389"/>
      <c r="AJ136" s="389"/>
      <c r="AK136" s="389"/>
      <c r="AL136" s="389"/>
      <c r="AM136" s="389"/>
      <c r="AN136" s="389"/>
      <c r="AO136" s="389"/>
      <c r="AP136" s="390"/>
      <c r="AQ136" s="1014">
        <v>148.19999999999999</v>
      </c>
      <c r="AR136" s="1015"/>
      <c r="AS136" s="1015"/>
      <c r="AT136" s="1015"/>
      <c r="AU136" s="1015"/>
      <c r="AV136" s="1015"/>
      <c r="AW136" s="1015"/>
      <c r="AX136" s="1015"/>
      <c r="AY136" s="1016"/>
    </row>
    <row r="137" spans="1:51" ht="23.25" customHeight="1" x14ac:dyDescent="0.2">
      <c r="A137" s="266"/>
      <c r="B137" s="267"/>
      <c r="C137" s="267"/>
      <c r="D137" s="267"/>
      <c r="E137" s="267"/>
      <c r="F137" s="268"/>
      <c r="G137" s="537" t="s">
        <v>266</v>
      </c>
      <c r="H137" s="538"/>
      <c r="I137" s="538"/>
      <c r="J137" s="538"/>
      <c r="K137" s="538"/>
      <c r="L137" s="538"/>
      <c r="M137" s="538"/>
      <c r="N137" s="538"/>
      <c r="O137" s="519">
        <f>O123+O130-O135-O136</f>
        <v>14401.897016000001</v>
      </c>
      <c r="P137" s="519"/>
      <c r="Q137" s="519"/>
      <c r="R137" s="519"/>
      <c r="S137" s="519"/>
      <c r="T137" s="519"/>
      <c r="U137" s="519"/>
      <c r="V137" s="519"/>
      <c r="W137" s="520"/>
      <c r="X137" s="519">
        <f>X123+X130-X135-X136</f>
        <v>15319.499470999999</v>
      </c>
      <c r="Y137" s="519"/>
      <c r="Z137" s="519"/>
      <c r="AA137" s="519"/>
      <c r="AB137" s="519"/>
      <c r="AC137" s="519"/>
      <c r="AD137" s="519"/>
      <c r="AE137" s="519"/>
      <c r="AF137" s="519"/>
      <c r="AG137" s="520"/>
      <c r="AH137" s="519">
        <f>AH123+AH130-AH135-AH136</f>
        <v>12508.196575999998</v>
      </c>
      <c r="AI137" s="519"/>
      <c r="AJ137" s="519"/>
      <c r="AK137" s="519"/>
      <c r="AL137" s="519"/>
      <c r="AM137" s="519"/>
      <c r="AN137" s="519"/>
      <c r="AO137" s="519"/>
      <c r="AP137" s="520"/>
      <c r="AQ137" s="545">
        <f>AQ123+AQ130-AQ135-AQ136</f>
        <v>9650.8975759999976</v>
      </c>
      <c r="AR137" s="517"/>
      <c r="AS137" s="517"/>
      <c r="AT137" s="517"/>
      <c r="AU137" s="517"/>
      <c r="AV137" s="517"/>
      <c r="AW137" s="517"/>
      <c r="AX137" s="517"/>
      <c r="AY137" s="539"/>
    </row>
    <row r="138" spans="1:51" ht="23.25" customHeight="1" thickBot="1" x14ac:dyDescent="0.25">
      <c r="A138" s="266"/>
      <c r="B138" s="267"/>
      <c r="C138" s="267"/>
      <c r="D138" s="267"/>
      <c r="E138" s="267"/>
      <c r="F138" s="268"/>
      <c r="G138" s="521"/>
      <c r="H138" s="522"/>
      <c r="I138" s="523" t="s">
        <v>24</v>
      </c>
      <c r="J138" s="523"/>
      <c r="K138" s="523"/>
      <c r="L138" s="523"/>
      <c r="M138" s="523"/>
      <c r="N138" s="523"/>
      <c r="O138" s="1022">
        <f>O137</f>
        <v>14401.897016000001</v>
      </c>
      <c r="P138" s="1023"/>
      <c r="Q138" s="1023"/>
      <c r="R138" s="1023"/>
      <c r="S138" s="1023"/>
      <c r="T138" s="1023"/>
      <c r="U138" s="1023"/>
      <c r="V138" s="1023"/>
      <c r="W138" s="1024"/>
      <c r="X138" s="1022">
        <f>X137</f>
        <v>15319.499470999999</v>
      </c>
      <c r="Y138" s="1023"/>
      <c r="Z138" s="1023"/>
      <c r="AA138" s="1023"/>
      <c r="AB138" s="1023"/>
      <c r="AC138" s="1023"/>
      <c r="AD138" s="1023"/>
      <c r="AE138" s="1023"/>
      <c r="AF138" s="1023"/>
      <c r="AG138" s="1024"/>
      <c r="AH138" s="1022">
        <f>AH137</f>
        <v>12508.196575999998</v>
      </c>
      <c r="AI138" s="1023"/>
      <c r="AJ138" s="1023"/>
      <c r="AK138" s="1023"/>
      <c r="AL138" s="1023"/>
      <c r="AM138" s="1023"/>
      <c r="AN138" s="1023"/>
      <c r="AO138" s="1023"/>
      <c r="AP138" s="1024"/>
      <c r="AQ138" s="1022">
        <f>AQ137</f>
        <v>9650.8975759999976</v>
      </c>
      <c r="AR138" s="1023"/>
      <c r="AS138" s="1023"/>
      <c r="AT138" s="1023"/>
      <c r="AU138" s="1023"/>
      <c r="AV138" s="1023"/>
      <c r="AW138" s="1023"/>
      <c r="AX138" s="1023"/>
      <c r="AY138" s="1025"/>
    </row>
    <row r="139" spans="1:51" ht="23.25" customHeight="1" x14ac:dyDescent="0.2">
      <c r="A139" s="889" t="s">
        <v>301</v>
      </c>
      <c r="B139" s="890"/>
      <c r="C139" s="890"/>
      <c r="D139" s="890"/>
      <c r="E139" s="890"/>
      <c r="F139" s="891"/>
      <c r="G139" s="898" t="s">
        <v>71</v>
      </c>
      <c r="H139" s="899"/>
      <c r="I139" s="899"/>
      <c r="J139" s="899"/>
      <c r="K139" s="899"/>
      <c r="L139" s="899"/>
      <c r="M139" s="899"/>
      <c r="N139" s="899"/>
      <c r="O139" s="900">
        <v>0</v>
      </c>
      <c r="P139" s="900"/>
      <c r="Q139" s="900"/>
      <c r="R139" s="900"/>
      <c r="S139" s="900"/>
      <c r="T139" s="900"/>
      <c r="U139" s="900"/>
      <c r="V139" s="900"/>
      <c r="W139" s="900"/>
      <c r="X139" s="900">
        <v>0</v>
      </c>
      <c r="Y139" s="900"/>
      <c r="Z139" s="900"/>
      <c r="AA139" s="900"/>
      <c r="AB139" s="900"/>
      <c r="AC139" s="900"/>
      <c r="AD139" s="900"/>
      <c r="AE139" s="900"/>
      <c r="AF139" s="900"/>
      <c r="AG139" s="900"/>
      <c r="AH139" s="900">
        <v>0</v>
      </c>
      <c r="AI139" s="900"/>
      <c r="AJ139" s="900"/>
      <c r="AK139" s="900"/>
      <c r="AL139" s="900"/>
      <c r="AM139" s="900"/>
      <c r="AN139" s="900"/>
      <c r="AO139" s="900"/>
      <c r="AP139" s="900"/>
      <c r="AQ139" s="900">
        <v>0</v>
      </c>
      <c r="AR139" s="900"/>
      <c r="AS139" s="900"/>
      <c r="AT139" s="900"/>
      <c r="AU139" s="900"/>
      <c r="AV139" s="900"/>
      <c r="AW139" s="900"/>
      <c r="AX139" s="900"/>
      <c r="AY139" s="901"/>
    </row>
    <row r="140" spans="1:51" ht="23.25" customHeight="1" x14ac:dyDescent="0.2">
      <c r="A140" s="892"/>
      <c r="B140" s="893"/>
      <c r="C140" s="893"/>
      <c r="D140" s="893"/>
      <c r="E140" s="893"/>
      <c r="F140" s="894"/>
      <c r="G140" s="902" t="s">
        <v>72</v>
      </c>
      <c r="H140" s="903"/>
      <c r="I140" s="903"/>
      <c r="J140" s="903"/>
      <c r="K140" s="903"/>
      <c r="L140" s="903"/>
      <c r="M140" s="903"/>
      <c r="N140" s="903"/>
      <c r="O140" s="540">
        <v>0</v>
      </c>
      <c r="P140" s="540"/>
      <c r="Q140" s="540"/>
      <c r="R140" s="540"/>
      <c r="S140" s="540"/>
      <c r="T140" s="540"/>
      <c r="U140" s="540"/>
      <c r="V140" s="540"/>
      <c r="W140" s="540"/>
      <c r="X140" s="540">
        <v>0</v>
      </c>
      <c r="Y140" s="540"/>
      <c r="Z140" s="540"/>
      <c r="AA140" s="540"/>
      <c r="AB140" s="540"/>
      <c r="AC140" s="540"/>
      <c r="AD140" s="540"/>
      <c r="AE140" s="540"/>
      <c r="AF140" s="540"/>
      <c r="AG140" s="540"/>
      <c r="AH140" s="540">
        <v>0</v>
      </c>
      <c r="AI140" s="540"/>
      <c r="AJ140" s="540"/>
      <c r="AK140" s="540"/>
      <c r="AL140" s="540"/>
      <c r="AM140" s="540"/>
      <c r="AN140" s="540"/>
      <c r="AO140" s="540"/>
      <c r="AP140" s="540"/>
      <c r="AQ140" s="540">
        <v>0</v>
      </c>
      <c r="AR140" s="540"/>
      <c r="AS140" s="540"/>
      <c r="AT140" s="540"/>
      <c r="AU140" s="540"/>
      <c r="AV140" s="540"/>
      <c r="AW140" s="540"/>
      <c r="AX140" s="540"/>
      <c r="AY140" s="541"/>
    </row>
    <row r="141" spans="1:51" ht="23.25" customHeight="1" thickBot="1" x14ac:dyDescent="0.25">
      <c r="A141" s="895"/>
      <c r="B141" s="896"/>
      <c r="C141" s="896"/>
      <c r="D141" s="896"/>
      <c r="E141" s="896"/>
      <c r="F141" s="897"/>
      <c r="G141" s="555" t="s">
        <v>73</v>
      </c>
      <c r="H141" s="556"/>
      <c r="I141" s="556"/>
      <c r="J141" s="556"/>
      <c r="K141" s="556"/>
      <c r="L141" s="556"/>
      <c r="M141" s="556"/>
      <c r="N141" s="556"/>
      <c r="O141" s="557">
        <f>SUM(O139:W140)</f>
        <v>0</v>
      </c>
      <c r="P141" s="557"/>
      <c r="Q141" s="557"/>
      <c r="R141" s="557"/>
      <c r="S141" s="557"/>
      <c r="T141" s="557"/>
      <c r="U141" s="557"/>
      <c r="V141" s="557"/>
      <c r="W141" s="557"/>
      <c r="X141" s="557">
        <f>SUM(X139:AG140)</f>
        <v>0</v>
      </c>
      <c r="Y141" s="557"/>
      <c r="Z141" s="557"/>
      <c r="AA141" s="557"/>
      <c r="AB141" s="557"/>
      <c r="AC141" s="557"/>
      <c r="AD141" s="557"/>
      <c r="AE141" s="557"/>
      <c r="AF141" s="557"/>
      <c r="AG141" s="557"/>
      <c r="AH141" s="557">
        <f>SUM(AH139:AP140)</f>
        <v>0</v>
      </c>
      <c r="AI141" s="557"/>
      <c r="AJ141" s="557"/>
      <c r="AK141" s="557"/>
      <c r="AL141" s="557"/>
      <c r="AM141" s="557"/>
      <c r="AN141" s="557"/>
      <c r="AO141" s="557"/>
      <c r="AP141" s="557"/>
      <c r="AQ141" s="557">
        <f>SUM(AQ139:AY140)</f>
        <v>0</v>
      </c>
      <c r="AR141" s="557"/>
      <c r="AS141" s="557"/>
      <c r="AT141" s="557"/>
      <c r="AU141" s="557"/>
      <c r="AV141" s="557"/>
      <c r="AW141" s="557"/>
      <c r="AX141" s="557"/>
      <c r="AY141" s="558"/>
    </row>
    <row r="142" spans="1:51" ht="23.25" customHeight="1" x14ac:dyDescent="0.2">
      <c r="A142" s="263" t="s">
        <v>248</v>
      </c>
      <c r="B142" s="264"/>
      <c r="C142" s="264"/>
      <c r="D142" s="264"/>
      <c r="E142" s="264"/>
      <c r="F142" s="264"/>
      <c r="G142" s="699" t="s">
        <v>31</v>
      </c>
      <c r="H142" s="700"/>
      <c r="I142" s="700"/>
      <c r="J142" s="700"/>
      <c r="K142" s="700"/>
      <c r="L142" s="703" t="s">
        <v>1</v>
      </c>
      <c r="M142" s="703"/>
      <c r="N142" s="703"/>
      <c r="O142" s="705" t="s">
        <v>32</v>
      </c>
      <c r="P142" s="706"/>
      <c r="Q142" s="706"/>
      <c r="R142" s="706"/>
      <c r="S142" s="706"/>
      <c r="T142" s="706"/>
      <c r="U142" s="707"/>
      <c r="V142" s="711" t="s">
        <v>34</v>
      </c>
      <c r="W142" s="712"/>
      <c r="X142" s="712"/>
      <c r="Y142" s="712"/>
      <c r="Z142" s="712"/>
      <c r="AA142" s="712"/>
      <c r="AB142" s="712"/>
      <c r="AC142" s="712"/>
      <c r="AD142" s="712"/>
      <c r="AE142" s="712"/>
      <c r="AF142" s="712"/>
      <c r="AG142" s="712"/>
      <c r="AH142" s="712"/>
      <c r="AI142" s="712"/>
      <c r="AJ142" s="712"/>
      <c r="AK142" s="712"/>
      <c r="AL142" s="712"/>
      <c r="AM142" s="712"/>
      <c r="AN142" s="712"/>
      <c r="AO142" s="712"/>
      <c r="AP142" s="712"/>
      <c r="AQ142" s="712"/>
      <c r="AR142" s="712"/>
      <c r="AS142" s="712"/>
      <c r="AT142" s="712"/>
      <c r="AU142" s="712"/>
      <c r="AV142" s="712"/>
      <c r="AW142" s="712"/>
      <c r="AX142" s="712"/>
      <c r="AY142" s="713"/>
    </row>
    <row r="143" spans="1:51" ht="23.25" customHeight="1" thickBot="1" x14ac:dyDescent="0.25">
      <c r="A143" s="266"/>
      <c r="B143" s="267"/>
      <c r="C143" s="267"/>
      <c r="D143" s="267"/>
      <c r="E143" s="267"/>
      <c r="F143" s="267"/>
      <c r="G143" s="701"/>
      <c r="H143" s="702"/>
      <c r="I143" s="702"/>
      <c r="J143" s="702"/>
      <c r="K143" s="702"/>
      <c r="L143" s="704"/>
      <c r="M143" s="704"/>
      <c r="N143" s="704"/>
      <c r="O143" s="708"/>
      <c r="P143" s="709"/>
      <c r="Q143" s="709"/>
      <c r="R143" s="709"/>
      <c r="S143" s="709"/>
      <c r="T143" s="709"/>
      <c r="U143" s="710"/>
      <c r="V143" s="546" t="s">
        <v>226</v>
      </c>
      <c r="W143" s="547"/>
      <c r="X143" s="547"/>
      <c r="Y143" s="547"/>
      <c r="Z143" s="547"/>
      <c r="AA143" s="548"/>
      <c r="AB143" s="546" t="s">
        <v>227</v>
      </c>
      <c r="AC143" s="547"/>
      <c r="AD143" s="547"/>
      <c r="AE143" s="547"/>
      <c r="AF143" s="547"/>
      <c r="AG143" s="548"/>
      <c r="AH143" s="546" t="s">
        <v>230</v>
      </c>
      <c r="AI143" s="547"/>
      <c r="AJ143" s="547"/>
      <c r="AK143" s="547"/>
      <c r="AL143" s="547"/>
      <c r="AM143" s="548"/>
      <c r="AN143" s="549" t="s">
        <v>231</v>
      </c>
      <c r="AO143" s="550"/>
      <c r="AP143" s="550"/>
      <c r="AQ143" s="550"/>
      <c r="AR143" s="550"/>
      <c r="AS143" s="551"/>
      <c r="AT143" s="552" t="s">
        <v>232</v>
      </c>
      <c r="AU143" s="553"/>
      <c r="AV143" s="553"/>
      <c r="AW143" s="553"/>
      <c r="AX143" s="553"/>
      <c r="AY143" s="554"/>
    </row>
    <row r="144" spans="1:51" ht="23.25" customHeight="1" x14ac:dyDescent="0.2">
      <c r="A144" s="266"/>
      <c r="B144" s="267"/>
      <c r="C144" s="267"/>
      <c r="D144" s="267"/>
      <c r="E144" s="267"/>
      <c r="F144" s="267"/>
      <c r="G144" s="509" t="s">
        <v>267</v>
      </c>
      <c r="H144" s="510"/>
      <c r="I144" s="510"/>
      <c r="J144" s="510"/>
      <c r="K144" s="511"/>
      <c r="L144" s="260" t="s">
        <v>27</v>
      </c>
      <c r="M144" s="260"/>
      <c r="N144" s="260"/>
      <c r="O144" s="515">
        <v>1</v>
      </c>
      <c r="P144" s="516"/>
      <c r="Q144" s="28" t="s">
        <v>35</v>
      </c>
      <c r="R144" s="517">
        <v>2000</v>
      </c>
      <c r="S144" s="517"/>
      <c r="T144" s="517"/>
      <c r="U144" s="518"/>
      <c r="V144" s="515">
        <v>0</v>
      </c>
      <c r="W144" s="516"/>
      <c r="X144" s="28" t="s">
        <v>35</v>
      </c>
      <c r="Y144" s="517">
        <v>0</v>
      </c>
      <c r="Z144" s="517"/>
      <c r="AA144" s="518"/>
      <c r="AB144" s="515">
        <v>0</v>
      </c>
      <c r="AC144" s="516"/>
      <c r="AD144" s="28" t="s">
        <v>35</v>
      </c>
      <c r="AE144" s="517">
        <v>0</v>
      </c>
      <c r="AF144" s="517"/>
      <c r="AG144" s="518"/>
      <c r="AH144" s="515">
        <v>0</v>
      </c>
      <c r="AI144" s="516"/>
      <c r="AJ144" s="28" t="s">
        <v>35</v>
      </c>
      <c r="AK144" s="517">
        <v>0</v>
      </c>
      <c r="AL144" s="517"/>
      <c r="AM144" s="518"/>
      <c r="AN144" s="515">
        <v>0</v>
      </c>
      <c r="AO144" s="516"/>
      <c r="AP144" s="28" t="s">
        <v>35</v>
      </c>
      <c r="AQ144" s="517">
        <v>0</v>
      </c>
      <c r="AR144" s="517"/>
      <c r="AS144" s="518"/>
      <c r="AT144" s="515">
        <v>1</v>
      </c>
      <c r="AU144" s="516"/>
      <c r="AV144" s="28" t="s">
        <v>35</v>
      </c>
      <c r="AW144" s="517">
        <v>2000</v>
      </c>
      <c r="AX144" s="517"/>
      <c r="AY144" s="539"/>
    </row>
    <row r="145" spans="1:54" ht="23.25" customHeight="1" x14ac:dyDescent="0.2">
      <c r="A145" s="266"/>
      <c r="B145" s="267"/>
      <c r="C145" s="267"/>
      <c r="D145" s="267"/>
      <c r="E145" s="267"/>
      <c r="F145" s="267"/>
      <c r="G145" s="512"/>
      <c r="H145" s="513"/>
      <c r="I145" s="513"/>
      <c r="J145" s="513"/>
      <c r="K145" s="514"/>
      <c r="L145" s="468" t="s">
        <v>27</v>
      </c>
      <c r="M145" s="468"/>
      <c r="N145" s="468"/>
      <c r="O145" s="491">
        <v>8</v>
      </c>
      <c r="P145" s="492"/>
      <c r="Q145" s="29" t="s">
        <v>35</v>
      </c>
      <c r="R145" s="493">
        <v>4295.8</v>
      </c>
      <c r="S145" s="493"/>
      <c r="T145" s="493"/>
      <c r="U145" s="494"/>
      <c r="V145" s="495"/>
      <c r="W145" s="495"/>
      <c r="X145" s="495"/>
      <c r="Y145" s="495"/>
      <c r="Z145" s="495"/>
      <c r="AA145" s="495"/>
      <c r="AB145" s="495"/>
      <c r="AC145" s="495"/>
      <c r="AD145" s="495"/>
      <c r="AE145" s="495"/>
      <c r="AF145" s="495"/>
      <c r="AG145" s="495"/>
      <c r="AH145" s="495"/>
      <c r="AI145" s="495"/>
      <c r="AJ145" s="495"/>
      <c r="AK145" s="495"/>
      <c r="AL145" s="495"/>
      <c r="AM145" s="495"/>
      <c r="AN145" s="495"/>
      <c r="AO145" s="495"/>
      <c r="AP145" s="495"/>
      <c r="AQ145" s="495"/>
      <c r="AR145" s="495"/>
      <c r="AS145" s="495"/>
      <c r="AT145" s="495"/>
      <c r="AU145" s="495"/>
      <c r="AV145" s="495"/>
      <c r="AW145" s="495"/>
      <c r="AX145" s="495"/>
      <c r="AY145" s="496"/>
    </row>
    <row r="146" spans="1:54" ht="23.25" customHeight="1" x14ac:dyDescent="0.2">
      <c r="A146" s="266"/>
      <c r="B146" s="267"/>
      <c r="C146" s="267"/>
      <c r="D146" s="267"/>
      <c r="E146" s="267"/>
      <c r="F146" s="267"/>
      <c r="G146" s="479" t="s">
        <v>268</v>
      </c>
      <c r="H146" s="480"/>
      <c r="I146" s="480"/>
      <c r="J146" s="480"/>
      <c r="K146" s="481"/>
      <c r="L146" s="485" t="s">
        <v>27</v>
      </c>
      <c r="M146" s="485"/>
      <c r="N146" s="485"/>
      <c r="O146" s="486">
        <v>3</v>
      </c>
      <c r="P146" s="487"/>
      <c r="Q146" s="30" t="s">
        <v>35</v>
      </c>
      <c r="R146" s="488">
        <v>994.9</v>
      </c>
      <c r="S146" s="488"/>
      <c r="T146" s="488"/>
      <c r="U146" s="489"/>
      <c r="V146" s="490"/>
      <c r="W146" s="490"/>
      <c r="X146" s="490"/>
      <c r="Y146" s="490"/>
      <c r="Z146" s="490"/>
      <c r="AA146" s="490"/>
      <c r="AB146" s="486">
        <v>1</v>
      </c>
      <c r="AC146" s="487"/>
      <c r="AD146" s="30" t="s">
        <v>35</v>
      </c>
      <c r="AE146" s="488">
        <v>400</v>
      </c>
      <c r="AF146" s="488"/>
      <c r="AG146" s="489"/>
      <c r="AH146" s="486">
        <v>1</v>
      </c>
      <c r="AI146" s="487"/>
      <c r="AJ146" s="30" t="s">
        <v>35</v>
      </c>
      <c r="AK146" s="488">
        <v>495</v>
      </c>
      <c r="AL146" s="488"/>
      <c r="AM146" s="489"/>
      <c r="AN146" s="486">
        <v>1</v>
      </c>
      <c r="AO146" s="487"/>
      <c r="AP146" s="30" t="s">
        <v>35</v>
      </c>
      <c r="AQ146" s="488">
        <v>99.9</v>
      </c>
      <c r="AR146" s="488"/>
      <c r="AS146" s="489"/>
      <c r="AT146" s="486">
        <v>0</v>
      </c>
      <c r="AU146" s="487"/>
      <c r="AV146" s="30" t="s">
        <v>35</v>
      </c>
      <c r="AW146" s="488">
        <v>0</v>
      </c>
      <c r="AX146" s="488"/>
      <c r="AY146" s="500"/>
    </row>
    <row r="147" spans="1:54" ht="23.25" customHeight="1" x14ac:dyDescent="0.2">
      <c r="A147" s="266"/>
      <c r="B147" s="267"/>
      <c r="C147" s="267"/>
      <c r="D147" s="267"/>
      <c r="E147" s="267"/>
      <c r="F147" s="267"/>
      <c r="G147" s="482"/>
      <c r="H147" s="483"/>
      <c r="I147" s="483"/>
      <c r="J147" s="483"/>
      <c r="K147" s="484"/>
      <c r="L147" s="468" t="s">
        <v>27</v>
      </c>
      <c r="M147" s="468"/>
      <c r="N147" s="468"/>
      <c r="O147" s="491">
        <v>8</v>
      </c>
      <c r="P147" s="492"/>
      <c r="Q147" s="29" t="s">
        <v>35</v>
      </c>
      <c r="R147" s="493">
        <v>4292</v>
      </c>
      <c r="S147" s="493"/>
      <c r="T147" s="493"/>
      <c r="U147" s="494"/>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6"/>
    </row>
    <row r="148" spans="1:54" ht="23.25" customHeight="1" x14ac:dyDescent="0.2">
      <c r="A148" s="266"/>
      <c r="B148" s="267"/>
      <c r="C148" s="267"/>
      <c r="D148" s="267"/>
      <c r="E148" s="267"/>
      <c r="F148" s="267"/>
      <c r="G148" s="479" t="s">
        <v>269</v>
      </c>
      <c r="H148" s="480"/>
      <c r="I148" s="480"/>
      <c r="J148" s="480"/>
      <c r="K148" s="481"/>
      <c r="L148" s="485" t="s">
        <v>27</v>
      </c>
      <c r="M148" s="485"/>
      <c r="N148" s="485"/>
      <c r="O148" s="486">
        <v>2</v>
      </c>
      <c r="P148" s="487"/>
      <c r="Q148" s="30" t="s">
        <v>35</v>
      </c>
      <c r="R148" s="488">
        <v>600</v>
      </c>
      <c r="S148" s="488"/>
      <c r="T148" s="488"/>
      <c r="U148" s="489"/>
      <c r="V148" s="490"/>
      <c r="W148" s="490"/>
      <c r="X148" s="490"/>
      <c r="Y148" s="490"/>
      <c r="Z148" s="490"/>
      <c r="AA148" s="490"/>
      <c r="AB148" s="490"/>
      <c r="AC148" s="490"/>
      <c r="AD148" s="490"/>
      <c r="AE148" s="490"/>
      <c r="AF148" s="490"/>
      <c r="AG148" s="490"/>
      <c r="AH148" s="486">
        <v>0</v>
      </c>
      <c r="AI148" s="487"/>
      <c r="AJ148" s="30" t="s">
        <v>35</v>
      </c>
      <c r="AK148" s="488">
        <v>0</v>
      </c>
      <c r="AL148" s="488"/>
      <c r="AM148" s="489"/>
      <c r="AN148" s="486">
        <v>2</v>
      </c>
      <c r="AO148" s="487"/>
      <c r="AP148" s="30" t="s">
        <v>35</v>
      </c>
      <c r="AQ148" s="488">
        <v>600</v>
      </c>
      <c r="AR148" s="488"/>
      <c r="AS148" s="489"/>
      <c r="AT148" s="486">
        <v>0</v>
      </c>
      <c r="AU148" s="487"/>
      <c r="AV148" s="30" t="s">
        <v>35</v>
      </c>
      <c r="AW148" s="488">
        <v>0</v>
      </c>
      <c r="AX148" s="488"/>
      <c r="AY148" s="500"/>
    </row>
    <row r="149" spans="1:54" ht="23.25" customHeight="1" x14ac:dyDescent="0.2">
      <c r="A149" s="266"/>
      <c r="B149" s="267"/>
      <c r="C149" s="267"/>
      <c r="D149" s="267"/>
      <c r="E149" s="267"/>
      <c r="F149" s="267"/>
      <c r="G149" s="482"/>
      <c r="H149" s="483"/>
      <c r="I149" s="483"/>
      <c r="J149" s="483"/>
      <c r="K149" s="484"/>
      <c r="L149" s="468" t="s">
        <v>27</v>
      </c>
      <c r="M149" s="468"/>
      <c r="N149" s="468"/>
      <c r="O149" s="491">
        <v>4</v>
      </c>
      <c r="P149" s="492"/>
      <c r="Q149" s="29" t="s">
        <v>35</v>
      </c>
      <c r="R149" s="493">
        <v>2180</v>
      </c>
      <c r="S149" s="493"/>
      <c r="T149" s="493"/>
      <c r="U149" s="494"/>
      <c r="V149" s="495"/>
      <c r="W149" s="495"/>
      <c r="X149" s="495"/>
      <c r="Y149" s="495"/>
      <c r="Z149" s="495"/>
      <c r="AA149" s="495"/>
      <c r="AB149" s="495"/>
      <c r="AC149" s="495"/>
      <c r="AD149" s="495"/>
      <c r="AE149" s="495"/>
      <c r="AF149" s="495"/>
      <c r="AG149" s="495"/>
      <c r="AH149" s="495"/>
      <c r="AI149" s="495"/>
      <c r="AJ149" s="495"/>
      <c r="AK149" s="495"/>
      <c r="AL149" s="495"/>
      <c r="AM149" s="495"/>
      <c r="AN149" s="495"/>
      <c r="AO149" s="495"/>
      <c r="AP149" s="495"/>
      <c r="AQ149" s="495"/>
      <c r="AR149" s="495"/>
      <c r="AS149" s="495"/>
      <c r="AT149" s="495"/>
      <c r="AU149" s="495"/>
      <c r="AV149" s="495"/>
      <c r="AW149" s="495"/>
      <c r="AX149" s="495"/>
      <c r="AY149" s="496"/>
    </row>
    <row r="150" spans="1:54" ht="23.25" customHeight="1" thickBot="1" x14ac:dyDescent="0.25">
      <c r="A150" s="269"/>
      <c r="B150" s="270"/>
      <c r="C150" s="270"/>
      <c r="D150" s="270"/>
      <c r="E150" s="270"/>
      <c r="F150" s="270"/>
      <c r="G150" s="236" t="s">
        <v>233</v>
      </c>
      <c r="H150" s="237"/>
      <c r="I150" s="237"/>
      <c r="J150" s="237"/>
      <c r="K150" s="237"/>
      <c r="L150" s="238" t="s">
        <v>27</v>
      </c>
      <c r="M150" s="238"/>
      <c r="N150" s="238"/>
      <c r="O150" s="497">
        <v>0</v>
      </c>
      <c r="P150" s="498"/>
      <c r="Q150" s="31" t="s">
        <v>35</v>
      </c>
      <c r="R150" s="366">
        <v>0</v>
      </c>
      <c r="S150" s="366"/>
      <c r="T150" s="366"/>
      <c r="U150" s="367"/>
      <c r="V150" s="499"/>
      <c r="W150" s="499"/>
      <c r="X150" s="499"/>
      <c r="Y150" s="499"/>
      <c r="Z150" s="499"/>
      <c r="AA150" s="499"/>
      <c r="AB150" s="499"/>
      <c r="AC150" s="499"/>
      <c r="AD150" s="499"/>
      <c r="AE150" s="499"/>
      <c r="AF150" s="499"/>
      <c r="AG150" s="499"/>
      <c r="AH150" s="499"/>
      <c r="AI150" s="499"/>
      <c r="AJ150" s="499"/>
      <c r="AK150" s="499"/>
      <c r="AL150" s="499"/>
      <c r="AM150" s="499"/>
      <c r="AN150" s="497">
        <v>0</v>
      </c>
      <c r="AO150" s="498"/>
      <c r="AP150" s="31" t="s">
        <v>35</v>
      </c>
      <c r="AQ150" s="366">
        <v>0</v>
      </c>
      <c r="AR150" s="366"/>
      <c r="AS150" s="367"/>
      <c r="AT150" s="497">
        <v>0</v>
      </c>
      <c r="AU150" s="498"/>
      <c r="AV150" s="31" t="s">
        <v>35</v>
      </c>
      <c r="AW150" s="366">
        <v>0</v>
      </c>
      <c r="AX150" s="366"/>
      <c r="AY150" s="368"/>
    </row>
    <row r="151" spans="1:54" ht="23.25" customHeight="1" thickBot="1" x14ac:dyDescent="0.25">
      <c r="A151" s="263" t="s">
        <v>249</v>
      </c>
      <c r="B151" s="264"/>
      <c r="C151" s="264"/>
      <c r="D151" s="264"/>
      <c r="E151" s="264"/>
      <c r="F151" s="264"/>
      <c r="G151" s="320" t="s">
        <v>38</v>
      </c>
      <c r="H151" s="321"/>
      <c r="I151" s="321"/>
      <c r="J151" s="321"/>
      <c r="K151" s="321"/>
      <c r="L151" s="322" t="s">
        <v>1</v>
      </c>
      <c r="M151" s="322"/>
      <c r="N151" s="322"/>
      <c r="O151" s="323" t="s">
        <v>226</v>
      </c>
      <c r="P151" s="324"/>
      <c r="Q151" s="324"/>
      <c r="R151" s="324"/>
      <c r="S151" s="324"/>
      <c r="T151" s="324"/>
      <c r="U151" s="324"/>
      <c r="V151" s="324"/>
      <c r="W151" s="325"/>
      <c r="X151" s="324" t="s">
        <v>227</v>
      </c>
      <c r="Y151" s="324"/>
      <c r="Z151" s="324"/>
      <c r="AA151" s="324"/>
      <c r="AB151" s="324"/>
      <c r="AC151" s="324"/>
      <c r="AD151" s="324"/>
      <c r="AE151" s="324"/>
      <c r="AF151" s="324"/>
      <c r="AG151" s="325"/>
      <c r="AH151" s="324" t="s">
        <v>228</v>
      </c>
      <c r="AI151" s="324"/>
      <c r="AJ151" s="324"/>
      <c r="AK151" s="324"/>
      <c r="AL151" s="324"/>
      <c r="AM151" s="324"/>
      <c r="AN151" s="324"/>
      <c r="AO151" s="324"/>
      <c r="AP151" s="325"/>
      <c r="AQ151" s="324" t="s">
        <v>229</v>
      </c>
      <c r="AR151" s="324"/>
      <c r="AS151" s="324"/>
      <c r="AT151" s="324"/>
      <c r="AU151" s="324"/>
      <c r="AV151" s="324"/>
      <c r="AW151" s="324"/>
      <c r="AX151" s="324"/>
      <c r="AY151" s="326"/>
    </row>
    <row r="152" spans="1:54" ht="23.25" customHeight="1" x14ac:dyDescent="0.2">
      <c r="A152" s="266"/>
      <c r="B152" s="267"/>
      <c r="C152" s="267"/>
      <c r="D152" s="267"/>
      <c r="E152" s="267"/>
      <c r="F152" s="267"/>
      <c r="G152" s="258" t="s">
        <v>270</v>
      </c>
      <c r="H152" s="259"/>
      <c r="I152" s="259"/>
      <c r="J152" s="259"/>
      <c r="K152" s="259"/>
      <c r="L152" s="260" t="s">
        <v>27</v>
      </c>
      <c r="M152" s="260"/>
      <c r="N152" s="260"/>
      <c r="O152" s="261">
        <v>5</v>
      </c>
      <c r="P152" s="262"/>
      <c r="Q152" s="262"/>
      <c r="R152" s="32" t="s">
        <v>28</v>
      </c>
      <c r="S152" s="471">
        <v>2243.3551790000001</v>
      </c>
      <c r="T152" s="471"/>
      <c r="U152" s="471"/>
      <c r="V152" s="471"/>
      <c r="W152" s="472"/>
      <c r="X152" s="261">
        <v>4</v>
      </c>
      <c r="Y152" s="262"/>
      <c r="Z152" s="262"/>
      <c r="AA152" s="32" t="s">
        <v>28</v>
      </c>
      <c r="AB152" s="471">
        <v>1891.057</v>
      </c>
      <c r="AC152" s="471"/>
      <c r="AD152" s="471"/>
      <c r="AE152" s="471"/>
      <c r="AF152" s="471"/>
      <c r="AG152" s="472"/>
      <c r="AH152" s="261">
        <v>2</v>
      </c>
      <c r="AI152" s="262"/>
      <c r="AJ152" s="262"/>
      <c r="AK152" s="32" t="s">
        <v>28</v>
      </c>
      <c r="AL152" s="471">
        <v>496.06470000000002</v>
      </c>
      <c r="AM152" s="471"/>
      <c r="AN152" s="471"/>
      <c r="AO152" s="471"/>
      <c r="AP152" s="472"/>
      <c r="AQ152" s="473"/>
      <c r="AR152" s="473"/>
      <c r="AS152" s="473"/>
      <c r="AT152" s="473"/>
      <c r="AU152" s="473"/>
      <c r="AV152" s="473"/>
      <c r="AW152" s="473"/>
      <c r="AX152" s="473"/>
      <c r="AY152" s="474"/>
    </row>
    <row r="153" spans="1:54" ht="23.25" customHeight="1" x14ac:dyDescent="0.2">
      <c r="A153" s="266"/>
      <c r="B153" s="267"/>
      <c r="C153" s="267"/>
      <c r="D153" s="267"/>
      <c r="E153" s="267"/>
      <c r="F153" s="267"/>
      <c r="G153" s="256"/>
      <c r="H153" s="257"/>
      <c r="I153" s="257"/>
      <c r="J153" s="257"/>
      <c r="K153" s="257"/>
      <c r="L153" s="468" t="s">
        <v>27</v>
      </c>
      <c r="M153" s="468"/>
      <c r="N153" s="468"/>
      <c r="O153" s="251">
        <v>10</v>
      </c>
      <c r="P153" s="251"/>
      <c r="Q153" s="252"/>
      <c r="R153" s="33" t="s">
        <v>28</v>
      </c>
      <c r="S153" s="253">
        <v>3615.3420000000001</v>
      </c>
      <c r="T153" s="254"/>
      <c r="U153" s="254"/>
      <c r="V153" s="254"/>
      <c r="W153" s="254"/>
      <c r="X153" s="251">
        <v>5</v>
      </c>
      <c r="Y153" s="251"/>
      <c r="Z153" s="252"/>
      <c r="AA153" s="33" t="s">
        <v>28</v>
      </c>
      <c r="AB153" s="253">
        <v>961.98099999999999</v>
      </c>
      <c r="AC153" s="254"/>
      <c r="AD153" s="254"/>
      <c r="AE153" s="254"/>
      <c r="AF153" s="254"/>
      <c r="AG153" s="254"/>
      <c r="AH153" s="251">
        <v>5</v>
      </c>
      <c r="AI153" s="251"/>
      <c r="AJ153" s="252"/>
      <c r="AK153" s="33" t="s">
        <v>28</v>
      </c>
      <c r="AL153" s="253">
        <v>1146</v>
      </c>
      <c r="AM153" s="254"/>
      <c r="AN153" s="254"/>
      <c r="AO153" s="254"/>
      <c r="AP153" s="254"/>
      <c r="AQ153" s="251">
        <v>6</v>
      </c>
      <c r="AR153" s="251"/>
      <c r="AS153" s="252"/>
      <c r="AT153" s="33" t="s">
        <v>28</v>
      </c>
      <c r="AU153" s="253">
        <v>2301</v>
      </c>
      <c r="AV153" s="254"/>
      <c r="AW153" s="254"/>
      <c r="AX153" s="254"/>
      <c r="AY153" s="255"/>
    </row>
    <row r="154" spans="1:54" ht="23.25" customHeight="1" x14ac:dyDescent="0.2">
      <c r="A154" s="266"/>
      <c r="B154" s="267"/>
      <c r="C154" s="267"/>
      <c r="D154" s="267"/>
      <c r="E154" s="267"/>
      <c r="F154" s="267"/>
      <c r="G154" s="256" t="s">
        <v>76</v>
      </c>
      <c r="H154" s="257"/>
      <c r="I154" s="257"/>
      <c r="J154" s="257"/>
      <c r="K154" s="257"/>
      <c r="L154" s="250" t="s">
        <v>27</v>
      </c>
      <c r="M154" s="250"/>
      <c r="N154" s="250"/>
      <c r="O154" s="246">
        <v>9</v>
      </c>
      <c r="P154" s="246"/>
      <c r="Q154" s="247"/>
      <c r="R154" s="34" t="s">
        <v>28</v>
      </c>
      <c r="S154" s="233">
        <v>412.73819200000003</v>
      </c>
      <c r="T154" s="234"/>
      <c r="U154" s="234"/>
      <c r="V154" s="234"/>
      <c r="W154" s="234"/>
      <c r="X154" s="246">
        <v>8</v>
      </c>
      <c r="Y154" s="246"/>
      <c r="Z154" s="247"/>
      <c r="AA154" s="34" t="s">
        <v>28</v>
      </c>
      <c r="AB154" s="233">
        <v>861.91378599999996</v>
      </c>
      <c r="AC154" s="234"/>
      <c r="AD154" s="234"/>
      <c r="AE154" s="234"/>
      <c r="AF154" s="234"/>
      <c r="AG154" s="234"/>
      <c r="AH154" s="246">
        <v>8</v>
      </c>
      <c r="AI154" s="246"/>
      <c r="AJ154" s="247"/>
      <c r="AK154" s="34" t="s">
        <v>28</v>
      </c>
      <c r="AL154" s="133">
        <v>905.82183199999997</v>
      </c>
      <c r="AM154" s="133"/>
      <c r="AN154" s="133"/>
      <c r="AO154" s="133"/>
      <c r="AP154" s="134"/>
      <c r="AQ154" s="246">
        <v>3</v>
      </c>
      <c r="AR154" s="246"/>
      <c r="AS154" s="247"/>
      <c r="AT154" s="34" t="s">
        <v>28</v>
      </c>
      <c r="AU154" s="233">
        <v>84.132499999999993</v>
      </c>
      <c r="AV154" s="234"/>
      <c r="AW154" s="234"/>
      <c r="AX154" s="234"/>
      <c r="AY154" s="235"/>
    </row>
    <row r="155" spans="1:54" ht="23.25" customHeight="1" x14ac:dyDescent="0.2">
      <c r="A155" s="266"/>
      <c r="B155" s="267"/>
      <c r="C155" s="267"/>
      <c r="D155" s="267"/>
      <c r="E155" s="267"/>
      <c r="F155" s="267"/>
      <c r="G155" s="248" t="s">
        <v>77</v>
      </c>
      <c r="H155" s="249"/>
      <c r="I155" s="249"/>
      <c r="J155" s="249"/>
      <c r="K155" s="249"/>
      <c r="L155" s="250" t="s">
        <v>27</v>
      </c>
      <c r="M155" s="250"/>
      <c r="N155" s="250"/>
      <c r="O155" s="246">
        <v>0</v>
      </c>
      <c r="P155" s="246"/>
      <c r="Q155" s="247"/>
      <c r="R155" s="34" t="s">
        <v>28</v>
      </c>
      <c r="S155" s="233">
        <v>0</v>
      </c>
      <c r="T155" s="234"/>
      <c r="U155" s="234"/>
      <c r="V155" s="234"/>
      <c r="W155" s="234"/>
      <c r="X155" s="246">
        <v>0</v>
      </c>
      <c r="Y155" s="246"/>
      <c r="Z155" s="247"/>
      <c r="AA155" s="34" t="s">
        <v>28</v>
      </c>
      <c r="AB155" s="233">
        <v>0</v>
      </c>
      <c r="AC155" s="234"/>
      <c r="AD155" s="234"/>
      <c r="AE155" s="234"/>
      <c r="AF155" s="234"/>
      <c r="AG155" s="234"/>
      <c r="AH155" s="246">
        <v>1</v>
      </c>
      <c r="AI155" s="246"/>
      <c r="AJ155" s="247"/>
      <c r="AK155" s="34" t="s">
        <v>28</v>
      </c>
      <c r="AL155" s="233">
        <v>101.49588300000001</v>
      </c>
      <c r="AM155" s="234"/>
      <c r="AN155" s="234"/>
      <c r="AO155" s="234"/>
      <c r="AP155" s="234"/>
      <c r="AQ155" s="246">
        <v>0</v>
      </c>
      <c r="AR155" s="246"/>
      <c r="AS155" s="247"/>
      <c r="AT155" s="34" t="s">
        <v>28</v>
      </c>
      <c r="AU155" s="233">
        <v>0</v>
      </c>
      <c r="AV155" s="234"/>
      <c r="AW155" s="234"/>
      <c r="AX155" s="234"/>
      <c r="AY155" s="235"/>
    </row>
    <row r="156" spans="1:54" ht="23.25" customHeight="1" thickBot="1" x14ac:dyDescent="0.25">
      <c r="A156" s="269"/>
      <c r="B156" s="270"/>
      <c r="C156" s="270"/>
      <c r="D156" s="270"/>
      <c r="E156" s="270"/>
      <c r="F156" s="270"/>
      <c r="G156" s="236" t="s">
        <v>39</v>
      </c>
      <c r="H156" s="237"/>
      <c r="I156" s="237"/>
      <c r="J156" s="237"/>
      <c r="K156" s="237"/>
      <c r="L156" s="238" t="s">
        <v>27</v>
      </c>
      <c r="M156" s="238"/>
      <c r="N156" s="238"/>
      <c r="O156" s="242">
        <v>21</v>
      </c>
      <c r="P156" s="242"/>
      <c r="Q156" s="243"/>
      <c r="R156" s="35" t="s">
        <v>28</v>
      </c>
      <c r="S156" s="244">
        <v>5752.9409169999999</v>
      </c>
      <c r="T156" s="245"/>
      <c r="U156" s="245"/>
      <c r="V156" s="245"/>
      <c r="W156" s="245"/>
      <c r="X156" s="242">
        <v>22</v>
      </c>
      <c r="Y156" s="242"/>
      <c r="Z156" s="243"/>
      <c r="AA156" s="35" t="s">
        <v>28</v>
      </c>
      <c r="AB156" s="477">
        <f>S156+AB152-AB154-AB155</f>
        <v>6782.0841309999996</v>
      </c>
      <c r="AC156" s="478"/>
      <c r="AD156" s="478"/>
      <c r="AE156" s="478"/>
      <c r="AF156" s="478"/>
      <c r="AG156" s="478"/>
      <c r="AH156" s="242">
        <v>20</v>
      </c>
      <c r="AI156" s="242"/>
      <c r="AJ156" s="243"/>
      <c r="AK156" s="35" t="s">
        <v>28</v>
      </c>
      <c r="AL156" s="244">
        <f>AB156+AL152-AL154-AL155</f>
        <v>6270.8311160000003</v>
      </c>
      <c r="AM156" s="245"/>
      <c r="AN156" s="245"/>
      <c r="AO156" s="245"/>
      <c r="AP156" s="245"/>
      <c r="AQ156" s="242"/>
      <c r="AR156" s="242"/>
      <c r="AS156" s="243"/>
      <c r="AT156" s="35" t="s">
        <v>28</v>
      </c>
      <c r="AU156" s="244">
        <f>AL156+AU153-AU154-AU155</f>
        <v>8487.6986160000015</v>
      </c>
      <c r="AV156" s="245"/>
      <c r="AW156" s="245"/>
      <c r="AX156" s="245"/>
      <c r="AY156" s="319"/>
      <c r="BB156" s="50"/>
    </row>
    <row r="157" spans="1:54" ht="23.25" hidden="1" customHeight="1" outlineLevel="1" thickBot="1" x14ac:dyDescent="0.25">
      <c r="A157" s="263" t="s">
        <v>250</v>
      </c>
      <c r="B157" s="264"/>
      <c r="C157" s="264"/>
      <c r="D157" s="264"/>
      <c r="E157" s="264"/>
      <c r="F157" s="264"/>
      <c r="G157" s="320" t="s">
        <v>38</v>
      </c>
      <c r="H157" s="321"/>
      <c r="I157" s="321"/>
      <c r="J157" s="321"/>
      <c r="K157" s="321"/>
      <c r="L157" s="322" t="s">
        <v>1</v>
      </c>
      <c r="M157" s="322"/>
      <c r="N157" s="322"/>
      <c r="O157" s="323" t="s">
        <v>226</v>
      </c>
      <c r="P157" s="324"/>
      <c r="Q157" s="324"/>
      <c r="R157" s="324"/>
      <c r="S157" s="324"/>
      <c r="T157" s="324"/>
      <c r="U157" s="324"/>
      <c r="V157" s="324"/>
      <c r="W157" s="325"/>
      <c r="X157" s="324" t="s">
        <v>227</v>
      </c>
      <c r="Y157" s="324"/>
      <c r="Z157" s="324"/>
      <c r="AA157" s="324"/>
      <c r="AB157" s="324"/>
      <c r="AC157" s="324"/>
      <c r="AD157" s="324"/>
      <c r="AE157" s="324"/>
      <c r="AF157" s="324"/>
      <c r="AG157" s="325"/>
      <c r="AH157" s="324" t="s">
        <v>228</v>
      </c>
      <c r="AI157" s="324"/>
      <c r="AJ157" s="324"/>
      <c r="AK157" s="324"/>
      <c r="AL157" s="324"/>
      <c r="AM157" s="324"/>
      <c r="AN157" s="324"/>
      <c r="AO157" s="324"/>
      <c r="AP157" s="325"/>
      <c r="AQ157" s="324" t="s">
        <v>229</v>
      </c>
      <c r="AR157" s="324"/>
      <c r="AS157" s="324"/>
      <c r="AT157" s="324"/>
      <c r="AU157" s="324"/>
      <c r="AV157" s="324"/>
      <c r="AW157" s="324"/>
      <c r="AX157" s="324"/>
      <c r="AY157" s="326"/>
    </row>
    <row r="158" spans="1:54" ht="23.25" hidden="1" customHeight="1" outlineLevel="1" x14ac:dyDescent="0.2">
      <c r="A158" s="266"/>
      <c r="B158" s="267"/>
      <c r="C158" s="267"/>
      <c r="D158" s="267"/>
      <c r="E158" s="267"/>
      <c r="F158" s="267"/>
      <c r="G158" s="258" t="s">
        <v>271</v>
      </c>
      <c r="H158" s="259"/>
      <c r="I158" s="259"/>
      <c r="J158" s="259"/>
      <c r="K158" s="259"/>
      <c r="L158" s="476" t="s">
        <v>27</v>
      </c>
      <c r="M158" s="476"/>
      <c r="N158" s="476"/>
      <c r="O158" s="261"/>
      <c r="P158" s="262"/>
      <c r="Q158" s="262"/>
      <c r="R158" s="32" t="s">
        <v>28</v>
      </c>
      <c r="S158" s="471"/>
      <c r="T158" s="471"/>
      <c r="U158" s="471"/>
      <c r="V158" s="471"/>
      <c r="W158" s="472"/>
      <c r="X158" s="261"/>
      <c r="Y158" s="262"/>
      <c r="Z158" s="262"/>
      <c r="AA158" s="32" t="s">
        <v>28</v>
      </c>
      <c r="AB158" s="471"/>
      <c r="AC158" s="471"/>
      <c r="AD158" s="471"/>
      <c r="AE158" s="471"/>
      <c r="AF158" s="471"/>
      <c r="AG158" s="472"/>
      <c r="AH158" s="261"/>
      <c r="AI158" s="262"/>
      <c r="AJ158" s="262"/>
      <c r="AK158" s="32" t="s">
        <v>28</v>
      </c>
      <c r="AL158" s="471"/>
      <c r="AM158" s="471"/>
      <c r="AN158" s="471"/>
      <c r="AO158" s="471"/>
      <c r="AP158" s="472"/>
      <c r="AQ158" s="473"/>
      <c r="AR158" s="473"/>
      <c r="AS158" s="473"/>
      <c r="AT158" s="473"/>
      <c r="AU158" s="473"/>
      <c r="AV158" s="473"/>
      <c r="AW158" s="473"/>
      <c r="AX158" s="473"/>
      <c r="AY158" s="474"/>
    </row>
    <row r="159" spans="1:54" ht="23.25" hidden="1" customHeight="1" outlineLevel="1" x14ac:dyDescent="0.2">
      <c r="A159" s="266"/>
      <c r="B159" s="267"/>
      <c r="C159" s="267"/>
      <c r="D159" s="267"/>
      <c r="E159" s="267"/>
      <c r="F159" s="267"/>
      <c r="G159" s="256"/>
      <c r="H159" s="257"/>
      <c r="I159" s="257"/>
      <c r="J159" s="257"/>
      <c r="K159" s="257"/>
      <c r="L159" s="470" t="s">
        <v>27</v>
      </c>
      <c r="M159" s="470"/>
      <c r="N159" s="470"/>
      <c r="O159" s="251"/>
      <c r="P159" s="251"/>
      <c r="Q159" s="252"/>
      <c r="R159" s="33" t="s">
        <v>28</v>
      </c>
      <c r="S159" s="253"/>
      <c r="T159" s="254"/>
      <c r="U159" s="254"/>
      <c r="V159" s="254"/>
      <c r="W159" s="254"/>
      <c r="X159" s="251"/>
      <c r="Y159" s="251"/>
      <c r="Z159" s="252"/>
      <c r="AA159" s="33" t="s">
        <v>28</v>
      </c>
      <c r="AB159" s="253"/>
      <c r="AC159" s="254"/>
      <c r="AD159" s="254"/>
      <c r="AE159" s="254"/>
      <c r="AF159" s="254"/>
      <c r="AG159" s="254"/>
      <c r="AH159" s="251"/>
      <c r="AI159" s="251"/>
      <c r="AJ159" s="252"/>
      <c r="AK159" s="33" t="s">
        <v>28</v>
      </c>
      <c r="AL159" s="253"/>
      <c r="AM159" s="254"/>
      <c r="AN159" s="254"/>
      <c r="AO159" s="254"/>
      <c r="AP159" s="254"/>
      <c r="AQ159" s="251"/>
      <c r="AR159" s="251"/>
      <c r="AS159" s="252"/>
      <c r="AT159" s="33" t="s">
        <v>28</v>
      </c>
      <c r="AU159" s="253"/>
      <c r="AV159" s="254"/>
      <c r="AW159" s="254"/>
      <c r="AX159" s="254"/>
      <c r="AY159" s="255"/>
    </row>
    <row r="160" spans="1:54" ht="23.25" hidden="1" customHeight="1" outlineLevel="1" x14ac:dyDescent="0.2">
      <c r="A160" s="266"/>
      <c r="B160" s="267"/>
      <c r="C160" s="267"/>
      <c r="D160" s="267"/>
      <c r="E160" s="267"/>
      <c r="F160" s="267"/>
      <c r="G160" s="256" t="s">
        <v>78</v>
      </c>
      <c r="H160" s="257"/>
      <c r="I160" s="257"/>
      <c r="J160" s="257"/>
      <c r="K160" s="257"/>
      <c r="L160" s="469" t="s">
        <v>27</v>
      </c>
      <c r="M160" s="469"/>
      <c r="N160" s="469"/>
      <c r="O160" s="246"/>
      <c r="P160" s="246"/>
      <c r="Q160" s="247"/>
      <c r="R160" s="34" t="s">
        <v>28</v>
      </c>
      <c r="S160" s="233"/>
      <c r="T160" s="234"/>
      <c r="U160" s="234"/>
      <c r="V160" s="234"/>
      <c r="W160" s="234"/>
      <c r="X160" s="246"/>
      <c r="Y160" s="246"/>
      <c r="Z160" s="247"/>
      <c r="AA160" s="34" t="s">
        <v>28</v>
      </c>
      <c r="AB160" s="233"/>
      <c r="AC160" s="234"/>
      <c r="AD160" s="234"/>
      <c r="AE160" s="234"/>
      <c r="AF160" s="234"/>
      <c r="AG160" s="234"/>
      <c r="AH160" s="246"/>
      <c r="AI160" s="246"/>
      <c r="AJ160" s="247"/>
      <c r="AK160" s="34" t="s">
        <v>28</v>
      </c>
      <c r="AL160" s="233"/>
      <c r="AM160" s="234"/>
      <c r="AN160" s="234"/>
      <c r="AO160" s="234"/>
      <c r="AP160" s="234"/>
      <c r="AQ160" s="246"/>
      <c r="AR160" s="246"/>
      <c r="AS160" s="247"/>
      <c r="AT160" s="34" t="s">
        <v>28</v>
      </c>
      <c r="AU160" s="233"/>
      <c r="AV160" s="234"/>
      <c r="AW160" s="234"/>
      <c r="AX160" s="234"/>
      <c r="AY160" s="235"/>
    </row>
    <row r="161" spans="1:59" ht="23.25" hidden="1" customHeight="1" outlineLevel="1" x14ac:dyDescent="0.2">
      <c r="A161" s="266"/>
      <c r="B161" s="267"/>
      <c r="C161" s="267"/>
      <c r="D161" s="267"/>
      <c r="E161" s="267"/>
      <c r="F161" s="267"/>
      <c r="G161" s="248" t="s">
        <v>40</v>
      </c>
      <c r="H161" s="249"/>
      <c r="I161" s="249"/>
      <c r="J161" s="249"/>
      <c r="K161" s="249"/>
      <c r="L161" s="469" t="s">
        <v>27</v>
      </c>
      <c r="M161" s="469"/>
      <c r="N161" s="469"/>
      <c r="O161" s="246"/>
      <c r="P161" s="246"/>
      <c r="Q161" s="247"/>
      <c r="R161" s="34" t="s">
        <v>28</v>
      </c>
      <c r="S161" s="233"/>
      <c r="T161" s="234"/>
      <c r="U161" s="234"/>
      <c r="V161" s="234"/>
      <c r="W161" s="234"/>
      <c r="X161" s="246"/>
      <c r="Y161" s="246"/>
      <c r="Z161" s="247"/>
      <c r="AA161" s="34" t="s">
        <v>28</v>
      </c>
      <c r="AB161" s="233"/>
      <c r="AC161" s="234"/>
      <c r="AD161" s="234"/>
      <c r="AE161" s="234"/>
      <c r="AF161" s="234"/>
      <c r="AG161" s="234"/>
      <c r="AH161" s="246"/>
      <c r="AI161" s="246"/>
      <c r="AJ161" s="247"/>
      <c r="AK161" s="34" t="s">
        <v>28</v>
      </c>
      <c r="AL161" s="233"/>
      <c r="AM161" s="234"/>
      <c r="AN161" s="234"/>
      <c r="AO161" s="234"/>
      <c r="AP161" s="234"/>
      <c r="AQ161" s="246"/>
      <c r="AR161" s="246"/>
      <c r="AS161" s="247"/>
      <c r="AT161" s="34" t="s">
        <v>28</v>
      </c>
      <c r="AU161" s="233"/>
      <c r="AV161" s="234"/>
      <c r="AW161" s="234"/>
      <c r="AX161" s="234"/>
      <c r="AY161" s="235"/>
    </row>
    <row r="162" spans="1:59" ht="23.25" hidden="1" customHeight="1" outlineLevel="1" thickBot="1" x14ac:dyDescent="0.25">
      <c r="A162" s="269"/>
      <c r="B162" s="270"/>
      <c r="C162" s="270"/>
      <c r="D162" s="270"/>
      <c r="E162" s="270"/>
      <c r="F162" s="270"/>
      <c r="G162" s="236" t="s">
        <v>41</v>
      </c>
      <c r="H162" s="237"/>
      <c r="I162" s="237"/>
      <c r="J162" s="237"/>
      <c r="K162" s="237"/>
      <c r="L162" s="475" t="s">
        <v>27</v>
      </c>
      <c r="M162" s="475"/>
      <c r="N162" s="475"/>
      <c r="O162" s="242"/>
      <c r="P162" s="242"/>
      <c r="Q162" s="243"/>
      <c r="R162" s="35" t="s">
        <v>28</v>
      </c>
      <c r="S162" s="244"/>
      <c r="T162" s="245"/>
      <c r="U162" s="245"/>
      <c r="V162" s="245"/>
      <c r="W162" s="245"/>
      <c r="X162" s="242"/>
      <c r="Y162" s="242"/>
      <c r="Z162" s="243"/>
      <c r="AA162" s="35" t="s">
        <v>28</v>
      </c>
      <c r="AB162" s="244">
        <f>S162+AB158-AB160-AB161</f>
        <v>0</v>
      </c>
      <c r="AC162" s="245"/>
      <c r="AD162" s="245"/>
      <c r="AE162" s="245"/>
      <c r="AF162" s="245"/>
      <c r="AG162" s="245"/>
      <c r="AH162" s="242"/>
      <c r="AI162" s="242"/>
      <c r="AJ162" s="243"/>
      <c r="AK162" s="35" t="s">
        <v>28</v>
      </c>
      <c r="AL162" s="244">
        <f>AB162+AL158-AL160-AL161</f>
        <v>0</v>
      </c>
      <c r="AM162" s="245"/>
      <c r="AN162" s="245"/>
      <c r="AO162" s="245"/>
      <c r="AP162" s="245"/>
      <c r="AQ162" s="242"/>
      <c r="AR162" s="242"/>
      <c r="AS162" s="243"/>
      <c r="AT162" s="35" t="s">
        <v>28</v>
      </c>
      <c r="AU162" s="244">
        <f>AL162+AU159-AU160-AU161</f>
        <v>0</v>
      </c>
      <c r="AV162" s="245"/>
      <c r="AW162" s="245"/>
      <c r="AX162" s="245"/>
      <c r="AY162" s="319"/>
    </row>
    <row r="163" spans="1:59" ht="23.25" hidden="1" customHeight="1" outlineLevel="1" thickBot="1" x14ac:dyDescent="0.25">
      <c r="A163" s="263" t="s">
        <v>251</v>
      </c>
      <c r="B163" s="264"/>
      <c r="C163" s="264"/>
      <c r="D163" s="264"/>
      <c r="E163" s="264"/>
      <c r="F163" s="264"/>
      <c r="G163" s="320" t="s">
        <v>38</v>
      </c>
      <c r="H163" s="321"/>
      <c r="I163" s="321"/>
      <c r="J163" s="321"/>
      <c r="K163" s="321"/>
      <c r="L163" s="322" t="s">
        <v>1</v>
      </c>
      <c r="M163" s="322"/>
      <c r="N163" s="322"/>
      <c r="O163" s="323" t="s">
        <v>226</v>
      </c>
      <c r="P163" s="324"/>
      <c r="Q163" s="324"/>
      <c r="R163" s="324"/>
      <c r="S163" s="324"/>
      <c r="T163" s="324"/>
      <c r="U163" s="324"/>
      <c r="V163" s="324"/>
      <c r="W163" s="325"/>
      <c r="X163" s="324" t="s">
        <v>227</v>
      </c>
      <c r="Y163" s="324"/>
      <c r="Z163" s="324"/>
      <c r="AA163" s="324"/>
      <c r="AB163" s="324"/>
      <c r="AC163" s="324"/>
      <c r="AD163" s="324"/>
      <c r="AE163" s="324"/>
      <c r="AF163" s="324"/>
      <c r="AG163" s="325"/>
      <c r="AH163" s="324" t="s">
        <v>228</v>
      </c>
      <c r="AI163" s="324"/>
      <c r="AJ163" s="324"/>
      <c r="AK163" s="324"/>
      <c r="AL163" s="324"/>
      <c r="AM163" s="324"/>
      <c r="AN163" s="324"/>
      <c r="AO163" s="324"/>
      <c r="AP163" s="325"/>
      <c r="AQ163" s="324" t="s">
        <v>229</v>
      </c>
      <c r="AR163" s="324"/>
      <c r="AS163" s="324"/>
      <c r="AT163" s="324"/>
      <c r="AU163" s="324"/>
      <c r="AV163" s="324"/>
      <c r="AW163" s="324"/>
      <c r="AX163" s="324"/>
      <c r="AY163" s="326"/>
    </row>
    <row r="164" spans="1:59" ht="23.25" hidden="1" customHeight="1" outlineLevel="1" x14ac:dyDescent="0.2">
      <c r="A164" s="266"/>
      <c r="B164" s="267"/>
      <c r="C164" s="267"/>
      <c r="D164" s="267"/>
      <c r="E164" s="267"/>
      <c r="F164" s="267"/>
      <c r="G164" s="258" t="s">
        <v>272</v>
      </c>
      <c r="H164" s="259"/>
      <c r="I164" s="259"/>
      <c r="J164" s="259"/>
      <c r="K164" s="259"/>
      <c r="L164" s="260" t="s">
        <v>27</v>
      </c>
      <c r="M164" s="260"/>
      <c r="N164" s="260"/>
      <c r="O164" s="261"/>
      <c r="P164" s="262"/>
      <c r="Q164" s="262"/>
      <c r="R164" s="32" t="s">
        <v>28</v>
      </c>
      <c r="S164" s="471"/>
      <c r="T164" s="471"/>
      <c r="U164" s="471"/>
      <c r="V164" s="471"/>
      <c r="W164" s="472"/>
      <c r="X164" s="261"/>
      <c r="Y164" s="262"/>
      <c r="Z164" s="262"/>
      <c r="AA164" s="32" t="s">
        <v>28</v>
      </c>
      <c r="AB164" s="471"/>
      <c r="AC164" s="471"/>
      <c r="AD164" s="471"/>
      <c r="AE164" s="471"/>
      <c r="AF164" s="471"/>
      <c r="AG164" s="472"/>
      <c r="AH164" s="261"/>
      <c r="AI164" s="262"/>
      <c r="AJ164" s="262"/>
      <c r="AK164" s="32" t="s">
        <v>28</v>
      </c>
      <c r="AL164" s="471"/>
      <c r="AM164" s="471"/>
      <c r="AN164" s="471"/>
      <c r="AO164" s="471"/>
      <c r="AP164" s="472"/>
      <c r="AQ164" s="473"/>
      <c r="AR164" s="473"/>
      <c r="AS164" s="473"/>
      <c r="AT164" s="473"/>
      <c r="AU164" s="473"/>
      <c r="AV164" s="473"/>
      <c r="AW164" s="473"/>
      <c r="AX164" s="473"/>
      <c r="AY164" s="474"/>
    </row>
    <row r="165" spans="1:59" ht="23.25" hidden="1" customHeight="1" outlineLevel="1" x14ac:dyDescent="0.2">
      <c r="A165" s="266"/>
      <c r="B165" s="267"/>
      <c r="C165" s="267"/>
      <c r="D165" s="267"/>
      <c r="E165" s="267"/>
      <c r="F165" s="267"/>
      <c r="G165" s="256"/>
      <c r="H165" s="257"/>
      <c r="I165" s="257"/>
      <c r="J165" s="257"/>
      <c r="K165" s="257"/>
      <c r="L165" s="468" t="s">
        <v>27</v>
      </c>
      <c r="M165" s="468"/>
      <c r="N165" s="468"/>
      <c r="O165" s="251"/>
      <c r="P165" s="251"/>
      <c r="Q165" s="252"/>
      <c r="R165" s="33" t="s">
        <v>28</v>
      </c>
      <c r="S165" s="253"/>
      <c r="T165" s="254"/>
      <c r="U165" s="254"/>
      <c r="V165" s="254"/>
      <c r="W165" s="254"/>
      <c r="X165" s="251"/>
      <c r="Y165" s="251"/>
      <c r="Z165" s="252"/>
      <c r="AA165" s="33" t="s">
        <v>28</v>
      </c>
      <c r="AB165" s="253"/>
      <c r="AC165" s="254"/>
      <c r="AD165" s="254"/>
      <c r="AE165" s="254"/>
      <c r="AF165" s="254"/>
      <c r="AG165" s="254"/>
      <c r="AH165" s="251"/>
      <c r="AI165" s="251"/>
      <c r="AJ165" s="252"/>
      <c r="AK165" s="33" t="s">
        <v>28</v>
      </c>
      <c r="AL165" s="253"/>
      <c r="AM165" s="254"/>
      <c r="AN165" s="254"/>
      <c r="AO165" s="254"/>
      <c r="AP165" s="254"/>
      <c r="AQ165" s="251"/>
      <c r="AR165" s="251"/>
      <c r="AS165" s="252"/>
      <c r="AT165" s="33" t="s">
        <v>28</v>
      </c>
      <c r="AU165" s="253"/>
      <c r="AV165" s="254"/>
      <c r="AW165" s="254"/>
      <c r="AX165" s="254"/>
      <c r="AY165" s="255"/>
    </row>
    <row r="166" spans="1:59" ht="23.25" hidden="1" customHeight="1" outlineLevel="1" x14ac:dyDescent="0.2">
      <c r="A166" s="266"/>
      <c r="B166" s="267"/>
      <c r="C166" s="267"/>
      <c r="D166" s="267"/>
      <c r="E166" s="267"/>
      <c r="F166" s="267"/>
      <c r="G166" s="256" t="s">
        <v>79</v>
      </c>
      <c r="H166" s="257"/>
      <c r="I166" s="257"/>
      <c r="J166" s="257"/>
      <c r="K166" s="257"/>
      <c r="L166" s="250" t="s">
        <v>27</v>
      </c>
      <c r="M166" s="250"/>
      <c r="N166" s="250"/>
      <c r="O166" s="246"/>
      <c r="P166" s="246"/>
      <c r="Q166" s="247"/>
      <c r="R166" s="34" t="s">
        <v>28</v>
      </c>
      <c r="S166" s="233"/>
      <c r="T166" s="234"/>
      <c r="U166" s="234"/>
      <c r="V166" s="234"/>
      <c r="W166" s="234"/>
      <c r="X166" s="246"/>
      <c r="Y166" s="246"/>
      <c r="Z166" s="247"/>
      <c r="AA166" s="34" t="s">
        <v>28</v>
      </c>
      <c r="AB166" s="233"/>
      <c r="AC166" s="234"/>
      <c r="AD166" s="234"/>
      <c r="AE166" s="234"/>
      <c r="AF166" s="234"/>
      <c r="AG166" s="234"/>
      <c r="AH166" s="246"/>
      <c r="AI166" s="246"/>
      <c r="AJ166" s="247"/>
      <c r="AK166" s="34" t="s">
        <v>28</v>
      </c>
      <c r="AL166" s="233"/>
      <c r="AM166" s="234"/>
      <c r="AN166" s="234"/>
      <c r="AO166" s="234"/>
      <c r="AP166" s="234"/>
      <c r="AQ166" s="246"/>
      <c r="AR166" s="246"/>
      <c r="AS166" s="247"/>
      <c r="AT166" s="34" t="s">
        <v>28</v>
      </c>
      <c r="AU166" s="233"/>
      <c r="AV166" s="234"/>
      <c r="AW166" s="234"/>
      <c r="AX166" s="234"/>
      <c r="AY166" s="235"/>
    </row>
    <row r="167" spans="1:59" ht="23.25" hidden="1" customHeight="1" outlineLevel="1" x14ac:dyDescent="0.2">
      <c r="A167" s="266"/>
      <c r="B167" s="267"/>
      <c r="C167" s="267"/>
      <c r="D167" s="267"/>
      <c r="E167" s="267"/>
      <c r="F167" s="267"/>
      <c r="G167" s="248" t="s">
        <v>42</v>
      </c>
      <c r="H167" s="249"/>
      <c r="I167" s="249"/>
      <c r="J167" s="249"/>
      <c r="K167" s="249"/>
      <c r="L167" s="250" t="s">
        <v>27</v>
      </c>
      <c r="M167" s="250"/>
      <c r="N167" s="250"/>
      <c r="O167" s="246"/>
      <c r="P167" s="246"/>
      <c r="Q167" s="247"/>
      <c r="R167" s="34" t="s">
        <v>28</v>
      </c>
      <c r="S167" s="233"/>
      <c r="T167" s="234"/>
      <c r="U167" s="234"/>
      <c r="V167" s="234"/>
      <c r="W167" s="234"/>
      <c r="X167" s="246"/>
      <c r="Y167" s="246"/>
      <c r="Z167" s="247"/>
      <c r="AA167" s="34" t="s">
        <v>28</v>
      </c>
      <c r="AB167" s="233"/>
      <c r="AC167" s="234"/>
      <c r="AD167" s="234"/>
      <c r="AE167" s="234"/>
      <c r="AF167" s="234"/>
      <c r="AG167" s="234"/>
      <c r="AH167" s="246"/>
      <c r="AI167" s="246"/>
      <c r="AJ167" s="247"/>
      <c r="AK167" s="34" t="s">
        <v>28</v>
      </c>
      <c r="AL167" s="233"/>
      <c r="AM167" s="234"/>
      <c r="AN167" s="234"/>
      <c r="AO167" s="234"/>
      <c r="AP167" s="234"/>
      <c r="AQ167" s="246"/>
      <c r="AR167" s="246"/>
      <c r="AS167" s="247"/>
      <c r="AT167" s="34" t="s">
        <v>28</v>
      </c>
      <c r="AU167" s="233"/>
      <c r="AV167" s="234"/>
      <c r="AW167" s="234"/>
      <c r="AX167" s="234"/>
      <c r="AY167" s="235"/>
    </row>
    <row r="168" spans="1:59" ht="23" hidden="1" customHeight="1" outlineLevel="1" thickBot="1" x14ac:dyDescent="0.25">
      <c r="A168" s="269"/>
      <c r="B168" s="270"/>
      <c r="C168" s="270"/>
      <c r="D168" s="270"/>
      <c r="E168" s="270"/>
      <c r="F168" s="270"/>
      <c r="G168" s="236" t="s">
        <v>43</v>
      </c>
      <c r="H168" s="237"/>
      <c r="I168" s="237"/>
      <c r="J168" s="237"/>
      <c r="K168" s="237"/>
      <c r="L168" s="238" t="s">
        <v>27</v>
      </c>
      <c r="M168" s="238"/>
      <c r="N168" s="238"/>
      <c r="O168" s="242"/>
      <c r="P168" s="242"/>
      <c r="Q168" s="243"/>
      <c r="R168" s="35" t="s">
        <v>28</v>
      </c>
      <c r="S168" s="244"/>
      <c r="T168" s="245"/>
      <c r="U168" s="245"/>
      <c r="V168" s="245"/>
      <c r="W168" s="245"/>
      <c r="X168" s="242"/>
      <c r="Y168" s="242"/>
      <c r="Z168" s="243"/>
      <c r="AA168" s="35" t="s">
        <v>28</v>
      </c>
      <c r="AB168" s="244">
        <f>S168+AB164-AB166-AB167</f>
        <v>0</v>
      </c>
      <c r="AC168" s="245"/>
      <c r="AD168" s="245"/>
      <c r="AE168" s="245"/>
      <c r="AF168" s="245"/>
      <c r="AG168" s="245"/>
      <c r="AH168" s="242"/>
      <c r="AI168" s="242"/>
      <c r="AJ168" s="243"/>
      <c r="AK168" s="35" t="s">
        <v>28</v>
      </c>
      <c r="AL168" s="244">
        <f>AB168+AL164-AL166-AL167</f>
        <v>0</v>
      </c>
      <c r="AM168" s="245"/>
      <c r="AN168" s="245"/>
      <c r="AO168" s="245"/>
      <c r="AP168" s="245"/>
      <c r="AQ168" s="242"/>
      <c r="AR168" s="242"/>
      <c r="AS168" s="243"/>
      <c r="AT168" s="35" t="s">
        <v>28</v>
      </c>
      <c r="AU168" s="244">
        <f>AL168+AU165-AU166-AU167</f>
        <v>0</v>
      </c>
      <c r="AV168" s="245"/>
      <c r="AW168" s="245"/>
      <c r="AX168" s="245"/>
      <c r="AY168" s="319"/>
    </row>
    <row r="169" spans="1:59" ht="25.5" customHeight="1" collapsed="1" x14ac:dyDescent="0.2">
      <c r="A169" s="263" t="s">
        <v>252</v>
      </c>
      <c r="B169" s="264"/>
      <c r="C169" s="264"/>
      <c r="D169" s="264"/>
      <c r="E169" s="264"/>
      <c r="F169" s="265"/>
      <c r="G169" s="220" t="s">
        <v>273</v>
      </c>
      <c r="H169" s="221"/>
      <c r="I169" s="221"/>
      <c r="J169" s="221"/>
      <c r="K169" s="221"/>
      <c r="L169" s="221"/>
      <c r="M169" s="221"/>
      <c r="N169" s="221"/>
      <c r="O169" s="221"/>
      <c r="P169" s="221"/>
      <c r="Q169" s="222"/>
      <c r="R169" s="870">
        <v>981.50900000000001</v>
      </c>
      <c r="S169" s="871"/>
      <c r="T169" s="871"/>
      <c r="U169" s="871"/>
      <c r="V169" s="871"/>
      <c r="W169" s="871"/>
      <c r="X169" s="871"/>
      <c r="Y169" s="871"/>
      <c r="Z169" s="871"/>
      <c r="AA169" s="871"/>
      <c r="AB169" s="872"/>
      <c r="AC169" s="123" t="s">
        <v>274</v>
      </c>
      <c r="AD169" s="124"/>
      <c r="AE169" s="124"/>
      <c r="AF169" s="124"/>
      <c r="AG169" s="124"/>
      <c r="AH169" s="124"/>
      <c r="AI169" s="124"/>
      <c r="AJ169" s="124"/>
      <c r="AK169" s="124"/>
      <c r="AL169" s="124"/>
      <c r="AM169" s="125"/>
      <c r="AN169" s="870">
        <f>X131</f>
        <v>1904.983798</v>
      </c>
      <c r="AO169" s="871"/>
      <c r="AP169" s="871"/>
      <c r="AQ169" s="871"/>
      <c r="AR169" s="871"/>
      <c r="AS169" s="871"/>
      <c r="AT169" s="871"/>
      <c r="AU169" s="871"/>
      <c r="AV169" s="871"/>
      <c r="AW169" s="871"/>
      <c r="AX169" s="871"/>
      <c r="AY169" s="873"/>
    </row>
    <row r="170" spans="1:59" ht="25.5" customHeight="1" x14ac:dyDescent="0.2">
      <c r="A170" s="266"/>
      <c r="B170" s="267"/>
      <c r="C170" s="267"/>
      <c r="D170" s="267"/>
      <c r="E170" s="267"/>
      <c r="F170" s="268"/>
      <c r="G170" s="129" t="s">
        <v>276</v>
      </c>
      <c r="H170" s="130"/>
      <c r="I170" s="130"/>
      <c r="J170" s="130"/>
      <c r="K170" s="130"/>
      <c r="L170" s="130"/>
      <c r="M170" s="130"/>
      <c r="N170" s="130"/>
      <c r="O170" s="130"/>
      <c r="P170" s="130"/>
      <c r="Q170" s="131"/>
      <c r="R170" s="874">
        <f>R169-AN169</f>
        <v>-923.47479799999996</v>
      </c>
      <c r="S170" s="875"/>
      <c r="T170" s="875"/>
      <c r="U170" s="875"/>
      <c r="V170" s="875"/>
      <c r="W170" s="875"/>
      <c r="X170" s="875"/>
      <c r="Y170" s="875"/>
      <c r="Z170" s="875"/>
      <c r="AA170" s="875"/>
      <c r="AB170" s="876"/>
      <c r="AC170" s="135" t="s">
        <v>275</v>
      </c>
      <c r="AD170" s="136"/>
      <c r="AE170" s="136"/>
      <c r="AF170" s="136"/>
      <c r="AG170" s="136"/>
      <c r="AH170" s="136"/>
      <c r="AI170" s="136"/>
      <c r="AJ170" s="136"/>
      <c r="AK170" s="136"/>
      <c r="AL170" s="136"/>
      <c r="AM170" s="137"/>
      <c r="AN170" s="877">
        <f>R170/R169</f>
        <v>-0.94087247085864723</v>
      </c>
      <c r="AO170" s="878"/>
      <c r="AP170" s="878"/>
      <c r="AQ170" s="878"/>
      <c r="AR170" s="878"/>
      <c r="AS170" s="878"/>
      <c r="AT170" s="878"/>
      <c r="AU170" s="878"/>
      <c r="AV170" s="878"/>
      <c r="AW170" s="878"/>
      <c r="AX170" s="878"/>
      <c r="AY170" s="879"/>
    </row>
    <row r="171" spans="1:59" x14ac:dyDescent="0.2">
      <c r="A171" s="266"/>
      <c r="B171" s="267"/>
      <c r="C171" s="267"/>
      <c r="D171" s="267"/>
      <c r="E171" s="267"/>
      <c r="F171" s="268"/>
      <c r="G171" s="733" t="s">
        <v>184</v>
      </c>
      <c r="H171" s="734"/>
      <c r="I171" s="734"/>
      <c r="J171" s="734"/>
      <c r="K171" s="734"/>
      <c r="L171" s="734"/>
      <c r="M171" s="734"/>
      <c r="N171" s="734"/>
      <c r="O171" s="734"/>
      <c r="P171" s="734"/>
      <c r="Q171" s="734"/>
      <c r="R171" s="734"/>
      <c r="S171" s="734"/>
      <c r="T171" s="734"/>
      <c r="U171" s="734"/>
      <c r="V171" s="734"/>
      <c r="W171" s="734"/>
      <c r="X171" s="734"/>
      <c r="Y171" s="734"/>
      <c r="Z171" s="734"/>
      <c r="AA171" s="734"/>
      <c r="AB171" s="734"/>
      <c r="AC171" s="734"/>
      <c r="AD171" s="734"/>
      <c r="AE171" s="734"/>
      <c r="AF171" s="734"/>
      <c r="AG171" s="734"/>
      <c r="AH171" s="734"/>
      <c r="AI171" s="734"/>
      <c r="AJ171" s="734"/>
      <c r="AK171" s="734"/>
      <c r="AL171" s="734"/>
      <c r="AM171" s="734"/>
      <c r="AN171" s="734"/>
      <c r="AO171" s="734"/>
      <c r="AP171" s="734"/>
      <c r="AQ171" s="734"/>
      <c r="AR171" s="734"/>
      <c r="AS171" s="734"/>
      <c r="AT171" s="734"/>
      <c r="AU171" s="734"/>
      <c r="AV171" s="734"/>
      <c r="AW171" s="734"/>
      <c r="AX171" s="734"/>
      <c r="AY171" s="735"/>
    </row>
    <row r="172" spans="1:59" ht="25" customHeight="1" thickBot="1" x14ac:dyDescent="0.25">
      <c r="A172" s="266"/>
      <c r="B172" s="267"/>
      <c r="C172" s="267"/>
      <c r="D172" s="267"/>
      <c r="E172" s="267"/>
      <c r="F172" s="268"/>
      <c r="G172" s="880" t="s">
        <v>385</v>
      </c>
      <c r="H172" s="881"/>
      <c r="I172" s="881"/>
      <c r="J172" s="881"/>
      <c r="K172" s="881"/>
      <c r="L172" s="881"/>
      <c r="M172" s="881"/>
      <c r="N172" s="881"/>
      <c r="O172" s="881"/>
      <c r="P172" s="881"/>
      <c r="Q172" s="881"/>
      <c r="R172" s="881"/>
      <c r="S172" s="881"/>
      <c r="T172" s="881"/>
      <c r="U172" s="881"/>
      <c r="V172" s="881"/>
      <c r="W172" s="881"/>
      <c r="X172" s="881"/>
      <c r="Y172" s="881"/>
      <c r="Z172" s="881"/>
      <c r="AA172" s="881"/>
      <c r="AB172" s="881"/>
      <c r="AC172" s="881"/>
      <c r="AD172" s="881"/>
      <c r="AE172" s="881"/>
      <c r="AF172" s="881"/>
      <c r="AG172" s="881"/>
      <c r="AH172" s="881"/>
      <c r="AI172" s="881"/>
      <c r="AJ172" s="881"/>
      <c r="AK172" s="881"/>
      <c r="AL172" s="881"/>
      <c r="AM172" s="881"/>
      <c r="AN172" s="881"/>
      <c r="AO172" s="881"/>
      <c r="AP172" s="881"/>
      <c r="AQ172" s="881"/>
      <c r="AR172" s="881"/>
      <c r="AS172" s="881"/>
      <c r="AT172" s="881"/>
      <c r="AU172" s="881"/>
      <c r="AV172" s="881"/>
      <c r="AW172" s="881"/>
      <c r="AX172" s="881"/>
      <c r="AY172" s="882"/>
    </row>
    <row r="173" spans="1:59" ht="25.5" customHeight="1" x14ac:dyDescent="0.2">
      <c r="A173" s="266"/>
      <c r="B173" s="267"/>
      <c r="C173" s="267"/>
      <c r="D173" s="267"/>
      <c r="E173" s="267"/>
      <c r="F173" s="268"/>
      <c r="G173" s="220" t="s">
        <v>277</v>
      </c>
      <c r="H173" s="221"/>
      <c r="I173" s="221"/>
      <c r="J173" s="221"/>
      <c r="K173" s="221"/>
      <c r="L173" s="221"/>
      <c r="M173" s="221"/>
      <c r="N173" s="221"/>
      <c r="O173" s="221"/>
      <c r="P173" s="221"/>
      <c r="Q173" s="222"/>
      <c r="R173" s="126">
        <v>2823.2510000000002</v>
      </c>
      <c r="S173" s="127"/>
      <c r="T173" s="127"/>
      <c r="U173" s="127"/>
      <c r="V173" s="127"/>
      <c r="W173" s="127"/>
      <c r="X173" s="127"/>
      <c r="Y173" s="127"/>
      <c r="Z173" s="127"/>
      <c r="AA173" s="127"/>
      <c r="AB173" s="223"/>
      <c r="AC173" s="123" t="s">
        <v>278</v>
      </c>
      <c r="AD173" s="124"/>
      <c r="AE173" s="124"/>
      <c r="AF173" s="124"/>
      <c r="AG173" s="124"/>
      <c r="AH173" s="124"/>
      <c r="AI173" s="124"/>
      <c r="AJ173" s="124"/>
      <c r="AK173" s="124"/>
      <c r="AL173" s="124"/>
      <c r="AM173" s="125"/>
      <c r="AN173" s="126">
        <f>AH131</f>
        <v>513.642336</v>
      </c>
      <c r="AO173" s="127"/>
      <c r="AP173" s="127"/>
      <c r="AQ173" s="127"/>
      <c r="AR173" s="127"/>
      <c r="AS173" s="127"/>
      <c r="AT173" s="127"/>
      <c r="AU173" s="127"/>
      <c r="AV173" s="127"/>
      <c r="AW173" s="127"/>
      <c r="AX173" s="127"/>
      <c r="AY173" s="128"/>
    </row>
    <row r="174" spans="1:59" ht="25.5" customHeight="1" x14ac:dyDescent="0.2">
      <c r="A174" s="266"/>
      <c r="B174" s="267"/>
      <c r="C174" s="267"/>
      <c r="D174" s="267"/>
      <c r="E174" s="267"/>
      <c r="F174" s="268"/>
      <c r="G174" s="129" t="s">
        <v>276</v>
      </c>
      <c r="H174" s="130"/>
      <c r="I174" s="130"/>
      <c r="J174" s="130"/>
      <c r="K174" s="130"/>
      <c r="L174" s="130"/>
      <c r="M174" s="130"/>
      <c r="N174" s="130"/>
      <c r="O174" s="130"/>
      <c r="P174" s="130"/>
      <c r="Q174" s="131"/>
      <c r="R174" s="132">
        <f>R173-AN173</f>
        <v>2309.6086640000003</v>
      </c>
      <c r="S174" s="133"/>
      <c r="T174" s="133"/>
      <c r="U174" s="133"/>
      <c r="V174" s="133"/>
      <c r="W174" s="133"/>
      <c r="X174" s="133"/>
      <c r="Y174" s="133"/>
      <c r="Z174" s="133"/>
      <c r="AA174" s="133"/>
      <c r="AB174" s="134"/>
      <c r="AC174" s="135" t="s">
        <v>275</v>
      </c>
      <c r="AD174" s="136"/>
      <c r="AE174" s="136"/>
      <c r="AF174" s="136"/>
      <c r="AG174" s="136"/>
      <c r="AH174" s="136"/>
      <c r="AI174" s="136"/>
      <c r="AJ174" s="136"/>
      <c r="AK174" s="136"/>
      <c r="AL174" s="136"/>
      <c r="AM174" s="137"/>
      <c r="AN174" s="138">
        <f>R174/R173</f>
        <v>0.81806706665471829</v>
      </c>
      <c r="AO174" s="139"/>
      <c r="AP174" s="139"/>
      <c r="AQ174" s="139"/>
      <c r="AR174" s="139"/>
      <c r="AS174" s="139"/>
      <c r="AT174" s="139"/>
      <c r="AU174" s="139"/>
      <c r="AV174" s="139"/>
      <c r="AW174" s="139"/>
      <c r="AX174" s="139"/>
      <c r="AY174" s="140"/>
    </row>
    <row r="175" spans="1:59" x14ac:dyDescent="0.2">
      <c r="A175" s="266"/>
      <c r="B175" s="267"/>
      <c r="C175" s="267"/>
      <c r="D175" s="267"/>
      <c r="E175" s="267"/>
      <c r="F175" s="268"/>
      <c r="G175" s="141" t="s">
        <v>184</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3"/>
    </row>
    <row r="176" spans="1:59" ht="38" customHeight="1" thickBot="1" x14ac:dyDescent="0.25">
      <c r="A176" s="269"/>
      <c r="B176" s="270"/>
      <c r="C176" s="270"/>
      <c r="D176" s="270"/>
      <c r="E176" s="270"/>
      <c r="F176" s="271"/>
      <c r="G176" s="230" t="s">
        <v>391</v>
      </c>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2"/>
      <c r="BG176" s="10">
        <f>267*20</f>
        <v>5340</v>
      </c>
    </row>
    <row r="177" spans="1:92" ht="85.5" customHeight="1" x14ac:dyDescent="0.2">
      <c r="A177" s="927" t="s">
        <v>282</v>
      </c>
      <c r="B177" s="928"/>
      <c r="C177" s="928"/>
      <c r="D177" s="928"/>
      <c r="E177" s="928"/>
      <c r="F177" s="929"/>
      <c r="G177" s="936">
        <v>1.32</v>
      </c>
      <c r="H177" s="936"/>
      <c r="I177" s="936"/>
      <c r="J177" s="936"/>
      <c r="K177" s="936"/>
      <c r="L177" s="936"/>
      <c r="M177" s="936"/>
      <c r="N177" s="936"/>
      <c r="O177" s="754" t="s">
        <v>2</v>
      </c>
      <c r="P177" s="754"/>
      <c r="Q177" s="754"/>
      <c r="R177" s="756" t="s">
        <v>70</v>
      </c>
      <c r="S177" s="756"/>
      <c r="T177" s="756"/>
      <c r="U177" s="939" t="s">
        <v>421</v>
      </c>
      <c r="V177" s="940"/>
      <c r="W177" s="940"/>
      <c r="X177" s="940"/>
      <c r="Y177" s="940"/>
      <c r="Z177" s="940"/>
      <c r="AA177" s="940"/>
      <c r="AB177" s="940"/>
      <c r="AC177" s="940"/>
      <c r="AD177" s="940"/>
      <c r="AE177" s="940"/>
      <c r="AF177" s="940"/>
      <c r="AG177" s="940"/>
      <c r="AH177" s="940"/>
      <c r="AI177" s="940"/>
      <c r="AJ177" s="940"/>
      <c r="AK177" s="940"/>
      <c r="AL177" s="940"/>
      <c r="AM177" s="940"/>
      <c r="AN177" s="940"/>
      <c r="AO177" s="940"/>
      <c r="AP177" s="940"/>
      <c r="AQ177" s="940"/>
      <c r="AR177" s="940"/>
      <c r="AS177" s="940"/>
      <c r="AT177" s="940"/>
      <c r="AU177" s="940"/>
      <c r="AV177" s="940"/>
      <c r="AW177" s="940"/>
      <c r="AX177" s="940"/>
      <c r="AY177" s="941"/>
      <c r="BC177" s="10">
        <f>12508+112+103-159</f>
        <v>12564</v>
      </c>
      <c r="BG177" s="10">
        <f>7908+267*20</f>
        <v>13248</v>
      </c>
      <c r="BH177" s="51">
        <f>BC177/BG177</f>
        <v>0.94836956521739135</v>
      </c>
    </row>
    <row r="178" spans="1:92" ht="62.5" customHeight="1" x14ac:dyDescent="0.2">
      <c r="A178" s="930"/>
      <c r="B178" s="931"/>
      <c r="C178" s="931"/>
      <c r="D178" s="931"/>
      <c r="E178" s="931"/>
      <c r="F178" s="932"/>
      <c r="G178" s="937"/>
      <c r="H178" s="937"/>
      <c r="I178" s="937"/>
      <c r="J178" s="937"/>
      <c r="K178" s="937"/>
      <c r="L178" s="937"/>
      <c r="M178" s="937"/>
      <c r="N178" s="937"/>
      <c r="O178" s="755"/>
      <c r="P178" s="755"/>
      <c r="Q178" s="755"/>
      <c r="R178" s="757" t="s">
        <v>281</v>
      </c>
      <c r="S178" s="757"/>
      <c r="T178" s="757"/>
      <c r="U178" s="758" t="s">
        <v>417</v>
      </c>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60"/>
      <c r="BC178" s="10">
        <f>12508+112+103-159</f>
        <v>12564</v>
      </c>
      <c r="BE178" s="10">
        <f>267*20</f>
        <v>5340</v>
      </c>
      <c r="BG178" s="10">
        <f>7908+267</f>
        <v>8175</v>
      </c>
      <c r="BH178" s="51">
        <f>BC178/BG178</f>
        <v>1.5368807339449542</v>
      </c>
    </row>
    <row r="179" spans="1:92" ht="62" customHeight="1" x14ac:dyDescent="0.2">
      <c r="A179" s="930"/>
      <c r="B179" s="931"/>
      <c r="C179" s="931"/>
      <c r="D179" s="931"/>
      <c r="E179" s="931"/>
      <c r="F179" s="932"/>
      <c r="G179" s="937"/>
      <c r="H179" s="937"/>
      <c r="I179" s="937"/>
      <c r="J179" s="937"/>
      <c r="K179" s="937"/>
      <c r="L179" s="937"/>
      <c r="M179" s="937"/>
      <c r="N179" s="937"/>
      <c r="O179" s="755" t="s">
        <v>280</v>
      </c>
      <c r="P179" s="755"/>
      <c r="Q179" s="755"/>
      <c r="R179" s="755"/>
      <c r="S179" s="755"/>
      <c r="T179" s="755"/>
      <c r="U179" s="762" t="s">
        <v>70</v>
      </c>
      <c r="V179" s="762"/>
      <c r="W179" s="762"/>
      <c r="X179" s="763" t="s">
        <v>419</v>
      </c>
      <c r="Y179" s="764"/>
      <c r="Z179" s="764"/>
      <c r="AA179" s="764"/>
      <c r="AB179" s="764"/>
      <c r="AC179" s="764"/>
      <c r="AD179" s="764"/>
      <c r="AE179" s="764"/>
      <c r="AF179" s="764"/>
      <c r="AG179" s="764"/>
      <c r="AH179" s="764"/>
      <c r="AI179" s="764"/>
      <c r="AJ179" s="764"/>
      <c r="AK179" s="764"/>
      <c r="AL179" s="764"/>
      <c r="AM179" s="764"/>
      <c r="AN179" s="764"/>
      <c r="AO179" s="764"/>
      <c r="AP179" s="764"/>
      <c r="AQ179" s="764"/>
      <c r="AR179" s="764"/>
      <c r="AS179" s="764"/>
      <c r="AT179" s="764"/>
      <c r="AU179" s="764"/>
      <c r="AV179" s="764"/>
      <c r="AW179" s="764"/>
      <c r="AX179" s="764"/>
      <c r="AY179" s="765"/>
      <c r="BC179" s="10">
        <f>12508+112+103-159</f>
        <v>12564</v>
      </c>
      <c r="BG179" s="10">
        <f>7908+1779</f>
        <v>9687</v>
      </c>
      <c r="BH179" s="51">
        <f>BC179/BG179</f>
        <v>1.2969959739857542</v>
      </c>
    </row>
    <row r="180" spans="1:92" ht="170.5" customHeight="1" x14ac:dyDescent="0.2">
      <c r="A180" s="930"/>
      <c r="B180" s="931"/>
      <c r="C180" s="931"/>
      <c r="D180" s="931"/>
      <c r="E180" s="931"/>
      <c r="F180" s="932"/>
      <c r="G180" s="937"/>
      <c r="H180" s="937"/>
      <c r="I180" s="937"/>
      <c r="J180" s="937"/>
      <c r="K180" s="937"/>
      <c r="L180" s="937"/>
      <c r="M180" s="937"/>
      <c r="N180" s="937"/>
      <c r="O180" s="755"/>
      <c r="P180" s="755"/>
      <c r="Q180" s="755"/>
      <c r="R180" s="755"/>
      <c r="S180" s="755"/>
      <c r="T180" s="755"/>
      <c r="U180" s="766" t="s">
        <v>279</v>
      </c>
      <c r="V180" s="766"/>
      <c r="W180" s="766"/>
      <c r="X180" s="767" t="s">
        <v>389</v>
      </c>
      <c r="Y180" s="768"/>
      <c r="Z180" s="768"/>
      <c r="AA180" s="768"/>
      <c r="AB180" s="768"/>
      <c r="AC180" s="768"/>
      <c r="AD180" s="768"/>
      <c r="AE180" s="768"/>
      <c r="AF180" s="768"/>
      <c r="AG180" s="768"/>
      <c r="AH180" s="768"/>
      <c r="AI180" s="768"/>
      <c r="AJ180" s="768"/>
      <c r="AK180" s="768"/>
      <c r="AL180" s="768"/>
      <c r="AM180" s="768"/>
      <c r="AN180" s="768"/>
      <c r="AO180" s="768"/>
      <c r="AP180" s="768"/>
      <c r="AQ180" s="768"/>
      <c r="AR180" s="768"/>
      <c r="AS180" s="768"/>
      <c r="AT180" s="768"/>
      <c r="AU180" s="768"/>
      <c r="AV180" s="768"/>
      <c r="AW180" s="768"/>
      <c r="AX180" s="768"/>
      <c r="AY180" s="769"/>
    </row>
    <row r="181" spans="1:92" ht="74.25" customHeight="1" x14ac:dyDescent="0.2">
      <c r="A181" s="930"/>
      <c r="B181" s="931"/>
      <c r="C181" s="931"/>
      <c r="D181" s="931"/>
      <c r="E181" s="931"/>
      <c r="F181" s="932"/>
      <c r="G181" s="937"/>
      <c r="H181" s="937"/>
      <c r="I181" s="937"/>
      <c r="J181" s="937"/>
      <c r="K181" s="937"/>
      <c r="L181" s="937"/>
      <c r="M181" s="937"/>
      <c r="N181" s="937"/>
      <c r="O181" s="755"/>
      <c r="P181" s="755"/>
      <c r="Q181" s="755"/>
      <c r="R181" s="755"/>
      <c r="S181" s="755"/>
      <c r="T181" s="755"/>
      <c r="U181" s="766" t="s">
        <v>74</v>
      </c>
      <c r="V181" s="766"/>
      <c r="W181" s="766"/>
      <c r="X181" s="767" t="s">
        <v>420</v>
      </c>
      <c r="Y181" s="768"/>
      <c r="Z181" s="768"/>
      <c r="AA181" s="768"/>
      <c r="AB181" s="768"/>
      <c r="AC181" s="768"/>
      <c r="AD181" s="768"/>
      <c r="AE181" s="768"/>
      <c r="AF181" s="768"/>
      <c r="AG181" s="768"/>
      <c r="AH181" s="768"/>
      <c r="AI181" s="768"/>
      <c r="AJ181" s="768"/>
      <c r="AK181" s="768"/>
      <c r="AL181" s="768"/>
      <c r="AM181" s="768"/>
      <c r="AN181" s="768"/>
      <c r="AO181" s="768"/>
      <c r="AP181" s="768"/>
      <c r="AQ181" s="768"/>
      <c r="AR181" s="768"/>
      <c r="AS181" s="768"/>
      <c r="AT181" s="768"/>
      <c r="AU181" s="768"/>
      <c r="AV181" s="768"/>
      <c r="AW181" s="768"/>
      <c r="AX181" s="768"/>
      <c r="AY181" s="769"/>
    </row>
    <row r="182" spans="1:92" ht="74.25" customHeight="1" thickBot="1" x14ac:dyDescent="0.25">
      <c r="A182" s="933"/>
      <c r="B182" s="934"/>
      <c r="C182" s="934"/>
      <c r="D182" s="934"/>
      <c r="E182" s="934"/>
      <c r="F182" s="935"/>
      <c r="G182" s="938"/>
      <c r="H182" s="938"/>
      <c r="I182" s="938"/>
      <c r="J182" s="938"/>
      <c r="K182" s="938"/>
      <c r="L182" s="938"/>
      <c r="M182" s="938"/>
      <c r="N182" s="938"/>
      <c r="O182" s="761"/>
      <c r="P182" s="761"/>
      <c r="Q182" s="761"/>
      <c r="R182" s="761"/>
      <c r="S182" s="761"/>
      <c r="T182" s="761"/>
      <c r="U182" s="883" t="s">
        <v>75</v>
      </c>
      <c r="V182" s="883"/>
      <c r="W182" s="883"/>
      <c r="X182" s="884" t="s">
        <v>390</v>
      </c>
      <c r="Y182" s="884"/>
      <c r="Z182" s="884"/>
      <c r="AA182" s="884"/>
      <c r="AB182" s="884"/>
      <c r="AC182" s="884"/>
      <c r="AD182" s="884"/>
      <c r="AE182" s="884"/>
      <c r="AF182" s="884"/>
      <c r="AG182" s="884"/>
      <c r="AH182" s="884"/>
      <c r="AI182" s="884"/>
      <c r="AJ182" s="884"/>
      <c r="AK182" s="884"/>
      <c r="AL182" s="884"/>
      <c r="AM182" s="884"/>
      <c r="AN182" s="884"/>
      <c r="AO182" s="884"/>
      <c r="AP182" s="884"/>
      <c r="AQ182" s="884"/>
      <c r="AR182" s="884"/>
      <c r="AS182" s="884"/>
      <c r="AT182" s="884"/>
      <c r="AU182" s="884"/>
      <c r="AV182" s="884"/>
      <c r="AW182" s="884"/>
      <c r="AX182" s="884"/>
      <c r="AY182" s="885"/>
    </row>
    <row r="183" spans="1:92" ht="34" customHeight="1" x14ac:dyDescent="0.2">
      <c r="A183" s="429" t="s">
        <v>293</v>
      </c>
      <c r="B183" s="430"/>
      <c r="C183" s="430"/>
      <c r="D183" s="430"/>
      <c r="E183" s="430"/>
      <c r="F183" s="431"/>
      <c r="G183" s="948" t="s">
        <v>205</v>
      </c>
      <c r="H183" s="949"/>
      <c r="I183" s="949"/>
      <c r="J183" s="949"/>
      <c r="K183" s="949"/>
      <c r="L183" s="949"/>
      <c r="M183" s="949"/>
      <c r="N183" s="949"/>
      <c r="O183" s="949"/>
      <c r="P183" s="949"/>
      <c r="Q183" s="949"/>
      <c r="R183" s="949"/>
      <c r="S183" s="949"/>
      <c r="T183" s="950"/>
      <c r="U183" s="951" t="s">
        <v>178</v>
      </c>
      <c r="V183" s="952"/>
      <c r="W183" s="953"/>
      <c r="X183" s="954" t="s">
        <v>224</v>
      </c>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c r="AT183" s="743"/>
      <c r="AU183" s="743"/>
      <c r="AV183" s="743"/>
      <c r="AW183" s="743"/>
      <c r="AX183" s="743"/>
      <c r="AY183" s="955"/>
    </row>
    <row r="184" spans="1:92" ht="34" customHeight="1" x14ac:dyDescent="0.2">
      <c r="A184" s="432"/>
      <c r="B184" s="433"/>
      <c r="C184" s="433"/>
      <c r="D184" s="433"/>
      <c r="E184" s="433"/>
      <c r="F184" s="434"/>
      <c r="G184" s="956" t="s">
        <v>299</v>
      </c>
      <c r="H184" s="957"/>
      <c r="I184" s="957"/>
      <c r="J184" s="957"/>
      <c r="K184" s="957"/>
      <c r="L184" s="957"/>
      <c r="M184" s="957"/>
      <c r="N184" s="957"/>
      <c r="O184" s="957"/>
      <c r="P184" s="957"/>
      <c r="Q184" s="957"/>
      <c r="R184" s="957"/>
      <c r="S184" s="957"/>
      <c r="T184" s="958"/>
      <c r="U184" s="284" t="s">
        <v>178</v>
      </c>
      <c r="V184" s="285"/>
      <c r="W184" s="286"/>
      <c r="X184" s="959" t="s">
        <v>411</v>
      </c>
      <c r="Y184" s="960"/>
      <c r="Z184" s="960"/>
      <c r="AA184" s="960"/>
      <c r="AB184" s="960"/>
      <c r="AC184" s="960"/>
      <c r="AD184" s="960"/>
      <c r="AE184" s="960"/>
      <c r="AF184" s="960"/>
      <c r="AG184" s="960"/>
      <c r="AH184" s="960"/>
      <c r="AI184" s="960"/>
      <c r="AJ184" s="960"/>
      <c r="AK184" s="960"/>
      <c r="AL184" s="960"/>
      <c r="AM184" s="960"/>
      <c r="AN184" s="960"/>
      <c r="AO184" s="960"/>
      <c r="AP184" s="960"/>
      <c r="AQ184" s="960"/>
      <c r="AR184" s="960"/>
      <c r="AS184" s="960"/>
      <c r="AT184" s="960"/>
      <c r="AU184" s="960"/>
      <c r="AV184" s="960"/>
      <c r="AW184" s="960"/>
      <c r="AX184" s="960"/>
      <c r="AY184" s="961"/>
    </row>
    <row r="185" spans="1:92" ht="34" customHeight="1" x14ac:dyDescent="0.2">
      <c r="A185" s="432"/>
      <c r="B185" s="433"/>
      <c r="C185" s="433"/>
      <c r="D185" s="433"/>
      <c r="E185" s="433"/>
      <c r="F185" s="434"/>
      <c r="G185" s="956" t="s">
        <v>300</v>
      </c>
      <c r="H185" s="957"/>
      <c r="I185" s="957"/>
      <c r="J185" s="957"/>
      <c r="K185" s="957"/>
      <c r="L185" s="957"/>
      <c r="M185" s="957"/>
      <c r="N185" s="957"/>
      <c r="O185" s="957"/>
      <c r="P185" s="957"/>
      <c r="Q185" s="957"/>
      <c r="R185" s="957"/>
      <c r="S185" s="957"/>
      <c r="T185" s="958"/>
      <c r="U185" s="284" t="s">
        <v>178</v>
      </c>
      <c r="V185" s="285"/>
      <c r="W185" s="286"/>
      <c r="X185" s="959"/>
      <c r="Y185" s="960"/>
      <c r="Z185" s="960"/>
      <c r="AA185" s="960"/>
      <c r="AB185" s="960"/>
      <c r="AC185" s="960"/>
      <c r="AD185" s="960"/>
      <c r="AE185" s="960"/>
      <c r="AF185" s="960"/>
      <c r="AG185" s="960"/>
      <c r="AH185" s="960"/>
      <c r="AI185" s="960"/>
      <c r="AJ185" s="960"/>
      <c r="AK185" s="960"/>
      <c r="AL185" s="960"/>
      <c r="AM185" s="960"/>
      <c r="AN185" s="960"/>
      <c r="AO185" s="960"/>
      <c r="AP185" s="960"/>
      <c r="AQ185" s="960"/>
      <c r="AR185" s="960"/>
      <c r="AS185" s="960"/>
      <c r="AT185" s="960"/>
      <c r="AU185" s="960"/>
      <c r="AV185" s="960"/>
      <c r="AW185" s="960"/>
      <c r="AX185" s="960"/>
      <c r="AY185" s="961"/>
    </row>
    <row r="186" spans="1:92" ht="34" customHeight="1" x14ac:dyDescent="0.2">
      <c r="A186" s="432"/>
      <c r="B186" s="433"/>
      <c r="C186" s="433"/>
      <c r="D186" s="433"/>
      <c r="E186" s="433"/>
      <c r="F186" s="434"/>
      <c r="G186" s="956" t="s">
        <v>206</v>
      </c>
      <c r="H186" s="957"/>
      <c r="I186" s="957"/>
      <c r="J186" s="957"/>
      <c r="K186" s="957"/>
      <c r="L186" s="957"/>
      <c r="M186" s="957"/>
      <c r="N186" s="957"/>
      <c r="O186" s="957"/>
      <c r="P186" s="957"/>
      <c r="Q186" s="957"/>
      <c r="R186" s="957"/>
      <c r="S186" s="957"/>
      <c r="T186" s="958"/>
      <c r="U186" s="284" t="s">
        <v>178</v>
      </c>
      <c r="V186" s="285"/>
      <c r="W186" s="286"/>
      <c r="X186" s="959"/>
      <c r="Y186" s="960"/>
      <c r="Z186" s="960"/>
      <c r="AA186" s="960"/>
      <c r="AB186" s="960"/>
      <c r="AC186" s="960"/>
      <c r="AD186" s="960"/>
      <c r="AE186" s="960"/>
      <c r="AF186" s="960"/>
      <c r="AG186" s="960"/>
      <c r="AH186" s="960"/>
      <c r="AI186" s="960"/>
      <c r="AJ186" s="960"/>
      <c r="AK186" s="960"/>
      <c r="AL186" s="960"/>
      <c r="AM186" s="960"/>
      <c r="AN186" s="960"/>
      <c r="AO186" s="960"/>
      <c r="AP186" s="960"/>
      <c r="AQ186" s="960"/>
      <c r="AR186" s="960"/>
      <c r="AS186" s="960"/>
      <c r="AT186" s="960"/>
      <c r="AU186" s="960"/>
      <c r="AV186" s="960"/>
      <c r="AW186" s="960"/>
      <c r="AX186" s="960"/>
      <c r="AY186" s="961"/>
    </row>
    <row r="187" spans="1:92" ht="34" customHeight="1" thickBot="1" x14ac:dyDescent="0.25">
      <c r="A187" s="432"/>
      <c r="B187" s="433"/>
      <c r="C187" s="433"/>
      <c r="D187" s="433"/>
      <c r="E187" s="433"/>
      <c r="F187" s="434"/>
      <c r="G187" s="965" t="s">
        <v>207</v>
      </c>
      <c r="H187" s="966"/>
      <c r="I187" s="966"/>
      <c r="J187" s="966"/>
      <c r="K187" s="966"/>
      <c r="L187" s="966"/>
      <c r="M187" s="966"/>
      <c r="N187" s="966"/>
      <c r="O187" s="966"/>
      <c r="P187" s="966"/>
      <c r="Q187" s="966"/>
      <c r="R187" s="966"/>
      <c r="S187" s="966"/>
      <c r="T187" s="967"/>
      <c r="U187" s="968" t="s">
        <v>177</v>
      </c>
      <c r="V187" s="969"/>
      <c r="W187" s="970"/>
      <c r="X187" s="962"/>
      <c r="Y187" s="963"/>
      <c r="Z187" s="963"/>
      <c r="AA187" s="963"/>
      <c r="AB187" s="963"/>
      <c r="AC187" s="963"/>
      <c r="AD187" s="963"/>
      <c r="AE187" s="963"/>
      <c r="AF187" s="963"/>
      <c r="AG187" s="963"/>
      <c r="AH187" s="963"/>
      <c r="AI187" s="963"/>
      <c r="AJ187" s="963"/>
      <c r="AK187" s="963"/>
      <c r="AL187" s="963"/>
      <c r="AM187" s="963"/>
      <c r="AN187" s="963"/>
      <c r="AO187" s="963"/>
      <c r="AP187" s="963"/>
      <c r="AQ187" s="963"/>
      <c r="AR187" s="963"/>
      <c r="AS187" s="963"/>
      <c r="AT187" s="963"/>
      <c r="AU187" s="963"/>
      <c r="AV187" s="963"/>
      <c r="AW187" s="963"/>
      <c r="AX187" s="963"/>
      <c r="AY187" s="964"/>
    </row>
    <row r="188" spans="1:92" ht="50" customHeight="1" x14ac:dyDescent="0.2">
      <c r="A188" s="432"/>
      <c r="B188" s="433"/>
      <c r="C188" s="433"/>
      <c r="D188" s="433"/>
      <c r="E188" s="433"/>
      <c r="F188" s="434"/>
      <c r="G188" s="512" t="s">
        <v>286</v>
      </c>
      <c r="H188" s="513"/>
      <c r="I188" s="513"/>
      <c r="J188" s="513"/>
      <c r="K188" s="513"/>
      <c r="L188" s="513"/>
      <c r="M188" s="513"/>
      <c r="N188" s="514"/>
      <c r="O188" s="971" t="s">
        <v>418</v>
      </c>
      <c r="P188" s="972"/>
      <c r="Q188" s="972"/>
      <c r="R188" s="972"/>
      <c r="S188" s="972"/>
      <c r="T188" s="972"/>
      <c r="U188" s="972"/>
      <c r="V188" s="972"/>
      <c r="W188" s="972"/>
      <c r="X188" s="972"/>
      <c r="Y188" s="972"/>
      <c r="Z188" s="972"/>
      <c r="AA188" s="972"/>
      <c r="AB188" s="972"/>
      <c r="AC188" s="972"/>
      <c r="AD188" s="972"/>
      <c r="AE188" s="972"/>
      <c r="AF188" s="972"/>
      <c r="AG188" s="972"/>
      <c r="AH188" s="972"/>
      <c r="AI188" s="972"/>
      <c r="AJ188" s="972"/>
      <c r="AK188" s="972"/>
      <c r="AL188" s="972"/>
      <c r="AM188" s="972"/>
      <c r="AN188" s="972"/>
      <c r="AO188" s="972"/>
      <c r="AP188" s="972"/>
      <c r="AQ188" s="972"/>
      <c r="AR188" s="972"/>
      <c r="AS188" s="972"/>
      <c r="AT188" s="972"/>
      <c r="AU188" s="972"/>
      <c r="AV188" s="972"/>
      <c r="AW188" s="972"/>
      <c r="AX188" s="972"/>
      <c r="AY188" s="973"/>
    </row>
    <row r="189" spans="1:92" ht="44" customHeight="1" thickBot="1" x14ac:dyDescent="0.25">
      <c r="A189" s="435"/>
      <c r="B189" s="436"/>
      <c r="C189" s="436"/>
      <c r="D189" s="436"/>
      <c r="E189" s="436"/>
      <c r="F189" s="437"/>
      <c r="G189" s="844" t="s">
        <v>287</v>
      </c>
      <c r="H189" s="845"/>
      <c r="I189" s="845"/>
      <c r="J189" s="845"/>
      <c r="K189" s="845"/>
      <c r="L189" s="845"/>
      <c r="M189" s="845"/>
      <c r="N189" s="846"/>
      <c r="O189" s="847"/>
      <c r="P189" s="848"/>
      <c r="Q189" s="848"/>
      <c r="R189" s="848"/>
      <c r="S189" s="848"/>
      <c r="T189" s="848"/>
      <c r="U189" s="848"/>
      <c r="V189" s="848"/>
      <c r="W189" s="848"/>
      <c r="X189" s="848"/>
      <c r="Y189" s="848"/>
      <c r="Z189" s="848"/>
      <c r="AA189" s="848"/>
      <c r="AB189" s="848"/>
      <c r="AC189" s="848"/>
      <c r="AD189" s="848"/>
      <c r="AE189" s="848"/>
      <c r="AF189" s="848"/>
      <c r="AG189" s="848"/>
      <c r="AH189" s="848"/>
      <c r="AI189" s="848"/>
      <c r="AJ189" s="848"/>
      <c r="AK189" s="848"/>
      <c r="AL189" s="848"/>
      <c r="AM189" s="848"/>
      <c r="AN189" s="848"/>
      <c r="AO189" s="848"/>
      <c r="AP189" s="848"/>
      <c r="AQ189" s="848"/>
      <c r="AR189" s="848"/>
      <c r="AS189" s="848"/>
      <c r="AT189" s="848"/>
      <c r="AU189" s="848"/>
      <c r="AV189" s="848"/>
      <c r="AW189" s="848"/>
      <c r="AX189" s="848"/>
      <c r="AY189" s="849"/>
    </row>
    <row r="190" spans="1:92" s="11" customFormat="1" ht="83.5" customHeight="1" thickBot="1" x14ac:dyDescent="0.25">
      <c r="A190" s="850" t="s">
        <v>294</v>
      </c>
      <c r="B190" s="851"/>
      <c r="C190" s="851"/>
      <c r="D190" s="851"/>
      <c r="E190" s="851"/>
      <c r="F190" s="852"/>
      <c r="G190" s="856" t="s">
        <v>285</v>
      </c>
      <c r="H190" s="857"/>
      <c r="I190" s="857"/>
      <c r="J190" s="857"/>
      <c r="K190" s="857"/>
      <c r="L190" s="857"/>
      <c r="M190" s="857"/>
      <c r="N190" s="858"/>
      <c r="O190" s="859" t="s">
        <v>319</v>
      </c>
      <c r="P190" s="860"/>
      <c r="Q190" s="860"/>
      <c r="R190" s="860"/>
      <c r="S190" s="860"/>
      <c r="T190" s="860"/>
      <c r="U190" s="860"/>
      <c r="V190" s="860"/>
      <c r="W190" s="860"/>
      <c r="X190" s="860"/>
      <c r="Y190" s="860"/>
      <c r="Z190" s="860"/>
      <c r="AA190" s="860"/>
      <c r="AB190" s="860"/>
      <c r="AC190" s="860"/>
      <c r="AD190" s="860"/>
      <c r="AE190" s="860"/>
      <c r="AF190" s="860"/>
      <c r="AG190" s="860"/>
      <c r="AH190" s="860"/>
      <c r="AI190" s="860"/>
      <c r="AJ190" s="860"/>
      <c r="AK190" s="860"/>
      <c r="AL190" s="860"/>
      <c r="AM190" s="860"/>
      <c r="AN190" s="860"/>
      <c r="AO190" s="860"/>
      <c r="AP190" s="860"/>
      <c r="AQ190" s="860"/>
      <c r="AR190" s="860"/>
      <c r="AS190" s="860"/>
      <c r="AT190" s="860"/>
      <c r="AU190" s="860"/>
      <c r="AV190" s="860"/>
      <c r="AW190" s="860"/>
      <c r="AX190" s="860"/>
      <c r="AY190" s="861"/>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row>
    <row r="191" spans="1:92" s="11" customFormat="1" ht="48" customHeight="1" thickBot="1" x14ac:dyDescent="0.25">
      <c r="A191" s="853"/>
      <c r="B191" s="854"/>
      <c r="C191" s="854"/>
      <c r="D191" s="854"/>
      <c r="E191" s="854"/>
      <c r="F191" s="855"/>
      <c r="G191" s="862" t="s">
        <v>284</v>
      </c>
      <c r="H191" s="863"/>
      <c r="I191" s="863"/>
      <c r="J191" s="863"/>
      <c r="K191" s="863"/>
      <c r="L191" s="863"/>
      <c r="M191" s="863"/>
      <c r="N191" s="864"/>
      <c r="O191" s="865" t="s">
        <v>318</v>
      </c>
      <c r="P191" s="866"/>
      <c r="Q191" s="866"/>
      <c r="R191" s="866"/>
      <c r="S191" s="866"/>
      <c r="T191" s="866"/>
      <c r="U191" s="866"/>
      <c r="V191" s="866"/>
      <c r="W191" s="866"/>
      <c r="X191" s="866"/>
      <c r="Y191" s="866"/>
      <c r="Z191" s="866"/>
      <c r="AA191" s="866"/>
      <c r="AB191" s="866"/>
      <c r="AC191" s="866"/>
      <c r="AD191" s="866"/>
      <c r="AE191" s="866"/>
      <c r="AF191" s="866"/>
      <c r="AG191" s="866"/>
      <c r="AH191" s="866"/>
      <c r="AI191" s="866"/>
      <c r="AJ191" s="866"/>
      <c r="AK191" s="866"/>
      <c r="AL191" s="866"/>
      <c r="AM191" s="866"/>
      <c r="AN191" s="866"/>
      <c r="AO191" s="866"/>
      <c r="AP191" s="866"/>
      <c r="AQ191" s="866"/>
      <c r="AR191" s="866"/>
      <c r="AS191" s="866"/>
      <c r="AT191" s="866"/>
      <c r="AU191" s="866"/>
      <c r="AV191" s="866"/>
      <c r="AW191" s="866"/>
      <c r="AX191" s="866"/>
      <c r="AY191" s="867"/>
    </row>
    <row r="192" spans="1:92" ht="54.75" customHeight="1" thickBot="1" x14ac:dyDescent="0.25">
      <c r="A192" s="942" t="s">
        <v>49</v>
      </c>
      <c r="B192" s="943"/>
      <c r="C192" s="943"/>
      <c r="D192" s="943"/>
      <c r="E192" s="943"/>
      <c r="F192" s="944"/>
      <c r="G192" s="945" t="s">
        <v>320</v>
      </c>
      <c r="H192" s="946"/>
      <c r="I192" s="946"/>
      <c r="J192" s="946"/>
      <c r="K192" s="946"/>
      <c r="L192" s="946"/>
      <c r="M192" s="946"/>
      <c r="N192" s="946"/>
      <c r="O192" s="946"/>
      <c r="P192" s="946"/>
      <c r="Q192" s="946"/>
      <c r="R192" s="946"/>
      <c r="S192" s="946"/>
      <c r="T192" s="946"/>
      <c r="U192" s="946"/>
      <c r="V192" s="946"/>
      <c r="W192" s="946"/>
      <c r="X192" s="946"/>
      <c r="Y192" s="946"/>
      <c r="Z192" s="946"/>
      <c r="AA192" s="946"/>
      <c r="AB192" s="946"/>
      <c r="AC192" s="946"/>
      <c r="AD192" s="946"/>
      <c r="AE192" s="946"/>
      <c r="AF192" s="946"/>
      <c r="AG192" s="946"/>
      <c r="AH192" s="946"/>
      <c r="AI192" s="946"/>
      <c r="AJ192" s="946"/>
      <c r="AK192" s="946"/>
      <c r="AL192" s="946"/>
      <c r="AM192" s="946"/>
      <c r="AN192" s="946"/>
      <c r="AO192" s="946"/>
      <c r="AP192" s="946"/>
      <c r="AQ192" s="946"/>
      <c r="AR192" s="946"/>
      <c r="AS192" s="946"/>
      <c r="AT192" s="946"/>
      <c r="AU192" s="946"/>
      <c r="AV192" s="946"/>
      <c r="AW192" s="946"/>
      <c r="AX192" s="946"/>
      <c r="AY192" s="947"/>
    </row>
    <row r="193" spans="1:51" ht="36.5" customHeight="1" x14ac:dyDescent="0.2">
      <c r="A193" s="736" t="s">
        <v>295</v>
      </c>
      <c r="B193" s="737"/>
      <c r="C193" s="737"/>
      <c r="D193" s="737"/>
      <c r="E193" s="737"/>
      <c r="F193" s="738"/>
      <c r="G193" s="742" t="s">
        <v>283</v>
      </c>
      <c r="H193" s="743"/>
      <c r="I193" s="743"/>
      <c r="J193" s="743"/>
      <c r="K193" s="743"/>
      <c r="L193" s="743"/>
      <c r="M193" s="743"/>
      <c r="N193" s="744"/>
      <c r="O193" s="745" t="s">
        <v>321</v>
      </c>
      <c r="P193" s="746"/>
      <c r="Q193" s="746"/>
      <c r="R193" s="746"/>
      <c r="S193" s="746"/>
      <c r="T193" s="746"/>
      <c r="U193" s="746"/>
      <c r="V193" s="746"/>
      <c r="W193" s="746"/>
      <c r="X193" s="746"/>
      <c r="Y193" s="746"/>
      <c r="Z193" s="746"/>
      <c r="AA193" s="746"/>
      <c r="AB193" s="746"/>
      <c r="AC193" s="746"/>
      <c r="AD193" s="746"/>
      <c r="AE193" s="746"/>
      <c r="AF193" s="746"/>
      <c r="AG193" s="746"/>
      <c r="AH193" s="746"/>
      <c r="AI193" s="746"/>
      <c r="AJ193" s="746"/>
      <c r="AK193" s="746"/>
      <c r="AL193" s="746"/>
      <c r="AM193" s="746"/>
      <c r="AN193" s="746"/>
      <c r="AO193" s="746"/>
      <c r="AP193" s="746"/>
      <c r="AQ193" s="746"/>
      <c r="AR193" s="746"/>
      <c r="AS193" s="746"/>
      <c r="AT193" s="746"/>
      <c r="AU193" s="746"/>
      <c r="AV193" s="746"/>
      <c r="AW193" s="746"/>
      <c r="AX193" s="746"/>
      <c r="AY193" s="747"/>
    </row>
    <row r="194" spans="1:51" ht="36.5" customHeight="1" thickBot="1" x14ac:dyDescent="0.25">
      <c r="A194" s="739"/>
      <c r="B194" s="740"/>
      <c r="C194" s="740"/>
      <c r="D194" s="740"/>
      <c r="E194" s="740"/>
      <c r="F194" s="741"/>
      <c r="G194" s="748" t="s">
        <v>210</v>
      </c>
      <c r="H194" s="749"/>
      <c r="I194" s="749"/>
      <c r="J194" s="749"/>
      <c r="K194" s="749"/>
      <c r="L194" s="749"/>
      <c r="M194" s="749"/>
      <c r="N194" s="750"/>
      <c r="O194" s="751" t="s">
        <v>322</v>
      </c>
      <c r="P194" s="752"/>
      <c r="Q194" s="752"/>
      <c r="R194" s="752"/>
      <c r="S194" s="752"/>
      <c r="T194" s="752"/>
      <c r="U194" s="752"/>
      <c r="V194" s="752"/>
      <c r="W194" s="752"/>
      <c r="X194" s="752"/>
      <c r="Y194" s="752"/>
      <c r="Z194" s="752"/>
      <c r="AA194" s="752"/>
      <c r="AB194" s="752"/>
      <c r="AC194" s="752"/>
      <c r="AD194" s="752"/>
      <c r="AE194" s="752"/>
      <c r="AF194" s="752"/>
      <c r="AG194" s="752"/>
      <c r="AH194" s="752"/>
      <c r="AI194" s="752"/>
      <c r="AJ194" s="752"/>
      <c r="AK194" s="752"/>
      <c r="AL194" s="752"/>
      <c r="AM194" s="752"/>
      <c r="AN194" s="752"/>
      <c r="AO194" s="752"/>
      <c r="AP194" s="752"/>
      <c r="AQ194" s="752"/>
      <c r="AR194" s="752"/>
      <c r="AS194" s="752"/>
      <c r="AT194" s="752"/>
      <c r="AU194" s="752"/>
      <c r="AV194" s="752"/>
      <c r="AW194" s="752"/>
      <c r="AX194" s="752"/>
      <c r="AY194" s="753"/>
    </row>
    <row r="195" spans="1:51" s="11" customFormat="1" ht="23.25" customHeight="1" x14ac:dyDescent="0.2">
      <c r="A195" s="172" t="s">
        <v>292</v>
      </c>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4"/>
    </row>
    <row r="196" spans="1:51" s="11" customFormat="1" ht="23.25" customHeight="1" x14ac:dyDescent="0.2">
      <c r="A196" s="52" t="s">
        <v>204</v>
      </c>
      <c r="B196" s="53"/>
      <c r="C196" s="53"/>
      <c r="D196" s="53"/>
      <c r="E196" s="53"/>
      <c r="F196" s="54"/>
      <c r="G196" s="58" t="s">
        <v>401</v>
      </c>
      <c r="H196" s="59"/>
      <c r="I196" s="59"/>
      <c r="J196" s="59"/>
      <c r="K196" s="59"/>
      <c r="L196" s="59"/>
      <c r="M196" s="59"/>
      <c r="N196" s="59"/>
      <c r="O196" s="59"/>
      <c r="P196" s="59"/>
      <c r="Q196" s="59"/>
      <c r="R196" s="59"/>
      <c r="S196" s="59"/>
      <c r="T196" s="59"/>
      <c r="U196" s="59"/>
      <c r="V196" s="59"/>
      <c r="W196" s="59"/>
      <c r="X196" s="59"/>
      <c r="Y196" s="59"/>
      <c r="Z196" s="59"/>
      <c r="AA196" s="59"/>
      <c r="AB196" s="59"/>
      <c r="AC196" s="59"/>
      <c r="AD196" s="60"/>
      <c r="AE196" s="175" t="s">
        <v>402</v>
      </c>
      <c r="AF196" s="176"/>
      <c r="AG196" s="176"/>
      <c r="AH196" s="176"/>
      <c r="AI196" s="176"/>
      <c r="AJ196" s="176"/>
      <c r="AK196" s="176"/>
      <c r="AL196" s="176"/>
      <c r="AM196" s="176"/>
      <c r="AN196" s="176"/>
      <c r="AO196" s="176"/>
      <c r="AP196" s="176"/>
      <c r="AQ196" s="176"/>
      <c r="AR196" s="176"/>
      <c r="AS196" s="176"/>
      <c r="AT196" s="176"/>
      <c r="AU196" s="176"/>
      <c r="AV196" s="176"/>
      <c r="AW196" s="176"/>
      <c r="AX196" s="176"/>
      <c r="AY196" s="177"/>
    </row>
    <row r="197" spans="1:51" s="11" customFormat="1" ht="42.5" customHeight="1" x14ac:dyDescent="0.2">
      <c r="A197" s="55"/>
      <c r="B197" s="56"/>
      <c r="C197" s="56"/>
      <c r="D197" s="56"/>
      <c r="E197" s="56"/>
      <c r="F197" s="57"/>
      <c r="G197" s="61"/>
      <c r="H197" s="62"/>
      <c r="I197" s="62"/>
      <c r="J197" s="62"/>
      <c r="K197" s="62"/>
      <c r="L197" s="62"/>
      <c r="M197" s="62"/>
      <c r="N197" s="62"/>
      <c r="O197" s="62"/>
      <c r="P197" s="62"/>
      <c r="Q197" s="62"/>
      <c r="R197" s="62"/>
      <c r="S197" s="62"/>
      <c r="T197" s="62"/>
      <c r="U197" s="62"/>
      <c r="V197" s="62"/>
      <c r="W197" s="62"/>
      <c r="X197" s="62"/>
      <c r="Y197" s="62"/>
      <c r="Z197" s="62"/>
      <c r="AA197" s="62"/>
      <c r="AB197" s="62"/>
      <c r="AC197" s="62"/>
      <c r="AD197" s="63"/>
      <c r="AE197" s="178" t="s">
        <v>413</v>
      </c>
      <c r="AF197" s="179"/>
      <c r="AG197" s="179"/>
      <c r="AH197" s="179"/>
      <c r="AI197" s="179"/>
      <c r="AJ197" s="179"/>
      <c r="AK197" s="179"/>
      <c r="AL197" s="179"/>
      <c r="AM197" s="179"/>
      <c r="AN197" s="179"/>
      <c r="AO197" s="179"/>
      <c r="AP197" s="179"/>
      <c r="AQ197" s="179"/>
      <c r="AR197" s="179"/>
      <c r="AS197" s="179"/>
      <c r="AT197" s="179"/>
      <c r="AU197" s="179"/>
      <c r="AV197" s="179"/>
      <c r="AW197" s="179"/>
      <c r="AX197" s="179"/>
      <c r="AY197" s="180"/>
    </row>
    <row r="198" spans="1:51" s="11" customFormat="1" ht="38" customHeight="1" thickBot="1" x14ac:dyDescent="0.25">
      <c r="A198" s="169" t="s">
        <v>302</v>
      </c>
      <c r="B198" s="170"/>
      <c r="C198" s="170"/>
      <c r="D198" s="170"/>
      <c r="E198" s="170"/>
      <c r="F198" s="171"/>
      <c r="G198" s="181" t="s">
        <v>385</v>
      </c>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3"/>
    </row>
    <row r="199" spans="1:51" s="11" customFormat="1" ht="23.25" customHeight="1" x14ac:dyDescent="0.2">
      <c r="A199" s="916" t="s">
        <v>212</v>
      </c>
      <c r="B199" s="917"/>
      <c r="C199" s="917"/>
      <c r="D199" s="917"/>
      <c r="E199" s="917"/>
      <c r="F199" s="917"/>
      <c r="G199" s="917"/>
      <c r="H199" s="917"/>
      <c r="I199" s="917"/>
      <c r="J199" s="917"/>
      <c r="K199" s="917"/>
      <c r="L199" s="917"/>
      <c r="M199" s="917"/>
      <c r="N199" s="917"/>
      <c r="O199" s="917"/>
      <c r="P199" s="917"/>
      <c r="Q199" s="917"/>
      <c r="R199" s="917"/>
      <c r="S199" s="917"/>
      <c r="T199" s="917"/>
      <c r="U199" s="917"/>
      <c r="V199" s="917"/>
      <c r="W199" s="917"/>
      <c r="X199" s="917"/>
      <c r="Y199" s="917"/>
      <c r="Z199" s="917"/>
      <c r="AA199" s="917"/>
      <c r="AB199" s="917"/>
      <c r="AC199" s="917"/>
      <c r="AD199" s="917"/>
      <c r="AE199" s="917"/>
      <c r="AF199" s="917"/>
      <c r="AG199" s="917"/>
      <c r="AH199" s="917"/>
      <c r="AI199" s="917"/>
      <c r="AJ199" s="917"/>
      <c r="AK199" s="917"/>
      <c r="AL199" s="917"/>
      <c r="AM199" s="917"/>
      <c r="AN199" s="917"/>
      <c r="AO199" s="917"/>
      <c r="AP199" s="917"/>
      <c r="AQ199" s="917"/>
      <c r="AR199" s="917"/>
      <c r="AS199" s="917"/>
      <c r="AT199" s="917"/>
      <c r="AU199" s="917"/>
      <c r="AV199" s="917"/>
      <c r="AW199" s="917"/>
      <c r="AX199" s="917"/>
      <c r="AY199" s="918"/>
    </row>
    <row r="200" spans="1:51" s="11" customFormat="1" ht="88.5" customHeight="1" thickBot="1" x14ac:dyDescent="0.25">
      <c r="A200" s="919" t="s">
        <v>415</v>
      </c>
      <c r="B200" s="920"/>
      <c r="C200" s="920"/>
      <c r="D200" s="920"/>
      <c r="E200" s="920"/>
      <c r="F200" s="920"/>
      <c r="G200" s="920"/>
      <c r="H200" s="920"/>
      <c r="I200" s="920"/>
      <c r="J200" s="920"/>
      <c r="K200" s="920"/>
      <c r="L200" s="920"/>
      <c r="M200" s="920"/>
      <c r="N200" s="920"/>
      <c r="O200" s="920"/>
      <c r="P200" s="920"/>
      <c r="Q200" s="920"/>
      <c r="R200" s="920"/>
      <c r="S200" s="920"/>
      <c r="T200" s="920"/>
      <c r="U200" s="920"/>
      <c r="V200" s="920"/>
      <c r="W200" s="920"/>
      <c r="X200" s="920"/>
      <c r="Y200" s="920"/>
      <c r="Z200" s="920"/>
      <c r="AA200" s="920"/>
      <c r="AB200" s="920"/>
      <c r="AC200" s="920"/>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0"/>
      <c r="AY200" s="921"/>
    </row>
    <row r="201" spans="1:51" s="11" customFormat="1" ht="23.25" customHeight="1" x14ac:dyDescent="0.2">
      <c r="A201" s="916" t="s">
        <v>214</v>
      </c>
      <c r="B201" s="917"/>
      <c r="C201" s="917"/>
      <c r="D201" s="917"/>
      <c r="E201" s="917"/>
      <c r="F201" s="917"/>
      <c r="G201" s="917"/>
      <c r="H201" s="917"/>
      <c r="I201" s="917"/>
      <c r="J201" s="917"/>
      <c r="K201" s="917"/>
      <c r="L201" s="917"/>
      <c r="M201" s="917"/>
      <c r="N201" s="917"/>
      <c r="O201" s="917"/>
      <c r="P201" s="917"/>
      <c r="Q201" s="917"/>
      <c r="R201" s="917"/>
      <c r="S201" s="917"/>
      <c r="T201" s="917"/>
      <c r="U201" s="917"/>
      <c r="V201" s="917"/>
      <c r="W201" s="917"/>
      <c r="X201" s="917"/>
      <c r="Y201" s="917"/>
      <c r="Z201" s="917"/>
      <c r="AA201" s="917"/>
      <c r="AB201" s="917"/>
      <c r="AC201" s="917"/>
      <c r="AD201" s="917"/>
      <c r="AE201" s="917"/>
      <c r="AF201" s="917"/>
      <c r="AG201" s="917"/>
      <c r="AH201" s="917"/>
      <c r="AI201" s="917"/>
      <c r="AJ201" s="917"/>
      <c r="AK201" s="917"/>
      <c r="AL201" s="917"/>
      <c r="AM201" s="917"/>
      <c r="AN201" s="917"/>
      <c r="AO201" s="917"/>
      <c r="AP201" s="917"/>
      <c r="AQ201" s="917"/>
      <c r="AR201" s="917"/>
      <c r="AS201" s="917"/>
      <c r="AT201" s="917"/>
      <c r="AU201" s="917"/>
      <c r="AV201" s="917"/>
      <c r="AW201" s="917"/>
      <c r="AX201" s="917"/>
      <c r="AY201" s="918"/>
    </row>
    <row r="202" spans="1:51" s="11" customFormat="1" ht="35.5" customHeight="1" thickBot="1" x14ac:dyDescent="0.25">
      <c r="A202" s="919" t="s">
        <v>416</v>
      </c>
      <c r="B202" s="920"/>
      <c r="C202" s="920"/>
      <c r="D202" s="920"/>
      <c r="E202" s="920"/>
      <c r="F202" s="920"/>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920"/>
      <c r="AK202" s="920"/>
      <c r="AL202" s="920"/>
      <c r="AM202" s="920"/>
      <c r="AN202" s="920"/>
      <c r="AO202" s="920"/>
      <c r="AP202" s="920"/>
      <c r="AQ202" s="920"/>
      <c r="AR202" s="920"/>
      <c r="AS202" s="920"/>
      <c r="AT202" s="920"/>
      <c r="AU202" s="920"/>
      <c r="AV202" s="920"/>
      <c r="AW202" s="920"/>
      <c r="AX202" s="920"/>
      <c r="AY202" s="921"/>
    </row>
    <row r="203" spans="1:51" s="11" customFormat="1" ht="23.25" customHeight="1" x14ac:dyDescent="0.2">
      <c r="A203" s="916" t="s">
        <v>213</v>
      </c>
      <c r="B203" s="917"/>
      <c r="C203" s="917"/>
      <c r="D203" s="917"/>
      <c r="E203" s="917"/>
      <c r="F203" s="917"/>
      <c r="G203" s="917"/>
      <c r="H203" s="917"/>
      <c r="I203" s="917"/>
      <c r="J203" s="917"/>
      <c r="K203" s="917"/>
      <c r="L203" s="917"/>
      <c r="M203" s="917"/>
      <c r="N203" s="917"/>
      <c r="O203" s="917"/>
      <c r="P203" s="917"/>
      <c r="Q203" s="917"/>
      <c r="R203" s="917"/>
      <c r="S203" s="917"/>
      <c r="T203" s="917"/>
      <c r="U203" s="917"/>
      <c r="V203" s="917"/>
      <c r="W203" s="917"/>
      <c r="X203" s="917"/>
      <c r="Y203" s="917"/>
      <c r="Z203" s="917"/>
      <c r="AA203" s="917"/>
      <c r="AB203" s="917"/>
      <c r="AC203" s="917"/>
      <c r="AD203" s="917"/>
      <c r="AE203" s="917"/>
      <c r="AF203" s="917"/>
      <c r="AG203" s="917"/>
      <c r="AH203" s="917"/>
      <c r="AI203" s="917"/>
      <c r="AJ203" s="917"/>
      <c r="AK203" s="917"/>
      <c r="AL203" s="917"/>
      <c r="AM203" s="917"/>
      <c r="AN203" s="917"/>
      <c r="AO203" s="917"/>
      <c r="AP203" s="917"/>
      <c r="AQ203" s="917"/>
      <c r="AR203" s="917"/>
      <c r="AS203" s="917"/>
      <c r="AT203" s="917"/>
      <c r="AU203" s="917"/>
      <c r="AV203" s="917"/>
      <c r="AW203" s="917"/>
      <c r="AX203" s="917"/>
      <c r="AY203" s="918"/>
    </row>
    <row r="204" spans="1:51" s="11" customFormat="1" ht="90.5" customHeight="1" thickBot="1" x14ac:dyDescent="0.25">
      <c r="A204" s="922" t="s">
        <v>422</v>
      </c>
      <c r="B204" s="923"/>
      <c r="C204" s="923"/>
      <c r="D204" s="923"/>
      <c r="E204" s="923"/>
      <c r="F204" s="923"/>
      <c r="G204" s="923"/>
      <c r="H204" s="923"/>
      <c r="I204" s="923"/>
      <c r="J204" s="923"/>
      <c r="K204" s="923"/>
      <c r="L204" s="923"/>
      <c r="M204" s="923"/>
      <c r="N204" s="923"/>
      <c r="O204" s="923"/>
      <c r="P204" s="923"/>
      <c r="Q204" s="923"/>
      <c r="R204" s="923"/>
      <c r="S204" s="923"/>
      <c r="T204" s="923"/>
      <c r="U204" s="923"/>
      <c r="V204" s="923"/>
      <c r="W204" s="923"/>
      <c r="X204" s="923"/>
      <c r="Y204" s="923"/>
      <c r="Z204" s="923"/>
      <c r="AA204" s="923"/>
      <c r="AB204" s="923"/>
      <c r="AC204" s="923"/>
      <c r="AD204" s="923"/>
      <c r="AE204" s="923"/>
      <c r="AF204" s="923"/>
      <c r="AG204" s="923"/>
      <c r="AH204" s="923"/>
      <c r="AI204" s="923"/>
      <c r="AJ204" s="923"/>
      <c r="AK204" s="923"/>
      <c r="AL204" s="923"/>
      <c r="AM204" s="923"/>
      <c r="AN204" s="923"/>
      <c r="AO204" s="923"/>
      <c r="AP204" s="923"/>
      <c r="AQ204" s="923"/>
      <c r="AR204" s="923"/>
      <c r="AS204" s="923"/>
      <c r="AT204" s="923"/>
      <c r="AU204" s="923"/>
      <c r="AV204" s="923"/>
      <c r="AW204" s="923"/>
      <c r="AX204" s="923"/>
      <c r="AY204" s="924"/>
    </row>
    <row r="205" spans="1:51" ht="409.6" customHeight="1" thickBot="1" x14ac:dyDescent="0.25">
      <c r="A205" s="266" t="s">
        <v>23</v>
      </c>
      <c r="B205" s="267"/>
      <c r="C205" s="267"/>
      <c r="D205" s="267"/>
      <c r="E205" s="267"/>
      <c r="F205" s="268"/>
      <c r="G205" s="678" t="s">
        <v>392</v>
      </c>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79"/>
      <c r="AL205" s="679"/>
      <c r="AM205" s="679"/>
      <c r="AN205" s="679"/>
      <c r="AO205" s="679"/>
      <c r="AP205" s="679"/>
      <c r="AQ205" s="679"/>
      <c r="AR205" s="679"/>
      <c r="AS205" s="679"/>
      <c r="AT205" s="679"/>
      <c r="AU205" s="679"/>
      <c r="AV205" s="679"/>
      <c r="AW205" s="679"/>
      <c r="AX205" s="679"/>
      <c r="AY205" s="680"/>
    </row>
    <row r="206" spans="1:51" ht="31" customHeight="1" thickBot="1" x14ac:dyDescent="0.25">
      <c r="A206" s="442" t="s">
        <v>44</v>
      </c>
      <c r="B206" s="443"/>
      <c r="C206" s="443"/>
      <c r="D206" s="443"/>
      <c r="E206" s="443"/>
      <c r="F206" s="444"/>
      <c r="G206" s="445" t="s">
        <v>318</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9"/>
    </row>
    <row r="207" spans="1:51" ht="23" customHeight="1" x14ac:dyDescent="0.2">
      <c r="A207" s="263" t="s">
        <v>288</v>
      </c>
      <c r="B207" s="264"/>
      <c r="C207" s="264"/>
      <c r="D207" s="264"/>
      <c r="E207" s="264"/>
      <c r="F207" s="265"/>
      <c r="G207" s="36" t="s">
        <v>234</v>
      </c>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8"/>
    </row>
    <row r="208" spans="1:51" ht="75" customHeight="1" x14ac:dyDescent="0.2">
      <c r="A208" s="266"/>
      <c r="B208" s="267"/>
      <c r="C208" s="267"/>
      <c r="D208" s="267"/>
      <c r="E208" s="267"/>
      <c r="F208" s="268"/>
      <c r="G208" s="39"/>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1"/>
    </row>
    <row r="209" spans="1:51" ht="409.6" customHeight="1" x14ac:dyDescent="0.2">
      <c r="A209" s="266"/>
      <c r="B209" s="267"/>
      <c r="C209" s="267"/>
      <c r="D209" s="267"/>
      <c r="E209" s="267"/>
      <c r="F209" s="268"/>
      <c r="G209" s="39"/>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1"/>
    </row>
    <row r="210" spans="1:51" ht="73" customHeight="1" x14ac:dyDescent="0.2">
      <c r="A210" s="266"/>
      <c r="B210" s="267"/>
      <c r="C210" s="267"/>
      <c r="D210" s="267"/>
      <c r="E210" s="267"/>
      <c r="F210" s="268"/>
      <c r="G210" s="39"/>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1"/>
    </row>
    <row r="211" spans="1:51" ht="72.75" customHeight="1" x14ac:dyDescent="0.2">
      <c r="A211" s="266"/>
      <c r="B211" s="267"/>
      <c r="C211" s="267"/>
      <c r="D211" s="267"/>
      <c r="E211" s="267"/>
      <c r="F211" s="268"/>
      <c r="G211" s="39"/>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1"/>
    </row>
    <row r="212" spans="1:51" ht="66" customHeight="1" x14ac:dyDescent="0.2">
      <c r="A212" s="266"/>
      <c r="B212" s="267"/>
      <c r="C212" s="267"/>
      <c r="D212" s="267"/>
      <c r="E212" s="267"/>
      <c r="F212" s="268"/>
      <c r="G212" s="39"/>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1"/>
    </row>
    <row r="213" spans="1:51" ht="19.5" customHeight="1" x14ac:dyDescent="0.2">
      <c r="A213" s="266"/>
      <c r="B213" s="267"/>
      <c r="C213" s="267"/>
      <c r="D213" s="267"/>
      <c r="E213" s="267"/>
      <c r="F213" s="268"/>
      <c r="G213" s="39"/>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1"/>
    </row>
    <row r="214" spans="1:51" ht="19.5" customHeight="1" x14ac:dyDescent="0.2">
      <c r="A214" s="266"/>
      <c r="B214" s="267"/>
      <c r="C214" s="267"/>
      <c r="D214" s="267"/>
      <c r="E214" s="267"/>
      <c r="F214" s="268"/>
      <c r="G214" s="39"/>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1"/>
    </row>
    <row r="215" spans="1:51" ht="10.5" customHeight="1" thickBot="1" x14ac:dyDescent="0.25">
      <c r="A215" s="266"/>
      <c r="B215" s="267"/>
      <c r="C215" s="267"/>
      <c r="D215" s="267"/>
      <c r="E215" s="267"/>
      <c r="F215" s="268"/>
      <c r="G215" s="39"/>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1"/>
    </row>
    <row r="216" spans="1:51" ht="19.5" hidden="1" customHeight="1" thickBot="1" x14ac:dyDescent="0.25">
      <c r="A216" s="266"/>
      <c r="B216" s="267"/>
      <c r="C216" s="267"/>
      <c r="D216" s="267"/>
      <c r="E216" s="267"/>
      <c r="F216" s="268"/>
      <c r="G216" s="39"/>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1"/>
    </row>
    <row r="217" spans="1:51" ht="197.5" hidden="1" customHeight="1" thickBot="1" x14ac:dyDescent="0.25">
      <c r="A217" s="269"/>
      <c r="B217" s="270"/>
      <c r="C217" s="270"/>
      <c r="D217" s="270"/>
      <c r="E217" s="270"/>
      <c r="F217" s="271"/>
      <c r="G217" s="42"/>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4"/>
    </row>
    <row r="218" spans="1:51" ht="24.75" customHeight="1" x14ac:dyDescent="0.2">
      <c r="A218" s="429" t="s">
        <v>289</v>
      </c>
      <c r="B218" s="430"/>
      <c r="C218" s="430"/>
      <c r="D218" s="430"/>
      <c r="E218" s="430"/>
      <c r="F218" s="431"/>
      <c r="G218" s="438" t="s">
        <v>361</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40"/>
      <c r="AD218" s="438" t="s">
        <v>396</v>
      </c>
      <c r="AE218" s="439"/>
      <c r="AF218" s="439"/>
      <c r="AG218" s="439"/>
      <c r="AH218" s="439"/>
      <c r="AI218" s="439"/>
      <c r="AJ218" s="439"/>
      <c r="AK218" s="439"/>
      <c r="AL218" s="439"/>
      <c r="AM218" s="439"/>
      <c r="AN218" s="439"/>
      <c r="AO218" s="439"/>
      <c r="AP218" s="439"/>
      <c r="AQ218" s="439"/>
      <c r="AR218" s="439"/>
      <c r="AS218" s="439"/>
      <c r="AT218" s="439"/>
      <c r="AU218" s="439"/>
      <c r="AV218" s="439"/>
      <c r="AW218" s="439"/>
      <c r="AX218" s="439"/>
      <c r="AY218" s="441"/>
    </row>
    <row r="219" spans="1:51" ht="24.75" customHeight="1" x14ac:dyDescent="0.2">
      <c r="A219" s="432"/>
      <c r="B219" s="433"/>
      <c r="C219" s="433"/>
      <c r="D219" s="433"/>
      <c r="E219" s="433"/>
      <c r="F219" s="434"/>
      <c r="G219" s="407" t="s">
        <v>5</v>
      </c>
      <c r="H219" s="118"/>
      <c r="I219" s="118"/>
      <c r="J219" s="118"/>
      <c r="K219" s="119"/>
      <c r="L219" s="117" t="s">
        <v>6</v>
      </c>
      <c r="M219" s="118"/>
      <c r="N219" s="118"/>
      <c r="O219" s="118"/>
      <c r="P219" s="118"/>
      <c r="Q219" s="118"/>
      <c r="R219" s="118"/>
      <c r="S219" s="118"/>
      <c r="T219" s="118"/>
      <c r="U219" s="118"/>
      <c r="V219" s="118"/>
      <c r="W219" s="118"/>
      <c r="X219" s="119"/>
      <c r="Y219" s="408" t="s">
        <v>7</v>
      </c>
      <c r="Z219" s="424"/>
      <c r="AA219" s="424"/>
      <c r="AB219" s="424"/>
      <c r="AC219" s="425"/>
      <c r="AD219" s="426" t="s">
        <v>5</v>
      </c>
      <c r="AE219" s="427"/>
      <c r="AF219" s="427"/>
      <c r="AG219" s="427"/>
      <c r="AH219" s="427"/>
      <c r="AI219" s="117" t="s">
        <v>6</v>
      </c>
      <c r="AJ219" s="118"/>
      <c r="AK219" s="118"/>
      <c r="AL219" s="118"/>
      <c r="AM219" s="118"/>
      <c r="AN219" s="118"/>
      <c r="AO219" s="118"/>
      <c r="AP219" s="118"/>
      <c r="AQ219" s="118"/>
      <c r="AR219" s="118"/>
      <c r="AS219" s="118"/>
      <c r="AT219" s="118"/>
      <c r="AU219" s="119"/>
      <c r="AV219" s="408" t="s">
        <v>291</v>
      </c>
      <c r="AW219" s="424"/>
      <c r="AX219" s="424"/>
      <c r="AY219" s="428"/>
    </row>
    <row r="220" spans="1:51" ht="24.75" customHeight="1" x14ac:dyDescent="0.2">
      <c r="A220" s="432"/>
      <c r="B220" s="433"/>
      <c r="C220" s="433"/>
      <c r="D220" s="433"/>
      <c r="E220" s="433"/>
      <c r="F220" s="434"/>
      <c r="G220" s="458" t="s">
        <v>393</v>
      </c>
      <c r="H220" s="459"/>
      <c r="I220" s="459"/>
      <c r="J220" s="459"/>
      <c r="K220" s="460"/>
      <c r="L220" s="461" t="s">
        <v>394</v>
      </c>
      <c r="M220" s="462"/>
      <c r="N220" s="462"/>
      <c r="O220" s="462"/>
      <c r="P220" s="462"/>
      <c r="Q220" s="462"/>
      <c r="R220" s="462"/>
      <c r="S220" s="462"/>
      <c r="T220" s="462"/>
      <c r="U220" s="462"/>
      <c r="V220" s="462"/>
      <c r="W220" s="462"/>
      <c r="X220" s="463"/>
      <c r="Y220" s="464">
        <f>AH131</f>
        <v>513.642336</v>
      </c>
      <c r="Z220" s="465"/>
      <c r="AA220" s="465"/>
      <c r="AB220" s="465"/>
      <c r="AC220" s="466"/>
      <c r="AD220" s="391" t="s">
        <v>399</v>
      </c>
      <c r="AE220" s="392"/>
      <c r="AF220" s="392"/>
      <c r="AG220" s="392"/>
      <c r="AH220" s="393"/>
      <c r="AI220" s="394" t="s">
        <v>398</v>
      </c>
      <c r="AJ220" s="395"/>
      <c r="AK220" s="395"/>
      <c r="AL220" s="395"/>
      <c r="AM220" s="395"/>
      <c r="AN220" s="395"/>
      <c r="AO220" s="395"/>
      <c r="AP220" s="395"/>
      <c r="AQ220" s="395"/>
      <c r="AR220" s="395"/>
      <c r="AS220" s="395"/>
      <c r="AT220" s="395"/>
      <c r="AU220" s="396"/>
      <c r="AV220" s="397">
        <v>1.0647</v>
      </c>
      <c r="AW220" s="398"/>
      <c r="AX220" s="398"/>
      <c r="AY220" s="467"/>
    </row>
    <row r="221" spans="1:51" ht="24.75" customHeight="1" x14ac:dyDescent="0.2">
      <c r="A221" s="432"/>
      <c r="B221" s="433"/>
      <c r="C221" s="433"/>
      <c r="D221" s="433"/>
      <c r="E221" s="433"/>
      <c r="F221" s="434"/>
      <c r="G221" s="449" t="s">
        <v>393</v>
      </c>
      <c r="H221" s="450"/>
      <c r="I221" s="450"/>
      <c r="J221" s="450"/>
      <c r="K221" s="451"/>
      <c r="L221" s="452" t="s">
        <v>395</v>
      </c>
      <c r="M221" s="453"/>
      <c r="N221" s="453"/>
      <c r="O221" s="453"/>
      <c r="P221" s="453"/>
      <c r="Q221" s="453"/>
      <c r="R221" s="453"/>
      <c r="S221" s="453"/>
      <c r="T221" s="453"/>
      <c r="U221" s="453"/>
      <c r="V221" s="453"/>
      <c r="W221" s="453"/>
      <c r="X221" s="454"/>
      <c r="Y221" s="455">
        <f>AH132</f>
        <v>208.37944900000002</v>
      </c>
      <c r="Z221" s="456"/>
      <c r="AA221" s="456"/>
      <c r="AB221" s="456"/>
      <c r="AC221" s="457"/>
      <c r="AD221" s="378"/>
      <c r="AE221" s="379"/>
      <c r="AF221" s="379"/>
      <c r="AG221" s="379"/>
      <c r="AH221" s="380"/>
      <c r="AI221" s="381"/>
      <c r="AJ221" s="379"/>
      <c r="AK221" s="379"/>
      <c r="AL221" s="379"/>
      <c r="AM221" s="379"/>
      <c r="AN221" s="379"/>
      <c r="AO221" s="379"/>
      <c r="AP221" s="379"/>
      <c r="AQ221" s="379"/>
      <c r="AR221" s="379"/>
      <c r="AS221" s="379"/>
      <c r="AT221" s="379"/>
      <c r="AU221" s="380"/>
      <c r="AV221" s="384"/>
      <c r="AW221" s="385"/>
      <c r="AX221" s="385"/>
      <c r="AY221" s="387"/>
    </row>
    <row r="222" spans="1:51" ht="24.75" hidden="1" customHeight="1" x14ac:dyDescent="0.2">
      <c r="A222" s="432"/>
      <c r="B222" s="433"/>
      <c r="C222" s="433"/>
      <c r="D222" s="433"/>
      <c r="E222" s="433"/>
      <c r="F222" s="434"/>
      <c r="G222" s="446"/>
      <c r="H222" s="447"/>
      <c r="I222" s="447"/>
      <c r="J222" s="447"/>
      <c r="K222" s="448"/>
      <c r="L222" s="381"/>
      <c r="M222" s="379"/>
      <c r="N222" s="379"/>
      <c r="O222" s="379"/>
      <c r="P222" s="379"/>
      <c r="Q222" s="379"/>
      <c r="R222" s="379"/>
      <c r="S222" s="379"/>
      <c r="T222" s="379"/>
      <c r="U222" s="379"/>
      <c r="V222" s="379"/>
      <c r="W222" s="379"/>
      <c r="X222" s="380"/>
      <c r="Y222" s="384"/>
      <c r="Z222" s="385"/>
      <c r="AA222" s="385"/>
      <c r="AB222" s="385"/>
      <c r="AC222" s="386"/>
      <c r="AD222" s="378"/>
      <c r="AE222" s="379"/>
      <c r="AF222" s="379"/>
      <c r="AG222" s="379"/>
      <c r="AH222" s="380"/>
      <c r="AI222" s="381"/>
      <c r="AJ222" s="379"/>
      <c r="AK222" s="379"/>
      <c r="AL222" s="379"/>
      <c r="AM222" s="379"/>
      <c r="AN222" s="379"/>
      <c r="AO222" s="379"/>
      <c r="AP222" s="379"/>
      <c r="AQ222" s="379"/>
      <c r="AR222" s="379"/>
      <c r="AS222" s="379"/>
      <c r="AT222" s="379"/>
      <c r="AU222" s="380"/>
      <c r="AV222" s="384"/>
      <c r="AW222" s="385"/>
      <c r="AX222" s="385"/>
      <c r="AY222" s="387"/>
    </row>
    <row r="223" spans="1:51" ht="24.75" hidden="1" customHeight="1" x14ac:dyDescent="0.2">
      <c r="A223" s="432"/>
      <c r="B223" s="433"/>
      <c r="C223" s="433"/>
      <c r="D223" s="433"/>
      <c r="E223" s="433"/>
      <c r="F223" s="434"/>
      <c r="G223" s="378"/>
      <c r="H223" s="379"/>
      <c r="I223" s="379"/>
      <c r="J223" s="379"/>
      <c r="K223" s="380"/>
      <c r="L223" s="381"/>
      <c r="M223" s="382"/>
      <c r="N223" s="382"/>
      <c r="O223" s="382"/>
      <c r="P223" s="382"/>
      <c r="Q223" s="382"/>
      <c r="R223" s="382"/>
      <c r="S223" s="382"/>
      <c r="T223" s="382"/>
      <c r="U223" s="382"/>
      <c r="V223" s="382"/>
      <c r="W223" s="382"/>
      <c r="X223" s="383"/>
      <c r="Y223" s="384"/>
      <c r="Z223" s="385"/>
      <c r="AA223" s="385"/>
      <c r="AB223" s="385"/>
      <c r="AC223" s="386"/>
      <c r="AD223" s="378"/>
      <c r="AE223" s="379"/>
      <c r="AF223" s="379"/>
      <c r="AG223" s="379"/>
      <c r="AH223" s="380"/>
      <c r="AI223" s="381"/>
      <c r="AJ223" s="379"/>
      <c r="AK223" s="379"/>
      <c r="AL223" s="379"/>
      <c r="AM223" s="379"/>
      <c r="AN223" s="379"/>
      <c r="AO223" s="379"/>
      <c r="AP223" s="379"/>
      <c r="AQ223" s="379"/>
      <c r="AR223" s="379"/>
      <c r="AS223" s="379"/>
      <c r="AT223" s="379"/>
      <c r="AU223" s="380"/>
      <c r="AV223" s="384"/>
      <c r="AW223" s="385"/>
      <c r="AX223" s="385"/>
      <c r="AY223" s="387"/>
    </row>
    <row r="224" spans="1:51" ht="24.75" hidden="1" customHeight="1" x14ac:dyDescent="0.2">
      <c r="A224" s="432"/>
      <c r="B224" s="433"/>
      <c r="C224" s="433"/>
      <c r="D224" s="433"/>
      <c r="E224" s="433"/>
      <c r="F224" s="434"/>
      <c r="G224" s="378"/>
      <c r="H224" s="379"/>
      <c r="I224" s="379"/>
      <c r="J224" s="379"/>
      <c r="K224" s="380"/>
      <c r="L224" s="381"/>
      <c r="M224" s="382"/>
      <c r="N224" s="382"/>
      <c r="O224" s="382"/>
      <c r="P224" s="382"/>
      <c r="Q224" s="382"/>
      <c r="R224" s="382"/>
      <c r="S224" s="382"/>
      <c r="T224" s="382"/>
      <c r="U224" s="382"/>
      <c r="V224" s="382"/>
      <c r="W224" s="382"/>
      <c r="X224" s="383"/>
      <c r="Y224" s="384"/>
      <c r="Z224" s="385"/>
      <c r="AA224" s="385"/>
      <c r="AB224" s="385"/>
      <c r="AC224" s="386"/>
      <c r="AD224" s="378"/>
      <c r="AE224" s="379"/>
      <c r="AF224" s="379"/>
      <c r="AG224" s="379"/>
      <c r="AH224" s="380"/>
      <c r="AI224" s="381"/>
      <c r="AJ224" s="379"/>
      <c r="AK224" s="379"/>
      <c r="AL224" s="379"/>
      <c r="AM224" s="379"/>
      <c r="AN224" s="379"/>
      <c r="AO224" s="379"/>
      <c r="AP224" s="379"/>
      <c r="AQ224" s="379"/>
      <c r="AR224" s="379"/>
      <c r="AS224" s="379"/>
      <c r="AT224" s="379"/>
      <c r="AU224" s="380"/>
      <c r="AV224" s="384"/>
      <c r="AW224" s="385"/>
      <c r="AX224" s="385"/>
      <c r="AY224" s="387"/>
    </row>
    <row r="225" spans="1:51" ht="24.75" customHeight="1" x14ac:dyDescent="0.2">
      <c r="A225" s="432"/>
      <c r="B225" s="433"/>
      <c r="C225" s="433"/>
      <c r="D225" s="433"/>
      <c r="E225" s="433"/>
      <c r="F225" s="434"/>
      <c r="G225" s="378"/>
      <c r="H225" s="379"/>
      <c r="I225" s="379"/>
      <c r="J225" s="379"/>
      <c r="K225" s="380"/>
      <c r="L225" s="381"/>
      <c r="M225" s="382"/>
      <c r="N225" s="382"/>
      <c r="O225" s="382"/>
      <c r="P225" s="382"/>
      <c r="Q225" s="382"/>
      <c r="R225" s="382"/>
      <c r="S225" s="382"/>
      <c r="T225" s="382"/>
      <c r="U225" s="382"/>
      <c r="V225" s="382"/>
      <c r="W225" s="382"/>
      <c r="X225" s="383"/>
      <c r="Y225" s="384"/>
      <c r="Z225" s="385"/>
      <c r="AA225" s="385"/>
      <c r="AB225" s="385"/>
      <c r="AC225" s="386"/>
      <c r="AD225" s="378"/>
      <c r="AE225" s="379"/>
      <c r="AF225" s="379"/>
      <c r="AG225" s="379"/>
      <c r="AH225" s="380"/>
      <c r="AI225" s="381"/>
      <c r="AJ225" s="379"/>
      <c r="AK225" s="379"/>
      <c r="AL225" s="379"/>
      <c r="AM225" s="379"/>
      <c r="AN225" s="379"/>
      <c r="AO225" s="379"/>
      <c r="AP225" s="379"/>
      <c r="AQ225" s="379"/>
      <c r="AR225" s="379"/>
      <c r="AS225" s="379"/>
      <c r="AT225" s="379"/>
      <c r="AU225" s="380"/>
      <c r="AV225" s="384"/>
      <c r="AW225" s="385"/>
      <c r="AX225" s="385"/>
      <c r="AY225" s="387"/>
    </row>
    <row r="226" spans="1:51" ht="24.75" hidden="1" customHeight="1" x14ac:dyDescent="0.2">
      <c r="A226" s="432"/>
      <c r="B226" s="433"/>
      <c r="C226" s="433"/>
      <c r="D226" s="433"/>
      <c r="E226" s="433"/>
      <c r="F226" s="434"/>
      <c r="G226" s="378"/>
      <c r="H226" s="379"/>
      <c r="I226" s="379"/>
      <c r="J226" s="379"/>
      <c r="K226" s="380"/>
      <c r="L226" s="381"/>
      <c r="M226" s="382"/>
      <c r="N226" s="382"/>
      <c r="O226" s="382"/>
      <c r="P226" s="382"/>
      <c r="Q226" s="382"/>
      <c r="R226" s="382"/>
      <c r="S226" s="382"/>
      <c r="T226" s="382"/>
      <c r="U226" s="382"/>
      <c r="V226" s="382"/>
      <c r="W226" s="382"/>
      <c r="X226" s="383"/>
      <c r="Y226" s="384"/>
      <c r="Z226" s="385"/>
      <c r="AA226" s="385"/>
      <c r="AB226" s="385"/>
      <c r="AC226" s="386"/>
      <c r="AD226" s="378"/>
      <c r="AE226" s="379"/>
      <c r="AF226" s="379"/>
      <c r="AG226" s="379"/>
      <c r="AH226" s="380"/>
      <c r="AI226" s="381"/>
      <c r="AJ226" s="379"/>
      <c r="AK226" s="379"/>
      <c r="AL226" s="379"/>
      <c r="AM226" s="379"/>
      <c r="AN226" s="379"/>
      <c r="AO226" s="379"/>
      <c r="AP226" s="379"/>
      <c r="AQ226" s="379"/>
      <c r="AR226" s="379"/>
      <c r="AS226" s="379"/>
      <c r="AT226" s="379"/>
      <c r="AU226" s="380"/>
      <c r="AV226" s="384"/>
      <c r="AW226" s="385"/>
      <c r="AX226" s="385"/>
      <c r="AY226" s="387"/>
    </row>
    <row r="227" spans="1:51" ht="24.75" hidden="1" customHeight="1" x14ac:dyDescent="0.2">
      <c r="A227" s="432"/>
      <c r="B227" s="433"/>
      <c r="C227" s="433"/>
      <c r="D227" s="433"/>
      <c r="E227" s="433"/>
      <c r="F227" s="434"/>
      <c r="G227" s="369"/>
      <c r="H227" s="370"/>
      <c r="I227" s="370"/>
      <c r="J227" s="370"/>
      <c r="K227" s="371"/>
      <c r="L227" s="372"/>
      <c r="M227" s="370"/>
      <c r="N227" s="370"/>
      <c r="O227" s="370"/>
      <c r="P227" s="370"/>
      <c r="Q227" s="370"/>
      <c r="R227" s="370"/>
      <c r="S227" s="370"/>
      <c r="T227" s="370"/>
      <c r="U227" s="370"/>
      <c r="V227" s="370"/>
      <c r="W227" s="370"/>
      <c r="X227" s="371"/>
      <c r="Y227" s="375"/>
      <c r="Z227" s="376"/>
      <c r="AA227" s="376"/>
      <c r="AB227" s="376"/>
      <c r="AC227" s="376"/>
      <c r="AD227" s="369"/>
      <c r="AE227" s="370"/>
      <c r="AF227" s="370"/>
      <c r="AG227" s="370"/>
      <c r="AH227" s="371"/>
      <c r="AI227" s="372"/>
      <c r="AJ227" s="370"/>
      <c r="AK227" s="370"/>
      <c r="AL227" s="370"/>
      <c r="AM227" s="370"/>
      <c r="AN227" s="370"/>
      <c r="AO227" s="370"/>
      <c r="AP227" s="370"/>
      <c r="AQ227" s="370"/>
      <c r="AR227" s="370"/>
      <c r="AS227" s="370"/>
      <c r="AT227" s="370"/>
      <c r="AU227" s="371"/>
      <c r="AV227" s="375"/>
      <c r="AW227" s="376"/>
      <c r="AX227" s="376"/>
      <c r="AY227" s="377"/>
    </row>
    <row r="228" spans="1:51" ht="24.75" customHeight="1" x14ac:dyDescent="0.2">
      <c r="A228" s="432"/>
      <c r="B228" s="433"/>
      <c r="C228" s="433"/>
      <c r="D228" s="433"/>
      <c r="E228" s="433"/>
      <c r="F228" s="434"/>
      <c r="G228" s="407" t="s">
        <v>8</v>
      </c>
      <c r="H228" s="118"/>
      <c r="I228" s="118"/>
      <c r="J228" s="118"/>
      <c r="K228" s="119"/>
      <c r="L228" s="412"/>
      <c r="M228" s="419"/>
      <c r="N228" s="419"/>
      <c r="O228" s="419"/>
      <c r="P228" s="419"/>
      <c r="Q228" s="419"/>
      <c r="R228" s="419"/>
      <c r="S228" s="419"/>
      <c r="T228" s="419"/>
      <c r="U228" s="419"/>
      <c r="V228" s="419"/>
      <c r="W228" s="419"/>
      <c r="X228" s="420"/>
      <c r="Y228" s="415">
        <f>SUM(Y220:AC227)</f>
        <v>722.02178500000002</v>
      </c>
      <c r="Z228" s="416"/>
      <c r="AA228" s="416"/>
      <c r="AB228" s="416"/>
      <c r="AC228" s="417"/>
      <c r="AD228" s="407" t="s">
        <v>8</v>
      </c>
      <c r="AE228" s="118"/>
      <c r="AF228" s="118"/>
      <c r="AG228" s="118"/>
      <c r="AH228" s="118"/>
      <c r="AI228" s="412"/>
      <c r="AJ228" s="419"/>
      <c r="AK228" s="419"/>
      <c r="AL228" s="419"/>
      <c r="AM228" s="419"/>
      <c r="AN228" s="419"/>
      <c r="AO228" s="419"/>
      <c r="AP228" s="419"/>
      <c r="AQ228" s="419"/>
      <c r="AR228" s="419"/>
      <c r="AS228" s="419"/>
      <c r="AT228" s="419"/>
      <c r="AU228" s="420"/>
      <c r="AV228" s="415">
        <f>SUM(AV220:AY227)</f>
        <v>1.0647</v>
      </c>
      <c r="AW228" s="416"/>
      <c r="AX228" s="416"/>
      <c r="AY228" s="418"/>
    </row>
    <row r="229" spans="1:51" ht="25.25" hidden="1" customHeight="1" outlineLevel="2" x14ac:dyDescent="0.2">
      <c r="A229" s="432"/>
      <c r="B229" s="433"/>
      <c r="C229" s="433"/>
      <c r="D229" s="433"/>
      <c r="E229" s="433"/>
      <c r="F229" s="434"/>
      <c r="G229" s="403" t="s">
        <v>66</v>
      </c>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5"/>
      <c r="AD229" s="403" t="s">
        <v>63</v>
      </c>
      <c r="AE229" s="404"/>
      <c r="AF229" s="404"/>
      <c r="AG229" s="404"/>
      <c r="AH229" s="404"/>
      <c r="AI229" s="404"/>
      <c r="AJ229" s="404"/>
      <c r="AK229" s="404"/>
      <c r="AL229" s="404"/>
      <c r="AM229" s="404"/>
      <c r="AN229" s="404"/>
      <c r="AO229" s="404"/>
      <c r="AP229" s="404"/>
      <c r="AQ229" s="404"/>
      <c r="AR229" s="404"/>
      <c r="AS229" s="404"/>
      <c r="AT229" s="404"/>
      <c r="AU229" s="404"/>
      <c r="AV229" s="404"/>
      <c r="AW229" s="404"/>
      <c r="AX229" s="404"/>
      <c r="AY229" s="406"/>
    </row>
    <row r="230" spans="1:51" ht="25.5" hidden="1" customHeight="1" outlineLevel="2" x14ac:dyDescent="0.2">
      <c r="A230" s="432"/>
      <c r="B230" s="433"/>
      <c r="C230" s="433"/>
      <c r="D230" s="433"/>
      <c r="E230" s="433"/>
      <c r="F230" s="434"/>
      <c r="G230" s="407" t="s">
        <v>5</v>
      </c>
      <c r="H230" s="118"/>
      <c r="I230" s="118"/>
      <c r="J230" s="118"/>
      <c r="K230" s="119"/>
      <c r="L230" s="117" t="s">
        <v>6</v>
      </c>
      <c r="M230" s="118"/>
      <c r="N230" s="118"/>
      <c r="O230" s="118"/>
      <c r="P230" s="118"/>
      <c r="Q230" s="118"/>
      <c r="R230" s="118"/>
      <c r="S230" s="118"/>
      <c r="T230" s="118"/>
      <c r="U230" s="118"/>
      <c r="V230" s="118"/>
      <c r="W230" s="118"/>
      <c r="X230" s="119"/>
      <c r="Y230" s="408" t="s">
        <v>7</v>
      </c>
      <c r="Z230" s="424"/>
      <c r="AA230" s="424"/>
      <c r="AB230" s="424"/>
      <c r="AC230" s="425"/>
      <c r="AD230" s="426" t="s">
        <v>5</v>
      </c>
      <c r="AE230" s="427"/>
      <c r="AF230" s="427"/>
      <c r="AG230" s="427"/>
      <c r="AH230" s="427"/>
      <c r="AI230" s="117" t="s">
        <v>6</v>
      </c>
      <c r="AJ230" s="118"/>
      <c r="AK230" s="118"/>
      <c r="AL230" s="118"/>
      <c r="AM230" s="118"/>
      <c r="AN230" s="118"/>
      <c r="AO230" s="118"/>
      <c r="AP230" s="118"/>
      <c r="AQ230" s="118"/>
      <c r="AR230" s="118"/>
      <c r="AS230" s="118"/>
      <c r="AT230" s="118"/>
      <c r="AU230" s="119"/>
      <c r="AV230" s="408" t="s">
        <v>7</v>
      </c>
      <c r="AW230" s="424"/>
      <c r="AX230" s="424"/>
      <c r="AY230" s="428"/>
    </row>
    <row r="231" spans="1:51" ht="24.75" hidden="1" customHeight="1" outlineLevel="2" x14ac:dyDescent="0.2">
      <c r="A231" s="432"/>
      <c r="B231" s="433"/>
      <c r="C231" s="433"/>
      <c r="D231" s="433"/>
      <c r="E231" s="433"/>
      <c r="F231" s="434"/>
      <c r="G231" s="378"/>
      <c r="H231" s="379"/>
      <c r="I231" s="379"/>
      <c r="J231" s="379"/>
      <c r="K231" s="380"/>
      <c r="L231" s="421"/>
      <c r="M231" s="422"/>
      <c r="N231" s="422"/>
      <c r="O231" s="422"/>
      <c r="P231" s="422"/>
      <c r="Q231" s="422"/>
      <c r="R231" s="422"/>
      <c r="S231" s="422"/>
      <c r="T231" s="422"/>
      <c r="U231" s="422"/>
      <c r="V231" s="422"/>
      <c r="W231" s="422"/>
      <c r="X231" s="423"/>
      <c r="Y231" s="397"/>
      <c r="Z231" s="398"/>
      <c r="AA231" s="398"/>
      <c r="AB231" s="398"/>
      <c r="AC231" s="399"/>
      <c r="AD231" s="391"/>
      <c r="AE231" s="392"/>
      <c r="AF231" s="392"/>
      <c r="AG231" s="392"/>
      <c r="AH231" s="393"/>
      <c r="AI231" s="394"/>
      <c r="AJ231" s="392"/>
      <c r="AK231" s="392"/>
      <c r="AL231" s="392"/>
      <c r="AM231" s="392"/>
      <c r="AN231" s="392"/>
      <c r="AO231" s="392"/>
      <c r="AP231" s="392"/>
      <c r="AQ231" s="392"/>
      <c r="AR231" s="392"/>
      <c r="AS231" s="392"/>
      <c r="AT231" s="392"/>
      <c r="AU231" s="393"/>
      <c r="AV231" s="400"/>
      <c r="AW231" s="401"/>
      <c r="AX231" s="401"/>
      <c r="AY231" s="402"/>
    </row>
    <row r="232" spans="1:51" ht="24.75" hidden="1" customHeight="1" outlineLevel="2" x14ac:dyDescent="0.2">
      <c r="A232" s="432"/>
      <c r="B232" s="433"/>
      <c r="C232" s="433"/>
      <c r="D232" s="433"/>
      <c r="E232" s="433"/>
      <c r="F232" s="434"/>
      <c r="G232" s="378"/>
      <c r="H232" s="379"/>
      <c r="I232" s="379"/>
      <c r="J232" s="379"/>
      <c r="K232" s="380"/>
      <c r="L232" s="381"/>
      <c r="M232" s="382"/>
      <c r="N232" s="382"/>
      <c r="O232" s="382"/>
      <c r="P232" s="382"/>
      <c r="Q232" s="382"/>
      <c r="R232" s="382"/>
      <c r="S232" s="382"/>
      <c r="T232" s="382"/>
      <c r="U232" s="382"/>
      <c r="V232" s="382"/>
      <c r="W232" s="382"/>
      <c r="X232" s="383"/>
      <c r="Y232" s="388"/>
      <c r="Z232" s="389"/>
      <c r="AA232" s="389"/>
      <c r="AB232" s="389"/>
      <c r="AC232" s="390"/>
      <c r="AD232" s="378"/>
      <c r="AE232" s="379"/>
      <c r="AF232" s="379"/>
      <c r="AG232" s="379"/>
      <c r="AH232" s="380"/>
      <c r="AI232" s="381"/>
      <c r="AJ232" s="379"/>
      <c r="AK232" s="379"/>
      <c r="AL232" s="379"/>
      <c r="AM232" s="379"/>
      <c r="AN232" s="379"/>
      <c r="AO232" s="379"/>
      <c r="AP232" s="379"/>
      <c r="AQ232" s="379"/>
      <c r="AR232" s="379"/>
      <c r="AS232" s="379"/>
      <c r="AT232" s="379"/>
      <c r="AU232" s="380"/>
      <c r="AV232" s="384"/>
      <c r="AW232" s="385"/>
      <c r="AX232" s="385"/>
      <c r="AY232" s="387"/>
    </row>
    <row r="233" spans="1:51" ht="24.75" hidden="1" customHeight="1" outlineLevel="2" x14ac:dyDescent="0.2">
      <c r="A233" s="432"/>
      <c r="B233" s="433"/>
      <c r="C233" s="433"/>
      <c r="D233" s="433"/>
      <c r="E233" s="433"/>
      <c r="F233" s="434"/>
      <c r="G233" s="378"/>
      <c r="H233" s="379"/>
      <c r="I233" s="379"/>
      <c r="J233" s="379"/>
      <c r="K233" s="380"/>
      <c r="L233" s="381"/>
      <c r="M233" s="382"/>
      <c r="N233" s="382"/>
      <c r="O233" s="382"/>
      <c r="P233" s="382"/>
      <c r="Q233" s="382"/>
      <c r="R233" s="382"/>
      <c r="S233" s="382"/>
      <c r="T233" s="382"/>
      <c r="U233" s="382"/>
      <c r="V233" s="382"/>
      <c r="W233" s="382"/>
      <c r="X233" s="383"/>
      <c r="Y233" s="384"/>
      <c r="Z233" s="385"/>
      <c r="AA233" s="385"/>
      <c r="AB233" s="385"/>
      <c r="AC233" s="386"/>
      <c r="AD233" s="378"/>
      <c r="AE233" s="379"/>
      <c r="AF233" s="379"/>
      <c r="AG233" s="379"/>
      <c r="AH233" s="380"/>
      <c r="AI233" s="381"/>
      <c r="AJ233" s="379"/>
      <c r="AK233" s="379"/>
      <c r="AL233" s="379"/>
      <c r="AM233" s="379"/>
      <c r="AN233" s="379"/>
      <c r="AO233" s="379"/>
      <c r="AP233" s="379"/>
      <c r="AQ233" s="379"/>
      <c r="AR233" s="379"/>
      <c r="AS233" s="379"/>
      <c r="AT233" s="379"/>
      <c r="AU233" s="380"/>
      <c r="AV233" s="384"/>
      <c r="AW233" s="385"/>
      <c r="AX233" s="385"/>
      <c r="AY233" s="387"/>
    </row>
    <row r="234" spans="1:51" ht="24.75" hidden="1" customHeight="1" outlineLevel="2" x14ac:dyDescent="0.2">
      <c r="A234" s="432"/>
      <c r="B234" s="433"/>
      <c r="C234" s="433"/>
      <c r="D234" s="433"/>
      <c r="E234" s="433"/>
      <c r="F234" s="434"/>
      <c r="G234" s="378"/>
      <c r="H234" s="379"/>
      <c r="I234" s="379"/>
      <c r="J234" s="379"/>
      <c r="K234" s="380"/>
      <c r="L234" s="381"/>
      <c r="M234" s="382"/>
      <c r="N234" s="382"/>
      <c r="O234" s="382"/>
      <c r="P234" s="382"/>
      <c r="Q234" s="382"/>
      <c r="R234" s="382"/>
      <c r="S234" s="382"/>
      <c r="T234" s="382"/>
      <c r="U234" s="382"/>
      <c r="V234" s="382"/>
      <c r="W234" s="382"/>
      <c r="X234" s="383"/>
      <c r="Y234" s="384"/>
      <c r="Z234" s="385"/>
      <c r="AA234" s="385"/>
      <c r="AB234" s="385"/>
      <c r="AC234" s="386"/>
      <c r="AD234" s="378"/>
      <c r="AE234" s="379"/>
      <c r="AF234" s="379"/>
      <c r="AG234" s="379"/>
      <c r="AH234" s="380"/>
      <c r="AI234" s="381"/>
      <c r="AJ234" s="379"/>
      <c r="AK234" s="379"/>
      <c r="AL234" s="379"/>
      <c r="AM234" s="379"/>
      <c r="AN234" s="379"/>
      <c r="AO234" s="379"/>
      <c r="AP234" s="379"/>
      <c r="AQ234" s="379"/>
      <c r="AR234" s="379"/>
      <c r="AS234" s="379"/>
      <c r="AT234" s="379"/>
      <c r="AU234" s="380"/>
      <c r="AV234" s="384"/>
      <c r="AW234" s="385"/>
      <c r="AX234" s="385"/>
      <c r="AY234" s="387"/>
    </row>
    <row r="235" spans="1:51" ht="24.75" hidden="1" customHeight="1" outlineLevel="2" x14ac:dyDescent="0.2">
      <c r="A235" s="432"/>
      <c r="B235" s="433"/>
      <c r="C235" s="433"/>
      <c r="D235" s="433"/>
      <c r="E235" s="433"/>
      <c r="F235" s="434"/>
      <c r="G235" s="378"/>
      <c r="H235" s="379"/>
      <c r="I235" s="379"/>
      <c r="J235" s="379"/>
      <c r="K235" s="380"/>
      <c r="L235" s="381"/>
      <c r="M235" s="382"/>
      <c r="N235" s="382"/>
      <c r="O235" s="382"/>
      <c r="P235" s="382"/>
      <c r="Q235" s="382"/>
      <c r="R235" s="382"/>
      <c r="S235" s="382"/>
      <c r="T235" s="382"/>
      <c r="U235" s="382"/>
      <c r="V235" s="382"/>
      <c r="W235" s="382"/>
      <c r="X235" s="383"/>
      <c r="Y235" s="384"/>
      <c r="Z235" s="385"/>
      <c r="AA235" s="385"/>
      <c r="AB235" s="385"/>
      <c r="AC235" s="386"/>
      <c r="AD235" s="378"/>
      <c r="AE235" s="379"/>
      <c r="AF235" s="379"/>
      <c r="AG235" s="379"/>
      <c r="AH235" s="380"/>
      <c r="AI235" s="381"/>
      <c r="AJ235" s="379"/>
      <c r="AK235" s="379"/>
      <c r="AL235" s="379"/>
      <c r="AM235" s="379"/>
      <c r="AN235" s="379"/>
      <c r="AO235" s="379"/>
      <c r="AP235" s="379"/>
      <c r="AQ235" s="379"/>
      <c r="AR235" s="379"/>
      <c r="AS235" s="379"/>
      <c r="AT235" s="379"/>
      <c r="AU235" s="380"/>
      <c r="AV235" s="384"/>
      <c r="AW235" s="385"/>
      <c r="AX235" s="385"/>
      <c r="AY235" s="387"/>
    </row>
    <row r="236" spans="1:51" ht="24.75" hidden="1" customHeight="1" outlineLevel="2" x14ac:dyDescent="0.2">
      <c r="A236" s="432"/>
      <c r="B236" s="433"/>
      <c r="C236" s="433"/>
      <c r="D236" s="433"/>
      <c r="E236" s="433"/>
      <c r="F236" s="434"/>
      <c r="G236" s="378"/>
      <c r="H236" s="379"/>
      <c r="I236" s="379"/>
      <c r="J236" s="379"/>
      <c r="K236" s="380"/>
      <c r="L236" s="381"/>
      <c r="M236" s="379"/>
      <c r="N236" s="379"/>
      <c r="O236" s="379"/>
      <c r="P236" s="379"/>
      <c r="Q236" s="379"/>
      <c r="R236" s="379"/>
      <c r="S236" s="379"/>
      <c r="T236" s="379"/>
      <c r="U236" s="379"/>
      <c r="V236" s="379"/>
      <c r="W236" s="379"/>
      <c r="X236" s="380"/>
      <c r="Y236" s="384"/>
      <c r="Z236" s="385"/>
      <c r="AA236" s="385"/>
      <c r="AB236" s="385"/>
      <c r="AC236" s="386"/>
      <c r="AD236" s="378"/>
      <c r="AE236" s="379"/>
      <c r="AF236" s="379"/>
      <c r="AG236" s="379"/>
      <c r="AH236" s="380"/>
      <c r="AI236" s="381"/>
      <c r="AJ236" s="379"/>
      <c r="AK236" s="379"/>
      <c r="AL236" s="379"/>
      <c r="AM236" s="379"/>
      <c r="AN236" s="379"/>
      <c r="AO236" s="379"/>
      <c r="AP236" s="379"/>
      <c r="AQ236" s="379"/>
      <c r="AR236" s="379"/>
      <c r="AS236" s="379"/>
      <c r="AT236" s="379"/>
      <c r="AU236" s="380"/>
      <c r="AV236" s="384"/>
      <c r="AW236" s="385"/>
      <c r="AX236" s="385"/>
      <c r="AY236" s="387"/>
    </row>
    <row r="237" spans="1:51" ht="24.75" hidden="1" customHeight="1" outlineLevel="2" x14ac:dyDescent="0.2">
      <c r="A237" s="432"/>
      <c r="B237" s="433"/>
      <c r="C237" s="433"/>
      <c r="D237" s="433"/>
      <c r="E237" s="433"/>
      <c r="F237" s="434"/>
      <c r="G237" s="378"/>
      <c r="H237" s="379"/>
      <c r="I237" s="379"/>
      <c r="J237" s="379"/>
      <c r="K237" s="380"/>
      <c r="L237" s="381"/>
      <c r="M237" s="379"/>
      <c r="N237" s="379"/>
      <c r="O237" s="379"/>
      <c r="P237" s="379"/>
      <c r="Q237" s="379"/>
      <c r="R237" s="379"/>
      <c r="S237" s="379"/>
      <c r="T237" s="379"/>
      <c r="U237" s="379"/>
      <c r="V237" s="379"/>
      <c r="W237" s="379"/>
      <c r="X237" s="380"/>
      <c r="Y237" s="384"/>
      <c r="Z237" s="385"/>
      <c r="AA237" s="385"/>
      <c r="AB237" s="385"/>
      <c r="AC237" s="386"/>
      <c r="AD237" s="378"/>
      <c r="AE237" s="379"/>
      <c r="AF237" s="379"/>
      <c r="AG237" s="379"/>
      <c r="AH237" s="380"/>
      <c r="AI237" s="381"/>
      <c r="AJ237" s="379"/>
      <c r="AK237" s="379"/>
      <c r="AL237" s="379"/>
      <c r="AM237" s="379"/>
      <c r="AN237" s="379"/>
      <c r="AO237" s="379"/>
      <c r="AP237" s="379"/>
      <c r="AQ237" s="379"/>
      <c r="AR237" s="379"/>
      <c r="AS237" s="379"/>
      <c r="AT237" s="379"/>
      <c r="AU237" s="380"/>
      <c r="AV237" s="384"/>
      <c r="AW237" s="385"/>
      <c r="AX237" s="385"/>
      <c r="AY237" s="387"/>
    </row>
    <row r="238" spans="1:51" ht="24.75" hidden="1" customHeight="1" outlineLevel="2" x14ac:dyDescent="0.2">
      <c r="A238" s="432"/>
      <c r="B238" s="433"/>
      <c r="C238" s="433"/>
      <c r="D238" s="433"/>
      <c r="E238" s="433"/>
      <c r="F238" s="434"/>
      <c r="G238" s="369"/>
      <c r="H238" s="370"/>
      <c r="I238" s="370"/>
      <c r="J238" s="370"/>
      <c r="K238" s="371"/>
      <c r="L238" s="372"/>
      <c r="M238" s="370"/>
      <c r="N238" s="370"/>
      <c r="O238" s="370"/>
      <c r="P238" s="370"/>
      <c r="Q238" s="370"/>
      <c r="R238" s="370"/>
      <c r="S238" s="370"/>
      <c r="T238" s="370"/>
      <c r="U238" s="370"/>
      <c r="V238" s="370"/>
      <c r="W238" s="370"/>
      <c r="X238" s="371"/>
      <c r="Y238" s="375"/>
      <c r="Z238" s="376"/>
      <c r="AA238" s="376"/>
      <c r="AB238" s="376"/>
      <c r="AC238" s="376"/>
      <c r="AD238" s="369"/>
      <c r="AE238" s="370"/>
      <c r="AF238" s="370"/>
      <c r="AG238" s="370"/>
      <c r="AH238" s="371"/>
      <c r="AI238" s="372"/>
      <c r="AJ238" s="370"/>
      <c r="AK238" s="370"/>
      <c r="AL238" s="370"/>
      <c r="AM238" s="370"/>
      <c r="AN238" s="370"/>
      <c r="AO238" s="370"/>
      <c r="AP238" s="370"/>
      <c r="AQ238" s="370"/>
      <c r="AR238" s="370"/>
      <c r="AS238" s="370"/>
      <c r="AT238" s="370"/>
      <c r="AU238" s="371"/>
      <c r="AV238" s="375"/>
      <c r="AW238" s="376"/>
      <c r="AX238" s="376"/>
      <c r="AY238" s="377"/>
    </row>
    <row r="239" spans="1:51" ht="24.75" hidden="1" customHeight="1" outlineLevel="2" x14ac:dyDescent="0.2">
      <c r="A239" s="432"/>
      <c r="B239" s="433"/>
      <c r="C239" s="433"/>
      <c r="D239" s="433"/>
      <c r="E239" s="433"/>
      <c r="F239" s="434"/>
      <c r="G239" s="407" t="s">
        <v>8</v>
      </c>
      <c r="H239" s="118"/>
      <c r="I239" s="118"/>
      <c r="J239" s="118"/>
      <c r="K239" s="119"/>
      <c r="L239" s="412"/>
      <c r="M239" s="419"/>
      <c r="N239" s="419"/>
      <c r="O239" s="419"/>
      <c r="P239" s="419"/>
      <c r="Q239" s="419"/>
      <c r="R239" s="419"/>
      <c r="S239" s="419"/>
      <c r="T239" s="419"/>
      <c r="U239" s="419"/>
      <c r="V239" s="419"/>
      <c r="W239" s="419"/>
      <c r="X239" s="420"/>
      <c r="Y239" s="415">
        <f>SUM(Y231:AC238)</f>
        <v>0</v>
      </c>
      <c r="Z239" s="416"/>
      <c r="AA239" s="416"/>
      <c r="AB239" s="416"/>
      <c r="AC239" s="417"/>
      <c r="AD239" s="407" t="s">
        <v>8</v>
      </c>
      <c r="AE239" s="118"/>
      <c r="AF239" s="118"/>
      <c r="AG239" s="118"/>
      <c r="AH239" s="118"/>
      <c r="AI239" s="412"/>
      <c r="AJ239" s="419"/>
      <c r="AK239" s="419"/>
      <c r="AL239" s="419"/>
      <c r="AM239" s="419"/>
      <c r="AN239" s="419"/>
      <c r="AO239" s="419"/>
      <c r="AP239" s="419"/>
      <c r="AQ239" s="419"/>
      <c r="AR239" s="419"/>
      <c r="AS239" s="419"/>
      <c r="AT239" s="419"/>
      <c r="AU239" s="420"/>
      <c r="AV239" s="415">
        <f>SUM(AV231:AY238)</f>
        <v>0</v>
      </c>
      <c r="AW239" s="416"/>
      <c r="AX239" s="416"/>
      <c r="AY239" s="418"/>
    </row>
    <row r="240" spans="1:51" ht="24.75" hidden="1" customHeight="1" outlineLevel="2" x14ac:dyDescent="0.2">
      <c r="A240" s="432"/>
      <c r="B240" s="433"/>
      <c r="C240" s="433"/>
      <c r="D240" s="433"/>
      <c r="E240" s="433"/>
      <c r="F240" s="434"/>
      <c r="G240" s="403" t="s">
        <v>4</v>
      </c>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3" t="s">
        <v>69</v>
      </c>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6"/>
    </row>
    <row r="241" spans="1:51" ht="24.75" hidden="1" customHeight="1" outlineLevel="2" x14ac:dyDescent="0.2">
      <c r="A241" s="432"/>
      <c r="B241" s="433"/>
      <c r="C241" s="433"/>
      <c r="D241" s="433"/>
      <c r="E241" s="433"/>
      <c r="F241" s="434"/>
      <c r="G241" s="407" t="s">
        <v>5</v>
      </c>
      <c r="H241" s="118"/>
      <c r="I241" s="118"/>
      <c r="J241" s="118"/>
      <c r="K241" s="119"/>
      <c r="L241" s="117" t="s">
        <v>6</v>
      </c>
      <c r="M241" s="118"/>
      <c r="N241" s="118"/>
      <c r="O241" s="118"/>
      <c r="P241" s="118"/>
      <c r="Q241" s="118"/>
      <c r="R241" s="118"/>
      <c r="S241" s="118"/>
      <c r="T241" s="118"/>
      <c r="U241" s="118"/>
      <c r="V241" s="118"/>
      <c r="W241" s="118"/>
      <c r="X241" s="119"/>
      <c r="Y241" s="408" t="s">
        <v>7</v>
      </c>
      <c r="Z241" s="409"/>
      <c r="AA241" s="409"/>
      <c r="AB241" s="409"/>
      <c r="AC241" s="410"/>
      <c r="AD241" s="407" t="s">
        <v>5</v>
      </c>
      <c r="AE241" s="118"/>
      <c r="AF241" s="118"/>
      <c r="AG241" s="118"/>
      <c r="AH241" s="119"/>
      <c r="AI241" s="117" t="s">
        <v>6</v>
      </c>
      <c r="AJ241" s="118"/>
      <c r="AK241" s="118"/>
      <c r="AL241" s="118"/>
      <c r="AM241" s="118"/>
      <c r="AN241" s="118"/>
      <c r="AO241" s="118"/>
      <c r="AP241" s="118"/>
      <c r="AQ241" s="118"/>
      <c r="AR241" s="118"/>
      <c r="AS241" s="118"/>
      <c r="AT241" s="118"/>
      <c r="AU241" s="119"/>
      <c r="AV241" s="408" t="s">
        <v>7</v>
      </c>
      <c r="AW241" s="409"/>
      <c r="AX241" s="409"/>
      <c r="AY241" s="411"/>
    </row>
    <row r="242" spans="1:51" ht="24.75" hidden="1" customHeight="1" outlineLevel="2" x14ac:dyDescent="0.2">
      <c r="A242" s="432"/>
      <c r="B242" s="433"/>
      <c r="C242" s="433"/>
      <c r="D242" s="433"/>
      <c r="E242" s="433"/>
      <c r="F242" s="434"/>
      <c r="G242" s="391"/>
      <c r="H242" s="392"/>
      <c r="I242" s="392"/>
      <c r="J242" s="392"/>
      <c r="K242" s="393"/>
      <c r="L242" s="394"/>
      <c r="M242" s="395"/>
      <c r="N242" s="395"/>
      <c r="O242" s="395"/>
      <c r="P242" s="395"/>
      <c r="Q242" s="395"/>
      <c r="R242" s="395"/>
      <c r="S242" s="395"/>
      <c r="T242" s="395"/>
      <c r="U242" s="395"/>
      <c r="V242" s="395"/>
      <c r="W242" s="395"/>
      <c r="X242" s="396"/>
      <c r="Y242" s="397"/>
      <c r="Z242" s="398"/>
      <c r="AA242" s="398"/>
      <c r="AB242" s="398"/>
      <c r="AC242" s="399"/>
      <c r="AD242" s="391"/>
      <c r="AE242" s="392"/>
      <c r="AF242" s="392"/>
      <c r="AG242" s="392"/>
      <c r="AH242" s="393"/>
      <c r="AI242" s="394"/>
      <c r="AJ242" s="395"/>
      <c r="AK242" s="395"/>
      <c r="AL242" s="395"/>
      <c r="AM242" s="395"/>
      <c r="AN242" s="395"/>
      <c r="AO242" s="395"/>
      <c r="AP242" s="395"/>
      <c r="AQ242" s="395"/>
      <c r="AR242" s="395"/>
      <c r="AS242" s="395"/>
      <c r="AT242" s="395"/>
      <c r="AU242" s="396"/>
      <c r="AV242" s="400"/>
      <c r="AW242" s="401"/>
      <c r="AX242" s="401"/>
      <c r="AY242" s="402"/>
    </row>
    <row r="243" spans="1:51" ht="24.75" hidden="1" customHeight="1" outlineLevel="2" x14ac:dyDescent="0.2">
      <c r="A243" s="432"/>
      <c r="B243" s="433"/>
      <c r="C243" s="433"/>
      <c r="D243" s="433"/>
      <c r="E243" s="433"/>
      <c r="F243" s="434"/>
      <c r="G243" s="378"/>
      <c r="H243" s="379"/>
      <c r="I243" s="379"/>
      <c r="J243" s="379"/>
      <c r="K243" s="380"/>
      <c r="L243" s="381"/>
      <c r="M243" s="382"/>
      <c r="N243" s="382"/>
      <c r="O243" s="382"/>
      <c r="P243" s="382"/>
      <c r="Q243" s="382"/>
      <c r="R243" s="382"/>
      <c r="S243" s="382"/>
      <c r="T243" s="382"/>
      <c r="U243" s="382"/>
      <c r="V243" s="382"/>
      <c r="W243" s="382"/>
      <c r="X243" s="383"/>
      <c r="Y243" s="388"/>
      <c r="Z243" s="389"/>
      <c r="AA243" s="389"/>
      <c r="AB243" s="389"/>
      <c r="AC243" s="390"/>
      <c r="AD243" s="378"/>
      <c r="AE243" s="379"/>
      <c r="AF243" s="379"/>
      <c r="AG243" s="379"/>
      <c r="AH243" s="380"/>
      <c r="AI243" s="381"/>
      <c r="AJ243" s="382"/>
      <c r="AK243" s="382"/>
      <c r="AL243" s="382"/>
      <c r="AM243" s="382"/>
      <c r="AN243" s="382"/>
      <c r="AO243" s="382"/>
      <c r="AP243" s="382"/>
      <c r="AQ243" s="382"/>
      <c r="AR243" s="382"/>
      <c r="AS243" s="382"/>
      <c r="AT243" s="382"/>
      <c r="AU243" s="383"/>
      <c r="AV243" s="384"/>
      <c r="AW243" s="385"/>
      <c r="AX243" s="385"/>
      <c r="AY243" s="387"/>
    </row>
    <row r="244" spans="1:51" ht="24.75" hidden="1" customHeight="1" outlineLevel="2" x14ac:dyDescent="0.2">
      <c r="A244" s="432"/>
      <c r="B244" s="433"/>
      <c r="C244" s="433"/>
      <c r="D244" s="433"/>
      <c r="E244" s="433"/>
      <c r="F244" s="434"/>
      <c r="G244" s="378"/>
      <c r="H244" s="379"/>
      <c r="I244" s="379"/>
      <c r="J244" s="379"/>
      <c r="K244" s="380"/>
      <c r="L244" s="381"/>
      <c r="M244" s="382"/>
      <c r="N244" s="382"/>
      <c r="O244" s="382"/>
      <c r="P244" s="382"/>
      <c r="Q244" s="382"/>
      <c r="R244" s="382"/>
      <c r="S244" s="382"/>
      <c r="T244" s="382"/>
      <c r="U244" s="382"/>
      <c r="V244" s="382"/>
      <c r="W244" s="382"/>
      <c r="X244" s="383"/>
      <c r="Y244" s="384"/>
      <c r="Z244" s="385"/>
      <c r="AA244" s="385"/>
      <c r="AB244" s="385"/>
      <c r="AC244" s="386"/>
      <c r="AD244" s="378"/>
      <c r="AE244" s="379"/>
      <c r="AF244" s="379"/>
      <c r="AG244" s="379"/>
      <c r="AH244" s="380"/>
      <c r="AI244" s="381"/>
      <c r="AJ244" s="382"/>
      <c r="AK244" s="382"/>
      <c r="AL244" s="382"/>
      <c r="AM244" s="382"/>
      <c r="AN244" s="382"/>
      <c r="AO244" s="382"/>
      <c r="AP244" s="382"/>
      <c r="AQ244" s="382"/>
      <c r="AR244" s="382"/>
      <c r="AS244" s="382"/>
      <c r="AT244" s="382"/>
      <c r="AU244" s="383"/>
      <c r="AV244" s="384"/>
      <c r="AW244" s="385"/>
      <c r="AX244" s="385"/>
      <c r="AY244" s="387"/>
    </row>
    <row r="245" spans="1:51" ht="24.75" hidden="1" customHeight="1" outlineLevel="2" x14ac:dyDescent="0.2">
      <c r="A245" s="432"/>
      <c r="B245" s="433"/>
      <c r="C245" s="433"/>
      <c r="D245" s="433"/>
      <c r="E245" s="433"/>
      <c r="F245" s="434"/>
      <c r="G245" s="378"/>
      <c r="H245" s="379"/>
      <c r="I245" s="379"/>
      <c r="J245" s="379"/>
      <c r="K245" s="380"/>
      <c r="L245" s="381"/>
      <c r="M245" s="379"/>
      <c r="N245" s="379"/>
      <c r="O245" s="379"/>
      <c r="P245" s="379"/>
      <c r="Q245" s="379"/>
      <c r="R245" s="379"/>
      <c r="S245" s="379"/>
      <c r="T245" s="379"/>
      <c r="U245" s="379"/>
      <c r="V245" s="379"/>
      <c r="W245" s="379"/>
      <c r="X245" s="380"/>
      <c r="Y245" s="384"/>
      <c r="Z245" s="385"/>
      <c r="AA245" s="385"/>
      <c r="AB245" s="385"/>
      <c r="AC245" s="386"/>
      <c r="AD245" s="378"/>
      <c r="AE245" s="379"/>
      <c r="AF245" s="379"/>
      <c r="AG245" s="379"/>
      <c r="AH245" s="380"/>
      <c r="AI245" s="381"/>
      <c r="AJ245" s="382"/>
      <c r="AK245" s="382"/>
      <c r="AL245" s="382"/>
      <c r="AM245" s="382"/>
      <c r="AN245" s="382"/>
      <c r="AO245" s="382"/>
      <c r="AP245" s="382"/>
      <c r="AQ245" s="382"/>
      <c r="AR245" s="382"/>
      <c r="AS245" s="382"/>
      <c r="AT245" s="382"/>
      <c r="AU245" s="383"/>
      <c r="AV245" s="384"/>
      <c r="AW245" s="385"/>
      <c r="AX245" s="385"/>
      <c r="AY245" s="387"/>
    </row>
    <row r="246" spans="1:51" ht="24.75" hidden="1" customHeight="1" outlineLevel="2" x14ac:dyDescent="0.2">
      <c r="A246" s="432"/>
      <c r="B246" s="433"/>
      <c r="C246" s="433"/>
      <c r="D246" s="433"/>
      <c r="E246" s="433"/>
      <c r="F246" s="434"/>
      <c r="G246" s="378"/>
      <c r="H246" s="379"/>
      <c r="I246" s="379"/>
      <c r="J246" s="379"/>
      <c r="K246" s="380"/>
      <c r="L246" s="381"/>
      <c r="M246" s="382"/>
      <c r="N246" s="382"/>
      <c r="O246" s="382"/>
      <c r="P246" s="382"/>
      <c r="Q246" s="382"/>
      <c r="R246" s="382"/>
      <c r="S246" s="382"/>
      <c r="T246" s="382"/>
      <c r="U246" s="382"/>
      <c r="V246" s="382"/>
      <c r="W246" s="382"/>
      <c r="X246" s="383"/>
      <c r="Y246" s="384"/>
      <c r="Z246" s="385"/>
      <c r="AA246" s="385"/>
      <c r="AB246" s="385"/>
      <c r="AC246" s="386"/>
      <c r="AD246" s="378"/>
      <c r="AE246" s="379"/>
      <c r="AF246" s="379"/>
      <c r="AG246" s="379"/>
      <c r="AH246" s="380"/>
      <c r="AI246" s="381"/>
      <c r="AJ246" s="382"/>
      <c r="AK246" s="382"/>
      <c r="AL246" s="382"/>
      <c r="AM246" s="382"/>
      <c r="AN246" s="382"/>
      <c r="AO246" s="382"/>
      <c r="AP246" s="382"/>
      <c r="AQ246" s="382"/>
      <c r="AR246" s="382"/>
      <c r="AS246" s="382"/>
      <c r="AT246" s="382"/>
      <c r="AU246" s="383"/>
      <c r="AV246" s="384"/>
      <c r="AW246" s="385"/>
      <c r="AX246" s="385"/>
      <c r="AY246" s="387"/>
    </row>
    <row r="247" spans="1:51" ht="24.75" hidden="1" customHeight="1" outlineLevel="2" x14ac:dyDescent="0.2">
      <c r="A247" s="432"/>
      <c r="B247" s="433"/>
      <c r="C247" s="433"/>
      <c r="D247" s="433"/>
      <c r="E247" s="433"/>
      <c r="F247" s="434"/>
      <c r="G247" s="378"/>
      <c r="H247" s="379"/>
      <c r="I247" s="379"/>
      <c r="J247" s="379"/>
      <c r="K247" s="380"/>
      <c r="L247" s="381"/>
      <c r="M247" s="382"/>
      <c r="N247" s="382"/>
      <c r="O247" s="382"/>
      <c r="P247" s="382"/>
      <c r="Q247" s="382"/>
      <c r="R247" s="382"/>
      <c r="S247" s="382"/>
      <c r="T247" s="382"/>
      <c r="U247" s="382"/>
      <c r="V247" s="382"/>
      <c r="W247" s="382"/>
      <c r="X247" s="383"/>
      <c r="Y247" s="384"/>
      <c r="Z247" s="385"/>
      <c r="AA247" s="385"/>
      <c r="AB247" s="385"/>
      <c r="AC247" s="386"/>
      <c r="AD247" s="378"/>
      <c r="AE247" s="379"/>
      <c r="AF247" s="379"/>
      <c r="AG247" s="379"/>
      <c r="AH247" s="380"/>
      <c r="AI247" s="381"/>
      <c r="AJ247" s="382"/>
      <c r="AK247" s="382"/>
      <c r="AL247" s="382"/>
      <c r="AM247" s="382"/>
      <c r="AN247" s="382"/>
      <c r="AO247" s="382"/>
      <c r="AP247" s="382"/>
      <c r="AQ247" s="382"/>
      <c r="AR247" s="382"/>
      <c r="AS247" s="382"/>
      <c r="AT247" s="382"/>
      <c r="AU247" s="383"/>
      <c r="AV247" s="384"/>
      <c r="AW247" s="385"/>
      <c r="AX247" s="385"/>
      <c r="AY247" s="387"/>
    </row>
    <row r="248" spans="1:51" ht="24.75" hidden="1" customHeight="1" outlineLevel="2" x14ac:dyDescent="0.2">
      <c r="A248" s="432"/>
      <c r="B248" s="433"/>
      <c r="C248" s="433"/>
      <c r="D248" s="433"/>
      <c r="E248" s="433"/>
      <c r="F248" s="434"/>
      <c r="G248" s="378"/>
      <c r="H248" s="379"/>
      <c r="I248" s="379"/>
      <c r="J248" s="379"/>
      <c r="K248" s="380"/>
      <c r="L248" s="381"/>
      <c r="M248" s="382"/>
      <c r="N248" s="382"/>
      <c r="O248" s="382"/>
      <c r="P248" s="382"/>
      <c r="Q248" s="382"/>
      <c r="R248" s="382"/>
      <c r="S248" s="382"/>
      <c r="T248" s="382"/>
      <c r="U248" s="382"/>
      <c r="V248" s="382"/>
      <c r="W248" s="382"/>
      <c r="X248" s="383"/>
      <c r="Y248" s="384"/>
      <c r="Z248" s="385"/>
      <c r="AA248" s="385"/>
      <c r="AB248" s="385"/>
      <c r="AC248" s="386"/>
      <c r="AD248" s="378"/>
      <c r="AE248" s="379"/>
      <c r="AF248" s="379"/>
      <c r="AG248" s="379"/>
      <c r="AH248" s="380"/>
      <c r="AI248" s="381"/>
      <c r="AJ248" s="382"/>
      <c r="AK248" s="382"/>
      <c r="AL248" s="382"/>
      <c r="AM248" s="382"/>
      <c r="AN248" s="382"/>
      <c r="AO248" s="382"/>
      <c r="AP248" s="382"/>
      <c r="AQ248" s="382"/>
      <c r="AR248" s="382"/>
      <c r="AS248" s="382"/>
      <c r="AT248" s="382"/>
      <c r="AU248" s="383"/>
      <c r="AV248" s="384"/>
      <c r="AW248" s="385"/>
      <c r="AX248" s="385"/>
      <c r="AY248" s="387"/>
    </row>
    <row r="249" spans="1:51" ht="24.75" hidden="1" customHeight="1" outlineLevel="2" x14ac:dyDescent="0.2">
      <c r="A249" s="432"/>
      <c r="B249" s="433"/>
      <c r="C249" s="433"/>
      <c r="D249" s="433"/>
      <c r="E249" s="433"/>
      <c r="F249" s="434"/>
      <c r="G249" s="369"/>
      <c r="H249" s="370"/>
      <c r="I249" s="370"/>
      <c r="J249" s="370"/>
      <c r="K249" s="371"/>
      <c r="L249" s="372"/>
      <c r="M249" s="373"/>
      <c r="N249" s="373"/>
      <c r="O249" s="373"/>
      <c r="P249" s="373"/>
      <c r="Q249" s="373"/>
      <c r="R249" s="373"/>
      <c r="S249" s="373"/>
      <c r="T249" s="373"/>
      <c r="U249" s="373"/>
      <c r="V249" s="373"/>
      <c r="W249" s="373"/>
      <c r="X249" s="374"/>
      <c r="Y249" s="375"/>
      <c r="Z249" s="376"/>
      <c r="AA249" s="376"/>
      <c r="AB249" s="376"/>
      <c r="AC249" s="376"/>
      <c r="AD249" s="369"/>
      <c r="AE249" s="370"/>
      <c r="AF249" s="370"/>
      <c r="AG249" s="370"/>
      <c r="AH249" s="371"/>
      <c r="AI249" s="372"/>
      <c r="AJ249" s="373"/>
      <c r="AK249" s="373"/>
      <c r="AL249" s="373"/>
      <c r="AM249" s="373"/>
      <c r="AN249" s="373"/>
      <c r="AO249" s="373"/>
      <c r="AP249" s="373"/>
      <c r="AQ249" s="373"/>
      <c r="AR249" s="373"/>
      <c r="AS249" s="373"/>
      <c r="AT249" s="373"/>
      <c r="AU249" s="374"/>
      <c r="AV249" s="375"/>
      <c r="AW249" s="376"/>
      <c r="AX249" s="376"/>
      <c r="AY249" s="377"/>
    </row>
    <row r="250" spans="1:51" ht="24.75" hidden="1" customHeight="1" outlineLevel="2" x14ac:dyDescent="0.2">
      <c r="A250" s="432"/>
      <c r="B250" s="433"/>
      <c r="C250" s="433"/>
      <c r="D250" s="433"/>
      <c r="E250" s="433"/>
      <c r="F250" s="434"/>
      <c r="G250" s="407" t="s">
        <v>8</v>
      </c>
      <c r="H250" s="118"/>
      <c r="I250" s="118"/>
      <c r="J250" s="118"/>
      <c r="K250" s="119"/>
      <c r="L250" s="412"/>
      <c r="M250" s="413"/>
      <c r="N250" s="413"/>
      <c r="O250" s="413"/>
      <c r="P250" s="413"/>
      <c r="Q250" s="413"/>
      <c r="R250" s="413"/>
      <c r="S250" s="413"/>
      <c r="T250" s="413"/>
      <c r="U250" s="413"/>
      <c r="V250" s="413"/>
      <c r="W250" s="413"/>
      <c r="X250" s="414"/>
      <c r="Y250" s="415">
        <f>SUM(Y242:AC249)</f>
        <v>0</v>
      </c>
      <c r="Z250" s="416"/>
      <c r="AA250" s="416"/>
      <c r="AB250" s="416"/>
      <c r="AC250" s="417"/>
      <c r="AD250" s="407" t="s">
        <v>8</v>
      </c>
      <c r="AE250" s="118"/>
      <c r="AF250" s="118"/>
      <c r="AG250" s="118"/>
      <c r="AH250" s="119"/>
      <c r="AI250" s="412"/>
      <c r="AJ250" s="413"/>
      <c r="AK250" s="413"/>
      <c r="AL250" s="413"/>
      <c r="AM250" s="413"/>
      <c r="AN250" s="413"/>
      <c r="AO250" s="413"/>
      <c r="AP250" s="413"/>
      <c r="AQ250" s="413"/>
      <c r="AR250" s="413"/>
      <c r="AS250" s="413"/>
      <c r="AT250" s="413"/>
      <c r="AU250" s="414"/>
      <c r="AV250" s="415">
        <f>SUM(AV242:AY249)</f>
        <v>0</v>
      </c>
      <c r="AW250" s="416"/>
      <c r="AX250" s="416"/>
      <c r="AY250" s="418"/>
    </row>
    <row r="251" spans="1:51" ht="24.75" hidden="1" customHeight="1" outlineLevel="2" x14ac:dyDescent="0.2">
      <c r="A251" s="432"/>
      <c r="B251" s="433"/>
      <c r="C251" s="433"/>
      <c r="D251" s="433"/>
      <c r="E251" s="433"/>
      <c r="F251" s="434"/>
      <c r="G251" s="403" t="s">
        <v>62</v>
      </c>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5"/>
      <c r="AD251" s="403" t="s">
        <v>64</v>
      </c>
      <c r="AE251" s="404"/>
      <c r="AF251" s="404"/>
      <c r="AG251" s="404"/>
      <c r="AH251" s="404"/>
      <c r="AI251" s="404"/>
      <c r="AJ251" s="404"/>
      <c r="AK251" s="404"/>
      <c r="AL251" s="404"/>
      <c r="AM251" s="404"/>
      <c r="AN251" s="404"/>
      <c r="AO251" s="404"/>
      <c r="AP251" s="404"/>
      <c r="AQ251" s="404"/>
      <c r="AR251" s="404"/>
      <c r="AS251" s="404"/>
      <c r="AT251" s="404"/>
      <c r="AU251" s="404"/>
      <c r="AV251" s="404"/>
      <c r="AW251" s="404"/>
      <c r="AX251" s="404"/>
      <c r="AY251" s="406"/>
    </row>
    <row r="252" spans="1:51" ht="24.75" hidden="1" customHeight="1" outlineLevel="2" x14ac:dyDescent="0.2">
      <c r="A252" s="432"/>
      <c r="B252" s="433"/>
      <c r="C252" s="433"/>
      <c r="D252" s="433"/>
      <c r="E252" s="433"/>
      <c r="F252" s="434"/>
      <c r="G252" s="407" t="s">
        <v>5</v>
      </c>
      <c r="H252" s="118"/>
      <c r="I252" s="118"/>
      <c r="J252" s="118"/>
      <c r="K252" s="119"/>
      <c r="L252" s="117" t="s">
        <v>6</v>
      </c>
      <c r="M252" s="118"/>
      <c r="N252" s="118"/>
      <c r="O252" s="118"/>
      <c r="P252" s="118"/>
      <c r="Q252" s="118"/>
      <c r="R252" s="118"/>
      <c r="S252" s="118"/>
      <c r="T252" s="118"/>
      <c r="U252" s="118"/>
      <c r="V252" s="118"/>
      <c r="W252" s="118"/>
      <c r="X252" s="119"/>
      <c r="Y252" s="408" t="s">
        <v>7</v>
      </c>
      <c r="Z252" s="409"/>
      <c r="AA252" s="409"/>
      <c r="AB252" s="409"/>
      <c r="AC252" s="410"/>
      <c r="AD252" s="407" t="s">
        <v>5</v>
      </c>
      <c r="AE252" s="118"/>
      <c r="AF252" s="118"/>
      <c r="AG252" s="118"/>
      <c r="AH252" s="119"/>
      <c r="AI252" s="117" t="s">
        <v>6</v>
      </c>
      <c r="AJ252" s="118"/>
      <c r="AK252" s="118"/>
      <c r="AL252" s="118"/>
      <c r="AM252" s="118"/>
      <c r="AN252" s="118"/>
      <c r="AO252" s="118"/>
      <c r="AP252" s="118"/>
      <c r="AQ252" s="118"/>
      <c r="AR252" s="118"/>
      <c r="AS252" s="118"/>
      <c r="AT252" s="118"/>
      <c r="AU252" s="119"/>
      <c r="AV252" s="408" t="s">
        <v>7</v>
      </c>
      <c r="AW252" s="409"/>
      <c r="AX252" s="409"/>
      <c r="AY252" s="411"/>
    </row>
    <row r="253" spans="1:51" ht="24.75" hidden="1" customHeight="1" outlineLevel="2" x14ac:dyDescent="0.2">
      <c r="A253" s="432"/>
      <c r="B253" s="433"/>
      <c r="C253" s="433"/>
      <c r="D253" s="433"/>
      <c r="E253" s="433"/>
      <c r="F253" s="434"/>
      <c r="G253" s="391"/>
      <c r="H253" s="392"/>
      <c r="I253" s="392"/>
      <c r="J253" s="392"/>
      <c r="K253" s="393"/>
      <c r="L253" s="394"/>
      <c r="M253" s="395"/>
      <c r="N253" s="395"/>
      <c r="O253" s="395"/>
      <c r="P253" s="395"/>
      <c r="Q253" s="395"/>
      <c r="R253" s="395"/>
      <c r="S253" s="395"/>
      <c r="T253" s="395"/>
      <c r="U253" s="395"/>
      <c r="V253" s="395"/>
      <c r="W253" s="395"/>
      <c r="X253" s="396"/>
      <c r="Y253" s="397"/>
      <c r="Z253" s="398"/>
      <c r="AA253" s="398"/>
      <c r="AB253" s="398"/>
      <c r="AC253" s="399"/>
      <c r="AD253" s="391"/>
      <c r="AE253" s="392"/>
      <c r="AF253" s="392"/>
      <c r="AG253" s="392"/>
      <c r="AH253" s="393"/>
      <c r="AI253" s="394"/>
      <c r="AJ253" s="395"/>
      <c r="AK253" s="395"/>
      <c r="AL253" s="395"/>
      <c r="AM253" s="395"/>
      <c r="AN253" s="395"/>
      <c r="AO253" s="395"/>
      <c r="AP253" s="395"/>
      <c r="AQ253" s="395"/>
      <c r="AR253" s="395"/>
      <c r="AS253" s="395"/>
      <c r="AT253" s="395"/>
      <c r="AU253" s="396"/>
      <c r="AV253" s="400"/>
      <c r="AW253" s="401"/>
      <c r="AX253" s="401"/>
      <c r="AY253" s="402"/>
    </row>
    <row r="254" spans="1:51" ht="24.75" hidden="1" customHeight="1" outlineLevel="2" x14ac:dyDescent="0.2">
      <c r="A254" s="432"/>
      <c r="B254" s="433"/>
      <c r="C254" s="433"/>
      <c r="D254" s="433"/>
      <c r="E254" s="433"/>
      <c r="F254" s="434"/>
      <c r="G254" s="378"/>
      <c r="H254" s="379"/>
      <c r="I254" s="379"/>
      <c r="J254" s="379"/>
      <c r="K254" s="380"/>
      <c r="L254" s="381"/>
      <c r="M254" s="382"/>
      <c r="N254" s="382"/>
      <c r="O254" s="382"/>
      <c r="P254" s="382"/>
      <c r="Q254" s="382"/>
      <c r="R254" s="382"/>
      <c r="S254" s="382"/>
      <c r="T254" s="382"/>
      <c r="U254" s="382"/>
      <c r="V254" s="382"/>
      <c r="W254" s="382"/>
      <c r="X254" s="383"/>
      <c r="Y254" s="388"/>
      <c r="Z254" s="389"/>
      <c r="AA254" s="389"/>
      <c r="AB254" s="389"/>
      <c r="AC254" s="390"/>
      <c r="AD254" s="378"/>
      <c r="AE254" s="379"/>
      <c r="AF254" s="379"/>
      <c r="AG254" s="379"/>
      <c r="AH254" s="380"/>
      <c r="AI254" s="381"/>
      <c r="AJ254" s="382"/>
      <c r="AK254" s="382"/>
      <c r="AL254" s="382"/>
      <c r="AM254" s="382"/>
      <c r="AN254" s="382"/>
      <c r="AO254" s="382"/>
      <c r="AP254" s="382"/>
      <c r="AQ254" s="382"/>
      <c r="AR254" s="382"/>
      <c r="AS254" s="382"/>
      <c r="AT254" s="382"/>
      <c r="AU254" s="383"/>
      <c r="AV254" s="384"/>
      <c r="AW254" s="385"/>
      <c r="AX254" s="385"/>
      <c r="AY254" s="387"/>
    </row>
    <row r="255" spans="1:51" ht="24.75" hidden="1" customHeight="1" outlineLevel="2" x14ac:dyDescent="0.2">
      <c r="A255" s="432"/>
      <c r="B255" s="433"/>
      <c r="C255" s="433"/>
      <c r="D255" s="433"/>
      <c r="E255" s="433"/>
      <c r="F255" s="434"/>
      <c r="G255" s="378"/>
      <c r="H255" s="379"/>
      <c r="I255" s="379"/>
      <c r="J255" s="379"/>
      <c r="K255" s="380"/>
      <c r="L255" s="381"/>
      <c r="M255" s="382"/>
      <c r="N255" s="382"/>
      <c r="O255" s="382"/>
      <c r="P255" s="382"/>
      <c r="Q255" s="382"/>
      <c r="R255" s="382"/>
      <c r="S255" s="382"/>
      <c r="T255" s="382"/>
      <c r="U255" s="382"/>
      <c r="V255" s="382"/>
      <c r="W255" s="382"/>
      <c r="X255" s="383"/>
      <c r="Y255" s="384"/>
      <c r="Z255" s="385"/>
      <c r="AA255" s="385"/>
      <c r="AB255" s="385"/>
      <c r="AC255" s="386"/>
      <c r="AD255" s="378"/>
      <c r="AE255" s="379"/>
      <c r="AF255" s="379"/>
      <c r="AG255" s="379"/>
      <c r="AH255" s="380"/>
      <c r="AI255" s="381"/>
      <c r="AJ255" s="382"/>
      <c r="AK255" s="382"/>
      <c r="AL255" s="382"/>
      <c r="AM255" s="382"/>
      <c r="AN255" s="382"/>
      <c r="AO255" s="382"/>
      <c r="AP255" s="382"/>
      <c r="AQ255" s="382"/>
      <c r="AR255" s="382"/>
      <c r="AS255" s="382"/>
      <c r="AT255" s="382"/>
      <c r="AU255" s="383"/>
      <c r="AV255" s="384"/>
      <c r="AW255" s="385"/>
      <c r="AX255" s="385"/>
      <c r="AY255" s="387"/>
    </row>
    <row r="256" spans="1:51" ht="24.75" hidden="1" customHeight="1" outlineLevel="2" x14ac:dyDescent="0.2">
      <c r="A256" s="432"/>
      <c r="B256" s="433"/>
      <c r="C256" s="433"/>
      <c r="D256" s="433"/>
      <c r="E256" s="433"/>
      <c r="F256" s="434"/>
      <c r="G256" s="378"/>
      <c r="H256" s="379"/>
      <c r="I256" s="379"/>
      <c r="J256" s="379"/>
      <c r="K256" s="380"/>
      <c r="L256" s="381"/>
      <c r="M256" s="382"/>
      <c r="N256" s="382"/>
      <c r="O256" s="382"/>
      <c r="P256" s="382"/>
      <c r="Q256" s="382"/>
      <c r="R256" s="382"/>
      <c r="S256" s="382"/>
      <c r="T256" s="382"/>
      <c r="U256" s="382"/>
      <c r="V256" s="382"/>
      <c r="W256" s="382"/>
      <c r="X256" s="383"/>
      <c r="Y256" s="384"/>
      <c r="Z256" s="385"/>
      <c r="AA256" s="385"/>
      <c r="AB256" s="385"/>
      <c r="AC256" s="386"/>
      <c r="AD256" s="378"/>
      <c r="AE256" s="379"/>
      <c r="AF256" s="379"/>
      <c r="AG256" s="379"/>
      <c r="AH256" s="380"/>
      <c r="AI256" s="381"/>
      <c r="AJ256" s="382"/>
      <c r="AK256" s="382"/>
      <c r="AL256" s="382"/>
      <c r="AM256" s="382"/>
      <c r="AN256" s="382"/>
      <c r="AO256" s="382"/>
      <c r="AP256" s="382"/>
      <c r="AQ256" s="382"/>
      <c r="AR256" s="382"/>
      <c r="AS256" s="382"/>
      <c r="AT256" s="382"/>
      <c r="AU256" s="383"/>
      <c r="AV256" s="384"/>
      <c r="AW256" s="385"/>
      <c r="AX256" s="385"/>
      <c r="AY256" s="387"/>
    </row>
    <row r="257" spans="1:51" ht="24.75" hidden="1" customHeight="1" outlineLevel="2" x14ac:dyDescent="0.2">
      <c r="A257" s="432"/>
      <c r="B257" s="433"/>
      <c r="C257" s="433"/>
      <c r="D257" s="433"/>
      <c r="E257" s="433"/>
      <c r="F257" s="434"/>
      <c r="G257" s="378"/>
      <c r="H257" s="379"/>
      <c r="I257" s="379"/>
      <c r="J257" s="379"/>
      <c r="K257" s="380"/>
      <c r="L257" s="381"/>
      <c r="M257" s="382"/>
      <c r="N257" s="382"/>
      <c r="O257" s="382"/>
      <c r="P257" s="382"/>
      <c r="Q257" s="382"/>
      <c r="R257" s="382"/>
      <c r="S257" s="382"/>
      <c r="T257" s="382"/>
      <c r="U257" s="382"/>
      <c r="V257" s="382"/>
      <c r="W257" s="382"/>
      <c r="X257" s="383"/>
      <c r="Y257" s="384"/>
      <c r="Z257" s="385"/>
      <c r="AA257" s="385"/>
      <c r="AB257" s="385"/>
      <c r="AC257" s="386"/>
      <c r="AD257" s="378"/>
      <c r="AE257" s="379"/>
      <c r="AF257" s="379"/>
      <c r="AG257" s="379"/>
      <c r="AH257" s="380"/>
      <c r="AI257" s="381"/>
      <c r="AJ257" s="382"/>
      <c r="AK257" s="382"/>
      <c r="AL257" s="382"/>
      <c r="AM257" s="382"/>
      <c r="AN257" s="382"/>
      <c r="AO257" s="382"/>
      <c r="AP257" s="382"/>
      <c r="AQ257" s="382"/>
      <c r="AR257" s="382"/>
      <c r="AS257" s="382"/>
      <c r="AT257" s="382"/>
      <c r="AU257" s="383"/>
      <c r="AV257" s="384"/>
      <c r="AW257" s="385"/>
      <c r="AX257" s="385"/>
      <c r="AY257" s="387"/>
    </row>
    <row r="258" spans="1:51" ht="24.75" hidden="1" customHeight="1" outlineLevel="2" x14ac:dyDescent="0.2">
      <c r="A258" s="432"/>
      <c r="B258" s="433"/>
      <c r="C258" s="433"/>
      <c r="D258" s="433"/>
      <c r="E258" s="433"/>
      <c r="F258" s="434"/>
      <c r="G258" s="378"/>
      <c r="H258" s="379"/>
      <c r="I258" s="379"/>
      <c r="J258" s="379"/>
      <c r="K258" s="380"/>
      <c r="L258" s="381"/>
      <c r="M258" s="382"/>
      <c r="N258" s="382"/>
      <c r="O258" s="382"/>
      <c r="P258" s="382"/>
      <c r="Q258" s="382"/>
      <c r="R258" s="382"/>
      <c r="S258" s="382"/>
      <c r="T258" s="382"/>
      <c r="U258" s="382"/>
      <c r="V258" s="382"/>
      <c r="W258" s="382"/>
      <c r="X258" s="383"/>
      <c r="Y258" s="384"/>
      <c r="Z258" s="385"/>
      <c r="AA258" s="385"/>
      <c r="AB258" s="385"/>
      <c r="AC258" s="386"/>
      <c r="AD258" s="378"/>
      <c r="AE258" s="379"/>
      <c r="AF258" s="379"/>
      <c r="AG258" s="379"/>
      <c r="AH258" s="380"/>
      <c r="AI258" s="381"/>
      <c r="AJ258" s="382"/>
      <c r="AK258" s="382"/>
      <c r="AL258" s="382"/>
      <c r="AM258" s="382"/>
      <c r="AN258" s="382"/>
      <c r="AO258" s="382"/>
      <c r="AP258" s="382"/>
      <c r="AQ258" s="382"/>
      <c r="AR258" s="382"/>
      <c r="AS258" s="382"/>
      <c r="AT258" s="382"/>
      <c r="AU258" s="383"/>
      <c r="AV258" s="384"/>
      <c r="AW258" s="385"/>
      <c r="AX258" s="385"/>
      <c r="AY258" s="387"/>
    </row>
    <row r="259" spans="1:51" ht="24.75" hidden="1" customHeight="1" outlineLevel="2" x14ac:dyDescent="0.2">
      <c r="A259" s="432"/>
      <c r="B259" s="433"/>
      <c r="C259" s="433"/>
      <c r="D259" s="433"/>
      <c r="E259" s="433"/>
      <c r="F259" s="434"/>
      <c r="G259" s="378"/>
      <c r="H259" s="379"/>
      <c r="I259" s="379"/>
      <c r="J259" s="379"/>
      <c r="K259" s="380"/>
      <c r="L259" s="381"/>
      <c r="M259" s="382"/>
      <c r="N259" s="382"/>
      <c r="O259" s="382"/>
      <c r="P259" s="382"/>
      <c r="Q259" s="382"/>
      <c r="R259" s="382"/>
      <c r="S259" s="382"/>
      <c r="T259" s="382"/>
      <c r="U259" s="382"/>
      <c r="V259" s="382"/>
      <c r="W259" s="382"/>
      <c r="X259" s="383"/>
      <c r="Y259" s="384"/>
      <c r="Z259" s="385"/>
      <c r="AA259" s="385"/>
      <c r="AB259" s="385"/>
      <c r="AC259" s="386"/>
      <c r="AD259" s="378"/>
      <c r="AE259" s="379"/>
      <c r="AF259" s="379"/>
      <c r="AG259" s="379"/>
      <c r="AH259" s="380"/>
      <c r="AI259" s="381"/>
      <c r="AJ259" s="382"/>
      <c r="AK259" s="382"/>
      <c r="AL259" s="382"/>
      <c r="AM259" s="382"/>
      <c r="AN259" s="382"/>
      <c r="AO259" s="382"/>
      <c r="AP259" s="382"/>
      <c r="AQ259" s="382"/>
      <c r="AR259" s="382"/>
      <c r="AS259" s="382"/>
      <c r="AT259" s="382"/>
      <c r="AU259" s="383"/>
      <c r="AV259" s="384"/>
      <c r="AW259" s="385"/>
      <c r="AX259" s="385"/>
      <c r="AY259" s="387"/>
    </row>
    <row r="260" spans="1:51" ht="24.75" hidden="1" customHeight="1" outlineLevel="2" x14ac:dyDescent="0.2">
      <c r="A260" s="432"/>
      <c r="B260" s="433"/>
      <c r="C260" s="433"/>
      <c r="D260" s="433"/>
      <c r="E260" s="433"/>
      <c r="F260" s="434"/>
      <c r="G260" s="369"/>
      <c r="H260" s="370"/>
      <c r="I260" s="370"/>
      <c r="J260" s="370"/>
      <c r="K260" s="371"/>
      <c r="L260" s="372"/>
      <c r="M260" s="373"/>
      <c r="N260" s="373"/>
      <c r="O260" s="373"/>
      <c r="P260" s="373"/>
      <c r="Q260" s="373"/>
      <c r="R260" s="373"/>
      <c r="S260" s="373"/>
      <c r="T260" s="373"/>
      <c r="U260" s="373"/>
      <c r="V260" s="373"/>
      <c r="W260" s="373"/>
      <c r="X260" s="374"/>
      <c r="Y260" s="375"/>
      <c r="Z260" s="376"/>
      <c r="AA260" s="376"/>
      <c r="AB260" s="376"/>
      <c r="AC260" s="376"/>
      <c r="AD260" s="369"/>
      <c r="AE260" s="370"/>
      <c r="AF260" s="370"/>
      <c r="AG260" s="370"/>
      <c r="AH260" s="371"/>
      <c r="AI260" s="372"/>
      <c r="AJ260" s="373"/>
      <c r="AK260" s="373"/>
      <c r="AL260" s="373"/>
      <c r="AM260" s="373"/>
      <c r="AN260" s="373"/>
      <c r="AO260" s="373"/>
      <c r="AP260" s="373"/>
      <c r="AQ260" s="373"/>
      <c r="AR260" s="373"/>
      <c r="AS260" s="373"/>
      <c r="AT260" s="373"/>
      <c r="AU260" s="374"/>
      <c r="AV260" s="375"/>
      <c r="AW260" s="376"/>
      <c r="AX260" s="376"/>
      <c r="AY260" s="377"/>
    </row>
    <row r="261" spans="1:51" ht="24.75" hidden="1" customHeight="1" outlineLevel="2" thickBot="1" x14ac:dyDescent="0.25">
      <c r="A261" s="435"/>
      <c r="B261" s="436"/>
      <c r="C261" s="436"/>
      <c r="D261" s="436"/>
      <c r="E261" s="436"/>
      <c r="F261" s="437"/>
      <c r="G261" s="359" t="s">
        <v>8</v>
      </c>
      <c r="H261" s="360"/>
      <c r="I261" s="360"/>
      <c r="J261" s="360"/>
      <c r="K261" s="361"/>
      <c r="L261" s="362"/>
      <c r="M261" s="363"/>
      <c r="N261" s="363"/>
      <c r="O261" s="363"/>
      <c r="P261" s="363"/>
      <c r="Q261" s="363"/>
      <c r="R261" s="363"/>
      <c r="S261" s="363"/>
      <c r="T261" s="363"/>
      <c r="U261" s="363"/>
      <c r="V261" s="363"/>
      <c r="W261" s="363"/>
      <c r="X261" s="364"/>
      <c r="Y261" s="365">
        <f>SUM(Y253:AC260)</f>
        <v>0</v>
      </c>
      <c r="Z261" s="366"/>
      <c r="AA261" s="366"/>
      <c r="AB261" s="366"/>
      <c r="AC261" s="367"/>
      <c r="AD261" s="359" t="s">
        <v>8</v>
      </c>
      <c r="AE261" s="360"/>
      <c r="AF261" s="360"/>
      <c r="AG261" s="360"/>
      <c r="AH261" s="361"/>
      <c r="AI261" s="362"/>
      <c r="AJ261" s="363"/>
      <c r="AK261" s="363"/>
      <c r="AL261" s="363"/>
      <c r="AM261" s="363"/>
      <c r="AN261" s="363"/>
      <c r="AO261" s="363"/>
      <c r="AP261" s="363"/>
      <c r="AQ261" s="363"/>
      <c r="AR261" s="363"/>
      <c r="AS261" s="363"/>
      <c r="AT261" s="363"/>
      <c r="AU261" s="364"/>
      <c r="AV261" s="365">
        <f>SUM(AV253:AY260)</f>
        <v>0</v>
      </c>
      <c r="AW261" s="366"/>
      <c r="AX261" s="366"/>
      <c r="AY261" s="368"/>
    </row>
    <row r="262" spans="1:51" collapsed="1" x14ac:dyDescent="0.2">
      <c r="A262" s="11"/>
    </row>
    <row r="263" spans="1:51" ht="14" x14ac:dyDescent="0.2">
      <c r="A263" s="11"/>
      <c r="B263" s="45" t="s">
        <v>65</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x14ac:dyDescent="0.2">
      <c r="A264" s="11"/>
      <c r="B264" s="11" t="s">
        <v>3</v>
      </c>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row>
    <row r="265" spans="1:51" ht="34.5" customHeight="1" x14ac:dyDescent="0.2">
      <c r="A265" s="340"/>
      <c r="B265" s="341"/>
      <c r="C265" s="114" t="s">
        <v>10</v>
      </c>
      <c r="D265" s="115"/>
      <c r="E265" s="115"/>
      <c r="F265" s="115"/>
      <c r="G265" s="115"/>
      <c r="H265" s="115"/>
      <c r="I265" s="115"/>
      <c r="J265" s="115"/>
      <c r="K265" s="115"/>
      <c r="L265" s="115"/>
      <c r="M265" s="342" t="s">
        <v>68</v>
      </c>
      <c r="N265" s="343"/>
      <c r="O265" s="343"/>
      <c r="P265" s="343"/>
      <c r="Q265" s="343"/>
      <c r="R265" s="343"/>
      <c r="S265" s="343"/>
      <c r="T265" s="115" t="s">
        <v>67</v>
      </c>
      <c r="U265" s="115"/>
      <c r="V265" s="115"/>
      <c r="W265" s="115"/>
      <c r="X265" s="115"/>
      <c r="Y265" s="115"/>
      <c r="Z265" s="115"/>
      <c r="AA265" s="115"/>
      <c r="AB265" s="115"/>
      <c r="AC265" s="115"/>
      <c r="AD265" s="115"/>
      <c r="AE265" s="115"/>
      <c r="AF265" s="115"/>
      <c r="AG265" s="115"/>
      <c r="AH265" s="115"/>
      <c r="AI265" s="115"/>
      <c r="AJ265" s="115"/>
      <c r="AK265" s="116"/>
      <c r="AL265" s="344" t="s">
        <v>290</v>
      </c>
      <c r="AM265" s="345"/>
      <c r="AN265" s="345"/>
      <c r="AO265" s="345"/>
      <c r="AP265" s="345"/>
      <c r="AQ265" s="345"/>
      <c r="AR265" s="345"/>
      <c r="AS265" s="345"/>
      <c r="AT265" s="345"/>
      <c r="AU265" s="345"/>
      <c r="AV265" s="345"/>
      <c r="AW265" s="345"/>
      <c r="AX265" s="345"/>
      <c r="AY265" s="346"/>
    </row>
    <row r="266" spans="1:51" ht="34" customHeight="1" x14ac:dyDescent="0.2">
      <c r="A266" s="114">
        <v>1</v>
      </c>
      <c r="B266" s="116">
        <v>1</v>
      </c>
      <c r="C266" s="356" t="s">
        <v>362</v>
      </c>
      <c r="D266" s="357"/>
      <c r="E266" s="357"/>
      <c r="F266" s="357"/>
      <c r="G266" s="357"/>
      <c r="H266" s="357"/>
      <c r="I266" s="357"/>
      <c r="J266" s="357"/>
      <c r="K266" s="357"/>
      <c r="L266" s="357"/>
      <c r="M266" s="358" t="s">
        <v>363</v>
      </c>
      <c r="N266" s="358"/>
      <c r="O266" s="358"/>
      <c r="P266" s="358"/>
      <c r="Q266" s="358"/>
      <c r="R266" s="358"/>
      <c r="S266" s="358"/>
      <c r="T266" s="354" t="s">
        <v>364</v>
      </c>
      <c r="U266" s="354"/>
      <c r="V266" s="354"/>
      <c r="W266" s="354"/>
      <c r="X266" s="354"/>
      <c r="Y266" s="354"/>
      <c r="Z266" s="354"/>
      <c r="AA266" s="354"/>
      <c r="AB266" s="354"/>
      <c r="AC266" s="354"/>
      <c r="AD266" s="354"/>
      <c r="AE266" s="354"/>
      <c r="AF266" s="354"/>
      <c r="AG266" s="354"/>
      <c r="AH266" s="354"/>
      <c r="AI266" s="354"/>
      <c r="AJ266" s="354"/>
      <c r="AK266" s="355"/>
      <c r="AL266" s="331">
        <f>Y228</f>
        <v>722.02178500000002</v>
      </c>
      <c r="AM266" s="332"/>
      <c r="AN266" s="332"/>
      <c r="AO266" s="332"/>
      <c r="AP266" s="332"/>
      <c r="AQ266" s="332"/>
      <c r="AR266" s="332"/>
      <c r="AS266" s="332"/>
      <c r="AT266" s="332"/>
      <c r="AU266" s="332"/>
      <c r="AV266" s="332"/>
      <c r="AW266" s="332"/>
      <c r="AX266" s="332"/>
      <c r="AY266" s="333"/>
    </row>
    <row r="267" spans="1:51" ht="24" hidden="1" customHeight="1" outlineLevel="1" x14ac:dyDescent="0.2">
      <c r="A267" s="114">
        <v>2</v>
      </c>
      <c r="B267" s="116">
        <v>1</v>
      </c>
      <c r="C267" s="334"/>
      <c r="D267" s="335"/>
      <c r="E267" s="335"/>
      <c r="F267" s="335"/>
      <c r="G267" s="335"/>
      <c r="H267" s="335"/>
      <c r="I267" s="335"/>
      <c r="J267" s="335"/>
      <c r="K267" s="335"/>
      <c r="L267" s="335"/>
      <c r="M267" s="329"/>
      <c r="N267" s="329"/>
      <c r="O267" s="329"/>
      <c r="P267" s="329"/>
      <c r="Q267" s="329"/>
      <c r="R267" s="329"/>
      <c r="S267" s="329"/>
      <c r="T267" s="328"/>
      <c r="U267" s="328"/>
      <c r="V267" s="328"/>
      <c r="W267" s="328"/>
      <c r="X267" s="328"/>
      <c r="Y267" s="328"/>
      <c r="Z267" s="328"/>
      <c r="AA267" s="328"/>
      <c r="AB267" s="328"/>
      <c r="AC267" s="328"/>
      <c r="AD267" s="328"/>
      <c r="AE267" s="328"/>
      <c r="AF267" s="328"/>
      <c r="AG267" s="328"/>
      <c r="AH267" s="328"/>
      <c r="AI267" s="328"/>
      <c r="AJ267" s="328"/>
      <c r="AK267" s="330"/>
      <c r="AL267" s="331"/>
      <c r="AM267" s="332"/>
      <c r="AN267" s="332"/>
      <c r="AO267" s="332"/>
      <c r="AP267" s="332"/>
      <c r="AQ267" s="332"/>
      <c r="AR267" s="332"/>
      <c r="AS267" s="332"/>
      <c r="AT267" s="332"/>
      <c r="AU267" s="332"/>
      <c r="AV267" s="332"/>
      <c r="AW267" s="332"/>
      <c r="AX267" s="332"/>
      <c r="AY267" s="333"/>
    </row>
    <row r="268" spans="1:51" ht="24" hidden="1" customHeight="1" outlineLevel="1" x14ac:dyDescent="0.2">
      <c r="A268" s="114">
        <v>3</v>
      </c>
      <c r="B268" s="116">
        <v>1</v>
      </c>
      <c r="C268" s="334"/>
      <c r="D268" s="335"/>
      <c r="E268" s="335"/>
      <c r="F268" s="335"/>
      <c r="G268" s="335"/>
      <c r="H268" s="335"/>
      <c r="I268" s="335"/>
      <c r="J268" s="335"/>
      <c r="K268" s="335"/>
      <c r="L268" s="335"/>
      <c r="M268" s="329"/>
      <c r="N268" s="329"/>
      <c r="O268" s="329"/>
      <c r="P268" s="329"/>
      <c r="Q268" s="329"/>
      <c r="R268" s="329"/>
      <c r="S268" s="329"/>
      <c r="T268" s="328"/>
      <c r="U268" s="328"/>
      <c r="V268" s="328"/>
      <c r="W268" s="328"/>
      <c r="X268" s="328"/>
      <c r="Y268" s="328"/>
      <c r="Z268" s="328"/>
      <c r="AA268" s="328"/>
      <c r="AB268" s="328"/>
      <c r="AC268" s="328"/>
      <c r="AD268" s="328"/>
      <c r="AE268" s="328"/>
      <c r="AF268" s="328"/>
      <c r="AG268" s="328"/>
      <c r="AH268" s="328"/>
      <c r="AI268" s="328"/>
      <c r="AJ268" s="328"/>
      <c r="AK268" s="330"/>
      <c r="AL268" s="331"/>
      <c r="AM268" s="332"/>
      <c r="AN268" s="332"/>
      <c r="AO268" s="332"/>
      <c r="AP268" s="332"/>
      <c r="AQ268" s="332"/>
      <c r="AR268" s="332"/>
      <c r="AS268" s="332"/>
      <c r="AT268" s="332"/>
      <c r="AU268" s="332"/>
      <c r="AV268" s="332"/>
      <c r="AW268" s="332"/>
      <c r="AX268" s="332"/>
      <c r="AY268" s="333"/>
    </row>
    <row r="269" spans="1:51" ht="24" hidden="1" customHeight="1" outlineLevel="1" x14ac:dyDescent="0.2">
      <c r="A269" s="114">
        <v>4</v>
      </c>
      <c r="B269" s="116"/>
      <c r="C269" s="334"/>
      <c r="D269" s="335"/>
      <c r="E269" s="335"/>
      <c r="F269" s="335"/>
      <c r="G269" s="335"/>
      <c r="H269" s="335"/>
      <c r="I269" s="335"/>
      <c r="J269" s="335"/>
      <c r="K269" s="335"/>
      <c r="L269" s="335"/>
      <c r="M269" s="329"/>
      <c r="N269" s="329"/>
      <c r="O269" s="329"/>
      <c r="P269" s="329"/>
      <c r="Q269" s="329"/>
      <c r="R269" s="329"/>
      <c r="S269" s="329"/>
      <c r="T269" s="328"/>
      <c r="U269" s="328"/>
      <c r="V269" s="328"/>
      <c r="W269" s="328"/>
      <c r="X269" s="328"/>
      <c r="Y269" s="328"/>
      <c r="Z269" s="328"/>
      <c r="AA269" s="328"/>
      <c r="AB269" s="328"/>
      <c r="AC269" s="328"/>
      <c r="AD269" s="328"/>
      <c r="AE269" s="328"/>
      <c r="AF269" s="328"/>
      <c r="AG269" s="328"/>
      <c r="AH269" s="328"/>
      <c r="AI269" s="328"/>
      <c r="AJ269" s="328"/>
      <c r="AK269" s="330"/>
      <c r="AL269" s="331"/>
      <c r="AM269" s="332"/>
      <c r="AN269" s="332"/>
      <c r="AO269" s="332"/>
      <c r="AP269" s="332"/>
      <c r="AQ269" s="332"/>
      <c r="AR269" s="332"/>
      <c r="AS269" s="332"/>
      <c r="AT269" s="332"/>
      <c r="AU269" s="332"/>
      <c r="AV269" s="332"/>
      <c r="AW269" s="332"/>
      <c r="AX269" s="332"/>
      <c r="AY269" s="333"/>
    </row>
    <row r="270" spans="1:51" ht="24" hidden="1" customHeight="1" outlineLevel="1" x14ac:dyDescent="0.2">
      <c r="A270" s="114">
        <v>5</v>
      </c>
      <c r="B270" s="116"/>
      <c r="C270" s="334"/>
      <c r="D270" s="335"/>
      <c r="E270" s="335"/>
      <c r="F270" s="335"/>
      <c r="G270" s="335"/>
      <c r="H270" s="335"/>
      <c r="I270" s="335"/>
      <c r="J270" s="335"/>
      <c r="K270" s="335"/>
      <c r="L270" s="335"/>
      <c r="M270" s="329"/>
      <c r="N270" s="329"/>
      <c r="O270" s="329"/>
      <c r="P270" s="329"/>
      <c r="Q270" s="329"/>
      <c r="R270" s="329"/>
      <c r="S270" s="329"/>
      <c r="T270" s="328"/>
      <c r="U270" s="328"/>
      <c r="V270" s="328"/>
      <c r="W270" s="328"/>
      <c r="X270" s="328"/>
      <c r="Y270" s="328"/>
      <c r="Z270" s="328"/>
      <c r="AA270" s="328"/>
      <c r="AB270" s="328"/>
      <c r="AC270" s="328"/>
      <c r="AD270" s="328"/>
      <c r="AE270" s="328"/>
      <c r="AF270" s="328"/>
      <c r="AG270" s="328"/>
      <c r="AH270" s="328"/>
      <c r="AI270" s="328"/>
      <c r="AJ270" s="328"/>
      <c r="AK270" s="330"/>
      <c r="AL270" s="331"/>
      <c r="AM270" s="332"/>
      <c r="AN270" s="332"/>
      <c r="AO270" s="332"/>
      <c r="AP270" s="332"/>
      <c r="AQ270" s="332"/>
      <c r="AR270" s="332"/>
      <c r="AS270" s="332"/>
      <c r="AT270" s="332"/>
      <c r="AU270" s="332"/>
      <c r="AV270" s="332"/>
      <c r="AW270" s="332"/>
      <c r="AX270" s="332"/>
      <c r="AY270" s="333"/>
    </row>
    <row r="271" spans="1:51" ht="24" hidden="1" customHeight="1" outlineLevel="1" x14ac:dyDescent="0.2">
      <c r="A271" s="114">
        <v>6</v>
      </c>
      <c r="B271" s="116"/>
      <c r="C271" s="334"/>
      <c r="D271" s="335"/>
      <c r="E271" s="335"/>
      <c r="F271" s="335"/>
      <c r="G271" s="335"/>
      <c r="H271" s="335"/>
      <c r="I271" s="335"/>
      <c r="J271" s="335"/>
      <c r="K271" s="335"/>
      <c r="L271" s="335"/>
      <c r="M271" s="329"/>
      <c r="N271" s="329"/>
      <c r="O271" s="329"/>
      <c r="P271" s="329"/>
      <c r="Q271" s="329"/>
      <c r="R271" s="329"/>
      <c r="S271" s="329"/>
      <c r="T271" s="328"/>
      <c r="U271" s="328"/>
      <c r="V271" s="328"/>
      <c r="W271" s="328"/>
      <c r="X271" s="328"/>
      <c r="Y271" s="328"/>
      <c r="Z271" s="328"/>
      <c r="AA271" s="328"/>
      <c r="AB271" s="328"/>
      <c r="AC271" s="328"/>
      <c r="AD271" s="328"/>
      <c r="AE271" s="328"/>
      <c r="AF271" s="328"/>
      <c r="AG271" s="328"/>
      <c r="AH271" s="328"/>
      <c r="AI271" s="328"/>
      <c r="AJ271" s="328"/>
      <c r="AK271" s="330"/>
      <c r="AL271" s="331"/>
      <c r="AM271" s="332"/>
      <c r="AN271" s="332"/>
      <c r="AO271" s="332"/>
      <c r="AP271" s="332"/>
      <c r="AQ271" s="332"/>
      <c r="AR271" s="332"/>
      <c r="AS271" s="332"/>
      <c r="AT271" s="332"/>
      <c r="AU271" s="332"/>
      <c r="AV271" s="332"/>
      <c r="AW271" s="332"/>
      <c r="AX271" s="332"/>
      <c r="AY271" s="333"/>
    </row>
    <row r="272" spans="1:51" ht="24" hidden="1" customHeight="1" outlineLevel="1" x14ac:dyDescent="0.2">
      <c r="A272" s="114">
        <v>7</v>
      </c>
      <c r="B272" s="116"/>
      <c r="C272" s="334"/>
      <c r="D272" s="335"/>
      <c r="E272" s="335"/>
      <c r="F272" s="335"/>
      <c r="G272" s="335"/>
      <c r="H272" s="335"/>
      <c r="I272" s="335"/>
      <c r="J272" s="335"/>
      <c r="K272" s="335"/>
      <c r="L272" s="335"/>
      <c r="M272" s="329"/>
      <c r="N272" s="329"/>
      <c r="O272" s="329"/>
      <c r="P272" s="329"/>
      <c r="Q272" s="329"/>
      <c r="R272" s="329"/>
      <c r="S272" s="329"/>
      <c r="T272" s="328"/>
      <c r="U272" s="328"/>
      <c r="V272" s="328"/>
      <c r="W272" s="328"/>
      <c r="X272" s="328"/>
      <c r="Y272" s="328"/>
      <c r="Z272" s="328"/>
      <c r="AA272" s="328"/>
      <c r="AB272" s="328"/>
      <c r="AC272" s="328"/>
      <c r="AD272" s="328"/>
      <c r="AE272" s="328"/>
      <c r="AF272" s="328"/>
      <c r="AG272" s="328"/>
      <c r="AH272" s="328"/>
      <c r="AI272" s="328"/>
      <c r="AJ272" s="328"/>
      <c r="AK272" s="330"/>
      <c r="AL272" s="331"/>
      <c r="AM272" s="332"/>
      <c r="AN272" s="332"/>
      <c r="AO272" s="332"/>
      <c r="AP272" s="332"/>
      <c r="AQ272" s="332"/>
      <c r="AR272" s="332"/>
      <c r="AS272" s="332"/>
      <c r="AT272" s="332"/>
      <c r="AU272" s="332"/>
      <c r="AV272" s="332"/>
      <c r="AW272" s="332"/>
      <c r="AX272" s="332"/>
      <c r="AY272" s="333"/>
    </row>
    <row r="273" spans="1:51" ht="24" hidden="1" customHeight="1" outlineLevel="1" x14ac:dyDescent="0.2">
      <c r="A273" s="114">
        <v>8</v>
      </c>
      <c r="B273" s="116"/>
      <c r="C273" s="334"/>
      <c r="D273" s="335"/>
      <c r="E273" s="335"/>
      <c r="F273" s="335"/>
      <c r="G273" s="335"/>
      <c r="H273" s="335"/>
      <c r="I273" s="335"/>
      <c r="J273" s="335"/>
      <c r="K273" s="335"/>
      <c r="L273" s="335"/>
      <c r="M273" s="329"/>
      <c r="N273" s="329"/>
      <c r="O273" s="329"/>
      <c r="P273" s="329"/>
      <c r="Q273" s="329"/>
      <c r="R273" s="329"/>
      <c r="S273" s="329"/>
      <c r="T273" s="328"/>
      <c r="U273" s="328"/>
      <c r="V273" s="328"/>
      <c r="W273" s="328"/>
      <c r="X273" s="328"/>
      <c r="Y273" s="328"/>
      <c r="Z273" s="328"/>
      <c r="AA273" s="328"/>
      <c r="AB273" s="328"/>
      <c r="AC273" s="328"/>
      <c r="AD273" s="328"/>
      <c r="AE273" s="328"/>
      <c r="AF273" s="328"/>
      <c r="AG273" s="328"/>
      <c r="AH273" s="328"/>
      <c r="AI273" s="328"/>
      <c r="AJ273" s="328"/>
      <c r="AK273" s="330"/>
      <c r="AL273" s="331"/>
      <c r="AM273" s="332"/>
      <c r="AN273" s="332"/>
      <c r="AO273" s="332"/>
      <c r="AP273" s="332"/>
      <c r="AQ273" s="332"/>
      <c r="AR273" s="332"/>
      <c r="AS273" s="332"/>
      <c r="AT273" s="332"/>
      <c r="AU273" s="332"/>
      <c r="AV273" s="332"/>
      <c r="AW273" s="332"/>
      <c r="AX273" s="332"/>
      <c r="AY273" s="333"/>
    </row>
    <row r="274" spans="1:51" ht="24" hidden="1" customHeight="1" outlineLevel="1" x14ac:dyDescent="0.2">
      <c r="A274" s="114">
        <v>9</v>
      </c>
      <c r="B274" s="116"/>
      <c r="C274" s="334"/>
      <c r="D274" s="335"/>
      <c r="E274" s="335"/>
      <c r="F274" s="335"/>
      <c r="G274" s="335"/>
      <c r="H274" s="335"/>
      <c r="I274" s="335"/>
      <c r="J274" s="335"/>
      <c r="K274" s="335"/>
      <c r="L274" s="335"/>
      <c r="M274" s="329"/>
      <c r="N274" s="329"/>
      <c r="O274" s="329"/>
      <c r="P274" s="329"/>
      <c r="Q274" s="329"/>
      <c r="R274" s="329"/>
      <c r="S274" s="329"/>
      <c r="T274" s="328"/>
      <c r="U274" s="328"/>
      <c r="V274" s="328"/>
      <c r="W274" s="328"/>
      <c r="X274" s="328"/>
      <c r="Y274" s="328"/>
      <c r="Z274" s="328"/>
      <c r="AA274" s="328"/>
      <c r="AB274" s="328"/>
      <c r="AC274" s="328"/>
      <c r="AD274" s="328"/>
      <c r="AE274" s="328"/>
      <c r="AF274" s="328"/>
      <c r="AG274" s="328"/>
      <c r="AH274" s="328"/>
      <c r="AI274" s="328"/>
      <c r="AJ274" s="328"/>
      <c r="AK274" s="330"/>
      <c r="AL274" s="331"/>
      <c r="AM274" s="332"/>
      <c r="AN274" s="332"/>
      <c r="AO274" s="332"/>
      <c r="AP274" s="332"/>
      <c r="AQ274" s="332"/>
      <c r="AR274" s="332"/>
      <c r="AS274" s="332"/>
      <c r="AT274" s="332"/>
      <c r="AU274" s="332"/>
      <c r="AV274" s="332"/>
      <c r="AW274" s="332"/>
      <c r="AX274" s="332"/>
      <c r="AY274" s="333"/>
    </row>
    <row r="275" spans="1:51" ht="8" hidden="1" customHeight="1" outlineLevel="1" x14ac:dyDescent="0.2">
      <c r="A275" s="114">
        <v>10</v>
      </c>
      <c r="B275" s="116"/>
      <c r="C275" s="334"/>
      <c r="D275" s="335"/>
      <c r="E275" s="335"/>
      <c r="F275" s="335"/>
      <c r="G275" s="335"/>
      <c r="H275" s="335"/>
      <c r="I275" s="335"/>
      <c r="J275" s="335"/>
      <c r="K275" s="335"/>
      <c r="L275" s="335"/>
      <c r="M275" s="329"/>
      <c r="N275" s="329"/>
      <c r="O275" s="329"/>
      <c r="P275" s="329"/>
      <c r="Q275" s="329"/>
      <c r="R275" s="329"/>
      <c r="S275" s="329"/>
      <c r="T275" s="328"/>
      <c r="U275" s="328"/>
      <c r="V275" s="328"/>
      <c r="W275" s="328"/>
      <c r="X275" s="328"/>
      <c r="Y275" s="328"/>
      <c r="Z275" s="328"/>
      <c r="AA275" s="328"/>
      <c r="AB275" s="328"/>
      <c r="AC275" s="328"/>
      <c r="AD275" s="328"/>
      <c r="AE275" s="328"/>
      <c r="AF275" s="328"/>
      <c r="AG275" s="328"/>
      <c r="AH275" s="328"/>
      <c r="AI275" s="328"/>
      <c r="AJ275" s="328"/>
      <c r="AK275" s="330"/>
      <c r="AL275" s="331"/>
      <c r="AM275" s="332"/>
      <c r="AN275" s="332"/>
      <c r="AO275" s="332"/>
      <c r="AP275" s="332"/>
      <c r="AQ275" s="332"/>
      <c r="AR275" s="332"/>
      <c r="AS275" s="332"/>
      <c r="AT275" s="332"/>
      <c r="AU275" s="332"/>
      <c r="AV275" s="332"/>
      <c r="AW275" s="332"/>
      <c r="AX275" s="332"/>
      <c r="AY275" s="333"/>
    </row>
    <row r="276" spans="1:51" collapsed="1" x14ac:dyDescent="0.2">
      <c r="A276" s="11"/>
      <c r="B276" s="11" t="s">
        <v>9</v>
      </c>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row>
    <row r="277" spans="1:51" ht="34.5" customHeight="1" x14ac:dyDescent="0.2">
      <c r="A277" s="340"/>
      <c r="B277" s="341"/>
      <c r="C277" s="114" t="s">
        <v>10</v>
      </c>
      <c r="D277" s="115"/>
      <c r="E277" s="115"/>
      <c r="F277" s="115"/>
      <c r="G277" s="115"/>
      <c r="H277" s="115"/>
      <c r="I277" s="115"/>
      <c r="J277" s="115"/>
      <c r="K277" s="115"/>
      <c r="L277" s="115"/>
      <c r="M277" s="342" t="s">
        <v>68</v>
      </c>
      <c r="N277" s="343"/>
      <c r="O277" s="343"/>
      <c r="P277" s="343"/>
      <c r="Q277" s="343"/>
      <c r="R277" s="343"/>
      <c r="S277" s="343"/>
      <c r="T277" s="115" t="s">
        <v>67</v>
      </c>
      <c r="U277" s="115"/>
      <c r="V277" s="115"/>
      <c r="W277" s="115"/>
      <c r="X277" s="115"/>
      <c r="Y277" s="115"/>
      <c r="Z277" s="115"/>
      <c r="AA277" s="115"/>
      <c r="AB277" s="115"/>
      <c r="AC277" s="115"/>
      <c r="AD277" s="115"/>
      <c r="AE277" s="115"/>
      <c r="AF277" s="115"/>
      <c r="AG277" s="115"/>
      <c r="AH277" s="115"/>
      <c r="AI277" s="115"/>
      <c r="AJ277" s="115"/>
      <c r="AK277" s="116"/>
      <c r="AL277" s="344" t="s">
        <v>290</v>
      </c>
      <c r="AM277" s="345"/>
      <c r="AN277" s="345"/>
      <c r="AO277" s="345"/>
      <c r="AP277" s="345"/>
      <c r="AQ277" s="345"/>
      <c r="AR277" s="345"/>
      <c r="AS277" s="345"/>
      <c r="AT277" s="345"/>
      <c r="AU277" s="345"/>
      <c r="AV277" s="345"/>
      <c r="AW277" s="345"/>
      <c r="AX277" s="345"/>
      <c r="AY277" s="346"/>
    </row>
    <row r="278" spans="1:51" ht="24" customHeight="1" x14ac:dyDescent="0.2">
      <c r="A278" s="114">
        <v>1</v>
      </c>
      <c r="B278" s="116"/>
      <c r="C278" s="347" t="s">
        <v>400</v>
      </c>
      <c r="D278" s="348"/>
      <c r="E278" s="348"/>
      <c r="F278" s="348"/>
      <c r="G278" s="348"/>
      <c r="H278" s="348"/>
      <c r="I278" s="348"/>
      <c r="J278" s="348"/>
      <c r="K278" s="348"/>
      <c r="L278" s="349"/>
      <c r="M278" s="350" t="s">
        <v>385</v>
      </c>
      <c r="N278" s="351"/>
      <c r="O278" s="351"/>
      <c r="P278" s="351"/>
      <c r="Q278" s="351"/>
      <c r="R278" s="351"/>
      <c r="S278" s="352"/>
      <c r="T278" s="353" t="s">
        <v>397</v>
      </c>
      <c r="U278" s="354"/>
      <c r="V278" s="354"/>
      <c r="W278" s="354"/>
      <c r="X278" s="354"/>
      <c r="Y278" s="354"/>
      <c r="Z278" s="354"/>
      <c r="AA278" s="354"/>
      <c r="AB278" s="354"/>
      <c r="AC278" s="354"/>
      <c r="AD278" s="354"/>
      <c r="AE278" s="354"/>
      <c r="AF278" s="354"/>
      <c r="AG278" s="354"/>
      <c r="AH278" s="354"/>
      <c r="AI278" s="354"/>
      <c r="AJ278" s="354"/>
      <c r="AK278" s="355"/>
      <c r="AL278" s="331">
        <v>1.0647</v>
      </c>
      <c r="AM278" s="332"/>
      <c r="AN278" s="332"/>
      <c r="AO278" s="332"/>
      <c r="AP278" s="332"/>
      <c r="AQ278" s="332"/>
      <c r="AR278" s="332"/>
      <c r="AS278" s="332"/>
      <c r="AT278" s="332"/>
      <c r="AU278" s="332"/>
      <c r="AV278" s="332"/>
      <c r="AW278" s="332"/>
      <c r="AX278" s="332"/>
      <c r="AY278" s="333"/>
    </row>
    <row r="279" spans="1:51" ht="24" customHeight="1" x14ac:dyDescent="0.2">
      <c r="A279" s="114">
        <v>2</v>
      </c>
      <c r="B279" s="116"/>
      <c r="C279" s="334" t="s">
        <v>388</v>
      </c>
      <c r="D279" s="335"/>
      <c r="E279" s="335"/>
      <c r="F279" s="335"/>
      <c r="G279" s="335"/>
      <c r="H279" s="335"/>
      <c r="I279" s="335"/>
      <c r="J279" s="335"/>
      <c r="K279" s="335"/>
      <c r="L279" s="335"/>
      <c r="M279" s="329"/>
      <c r="N279" s="329"/>
      <c r="O279" s="329"/>
      <c r="P279" s="329"/>
      <c r="Q279" s="329"/>
      <c r="R279" s="329"/>
      <c r="S279" s="329"/>
      <c r="T279" s="328"/>
      <c r="U279" s="328"/>
      <c r="V279" s="328"/>
      <c r="W279" s="328"/>
      <c r="X279" s="328"/>
      <c r="Y279" s="328"/>
      <c r="Z279" s="328"/>
      <c r="AA279" s="328"/>
      <c r="AB279" s="328"/>
      <c r="AC279" s="328"/>
      <c r="AD279" s="328"/>
      <c r="AE279" s="328"/>
      <c r="AF279" s="328"/>
      <c r="AG279" s="328"/>
      <c r="AH279" s="328"/>
      <c r="AI279" s="328"/>
      <c r="AJ279" s="328"/>
      <c r="AK279" s="330"/>
      <c r="AL279" s="331"/>
      <c r="AM279" s="332"/>
      <c r="AN279" s="332"/>
      <c r="AO279" s="332"/>
      <c r="AP279" s="332"/>
      <c r="AQ279" s="332"/>
      <c r="AR279" s="332"/>
      <c r="AS279" s="332"/>
      <c r="AT279" s="332"/>
      <c r="AU279" s="332"/>
      <c r="AV279" s="332"/>
      <c r="AW279" s="332"/>
      <c r="AX279" s="332"/>
      <c r="AY279" s="333"/>
    </row>
    <row r="280" spans="1:51" ht="24" hidden="1" customHeight="1" x14ac:dyDescent="0.2">
      <c r="A280" s="114">
        <v>3</v>
      </c>
      <c r="B280" s="116"/>
      <c r="C280" s="334"/>
      <c r="D280" s="335"/>
      <c r="E280" s="335"/>
      <c r="F280" s="335"/>
      <c r="G280" s="335"/>
      <c r="H280" s="335"/>
      <c r="I280" s="335"/>
      <c r="J280" s="335"/>
      <c r="K280" s="335"/>
      <c r="L280" s="335"/>
      <c r="M280" s="329"/>
      <c r="N280" s="329"/>
      <c r="O280" s="329"/>
      <c r="P280" s="329"/>
      <c r="Q280" s="329"/>
      <c r="R280" s="329"/>
      <c r="S280" s="329"/>
      <c r="T280" s="328"/>
      <c r="U280" s="328"/>
      <c r="V280" s="328"/>
      <c r="W280" s="328"/>
      <c r="X280" s="328"/>
      <c r="Y280" s="328"/>
      <c r="Z280" s="328"/>
      <c r="AA280" s="328"/>
      <c r="AB280" s="328"/>
      <c r="AC280" s="328"/>
      <c r="AD280" s="328"/>
      <c r="AE280" s="328"/>
      <c r="AF280" s="328"/>
      <c r="AG280" s="328"/>
      <c r="AH280" s="328"/>
      <c r="AI280" s="328"/>
      <c r="AJ280" s="328"/>
      <c r="AK280" s="330"/>
      <c r="AL280" s="331"/>
      <c r="AM280" s="332"/>
      <c r="AN280" s="332"/>
      <c r="AO280" s="332"/>
      <c r="AP280" s="332"/>
      <c r="AQ280" s="332"/>
      <c r="AR280" s="332"/>
      <c r="AS280" s="332"/>
      <c r="AT280" s="332"/>
      <c r="AU280" s="332"/>
      <c r="AV280" s="332"/>
      <c r="AW280" s="332"/>
      <c r="AX280" s="332"/>
      <c r="AY280" s="333"/>
    </row>
    <row r="281" spans="1:51" ht="24" hidden="1" customHeight="1" outlineLevel="1" x14ac:dyDescent="0.2">
      <c r="A281" s="114">
        <v>4</v>
      </c>
      <c r="B281" s="116"/>
      <c r="C281" s="334"/>
      <c r="D281" s="335"/>
      <c r="E281" s="335"/>
      <c r="F281" s="335"/>
      <c r="G281" s="335"/>
      <c r="H281" s="335"/>
      <c r="I281" s="335"/>
      <c r="J281" s="335"/>
      <c r="K281" s="335"/>
      <c r="L281" s="335"/>
      <c r="M281" s="329"/>
      <c r="N281" s="329"/>
      <c r="O281" s="329"/>
      <c r="P281" s="329"/>
      <c r="Q281" s="329"/>
      <c r="R281" s="329"/>
      <c r="S281" s="329"/>
      <c r="T281" s="328"/>
      <c r="U281" s="328"/>
      <c r="V281" s="328"/>
      <c r="W281" s="328"/>
      <c r="X281" s="328"/>
      <c r="Y281" s="328"/>
      <c r="Z281" s="328"/>
      <c r="AA281" s="328"/>
      <c r="AB281" s="328"/>
      <c r="AC281" s="328"/>
      <c r="AD281" s="328"/>
      <c r="AE281" s="328"/>
      <c r="AF281" s="328"/>
      <c r="AG281" s="328"/>
      <c r="AH281" s="328"/>
      <c r="AI281" s="328"/>
      <c r="AJ281" s="328"/>
      <c r="AK281" s="330"/>
      <c r="AL281" s="331"/>
      <c r="AM281" s="332"/>
      <c r="AN281" s="332"/>
      <c r="AO281" s="332"/>
      <c r="AP281" s="332"/>
      <c r="AQ281" s="332"/>
      <c r="AR281" s="332"/>
      <c r="AS281" s="332"/>
      <c r="AT281" s="332"/>
      <c r="AU281" s="332"/>
      <c r="AV281" s="332"/>
      <c r="AW281" s="332"/>
      <c r="AX281" s="332"/>
      <c r="AY281" s="333"/>
    </row>
    <row r="282" spans="1:51" ht="24" hidden="1" customHeight="1" outlineLevel="1" x14ac:dyDescent="0.2">
      <c r="A282" s="114">
        <v>5</v>
      </c>
      <c r="B282" s="116"/>
      <c r="C282" s="334"/>
      <c r="D282" s="335"/>
      <c r="E282" s="335"/>
      <c r="F282" s="335"/>
      <c r="G282" s="335"/>
      <c r="H282" s="335"/>
      <c r="I282" s="335"/>
      <c r="J282" s="335"/>
      <c r="K282" s="335"/>
      <c r="L282" s="335"/>
      <c r="M282" s="329"/>
      <c r="N282" s="329"/>
      <c r="O282" s="329"/>
      <c r="P282" s="329"/>
      <c r="Q282" s="329"/>
      <c r="R282" s="329"/>
      <c r="S282" s="329"/>
      <c r="T282" s="328"/>
      <c r="U282" s="328"/>
      <c r="V282" s="328"/>
      <c r="W282" s="328"/>
      <c r="X282" s="328"/>
      <c r="Y282" s="328"/>
      <c r="Z282" s="328"/>
      <c r="AA282" s="328"/>
      <c r="AB282" s="328"/>
      <c r="AC282" s="328"/>
      <c r="AD282" s="328"/>
      <c r="AE282" s="328"/>
      <c r="AF282" s="328"/>
      <c r="AG282" s="328"/>
      <c r="AH282" s="328"/>
      <c r="AI282" s="328"/>
      <c r="AJ282" s="328"/>
      <c r="AK282" s="330"/>
      <c r="AL282" s="331"/>
      <c r="AM282" s="332"/>
      <c r="AN282" s="332"/>
      <c r="AO282" s="332"/>
      <c r="AP282" s="332"/>
      <c r="AQ282" s="332"/>
      <c r="AR282" s="332"/>
      <c r="AS282" s="332"/>
      <c r="AT282" s="332"/>
      <c r="AU282" s="332"/>
      <c r="AV282" s="332"/>
      <c r="AW282" s="332"/>
      <c r="AX282" s="332"/>
      <c r="AY282" s="333"/>
    </row>
    <row r="283" spans="1:51" ht="24" hidden="1" customHeight="1" outlineLevel="1" x14ac:dyDescent="0.2">
      <c r="A283" s="114">
        <v>6</v>
      </c>
      <c r="B283" s="116"/>
      <c r="C283" s="334"/>
      <c r="D283" s="335"/>
      <c r="E283" s="335"/>
      <c r="F283" s="335"/>
      <c r="G283" s="335"/>
      <c r="H283" s="335"/>
      <c r="I283" s="335"/>
      <c r="J283" s="335"/>
      <c r="K283" s="335"/>
      <c r="L283" s="335"/>
      <c r="M283" s="329"/>
      <c r="N283" s="329"/>
      <c r="O283" s="329"/>
      <c r="P283" s="329"/>
      <c r="Q283" s="329"/>
      <c r="R283" s="329"/>
      <c r="S283" s="329"/>
      <c r="T283" s="328"/>
      <c r="U283" s="328"/>
      <c r="V283" s="328"/>
      <c r="W283" s="328"/>
      <c r="X283" s="328"/>
      <c r="Y283" s="328"/>
      <c r="Z283" s="328"/>
      <c r="AA283" s="328"/>
      <c r="AB283" s="328"/>
      <c r="AC283" s="328"/>
      <c r="AD283" s="328"/>
      <c r="AE283" s="328"/>
      <c r="AF283" s="328"/>
      <c r="AG283" s="328"/>
      <c r="AH283" s="328"/>
      <c r="AI283" s="328"/>
      <c r="AJ283" s="328"/>
      <c r="AK283" s="330"/>
      <c r="AL283" s="331"/>
      <c r="AM283" s="332"/>
      <c r="AN283" s="332"/>
      <c r="AO283" s="332"/>
      <c r="AP283" s="332"/>
      <c r="AQ283" s="332"/>
      <c r="AR283" s="332"/>
      <c r="AS283" s="332"/>
      <c r="AT283" s="332"/>
      <c r="AU283" s="332"/>
      <c r="AV283" s="332"/>
      <c r="AW283" s="332"/>
      <c r="AX283" s="332"/>
      <c r="AY283" s="333"/>
    </row>
    <row r="284" spans="1:51" ht="24" hidden="1" customHeight="1" outlineLevel="1" x14ac:dyDescent="0.2">
      <c r="A284" s="114">
        <v>7</v>
      </c>
      <c r="B284" s="116"/>
      <c r="C284" s="334"/>
      <c r="D284" s="335"/>
      <c r="E284" s="335"/>
      <c r="F284" s="335"/>
      <c r="G284" s="335"/>
      <c r="H284" s="335"/>
      <c r="I284" s="335"/>
      <c r="J284" s="335"/>
      <c r="K284" s="335"/>
      <c r="L284" s="335"/>
      <c r="M284" s="329"/>
      <c r="N284" s="329"/>
      <c r="O284" s="329"/>
      <c r="P284" s="329"/>
      <c r="Q284" s="329"/>
      <c r="R284" s="329"/>
      <c r="S284" s="329"/>
      <c r="T284" s="328"/>
      <c r="U284" s="328"/>
      <c r="V284" s="328"/>
      <c r="W284" s="328"/>
      <c r="X284" s="328"/>
      <c r="Y284" s="328"/>
      <c r="Z284" s="328"/>
      <c r="AA284" s="328"/>
      <c r="AB284" s="328"/>
      <c r="AC284" s="328"/>
      <c r="AD284" s="328"/>
      <c r="AE284" s="328"/>
      <c r="AF284" s="328"/>
      <c r="AG284" s="328"/>
      <c r="AH284" s="328"/>
      <c r="AI284" s="328"/>
      <c r="AJ284" s="328"/>
      <c r="AK284" s="330"/>
      <c r="AL284" s="331"/>
      <c r="AM284" s="332"/>
      <c r="AN284" s="332"/>
      <c r="AO284" s="332"/>
      <c r="AP284" s="332"/>
      <c r="AQ284" s="332"/>
      <c r="AR284" s="332"/>
      <c r="AS284" s="332"/>
      <c r="AT284" s="332"/>
      <c r="AU284" s="332"/>
      <c r="AV284" s="332"/>
      <c r="AW284" s="332"/>
      <c r="AX284" s="332"/>
      <c r="AY284" s="333"/>
    </row>
    <row r="285" spans="1:51" ht="24" hidden="1" customHeight="1" outlineLevel="1" x14ac:dyDescent="0.2">
      <c r="A285" s="114">
        <v>8</v>
      </c>
      <c r="B285" s="116"/>
      <c r="C285" s="334"/>
      <c r="D285" s="335"/>
      <c r="E285" s="335"/>
      <c r="F285" s="335"/>
      <c r="G285" s="335"/>
      <c r="H285" s="335"/>
      <c r="I285" s="335"/>
      <c r="J285" s="335"/>
      <c r="K285" s="335"/>
      <c r="L285" s="335"/>
      <c r="M285" s="329"/>
      <c r="N285" s="329"/>
      <c r="O285" s="329"/>
      <c r="P285" s="329"/>
      <c r="Q285" s="329"/>
      <c r="R285" s="329"/>
      <c r="S285" s="329"/>
      <c r="T285" s="328"/>
      <c r="U285" s="328"/>
      <c r="V285" s="328"/>
      <c r="W285" s="328"/>
      <c r="X285" s="328"/>
      <c r="Y285" s="328"/>
      <c r="Z285" s="328"/>
      <c r="AA285" s="328"/>
      <c r="AB285" s="328"/>
      <c r="AC285" s="328"/>
      <c r="AD285" s="328"/>
      <c r="AE285" s="328"/>
      <c r="AF285" s="328"/>
      <c r="AG285" s="328"/>
      <c r="AH285" s="328"/>
      <c r="AI285" s="328"/>
      <c r="AJ285" s="328"/>
      <c r="AK285" s="330"/>
      <c r="AL285" s="331"/>
      <c r="AM285" s="332"/>
      <c r="AN285" s="332"/>
      <c r="AO285" s="332"/>
      <c r="AP285" s="332"/>
      <c r="AQ285" s="332"/>
      <c r="AR285" s="332"/>
      <c r="AS285" s="332"/>
      <c r="AT285" s="332"/>
      <c r="AU285" s="332"/>
      <c r="AV285" s="332"/>
      <c r="AW285" s="332"/>
      <c r="AX285" s="332"/>
      <c r="AY285" s="333"/>
    </row>
    <row r="286" spans="1:51" ht="24" hidden="1" customHeight="1" outlineLevel="1" x14ac:dyDescent="0.2">
      <c r="A286" s="114">
        <v>9</v>
      </c>
      <c r="B286" s="116"/>
      <c r="C286" s="334"/>
      <c r="D286" s="335"/>
      <c r="E286" s="335"/>
      <c r="F286" s="335"/>
      <c r="G286" s="335"/>
      <c r="H286" s="335"/>
      <c r="I286" s="335"/>
      <c r="J286" s="335"/>
      <c r="K286" s="335"/>
      <c r="L286" s="335"/>
      <c r="M286" s="329"/>
      <c r="N286" s="329"/>
      <c r="O286" s="329"/>
      <c r="P286" s="329"/>
      <c r="Q286" s="329"/>
      <c r="R286" s="329"/>
      <c r="S286" s="329"/>
      <c r="T286" s="328"/>
      <c r="U286" s="328"/>
      <c r="V286" s="328"/>
      <c r="W286" s="328"/>
      <c r="X286" s="328"/>
      <c r="Y286" s="328"/>
      <c r="Z286" s="328"/>
      <c r="AA286" s="328"/>
      <c r="AB286" s="328"/>
      <c r="AC286" s="328"/>
      <c r="AD286" s="328"/>
      <c r="AE286" s="328"/>
      <c r="AF286" s="328"/>
      <c r="AG286" s="328"/>
      <c r="AH286" s="328"/>
      <c r="AI286" s="328"/>
      <c r="AJ286" s="328"/>
      <c r="AK286" s="330"/>
      <c r="AL286" s="331"/>
      <c r="AM286" s="332"/>
      <c r="AN286" s="332"/>
      <c r="AO286" s="332"/>
      <c r="AP286" s="332"/>
      <c r="AQ286" s="332"/>
      <c r="AR286" s="332"/>
      <c r="AS286" s="332"/>
      <c r="AT286" s="332"/>
      <c r="AU286" s="332"/>
      <c r="AV286" s="332"/>
      <c r="AW286" s="332"/>
      <c r="AX286" s="332"/>
      <c r="AY286" s="333"/>
    </row>
    <row r="287" spans="1:51" ht="24" hidden="1" customHeight="1" outlineLevel="1" x14ac:dyDescent="0.2">
      <c r="A287" s="114">
        <v>10</v>
      </c>
      <c r="B287" s="116"/>
      <c r="C287" s="334"/>
      <c r="D287" s="335"/>
      <c r="E287" s="335"/>
      <c r="F287" s="335"/>
      <c r="G287" s="335"/>
      <c r="H287" s="335"/>
      <c r="I287" s="335"/>
      <c r="J287" s="335"/>
      <c r="K287" s="335"/>
      <c r="L287" s="335"/>
      <c r="M287" s="329"/>
      <c r="N287" s="329"/>
      <c r="O287" s="329"/>
      <c r="P287" s="329"/>
      <c r="Q287" s="329"/>
      <c r="R287" s="329"/>
      <c r="S287" s="329"/>
      <c r="T287" s="328"/>
      <c r="U287" s="328"/>
      <c r="V287" s="328"/>
      <c r="W287" s="328"/>
      <c r="X287" s="328"/>
      <c r="Y287" s="328"/>
      <c r="Z287" s="328"/>
      <c r="AA287" s="328"/>
      <c r="AB287" s="328"/>
      <c r="AC287" s="328"/>
      <c r="AD287" s="328"/>
      <c r="AE287" s="328"/>
      <c r="AF287" s="328"/>
      <c r="AG287" s="328"/>
      <c r="AH287" s="328"/>
      <c r="AI287" s="328"/>
      <c r="AJ287" s="328"/>
      <c r="AK287" s="330"/>
      <c r="AL287" s="331"/>
      <c r="AM287" s="332"/>
      <c r="AN287" s="332"/>
      <c r="AO287" s="332"/>
      <c r="AP287" s="332"/>
      <c r="AQ287" s="332"/>
      <c r="AR287" s="332"/>
      <c r="AS287" s="332"/>
      <c r="AT287" s="332"/>
      <c r="AU287" s="332"/>
      <c r="AV287" s="332"/>
      <c r="AW287" s="332"/>
      <c r="AX287" s="332"/>
      <c r="AY287" s="333"/>
    </row>
    <row r="288" spans="1:51" hidden="1" outlineLevel="1" x14ac:dyDescent="0.2">
      <c r="A288" s="46"/>
      <c r="B288" s="46" t="s">
        <v>66</v>
      </c>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row r="289" spans="1:51" ht="34.5" hidden="1" customHeight="1" outlineLevel="1" x14ac:dyDescent="0.2">
      <c r="A289" s="114"/>
      <c r="B289" s="116"/>
      <c r="C289" s="114" t="s">
        <v>10</v>
      </c>
      <c r="D289" s="115"/>
      <c r="E289" s="115"/>
      <c r="F289" s="115"/>
      <c r="G289" s="115"/>
      <c r="H289" s="115"/>
      <c r="I289" s="115"/>
      <c r="J289" s="115"/>
      <c r="K289" s="115"/>
      <c r="L289" s="115"/>
      <c r="M289" s="342" t="s">
        <v>68</v>
      </c>
      <c r="N289" s="343"/>
      <c r="O289" s="343"/>
      <c r="P289" s="343"/>
      <c r="Q289" s="343"/>
      <c r="R289" s="343"/>
      <c r="S289" s="343"/>
      <c r="T289" s="115" t="s">
        <v>67</v>
      </c>
      <c r="U289" s="115"/>
      <c r="V289" s="115"/>
      <c r="W289" s="115"/>
      <c r="X289" s="115"/>
      <c r="Y289" s="115"/>
      <c r="Z289" s="115"/>
      <c r="AA289" s="115"/>
      <c r="AB289" s="115"/>
      <c r="AC289" s="115"/>
      <c r="AD289" s="115"/>
      <c r="AE289" s="115"/>
      <c r="AF289" s="115"/>
      <c r="AG289" s="115"/>
      <c r="AH289" s="115"/>
      <c r="AI289" s="115"/>
      <c r="AJ289" s="115"/>
      <c r="AK289" s="116"/>
      <c r="AL289" s="344" t="s">
        <v>290</v>
      </c>
      <c r="AM289" s="345"/>
      <c r="AN289" s="345"/>
      <c r="AO289" s="345"/>
      <c r="AP289" s="345"/>
      <c r="AQ289" s="345"/>
      <c r="AR289" s="345"/>
      <c r="AS289" s="345"/>
      <c r="AT289" s="345"/>
      <c r="AU289" s="345"/>
      <c r="AV289" s="345"/>
      <c r="AW289" s="345"/>
      <c r="AX289" s="345"/>
      <c r="AY289" s="346"/>
    </row>
    <row r="290" spans="1:51" ht="24" hidden="1" customHeight="1" outlineLevel="1" x14ac:dyDescent="0.2">
      <c r="A290" s="114">
        <v>1</v>
      </c>
      <c r="B290" s="116"/>
      <c r="C290" s="334"/>
      <c r="D290" s="335"/>
      <c r="E290" s="335"/>
      <c r="F290" s="335"/>
      <c r="G290" s="335"/>
      <c r="H290" s="335"/>
      <c r="I290" s="335"/>
      <c r="J290" s="335"/>
      <c r="K290" s="335"/>
      <c r="L290" s="335"/>
      <c r="M290" s="329"/>
      <c r="N290" s="329"/>
      <c r="O290" s="329"/>
      <c r="P290" s="329"/>
      <c r="Q290" s="329"/>
      <c r="R290" s="329"/>
      <c r="S290" s="329"/>
      <c r="T290" s="328"/>
      <c r="U290" s="328"/>
      <c r="V290" s="328"/>
      <c r="W290" s="328"/>
      <c r="X290" s="328"/>
      <c r="Y290" s="328"/>
      <c r="Z290" s="328"/>
      <c r="AA290" s="328"/>
      <c r="AB290" s="328"/>
      <c r="AC290" s="328"/>
      <c r="AD290" s="328"/>
      <c r="AE290" s="328"/>
      <c r="AF290" s="328"/>
      <c r="AG290" s="328"/>
      <c r="AH290" s="328"/>
      <c r="AI290" s="328"/>
      <c r="AJ290" s="328"/>
      <c r="AK290" s="330"/>
      <c r="AL290" s="331"/>
      <c r="AM290" s="332"/>
      <c r="AN290" s="332"/>
      <c r="AO290" s="332"/>
      <c r="AP290" s="332"/>
      <c r="AQ290" s="332"/>
      <c r="AR290" s="332"/>
      <c r="AS290" s="332"/>
      <c r="AT290" s="332"/>
      <c r="AU290" s="332"/>
      <c r="AV290" s="332"/>
      <c r="AW290" s="332"/>
      <c r="AX290" s="332"/>
      <c r="AY290" s="333"/>
    </row>
    <row r="291" spans="1:51" ht="24" hidden="1" customHeight="1" outlineLevel="1" x14ac:dyDescent="0.2">
      <c r="A291" s="114">
        <v>2</v>
      </c>
      <c r="B291" s="116"/>
      <c r="C291" s="334"/>
      <c r="D291" s="335"/>
      <c r="E291" s="335"/>
      <c r="F291" s="335"/>
      <c r="G291" s="335"/>
      <c r="H291" s="335"/>
      <c r="I291" s="335"/>
      <c r="J291" s="335"/>
      <c r="K291" s="335"/>
      <c r="L291" s="335"/>
      <c r="M291" s="329"/>
      <c r="N291" s="329"/>
      <c r="O291" s="329"/>
      <c r="P291" s="329"/>
      <c r="Q291" s="329"/>
      <c r="R291" s="329"/>
      <c r="S291" s="329"/>
      <c r="T291" s="328"/>
      <c r="U291" s="328"/>
      <c r="V291" s="328"/>
      <c r="W291" s="328"/>
      <c r="X291" s="328"/>
      <c r="Y291" s="328"/>
      <c r="Z291" s="328"/>
      <c r="AA291" s="328"/>
      <c r="AB291" s="328"/>
      <c r="AC291" s="328"/>
      <c r="AD291" s="328"/>
      <c r="AE291" s="328"/>
      <c r="AF291" s="328"/>
      <c r="AG291" s="328"/>
      <c r="AH291" s="328"/>
      <c r="AI291" s="328"/>
      <c r="AJ291" s="328"/>
      <c r="AK291" s="330"/>
      <c r="AL291" s="331"/>
      <c r="AM291" s="332"/>
      <c r="AN291" s="332"/>
      <c r="AO291" s="332"/>
      <c r="AP291" s="332"/>
      <c r="AQ291" s="332"/>
      <c r="AR291" s="332"/>
      <c r="AS291" s="332"/>
      <c r="AT291" s="332"/>
      <c r="AU291" s="332"/>
      <c r="AV291" s="332"/>
      <c r="AW291" s="332"/>
      <c r="AX291" s="332"/>
      <c r="AY291" s="333"/>
    </row>
    <row r="292" spans="1:51" ht="24" hidden="1" customHeight="1" outlineLevel="1" x14ac:dyDescent="0.2">
      <c r="A292" s="114">
        <v>3</v>
      </c>
      <c r="B292" s="116"/>
      <c r="C292" s="334"/>
      <c r="D292" s="335"/>
      <c r="E292" s="335"/>
      <c r="F292" s="335"/>
      <c r="G292" s="335"/>
      <c r="H292" s="335"/>
      <c r="I292" s="335"/>
      <c r="J292" s="335"/>
      <c r="K292" s="335"/>
      <c r="L292" s="335"/>
      <c r="M292" s="329"/>
      <c r="N292" s="329"/>
      <c r="O292" s="329"/>
      <c r="P292" s="329"/>
      <c r="Q292" s="329"/>
      <c r="R292" s="329"/>
      <c r="S292" s="329"/>
      <c r="T292" s="328"/>
      <c r="U292" s="328"/>
      <c r="V292" s="328"/>
      <c r="W292" s="328"/>
      <c r="X292" s="328"/>
      <c r="Y292" s="328"/>
      <c r="Z292" s="328"/>
      <c r="AA292" s="328"/>
      <c r="AB292" s="328"/>
      <c r="AC292" s="328"/>
      <c r="AD292" s="328"/>
      <c r="AE292" s="328"/>
      <c r="AF292" s="328"/>
      <c r="AG292" s="328"/>
      <c r="AH292" s="328"/>
      <c r="AI292" s="328"/>
      <c r="AJ292" s="328"/>
      <c r="AK292" s="330"/>
      <c r="AL292" s="331"/>
      <c r="AM292" s="332"/>
      <c r="AN292" s="332"/>
      <c r="AO292" s="332"/>
      <c r="AP292" s="332"/>
      <c r="AQ292" s="332"/>
      <c r="AR292" s="332"/>
      <c r="AS292" s="332"/>
      <c r="AT292" s="332"/>
      <c r="AU292" s="332"/>
      <c r="AV292" s="332"/>
      <c r="AW292" s="332"/>
      <c r="AX292" s="332"/>
      <c r="AY292" s="333"/>
    </row>
    <row r="293" spans="1:51" ht="24" hidden="1" customHeight="1" outlineLevel="1" x14ac:dyDescent="0.2">
      <c r="A293" s="114">
        <v>4</v>
      </c>
      <c r="B293" s="116"/>
      <c r="C293" s="334"/>
      <c r="D293" s="335"/>
      <c r="E293" s="335"/>
      <c r="F293" s="335"/>
      <c r="G293" s="335"/>
      <c r="H293" s="335"/>
      <c r="I293" s="335"/>
      <c r="J293" s="335"/>
      <c r="K293" s="335"/>
      <c r="L293" s="335"/>
      <c r="M293" s="329"/>
      <c r="N293" s="329"/>
      <c r="O293" s="329"/>
      <c r="P293" s="329"/>
      <c r="Q293" s="329"/>
      <c r="R293" s="329"/>
      <c r="S293" s="329"/>
      <c r="T293" s="328"/>
      <c r="U293" s="328"/>
      <c r="V293" s="328"/>
      <c r="W293" s="328"/>
      <c r="X293" s="328"/>
      <c r="Y293" s="328"/>
      <c r="Z293" s="328"/>
      <c r="AA293" s="328"/>
      <c r="AB293" s="328"/>
      <c r="AC293" s="328"/>
      <c r="AD293" s="328"/>
      <c r="AE293" s="328"/>
      <c r="AF293" s="328"/>
      <c r="AG293" s="328"/>
      <c r="AH293" s="328"/>
      <c r="AI293" s="328"/>
      <c r="AJ293" s="328"/>
      <c r="AK293" s="330"/>
      <c r="AL293" s="331"/>
      <c r="AM293" s="332"/>
      <c r="AN293" s="332"/>
      <c r="AO293" s="332"/>
      <c r="AP293" s="332"/>
      <c r="AQ293" s="332"/>
      <c r="AR293" s="332"/>
      <c r="AS293" s="332"/>
      <c r="AT293" s="332"/>
      <c r="AU293" s="332"/>
      <c r="AV293" s="332"/>
      <c r="AW293" s="332"/>
      <c r="AX293" s="332"/>
      <c r="AY293" s="333"/>
    </row>
    <row r="294" spans="1:51" ht="24" hidden="1" customHeight="1" outlineLevel="1" x14ac:dyDescent="0.2">
      <c r="A294" s="114">
        <v>5</v>
      </c>
      <c r="B294" s="116"/>
      <c r="C294" s="334"/>
      <c r="D294" s="335"/>
      <c r="E294" s="335"/>
      <c r="F294" s="335"/>
      <c r="G294" s="335"/>
      <c r="H294" s="335"/>
      <c r="I294" s="335"/>
      <c r="J294" s="335"/>
      <c r="K294" s="335"/>
      <c r="L294" s="335"/>
      <c r="M294" s="329"/>
      <c r="N294" s="329"/>
      <c r="O294" s="329"/>
      <c r="P294" s="329"/>
      <c r="Q294" s="329"/>
      <c r="R294" s="329"/>
      <c r="S294" s="329"/>
      <c r="T294" s="328"/>
      <c r="U294" s="328"/>
      <c r="V294" s="328"/>
      <c r="W294" s="328"/>
      <c r="X294" s="328"/>
      <c r="Y294" s="328"/>
      <c r="Z294" s="328"/>
      <c r="AA294" s="328"/>
      <c r="AB294" s="328"/>
      <c r="AC294" s="328"/>
      <c r="AD294" s="328"/>
      <c r="AE294" s="328"/>
      <c r="AF294" s="328"/>
      <c r="AG294" s="328"/>
      <c r="AH294" s="328"/>
      <c r="AI294" s="328"/>
      <c r="AJ294" s="328"/>
      <c r="AK294" s="330"/>
      <c r="AL294" s="331"/>
      <c r="AM294" s="332"/>
      <c r="AN294" s="332"/>
      <c r="AO294" s="332"/>
      <c r="AP294" s="332"/>
      <c r="AQ294" s="332"/>
      <c r="AR294" s="332"/>
      <c r="AS294" s="332"/>
      <c r="AT294" s="332"/>
      <c r="AU294" s="332"/>
      <c r="AV294" s="332"/>
      <c r="AW294" s="332"/>
      <c r="AX294" s="332"/>
      <c r="AY294" s="333"/>
    </row>
    <row r="295" spans="1:51" ht="24" hidden="1" customHeight="1" outlineLevel="1" x14ac:dyDescent="0.2">
      <c r="A295" s="114">
        <v>6</v>
      </c>
      <c r="B295" s="116"/>
      <c r="C295" s="334"/>
      <c r="D295" s="335"/>
      <c r="E295" s="335"/>
      <c r="F295" s="335"/>
      <c r="G295" s="335"/>
      <c r="H295" s="335"/>
      <c r="I295" s="335"/>
      <c r="J295" s="335"/>
      <c r="K295" s="335"/>
      <c r="L295" s="335"/>
      <c r="M295" s="329"/>
      <c r="N295" s="329"/>
      <c r="O295" s="329"/>
      <c r="P295" s="329"/>
      <c r="Q295" s="329"/>
      <c r="R295" s="329"/>
      <c r="S295" s="329"/>
      <c r="T295" s="328"/>
      <c r="U295" s="328"/>
      <c r="V295" s="328"/>
      <c r="W295" s="328"/>
      <c r="X295" s="328"/>
      <c r="Y295" s="328"/>
      <c r="Z295" s="328"/>
      <c r="AA295" s="328"/>
      <c r="AB295" s="328"/>
      <c r="AC295" s="328"/>
      <c r="AD295" s="328"/>
      <c r="AE295" s="328"/>
      <c r="AF295" s="328"/>
      <c r="AG295" s="328"/>
      <c r="AH295" s="328"/>
      <c r="AI295" s="328"/>
      <c r="AJ295" s="328"/>
      <c r="AK295" s="330"/>
      <c r="AL295" s="331"/>
      <c r="AM295" s="332"/>
      <c r="AN295" s="332"/>
      <c r="AO295" s="332"/>
      <c r="AP295" s="332"/>
      <c r="AQ295" s="332"/>
      <c r="AR295" s="332"/>
      <c r="AS295" s="332"/>
      <c r="AT295" s="332"/>
      <c r="AU295" s="332"/>
      <c r="AV295" s="332"/>
      <c r="AW295" s="332"/>
      <c r="AX295" s="332"/>
      <c r="AY295" s="333"/>
    </row>
    <row r="296" spans="1:51" ht="24" hidden="1" customHeight="1" outlineLevel="1" x14ac:dyDescent="0.2">
      <c r="A296" s="114">
        <v>7</v>
      </c>
      <c r="B296" s="116"/>
      <c r="C296" s="334"/>
      <c r="D296" s="335"/>
      <c r="E296" s="335"/>
      <c r="F296" s="335"/>
      <c r="G296" s="335"/>
      <c r="H296" s="335"/>
      <c r="I296" s="335"/>
      <c r="J296" s="335"/>
      <c r="K296" s="335"/>
      <c r="L296" s="335"/>
      <c r="M296" s="329"/>
      <c r="N296" s="329"/>
      <c r="O296" s="329"/>
      <c r="P296" s="329"/>
      <c r="Q296" s="329"/>
      <c r="R296" s="329"/>
      <c r="S296" s="329"/>
      <c r="T296" s="328"/>
      <c r="U296" s="328"/>
      <c r="V296" s="328"/>
      <c r="W296" s="328"/>
      <c r="X296" s="328"/>
      <c r="Y296" s="328"/>
      <c r="Z296" s="328"/>
      <c r="AA296" s="328"/>
      <c r="AB296" s="328"/>
      <c r="AC296" s="328"/>
      <c r="AD296" s="328"/>
      <c r="AE296" s="328"/>
      <c r="AF296" s="328"/>
      <c r="AG296" s="328"/>
      <c r="AH296" s="328"/>
      <c r="AI296" s="328"/>
      <c r="AJ296" s="328"/>
      <c r="AK296" s="330"/>
      <c r="AL296" s="331"/>
      <c r="AM296" s="332"/>
      <c r="AN296" s="332"/>
      <c r="AO296" s="332"/>
      <c r="AP296" s="332"/>
      <c r="AQ296" s="332"/>
      <c r="AR296" s="332"/>
      <c r="AS296" s="332"/>
      <c r="AT296" s="332"/>
      <c r="AU296" s="332"/>
      <c r="AV296" s="332"/>
      <c r="AW296" s="332"/>
      <c r="AX296" s="332"/>
      <c r="AY296" s="333"/>
    </row>
    <row r="297" spans="1:51" ht="24" hidden="1" customHeight="1" outlineLevel="1" x14ac:dyDescent="0.2">
      <c r="A297" s="114">
        <v>8</v>
      </c>
      <c r="B297" s="116"/>
      <c r="C297" s="334"/>
      <c r="D297" s="335"/>
      <c r="E297" s="335"/>
      <c r="F297" s="335"/>
      <c r="G297" s="335"/>
      <c r="H297" s="335"/>
      <c r="I297" s="335"/>
      <c r="J297" s="335"/>
      <c r="K297" s="335"/>
      <c r="L297" s="335"/>
      <c r="M297" s="329"/>
      <c r="N297" s="329"/>
      <c r="O297" s="329"/>
      <c r="P297" s="329"/>
      <c r="Q297" s="329"/>
      <c r="R297" s="329"/>
      <c r="S297" s="329"/>
      <c r="T297" s="328"/>
      <c r="U297" s="328"/>
      <c r="V297" s="328"/>
      <c r="W297" s="328"/>
      <c r="X297" s="328"/>
      <c r="Y297" s="328"/>
      <c r="Z297" s="328"/>
      <c r="AA297" s="328"/>
      <c r="AB297" s="328"/>
      <c r="AC297" s="328"/>
      <c r="AD297" s="328"/>
      <c r="AE297" s="328"/>
      <c r="AF297" s="328"/>
      <c r="AG297" s="328"/>
      <c r="AH297" s="328"/>
      <c r="AI297" s="328"/>
      <c r="AJ297" s="328"/>
      <c r="AK297" s="330"/>
      <c r="AL297" s="331"/>
      <c r="AM297" s="332"/>
      <c r="AN297" s="332"/>
      <c r="AO297" s="332"/>
      <c r="AP297" s="332"/>
      <c r="AQ297" s="332"/>
      <c r="AR297" s="332"/>
      <c r="AS297" s="332"/>
      <c r="AT297" s="332"/>
      <c r="AU297" s="332"/>
      <c r="AV297" s="332"/>
      <c r="AW297" s="332"/>
      <c r="AX297" s="332"/>
      <c r="AY297" s="333"/>
    </row>
    <row r="298" spans="1:51" ht="24" hidden="1" customHeight="1" outlineLevel="1" x14ac:dyDescent="0.2">
      <c r="A298" s="114">
        <v>9</v>
      </c>
      <c r="B298" s="116"/>
      <c r="C298" s="334"/>
      <c r="D298" s="335"/>
      <c r="E298" s="335"/>
      <c r="F298" s="335"/>
      <c r="G298" s="335"/>
      <c r="H298" s="335"/>
      <c r="I298" s="335"/>
      <c r="J298" s="335"/>
      <c r="K298" s="335"/>
      <c r="L298" s="335"/>
      <c r="M298" s="329"/>
      <c r="N298" s="329"/>
      <c r="O298" s="329"/>
      <c r="P298" s="329"/>
      <c r="Q298" s="329"/>
      <c r="R298" s="329"/>
      <c r="S298" s="329"/>
      <c r="T298" s="328"/>
      <c r="U298" s="328"/>
      <c r="V298" s="328"/>
      <c r="W298" s="328"/>
      <c r="X298" s="328"/>
      <c r="Y298" s="328"/>
      <c r="Z298" s="328"/>
      <c r="AA298" s="328"/>
      <c r="AB298" s="328"/>
      <c r="AC298" s="328"/>
      <c r="AD298" s="328"/>
      <c r="AE298" s="328"/>
      <c r="AF298" s="328"/>
      <c r="AG298" s="328"/>
      <c r="AH298" s="328"/>
      <c r="AI298" s="328"/>
      <c r="AJ298" s="328"/>
      <c r="AK298" s="330"/>
      <c r="AL298" s="331"/>
      <c r="AM298" s="332"/>
      <c r="AN298" s="332"/>
      <c r="AO298" s="332"/>
      <c r="AP298" s="332"/>
      <c r="AQ298" s="332"/>
      <c r="AR298" s="332"/>
      <c r="AS298" s="332"/>
      <c r="AT298" s="332"/>
      <c r="AU298" s="332"/>
      <c r="AV298" s="332"/>
      <c r="AW298" s="332"/>
      <c r="AX298" s="332"/>
      <c r="AY298" s="333"/>
    </row>
    <row r="299" spans="1:51" ht="24" hidden="1" customHeight="1" outlineLevel="1" x14ac:dyDescent="0.2">
      <c r="A299" s="114">
        <v>10</v>
      </c>
      <c r="B299" s="116"/>
      <c r="C299" s="334"/>
      <c r="D299" s="335"/>
      <c r="E299" s="335"/>
      <c r="F299" s="335"/>
      <c r="G299" s="335"/>
      <c r="H299" s="335"/>
      <c r="I299" s="335"/>
      <c r="J299" s="335"/>
      <c r="K299" s="335"/>
      <c r="L299" s="335"/>
      <c r="M299" s="329"/>
      <c r="N299" s="329"/>
      <c r="O299" s="329"/>
      <c r="P299" s="329"/>
      <c r="Q299" s="329"/>
      <c r="R299" s="329"/>
      <c r="S299" s="329"/>
      <c r="T299" s="328"/>
      <c r="U299" s="328"/>
      <c r="V299" s="328"/>
      <c r="W299" s="328"/>
      <c r="X299" s="328"/>
      <c r="Y299" s="328"/>
      <c r="Z299" s="328"/>
      <c r="AA299" s="328"/>
      <c r="AB299" s="328"/>
      <c r="AC299" s="328"/>
      <c r="AD299" s="328"/>
      <c r="AE299" s="328"/>
      <c r="AF299" s="328"/>
      <c r="AG299" s="328"/>
      <c r="AH299" s="328"/>
      <c r="AI299" s="328"/>
      <c r="AJ299" s="328"/>
      <c r="AK299" s="330"/>
      <c r="AL299" s="331"/>
      <c r="AM299" s="332"/>
      <c r="AN299" s="332"/>
      <c r="AO299" s="332"/>
      <c r="AP299" s="332"/>
      <c r="AQ299" s="332"/>
      <c r="AR299" s="332"/>
      <c r="AS299" s="332"/>
      <c r="AT299" s="332"/>
      <c r="AU299" s="332"/>
      <c r="AV299" s="332"/>
      <c r="AW299" s="332"/>
      <c r="AX299" s="332"/>
      <c r="AY299" s="333"/>
    </row>
    <row r="300" spans="1:51" hidden="1" outlineLevel="1" x14ac:dyDescent="0.2">
      <c r="A300" s="11"/>
      <c r="B300" s="11" t="s">
        <v>63</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row>
    <row r="301" spans="1:51" ht="34.5" hidden="1" customHeight="1" outlineLevel="1" x14ac:dyDescent="0.2">
      <c r="A301" s="340"/>
      <c r="B301" s="341"/>
      <c r="C301" s="114" t="s">
        <v>10</v>
      </c>
      <c r="D301" s="115"/>
      <c r="E301" s="115"/>
      <c r="F301" s="115"/>
      <c r="G301" s="115"/>
      <c r="H301" s="115"/>
      <c r="I301" s="115"/>
      <c r="J301" s="115"/>
      <c r="K301" s="115"/>
      <c r="L301" s="115"/>
      <c r="M301" s="342" t="s">
        <v>68</v>
      </c>
      <c r="N301" s="343"/>
      <c r="O301" s="343"/>
      <c r="P301" s="343"/>
      <c r="Q301" s="343"/>
      <c r="R301" s="343"/>
      <c r="S301" s="343"/>
      <c r="T301" s="115" t="s">
        <v>67</v>
      </c>
      <c r="U301" s="115"/>
      <c r="V301" s="115"/>
      <c r="W301" s="115"/>
      <c r="X301" s="115"/>
      <c r="Y301" s="115"/>
      <c r="Z301" s="115"/>
      <c r="AA301" s="115"/>
      <c r="AB301" s="115"/>
      <c r="AC301" s="115"/>
      <c r="AD301" s="115"/>
      <c r="AE301" s="115"/>
      <c r="AF301" s="115"/>
      <c r="AG301" s="115"/>
      <c r="AH301" s="115"/>
      <c r="AI301" s="115"/>
      <c r="AJ301" s="115"/>
      <c r="AK301" s="116"/>
      <c r="AL301" s="344" t="s">
        <v>290</v>
      </c>
      <c r="AM301" s="345"/>
      <c r="AN301" s="345"/>
      <c r="AO301" s="345"/>
      <c r="AP301" s="345"/>
      <c r="AQ301" s="345"/>
      <c r="AR301" s="345"/>
      <c r="AS301" s="345"/>
      <c r="AT301" s="345"/>
      <c r="AU301" s="345"/>
      <c r="AV301" s="345"/>
      <c r="AW301" s="345"/>
      <c r="AX301" s="345"/>
      <c r="AY301" s="346"/>
    </row>
    <row r="302" spans="1:51" ht="24" hidden="1" customHeight="1" outlineLevel="1" x14ac:dyDescent="0.2">
      <c r="A302" s="114">
        <v>1</v>
      </c>
      <c r="B302" s="116"/>
      <c r="C302" s="334"/>
      <c r="D302" s="335"/>
      <c r="E302" s="335"/>
      <c r="F302" s="335"/>
      <c r="G302" s="335"/>
      <c r="H302" s="335"/>
      <c r="I302" s="335"/>
      <c r="J302" s="335"/>
      <c r="K302" s="335"/>
      <c r="L302" s="335"/>
      <c r="M302" s="329"/>
      <c r="N302" s="329"/>
      <c r="O302" s="329"/>
      <c r="P302" s="329"/>
      <c r="Q302" s="329"/>
      <c r="R302" s="329"/>
      <c r="S302" s="329"/>
      <c r="T302" s="328"/>
      <c r="U302" s="328"/>
      <c r="V302" s="328"/>
      <c r="W302" s="328"/>
      <c r="X302" s="328"/>
      <c r="Y302" s="328"/>
      <c r="Z302" s="328"/>
      <c r="AA302" s="328"/>
      <c r="AB302" s="328"/>
      <c r="AC302" s="328"/>
      <c r="AD302" s="328"/>
      <c r="AE302" s="328"/>
      <c r="AF302" s="328"/>
      <c r="AG302" s="328"/>
      <c r="AH302" s="328"/>
      <c r="AI302" s="328"/>
      <c r="AJ302" s="328"/>
      <c r="AK302" s="330"/>
      <c r="AL302" s="331"/>
      <c r="AM302" s="332"/>
      <c r="AN302" s="332"/>
      <c r="AO302" s="332"/>
      <c r="AP302" s="332"/>
      <c r="AQ302" s="332"/>
      <c r="AR302" s="332"/>
      <c r="AS302" s="332"/>
      <c r="AT302" s="332"/>
      <c r="AU302" s="332"/>
      <c r="AV302" s="332"/>
      <c r="AW302" s="332"/>
      <c r="AX302" s="332"/>
      <c r="AY302" s="333"/>
    </row>
    <row r="303" spans="1:51" ht="24" hidden="1" customHeight="1" outlineLevel="1" x14ac:dyDescent="0.2">
      <c r="A303" s="114">
        <v>2</v>
      </c>
      <c r="B303" s="116"/>
      <c r="C303" s="334"/>
      <c r="D303" s="335"/>
      <c r="E303" s="335"/>
      <c r="F303" s="335"/>
      <c r="G303" s="335"/>
      <c r="H303" s="335"/>
      <c r="I303" s="335"/>
      <c r="J303" s="335"/>
      <c r="K303" s="335"/>
      <c r="L303" s="335"/>
      <c r="M303" s="329"/>
      <c r="N303" s="329"/>
      <c r="O303" s="329"/>
      <c r="P303" s="329"/>
      <c r="Q303" s="329"/>
      <c r="R303" s="329"/>
      <c r="S303" s="329"/>
      <c r="T303" s="328"/>
      <c r="U303" s="328"/>
      <c r="V303" s="328"/>
      <c r="W303" s="328"/>
      <c r="X303" s="328"/>
      <c r="Y303" s="328"/>
      <c r="Z303" s="328"/>
      <c r="AA303" s="328"/>
      <c r="AB303" s="328"/>
      <c r="AC303" s="328"/>
      <c r="AD303" s="328"/>
      <c r="AE303" s="328"/>
      <c r="AF303" s="328"/>
      <c r="AG303" s="328"/>
      <c r="AH303" s="328"/>
      <c r="AI303" s="328"/>
      <c r="AJ303" s="328"/>
      <c r="AK303" s="330"/>
      <c r="AL303" s="331"/>
      <c r="AM303" s="332"/>
      <c r="AN303" s="332"/>
      <c r="AO303" s="332"/>
      <c r="AP303" s="332"/>
      <c r="AQ303" s="332"/>
      <c r="AR303" s="332"/>
      <c r="AS303" s="332"/>
      <c r="AT303" s="332"/>
      <c r="AU303" s="332"/>
      <c r="AV303" s="332"/>
      <c r="AW303" s="332"/>
      <c r="AX303" s="332"/>
      <c r="AY303" s="333"/>
    </row>
    <row r="304" spans="1:51" ht="24" hidden="1" customHeight="1" outlineLevel="1" x14ac:dyDescent="0.2">
      <c r="A304" s="114">
        <v>3</v>
      </c>
      <c r="B304" s="116"/>
      <c r="C304" s="334"/>
      <c r="D304" s="335"/>
      <c r="E304" s="335"/>
      <c r="F304" s="335"/>
      <c r="G304" s="335"/>
      <c r="H304" s="335"/>
      <c r="I304" s="335"/>
      <c r="J304" s="335"/>
      <c r="K304" s="335"/>
      <c r="L304" s="335"/>
      <c r="M304" s="329"/>
      <c r="N304" s="329"/>
      <c r="O304" s="329"/>
      <c r="P304" s="329"/>
      <c r="Q304" s="329"/>
      <c r="R304" s="329"/>
      <c r="S304" s="329"/>
      <c r="T304" s="336"/>
      <c r="U304" s="337"/>
      <c r="V304" s="337"/>
      <c r="W304" s="337"/>
      <c r="X304" s="337"/>
      <c r="Y304" s="337"/>
      <c r="Z304" s="337"/>
      <c r="AA304" s="337"/>
      <c r="AB304" s="337"/>
      <c r="AC304" s="337"/>
      <c r="AD304" s="337"/>
      <c r="AE304" s="337"/>
      <c r="AF304" s="337"/>
      <c r="AG304" s="337"/>
      <c r="AH304" s="337"/>
      <c r="AI304" s="337"/>
      <c r="AJ304" s="337"/>
      <c r="AK304" s="338"/>
      <c r="AL304" s="331"/>
      <c r="AM304" s="332"/>
      <c r="AN304" s="332"/>
      <c r="AO304" s="332"/>
      <c r="AP304" s="332"/>
      <c r="AQ304" s="332"/>
      <c r="AR304" s="332"/>
      <c r="AS304" s="332"/>
      <c r="AT304" s="332"/>
      <c r="AU304" s="332"/>
      <c r="AV304" s="332"/>
      <c r="AW304" s="332"/>
      <c r="AX304" s="332"/>
      <c r="AY304" s="333"/>
    </row>
    <row r="305" spans="1:51" ht="24" hidden="1" customHeight="1" outlineLevel="1" x14ac:dyDescent="0.2">
      <c r="A305" s="114">
        <v>4</v>
      </c>
      <c r="B305" s="116"/>
      <c r="C305" s="334"/>
      <c r="D305" s="335"/>
      <c r="E305" s="335"/>
      <c r="F305" s="335"/>
      <c r="G305" s="335"/>
      <c r="H305" s="335"/>
      <c r="I305" s="335"/>
      <c r="J305" s="335"/>
      <c r="K305" s="335"/>
      <c r="L305" s="335"/>
      <c r="M305" s="329"/>
      <c r="N305" s="329"/>
      <c r="O305" s="329"/>
      <c r="P305" s="329"/>
      <c r="Q305" s="329"/>
      <c r="R305" s="329"/>
      <c r="S305" s="329"/>
      <c r="T305" s="339"/>
      <c r="U305" s="328"/>
      <c r="V305" s="328"/>
      <c r="W305" s="328"/>
      <c r="X305" s="328"/>
      <c r="Y305" s="328"/>
      <c r="Z305" s="328"/>
      <c r="AA305" s="328"/>
      <c r="AB305" s="328"/>
      <c r="AC305" s="328"/>
      <c r="AD305" s="328"/>
      <c r="AE305" s="328"/>
      <c r="AF305" s="328"/>
      <c r="AG305" s="328"/>
      <c r="AH305" s="328"/>
      <c r="AI305" s="328"/>
      <c r="AJ305" s="328"/>
      <c r="AK305" s="330"/>
      <c r="AL305" s="331"/>
      <c r="AM305" s="332"/>
      <c r="AN305" s="332"/>
      <c r="AO305" s="332"/>
      <c r="AP305" s="332"/>
      <c r="AQ305" s="332"/>
      <c r="AR305" s="332"/>
      <c r="AS305" s="332"/>
      <c r="AT305" s="332"/>
      <c r="AU305" s="332"/>
      <c r="AV305" s="332"/>
      <c r="AW305" s="332"/>
      <c r="AX305" s="332"/>
      <c r="AY305" s="333"/>
    </row>
    <row r="306" spans="1:51" ht="24" hidden="1" customHeight="1" outlineLevel="1" x14ac:dyDescent="0.2">
      <c r="A306" s="114">
        <v>5</v>
      </c>
      <c r="B306" s="116"/>
      <c r="C306" s="334"/>
      <c r="D306" s="335"/>
      <c r="E306" s="335"/>
      <c r="F306" s="335"/>
      <c r="G306" s="335"/>
      <c r="H306" s="335"/>
      <c r="I306" s="335"/>
      <c r="J306" s="335"/>
      <c r="K306" s="335"/>
      <c r="L306" s="335"/>
      <c r="M306" s="329"/>
      <c r="N306" s="329"/>
      <c r="O306" s="329"/>
      <c r="P306" s="329"/>
      <c r="Q306" s="329"/>
      <c r="R306" s="329"/>
      <c r="S306" s="329"/>
      <c r="T306" s="328"/>
      <c r="U306" s="328"/>
      <c r="V306" s="328"/>
      <c r="W306" s="328"/>
      <c r="X306" s="328"/>
      <c r="Y306" s="328"/>
      <c r="Z306" s="328"/>
      <c r="AA306" s="328"/>
      <c r="AB306" s="328"/>
      <c r="AC306" s="328"/>
      <c r="AD306" s="328"/>
      <c r="AE306" s="328"/>
      <c r="AF306" s="328"/>
      <c r="AG306" s="328"/>
      <c r="AH306" s="328"/>
      <c r="AI306" s="328"/>
      <c r="AJ306" s="328"/>
      <c r="AK306" s="330"/>
      <c r="AL306" s="331"/>
      <c r="AM306" s="332"/>
      <c r="AN306" s="332"/>
      <c r="AO306" s="332"/>
      <c r="AP306" s="332"/>
      <c r="AQ306" s="332"/>
      <c r="AR306" s="332"/>
      <c r="AS306" s="332"/>
      <c r="AT306" s="332"/>
      <c r="AU306" s="332"/>
      <c r="AV306" s="332"/>
      <c r="AW306" s="332"/>
      <c r="AX306" s="332"/>
      <c r="AY306" s="333"/>
    </row>
    <row r="307" spans="1:51" ht="24" hidden="1" customHeight="1" outlineLevel="1" x14ac:dyDescent="0.2">
      <c r="A307" s="114">
        <v>6</v>
      </c>
      <c r="B307" s="116"/>
      <c r="C307" s="334"/>
      <c r="D307" s="335"/>
      <c r="E307" s="335"/>
      <c r="F307" s="335"/>
      <c r="G307" s="335"/>
      <c r="H307" s="335"/>
      <c r="I307" s="335"/>
      <c r="J307" s="335"/>
      <c r="K307" s="335"/>
      <c r="L307" s="335"/>
      <c r="M307" s="329"/>
      <c r="N307" s="329"/>
      <c r="O307" s="329"/>
      <c r="P307" s="329"/>
      <c r="Q307" s="329"/>
      <c r="R307" s="329"/>
      <c r="S307" s="329"/>
      <c r="T307" s="328"/>
      <c r="U307" s="328"/>
      <c r="V307" s="328"/>
      <c r="W307" s="328"/>
      <c r="X307" s="328"/>
      <c r="Y307" s="328"/>
      <c r="Z307" s="328"/>
      <c r="AA307" s="328"/>
      <c r="AB307" s="328"/>
      <c r="AC307" s="328"/>
      <c r="AD307" s="328"/>
      <c r="AE307" s="328"/>
      <c r="AF307" s="328"/>
      <c r="AG307" s="328"/>
      <c r="AH307" s="328"/>
      <c r="AI307" s="328"/>
      <c r="AJ307" s="328"/>
      <c r="AK307" s="330"/>
      <c r="AL307" s="331"/>
      <c r="AM307" s="332"/>
      <c r="AN307" s="332"/>
      <c r="AO307" s="332"/>
      <c r="AP307" s="332"/>
      <c r="AQ307" s="332"/>
      <c r="AR307" s="332"/>
      <c r="AS307" s="332"/>
      <c r="AT307" s="332"/>
      <c r="AU307" s="332"/>
      <c r="AV307" s="332"/>
      <c r="AW307" s="332"/>
      <c r="AX307" s="332"/>
      <c r="AY307" s="333"/>
    </row>
    <row r="308" spans="1:51" ht="24" hidden="1" customHeight="1" outlineLevel="1" x14ac:dyDescent="0.2">
      <c r="A308" s="114">
        <v>7</v>
      </c>
      <c r="B308" s="116"/>
      <c r="C308" s="334"/>
      <c r="D308" s="335"/>
      <c r="E308" s="335"/>
      <c r="F308" s="335"/>
      <c r="G308" s="335"/>
      <c r="H308" s="335"/>
      <c r="I308" s="335"/>
      <c r="J308" s="335"/>
      <c r="K308" s="335"/>
      <c r="L308" s="335"/>
      <c r="M308" s="329"/>
      <c r="N308" s="329"/>
      <c r="O308" s="329"/>
      <c r="P308" s="329"/>
      <c r="Q308" s="329"/>
      <c r="R308" s="329"/>
      <c r="S308" s="329"/>
      <c r="T308" s="328"/>
      <c r="U308" s="328"/>
      <c r="V308" s="328"/>
      <c r="W308" s="328"/>
      <c r="X308" s="328"/>
      <c r="Y308" s="328"/>
      <c r="Z308" s="328"/>
      <c r="AA308" s="328"/>
      <c r="AB308" s="328"/>
      <c r="AC308" s="328"/>
      <c r="AD308" s="328"/>
      <c r="AE308" s="328"/>
      <c r="AF308" s="328"/>
      <c r="AG308" s="328"/>
      <c r="AH308" s="328"/>
      <c r="AI308" s="328"/>
      <c r="AJ308" s="328"/>
      <c r="AK308" s="330"/>
      <c r="AL308" s="331"/>
      <c r="AM308" s="332"/>
      <c r="AN308" s="332"/>
      <c r="AO308" s="332"/>
      <c r="AP308" s="332"/>
      <c r="AQ308" s="332"/>
      <c r="AR308" s="332"/>
      <c r="AS308" s="332"/>
      <c r="AT308" s="332"/>
      <c r="AU308" s="332"/>
      <c r="AV308" s="332"/>
      <c r="AW308" s="332"/>
      <c r="AX308" s="332"/>
      <c r="AY308" s="333"/>
    </row>
    <row r="309" spans="1:51" ht="24" hidden="1" customHeight="1" outlineLevel="1" x14ac:dyDescent="0.2">
      <c r="A309" s="114">
        <v>8</v>
      </c>
      <c r="B309" s="116"/>
      <c r="C309" s="334"/>
      <c r="D309" s="335"/>
      <c r="E309" s="335"/>
      <c r="F309" s="335"/>
      <c r="G309" s="335"/>
      <c r="H309" s="335"/>
      <c r="I309" s="335"/>
      <c r="J309" s="335"/>
      <c r="K309" s="335"/>
      <c r="L309" s="335"/>
      <c r="M309" s="329"/>
      <c r="N309" s="329"/>
      <c r="O309" s="329"/>
      <c r="P309" s="329"/>
      <c r="Q309" s="329"/>
      <c r="R309" s="329"/>
      <c r="S309" s="329"/>
      <c r="T309" s="328"/>
      <c r="U309" s="328"/>
      <c r="V309" s="328"/>
      <c r="W309" s="328"/>
      <c r="X309" s="328"/>
      <c r="Y309" s="328"/>
      <c r="Z309" s="328"/>
      <c r="AA309" s="328"/>
      <c r="AB309" s="328"/>
      <c r="AC309" s="328"/>
      <c r="AD309" s="328"/>
      <c r="AE309" s="328"/>
      <c r="AF309" s="328"/>
      <c r="AG309" s="328"/>
      <c r="AH309" s="328"/>
      <c r="AI309" s="328"/>
      <c r="AJ309" s="328"/>
      <c r="AK309" s="330"/>
      <c r="AL309" s="331"/>
      <c r="AM309" s="332"/>
      <c r="AN309" s="332"/>
      <c r="AO309" s="332"/>
      <c r="AP309" s="332"/>
      <c r="AQ309" s="332"/>
      <c r="AR309" s="332"/>
      <c r="AS309" s="332"/>
      <c r="AT309" s="332"/>
      <c r="AU309" s="332"/>
      <c r="AV309" s="332"/>
      <c r="AW309" s="332"/>
      <c r="AX309" s="332"/>
      <c r="AY309" s="333"/>
    </row>
    <row r="310" spans="1:51" ht="24" hidden="1" customHeight="1" outlineLevel="1" x14ac:dyDescent="0.2">
      <c r="A310" s="114">
        <v>9</v>
      </c>
      <c r="B310" s="116"/>
      <c r="C310" s="327"/>
      <c r="D310" s="328"/>
      <c r="E310" s="328"/>
      <c r="F310" s="328"/>
      <c r="G310" s="328"/>
      <c r="H310" s="328"/>
      <c r="I310" s="328"/>
      <c r="J310" s="328"/>
      <c r="K310" s="328"/>
      <c r="L310" s="328"/>
      <c r="M310" s="329"/>
      <c r="N310" s="329"/>
      <c r="O310" s="329"/>
      <c r="P310" s="329"/>
      <c r="Q310" s="329"/>
      <c r="R310" s="329"/>
      <c r="S310" s="329"/>
      <c r="T310" s="328"/>
      <c r="U310" s="328"/>
      <c r="V310" s="328"/>
      <c r="W310" s="328"/>
      <c r="X310" s="328"/>
      <c r="Y310" s="328"/>
      <c r="Z310" s="328"/>
      <c r="AA310" s="328"/>
      <c r="AB310" s="328"/>
      <c r="AC310" s="328"/>
      <c r="AD310" s="328"/>
      <c r="AE310" s="328"/>
      <c r="AF310" s="328"/>
      <c r="AG310" s="328"/>
      <c r="AH310" s="328"/>
      <c r="AI310" s="328"/>
      <c r="AJ310" s="328"/>
      <c r="AK310" s="330"/>
      <c r="AL310" s="331"/>
      <c r="AM310" s="332"/>
      <c r="AN310" s="332"/>
      <c r="AO310" s="332"/>
      <c r="AP310" s="332"/>
      <c r="AQ310" s="332"/>
      <c r="AR310" s="332"/>
      <c r="AS310" s="332"/>
      <c r="AT310" s="332"/>
      <c r="AU310" s="332"/>
      <c r="AV310" s="332"/>
      <c r="AW310" s="332"/>
      <c r="AX310" s="332"/>
      <c r="AY310" s="333"/>
    </row>
    <row r="311" spans="1:51" ht="24" hidden="1" customHeight="1" outlineLevel="1" x14ac:dyDescent="0.2">
      <c r="A311" s="114">
        <v>10</v>
      </c>
      <c r="B311" s="116"/>
      <c r="C311" s="334"/>
      <c r="D311" s="335"/>
      <c r="E311" s="335"/>
      <c r="F311" s="335"/>
      <c r="G311" s="335"/>
      <c r="H311" s="335"/>
      <c r="I311" s="335"/>
      <c r="J311" s="335"/>
      <c r="K311" s="335"/>
      <c r="L311" s="335"/>
      <c r="M311" s="329"/>
      <c r="N311" s="329"/>
      <c r="O311" s="329"/>
      <c r="P311" s="329"/>
      <c r="Q311" s="329"/>
      <c r="R311" s="329"/>
      <c r="S311" s="329"/>
      <c r="T311" s="328"/>
      <c r="U311" s="328"/>
      <c r="V311" s="328"/>
      <c r="W311" s="328"/>
      <c r="X311" s="328"/>
      <c r="Y311" s="328"/>
      <c r="Z311" s="328"/>
      <c r="AA311" s="328"/>
      <c r="AB311" s="328"/>
      <c r="AC311" s="328"/>
      <c r="AD311" s="328"/>
      <c r="AE311" s="328"/>
      <c r="AF311" s="328"/>
      <c r="AG311" s="328"/>
      <c r="AH311" s="328"/>
      <c r="AI311" s="328"/>
      <c r="AJ311" s="328"/>
      <c r="AK311" s="330"/>
      <c r="AL311" s="331"/>
      <c r="AM311" s="332"/>
      <c r="AN311" s="332"/>
      <c r="AO311" s="332"/>
      <c r="AP311" s="332"/>
      <c r="AQ311" s="332"/>
      <c r="AR311" s="332"/>
      <c r="AS311" s="332"/>
      <c r="AT311" s="332"/>
      <c r="AU311" s="332"/>
      <c r="AV311" s="332"/>
      <c r="AW311" s="332"/>
      <c r="AX311" s="332"/>
      <c r="AY311" s="333"/>
    </row>
    <row r="312" spans="1:51" collapsed="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sheetData>
  <mergeCells count="1393">
    <mergeCell ref="A75:F76"/>
    <mergeCell ref="G75:N75"/>
    <mergeCell ref="O75:AK75"/>
    <mergeCell ref="AL75:AR75"/>
    <mergeCell ref="AS75:AY75"/>
    <mergeCell ref="G76:N76"/>
    <mergeCell ref="O76:AY76"/>
    <mergeCell ref="A77:F78"/>
    <mergeCell ref="G77:N77"/>
    <mergeCell ref="O77:AK77"/>
    <mergeCell ref="AL77:AR77"/>
    <mergeCell ref="AS77:AY77"/>
    <mergeCell ref="G78:N78"/>
    <mergeCell ref="O78:AY78"/>
    <mergeCell ref="A69:F70"/>
    <mergeCell ref="G69:N69"/>
    <mergeCell ref="O69:AK69"/>
    <mergeCell ref="AL69:AR69"/>
    <mergeCell ref="AS69:AY69"/>
    <mergeCell ref="G70:N70"/>
    <mergeCell ref="O70:AY70"/>
    <mergeCell ref="A71:F72"/>
    <mergeCell ref="G71:N71"/>
    <mergeCell ref="O71:AK71"/>
    <mergeCell ref="AL71:AR71"/>
    <mergeCell ref="AS71:AY71"/>
    <mergeCell ref="G72:N72"/>
    <mergeCell ref="O72:AY72"/>
    <mergeCell ref="A73:F74"/>
    <mergeCell ref="G73:N73"/>
    <mergeCell ref="O73:AK73"/>
    <mergeCell ref="AL73:AR73"/>
    <mergeCell ref="AS73:AY73"/>
    <mergeCell ref="G74:N74"/>
    <mergeCell ref="O74:AY74"/>
    <mergeCell ref="A63:F64"/>
    <mergeCell ref="G63:N63"/>
    <mergeCell ref="O63:AK63"/>
    <mergeCell ref="AL63:AR63"/>
    <mergeCell ref="AS63:AY63"/>
    <mergeCell ref="G64:N64"/>
    <mergeCell ref="O64:AY64"/>
    <mergeCell ref="A65:F66"/>
    <mergeCell ref="G65:N65"/>
    <mergeCell ref="O65:AK65"/>
    <mergeCell ref="AL65:AR65"/>
    <mergeCell ref="AS65:AY65"/>
    <mergeCell ref="G66:N66"/>
    <mergeCell ref="O66:AY66"/>
    <mergeCell ref="A67:F68"/>
    <mergeCell ref="G67:N67"/>
    <mergeCell ref="O67:AK67"/>
    <mergeCell ref="AL67:AR67"/>
    <mergeCell ref="AS67:AY67"/>
    <mergeCell ref="G68:N68"/>
    <mergeCell ref="O68:AY68"/>
    <mergeCell ref="A60:F60"/>
    <mergeCell ref="G60:K60"/>
    <mergeCell ref="L60:Q60"/>
    <mergeCell ref="R60:V60"/>
    <mergeCell ref="W60:AK60"/>
    <mergeCell ref="AL60:AR60"/>
    <mergeCell ref="AS60:AY60"/>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56:F56"/>
    <mergeCell ref="G56:K56"/>
    <mergeCell ref="L56:Q56"/>
    <mergeCell ref="R56:V56"/>
    <mergeCell ref="W56:AK56"/>
    <mergeCell ref="AL56:AR56"/>
    <mergeCell ref="AS56:AY56"/>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G16:AY16"/>
    <mergeCell ref="AG17:AY19"/>
    <mergeCell ref="G16:N19"/>
    <mergeCell ref="A16:F20"/>
    <mergeCell ref="P16:AF16"/>
    <mergeCell ref="P17:AF17"/>
    <mergeCell ref="P18:AF18"/>
    <mergeCell ref="L24:Q24"/>
    <mergeCell ref="R24:V24"/>
    <mergeCell ref="W24:AK24"/>
    <mergeCell ref="AL24:AR24"/>
    <mergeCell ref="AS24:AY24"/>
    <mergeCell ref="A10:F10"/>
    <mergeCell ref="G10:AY10"/>
    <mergeCell ref="A14:F14"/>
    <mergeCell ref="G14:AY14"/>
    <mergeCell ref="A199:AY199"/>
    <mergeCell ref="A200:AY200"/>
    <mergeCell ref="A201:AY201"/>
    <mergeCell ref="A203:AY203"/>
    <mergeCell ref="A202:AY202"/>
    <mergeCell ref="A204:AY204"/>
    <mergeCell ref="G82:AY82"/>
    <mergeCell ref="A177:F182"/>
    <mergeCell ref="G177:N182"/>
    <mergeCell ref="U177:AY177"/>
    <mergeCell ref="A192:F192"/>
    <mergeCell ref="G192:AY192"/>
    <mergeCell ref="A183:F189"/>
    <mergeCell ref="G183:T183"/>
    <mergeCell ref="U183:W183"/>
    <mergeCell ref="X183:AY183"/>
    <mergeCell ref="G184:T184"/>
    <mergeCell ref="U184:W184"/>
    <mergeCell ref="X184:AY187"/>
    <mergeCell ref="G185:T185"/>
    <mergeCell ref="U185:W185"/>
    <mergeCell ref="A25:F27"/>
    <mergeCell ref="G186:T186"/>
    <mergeCell ref="U186:W186"/>
    <mergeCell ref="G187:T187"/>
    <mergeCell ref="U187:W187"/>
    <mergeCell ref="G188:N188"/>
    <mergeCell ref="O188:AY188"/>
    <mergeCell ref="G189:N189"/>
    <mergeCell ref="O189:AY189"/>
    <mergeCell ref="A190:F191"/>
    <mergeCell ref="G190:N190"/>
    <mergeCell ref="O190:AY190"/>
    <mergeCell ref="G191:N191"/>
    <mergeCell ref="O191:AY191"/>
    <mergeCell ref="P19:AF19"/>
    <mergeCell ref="G169:Q169"/>
    <mergeCell ref="R169:AB169"/>
    <mergeCell ref="AC169:AM169"/>
    <mergeCell ref="AN169:AY169"/>
    <mergeCell ref="G170:Q170"/>
    <mergeCell ref="R170:AB170"/>
    <mergeCell ref="AC170:AM170"/>
    <mergeCell ref="AN170:AY170"/>
    <mergeCell ref="G171:AY171"/>
    <mergeCell ref="G172:AY172"/>
    <mergeCell ref="U182:W182"/>
    <mergeCell ref="X182:AY182"/>
    <mergeCell ref="G20:N20"/>
    <mergeCell ref="O20:AY20"/>
    <mergeCell ref="W26:AD26"/>
    <mergeCell ref="AH125:AP125"/>
    <mergeCell ref="AQ125:AY125"/>
    <mergeCell ref="A139:F141"/>
    <mergeCell ref="G139:N139"/>
    <mergeCell ref="O139:W139"/>
    <mergeCell ref="X139:AG139"/>
    <mergeCell ref="AH139:AP139"/>
    <mergeCell ref="AQ139:AY139"/>
    <mergeCell ref="G140:N140"/>
    <mergeCell ref="G86:AY86"/>
    <mergeCell ref="G87:AY87"/>
    <mergeCell ref="A122:F138"/>
    <mergeCell ref="G122:N122"/>
    <mergeCell ref="O122:W122"/>
    <mergeCell ref="X122:AG122"/>
    <mergeCell ref="AH122:AP122"/>
    <mergeCell ref="AQ122:AY122"/>
    <mergeCell ref="G98:O100"/>
    <mergeCell ref="P98:X100"/>
    <mergeCell ref="Y98:AA98"/>
    <mergeCell ref="AF98:AI98"/>
    <mergeCell ref="AJ98:AM98"/>
    <mergeCell ref="AN98:AQ98"/>
    <mergeCell ref="AR98:AY98"/>
    <mergeCell ref="Y99:AA99"/>
    <mergeCell ref="AH126:AP126"/>
    <mergeCell ref="AQ126:AY126"/>
    <mergeCell ref="AQ123:AY123"/>
    <mergeCell ref="G124:H130"/>
    <mergeCell ref="I124:N124"/>
    <mergeCell ref="O124:W124"/>
    <mergeCell ref="X124:AG124"/>
    <mergeCell ref="AH124:AP124"/>
    <mergeCell ref="AQ124:AY124"/>
    <mergeCell ref="I125:N125"/>
    <mergeCell ref="O125:W125"/>
    <mergeCell ref="X125:AG125"/>
    <mergeCell ref="G123:N123"/>
    <mergeCell ref="I126:N126"/>
    <mergeCell ref="O126:W126"/>
    <mergeCell ref="I129:N129"/>
    <mergeCell ref="G80:AY80"/>
    <mergeCell ref="G83:AY83"/>
    <mergeCell ref="G85:AY85"/>
    <mergeCell ref="G84:AY84"/>
    <mergeCell ref="G79:AY79"/>
    <mergeCell ref="AS27:AY27"/>
    <mergeCell ref="G24:K24"/>
    <mergeCell ref="O123:W123"/>
    <mergeCell ref="X123:AG123"/>
    <mergeCell ref="AH123:AP123"/>
    <mergeCell ref="AL61:AR61"/>
    <mergeCell ref="AS61:AY61"/>
    <mergeCell ref="G62:N62"/>
    <mergeCell ref="O62:AY62"/>
    <mergeCell ref="AS25:AY26"/>
    <mergeCell ref="AF93:AI93"/>
    <mergeCell ref="AJ93:AM93"/>
    <mergeCell ref="G89:AY89"/>
    <mergeCell ref="G101:AY101"/>
    <mergeCell ref="G102:AY102"/>
    <mergeCell ref="G103:AY103"/>
    <mergeCell ref="G117:AY117"/>
    <mergeCell ref="AN107:AQ107"/>
    <mergeCell ref="AR107:AY107"/>
    <mergeCell ref="P96:X97"/>
    <mergeCell ref="Y96:AA97"/>
    <mergeCell ref="AF96:AI97"/>
    <mergeCell ref="AJ96:AM97"/>
    <mergeCell ref="AN96:AQ97"/>
    <mergeCell ref="AR96:AY96"/>
    <mergeCell ref="AR97:AU97"/>
    <mergeCell ref="AV97:AW97"/>
    <mergeCell ref="AA5:AF5"/>
    <mergeCell ref="AG5:AY5"/>
    <mergeCell ref="A6:F6"/>
    <mergeCell ref="G6:Z6"/>
    <mergeCell ref="AA6:AF6"/>
    <mergeCell ref="AG6:AY6"/>
    <mergeCell ref="G92:O93"/>
    <mergeCell ref="P92:X93"/>
    <mergeCell ref="Y92:AA92"/>
    <mergeCell ref="AF92:AI92"/>
    <mergeCell ref="AJ92:AM92"/>
    <mergeCell ref="AN92:AQ92"/>
    <mergeCell ref="A79:F87"/>
    <mergeCell ref="G81:AY81"/>
    <mergeCell ref="A193:F194"/>
    <mergeCell ref="G193:N193"/>
    <mergeCell ref="O193:AY193"/>
    <mergeCell ref="G194:N194"/>
    <mergeCell ref="O194:AY194"/>
    <mergeCell ref="O177:Q178"/>
    <mergeCell ref="R177:T177"/>
    <mergeCell ref="R178:T178"/>
    <mergeCell ref="U178:AY178"/>
    <mergeCell ref="O179:T182"/>
    <mergeCell ref="U179:W179"/>
    <mergeCell ref="X179:AY179"/>
    <mergeCell ref="U180:W180"/>
    <mergeCell ref="X180:AY180"/>
    <mergeCell ref="U181:W181"/>
    <mergeCell ref="X181:AY181"/>
    <mergeCell ref="G25:N26"/>
    <mergeCell ref="O25:V26"/>
    <mergeCell ref="A61:F62"/>
    <mergeCell ref="A15:F15"/>
    <mergeCell ref="G15:AY15"/>
    <mergeCell ref="Y91:AA91"/>
    <mergeCell ref="AF91:AI91"/>
    <mergeCell ref="AJ91:AM91"/>
    <mergeCell ref="AN91:AQ91"/>
    <mergeCell ref="AR91:AU91"/>
    <mergeCell ref="AV91:AY91"/>
    <mergeCell ref="A205:F205"/>
    <mergeCell ref="G205:AY205"/>
    <mergeCell ref="AR92:AU92"/>
    <mergeCell ref="AV92:AY92"/>
    <mergeCell ref="Y93:AA93"/>
    <mergeCell ref="AE26:AK26"/>
    <mergeCell ref="G27:N27"/>
    <mergeCell ref="O27:V27"/>
    <mergeCell ref="W27:AD27"/>
    <mergeCell ref="AE27:AK27"/>
    <mergeCell ref="AL27:AR27"/>
    <mergeCell ref="AE25:AK25"/>
    <mergeCell ref="AL25:AR26"/>
    <mergeCell ref="G61:N61"/>
    <mergeCell ref="O61:AK61"/>
    <mergeCell ref="X126:AG126"/>
    <mergeCell ref="W25:AD25"/>
    <mergeCell ref="A142:F150"/>
    <mergeCell ref="G142:K143"/>
    <mergeCell ref="L142:N143"/>
    <mergeCell ref="O142:U143"/>
    <mergeCell ref="V142:AY142"/>
    <mergeCell ref="V143:AA1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129:W129"/>
    <mergeCell ref="X129:AG129"/>
    <mergeCell ref="AH129:AP129"/>
    <mergeCell ref="AQ129:AY129"/>
    <mergeCell ref="I130:N130"/>
    <mergeCell ref="O130:W130"/>
    <mergeCell ref="X130:AG130"/>
    <mergeCell ref="AH130:AP130"/>
    <mergeCell ref="AQ130:AY130"/>
    <mergeCell ref="I127:N127"/>
    <mergeCell ref="AQ127:AY127"/>
    <mergeCell ref="I128:N128"/>
    <mergeCell ref="O128:W128"/>
    <mergeCell ref="X128:AG128"/>
    <mergeCell ref="AH128:AP128"/>
    <mergeCell ref="AQ128:AY128"/>
    <mergeCell ref="O127:W127"/>
    <mergeCell ref="X127:AG127"/>
    <mergeCell ref="AH127:AP127"/>
    <mergeCell ref="L145:N145"/>
    <mergeCell ref="O145:P145"/>
    <mergeCell ref="R145:U145"/>
    <mergeCell ref="V145:AA145"/>
    <mergeCell ref="AB145:AG145"/>
    <mergeCell ref="AH145:AM145"/>
    <mergeCell ref="AN145:AS145"/>
    <mergeCell ref="AT145:AY145"/>
    <mergeCell ref="AH137:AP137"/>
    <mergeCell ref="AQ137:AY137"/>
    <mergeCell ref="AB143:AG143"/>
    <mergeCell ref="AH143:AM143"/>
    <mergeCell ref="AN143:AS143"/>
    <mergeCell ref="AT143:AY143"/>
    <mergeCell ref="AB144:AC144"/>
    <mergeCell ref="AE144:AG144"/>
    <mergeCell ref="AH144:AI144"/>
    <mergeCell ref="AK144:AM144"/>
    <mergeCell ref="AQ144:AS144"/>
    <mergeCell ref="O140:W140"/>
    <mergeCell ref="X140:AG140"/>
    <mergeCell ref="AH140:AP140"/>
    <mergeCell ref="AQ140:AY140"/>
    <mergeCell ref="G141:N141"/>
    <mergeCell ref="O141:W141"/>
    <mergeCell ref="X141:AG141"/>
    <mergeCell ref="AH141:AP141"/>
    <mergeCell ref="AQ141:AY141"/>
    <mergeCell ref="X138:AG138"/>
    <mergeCell ref="AH138:AP138"/>
    <mergeCell ref="AQ138:AY138"/>
    <mergeCell ref="AH131:AP131"/>
    <mergeCell ref="AQ131:AY131"/>
    <mergeCell ref="I132:N132"/>
    <mergeCell ref="AN144:AO144"/>
    <mergeCell ref="G136:N136"/>
    <mergeCell ref="O136:W136"/>
    <mergeCell ref="X136:AG136"/>
    <mergeCell ref="AH136:AP136"/>
    <mergeCell ref="AQ136:AY136"/>
    <mergeCell ref="G137:N137"/>
    <mergeCell ref="AT144:AU144"/>
    <mergeCell ref="AW144:AY144"/>
    <mergeCell ref="AH133:AP133"/>
    <mergeCell ref="AQ133:AY133"/>
    <mergeCell ref="O132:W132"/>
    <mergeCell ref="X132:AG132"/>
    <mergeCell ref="AH132:AP132"/>
    <mergeCell ref="AQ132:AY132"/>
    <mergeCell ref="I133:N133"/>
    <mergeCell ref="O133:W133"/>
    <mergeCell ref="X133:AG133"/>
    <mergeCell ref="G146:K147"/>
    <mergeCell ref="O146:P146"/>
    <mergeCell ref="R146:U146"/>
    <mergeCell ref="V146:AA146"/>
    <mergeCell ref="AB146:AC146"/>
    <mergeCell ref="L146:N146"/>
    <mergeCell ref="AW146:AY146"/>
    <mergeCell ref="I135:N135"/>
    <mergeCell ref="O135:W135"/>
    <mergeCell ref="X135:AG135"/>
    <mergeCell ref="I134:N134"/>
    <mergeCell ref="O134:W134"/>
    <mergeCell ref="X134:AG134"/>
    <mergeCell ref="AH134:AP134"/>
    <mergeCell ref="AQ134:AY134"/>
    <mergeCell ref="G144:K145"/>
    <mergeCell ref="L144:N144"/>
    <mergeCell ref="O144:P144"/>
    <mergeCell ref="R144:U144"/>
    <mergeCell ref="V144:W144"/>
    <mergeCell ref="Y144:AA144"/>
    <mergeCell ref="O137:W137"/>
    <mergeCell ref="X137:AG137"/>
    <mergeCell ref="G138:H138"/>
    <mergeCell ref="I138:N138"/>
    <mergeCell ref="O138:W138"/>
    <mergeCell ref="AH135:AP135"/>
    <mergeCell ref="AQ135:AY135"/>
    <mergeCell ref="G131:H135"/>
    <mergeCell ref="I131:N131"/>
    <mergeCell ref="O131:W131"/>
    <mergeCell ref="X131:AG131"/>
    <mergeCell ref="L147:N147"/>
    <mergeCell ref="O147:P147"/>
    <mergeCell ref="R147:U147"/>
    <mergeCell ref="V147:AA147"/>
    <mergeCell ref="AB147:AG147"/>
    <mergeCell ref="AH147:AM147"/>
    <mergeCell ref="AN147:AS147"/>
    <mergeCell ref="AT147:AY147"/>
    <mergeCell ref="AH150:AM150"/>
    <mergeCell ref="AN150:AO150"/>
    <mergeCell ref="AQ150:AS150"/>
    <mergeCell ref="AT150:AU150"/>
    <mergeCell ref="AW150:AY150"/>
    <mergeCell ref="AE146:AG146"/>
    <mergeCell ref="AH146:AI146"/>
    <mergeCell ref="AK146:AM146"/>
    <mergeCell ref="AN146:AO146"/>
    <mergeCell ref="AQ146:AS146"/>
    <mergeCell ref="AT146:AU146"/>
    <mergeCell ref="AH148:AI148"/>
    <mergeCell ref="AK148:AM148"/>
    <mergeCell ref="AN148:AO148"/>
    <mergeCell ref="AQ148:AS148"/>
    <mergeCell ref="AT148:AU148"/>
    <mergeCell ref="AW148:AY148"/>
    <mergeCell ref="G148:K149"/>
    <mergeCell ref="L148:N148"/>
    <mergeCell ref="O148:P148"/>
    <mergeCell ref="R148:U148"/>
    <mergeCell ref="V148:AA148"/>
    <mergeCell ref="AB148:AG148"/>
    <mergeCell ref="L149:N149"/>
    <mergeCell ref="O149:P149"/>
    <mergeCell ref="R149:U149"/>
    <mergeCell ref="V149:AA149"/>
    <mergeCell ref="X151:AG151"/>
    <mergeCell ref="AB149:AG149"/>
    <mergeCell ref="AH149:AM149"/>
    <mergeCell ref="AN149:AS149"/>
    <mergeCell ref="AT149:AY149"/>
    <mergeCell ref="G150:K150"/>
    <mergeCell ref="L150:N150"/>
    <mergeCell ref="O150:P150"/>
    <mergeCell ref="R150:U150"/>
    <mergeCell ref="V150:AA150"/>
    <mergeCell ref="AB150:AG150"/>
    <mergeCell ref="AQ151:AY151"/>
    <mergeCell ref="G154:K154"/>
    <mergeCell ref="L154:N154"/>
    <mergeCell ref="O154:Q154"/>
    <mergeCell ref="S154:W154"/>
    <mergeCell ref="G156:K156"/>
    <mergeCell ref="L156:N156"/>
    <mergeCell ref="O156:Q156"/>
    <mergeCell ref="S156:W156"/>
    <mergeCell ref="X154:Z154"/>
    <mergeCell ref="AB154:AG154"/>
    <mergeCell ref="AH154:AJ154"/>
    <mergeCell ref="AL154:AP154"/>
    <mergeCell ref="AQ154:AS154"/>
    <mergeCell ref="AU154:AY154"/>
    <mergeCell ref="G155:K155"/>
    <mergeCell ref="L155:N155"/>
    <mergeCell ref="G152:K153"/>
    <mergeCell ref="L152:N152"/>
    <mergeCell ref="O152:Q152"/>
    <mergeCell ref="AQ152:AY152"/>
    <mergeCell ref="L153:N153"/>
    <mergeCell ref="O153:Q153"/>
    <mergeCell ref="AU156:AY156"/>
    <mergeCell ref="X156:Z156"/>
    <mergeCell ref="AB156:AG156"/>
    <mergeCell ref="AL161:AP161"/>
    <mergeCell ref="AQ161:AS161"/>
    <mergeCell ref="AU161:AY161"/>
    <mergeCell ref="G162:K162"/>
    <mergeCell ref="L162:N162"/>
    <mergeCell ref="O162:Q162"/>
    <mergeCell ref="S162:W162"/>
    <mergeCell ref="X162:Z162"/>
    <mergeCell ref="AB162:AG162"/>
    <mergeCell ref="G158:K159"/>
    <mergeCell ref="L158:N158"/>
    <mergeCell ref="A151:F156"/>
    <mergeCell ref="G151:K151"/>
    <mergeCell ref="L151:N151"/>
    <mergeCell ref="O151:W151"/>
    <mergeCell ref="S152:W152"/>
    <mergeCell ref="X152:Z152"/>
    <mergeCell ref="AB152:AG152"/>
    <mergeCell ref="AH152:AJ152"/>
    <mergeCell ref="AL152:AP152"/>
    <mergeCell ref="AH155:AJ155"/>
    <mergeCell ref="AL155:AP155"/>
    <mergeCell ref="AQ155:AS155"/>
    <mergeCell ref="AU155:AY155"/>
    <mergeCell ref="S153:W153"/>
    <mergeCell ref="X153:Z153"/>
    <mergeCell ref="AB153:AG153"/>
    <mergeCell ref="AH153:AJ153"/>
    <mergeCell ref="AL153:AP153"/>
    <mergeCell ref="AQ153:AS153"/>
    <mergeCell ref="AU153:AY153"/>
    <mergeCell ref="AH151:AP151"/>
    <mergeCell ref="G160:K160"/>
    <mergeCell ref="S158:W158"/>
    <mergeCell ref="X158:Z158"/>
    <mergeCell ref="S164:W164"/>
    <mergeCell ref="X164:Z164"/>
    <mergeCell ref="AB164:AG164"/>
    <mergeCell ref="AH164:AJ164"/>
    <mergeCell ref="AL164:AP164"/>
    <mergeCell ref="AQ164:AY164"/>
    <mergeCell ref="AB158:AG158"/>
    <mergeCell ref="AH158:AJ158"/>
    <mergeCell ref="A157:F162"/>
    <mergeCell ref="G157:K157"/>
    <mergeCell ref="L157:N157"/>
    <mergeCell ref="O157:W157"/>
    <mergeCell ref="X157:AG157"/>
    <mergeCell ref="AH157:AP157"/>
    <mergeCell ref="AL160:AP160"/>
    <mergeCell ref="AQ160:AS160"/>
    <mergeCell ref="AU160:AY160"/>
    <mergeCell ref="G161:K161"/>
    <mergeCell ref="L161:N161"/>
    <mergeCell ref="O161:Q161"/>
    <mergeCell ref="S161:W161"/>
    <mergeCell ref="X161:Z161"/>
    <mergeCell ref="AB161:AG161"/>
    <mergeCell ref="AH161:AJ161"/>
    <mergeCell ref="AL158:AP158"/>
    <mergeCell ref="AQ158:AY158"/>
    <mergeCell ref="AL162:AP162"/>
    <mergeCell ref="AQ162:AS162"/>
    <mergeCell ref="AU162:AY162"/>
    <mergeCell ref="L165:N165"/>
    <mergeCell ref="O165:Q165"/>
    <mergeCell ref="S165:W165"/>
    <mergeCell ref="X165:Z165"/>
    <mergeCell ref="AB165:AG165"/>
    <mergeCell ref="AH165:AJ165"/>
    <mergeCell ref="AL165:AP165"/>
    <mergeCell ref="O155:Q155"/>
    <mergeCell ref="S155:W155"/>
    <mergeCell ref="X155:Z155"/>
    <mergeCell ref="AB155:AG155"/>
    <mergeCell ref="AL159:AP159"/>
    <mergeCell ref="AQ159:AS159"/>
    <mergeCell ref="AU159:AY159"/>
    <mergeCell ref="L160:N160"/>
    <mergeCell ref="O160:Q160"/>
    <mergeCell ref="S160:W160"/>
    <mergeCell ref="X160:Z160"/>
    <mergeCell ref="AB160:AG160"/>
    <mergeCell ref="AH160:AJ160"/>
    <mergeCell ref="L159:N159"/>
    <mergeCell ref="O159:Q159"/>
    <mergeCell ref="S159:W159"/>
    <mergeCell ref="X159:Z159"/>
    <mergeCell ref="AB159:AG159"/>
    <mergeCell ref="AH159:AJ159"/>
    <mergeCell ref="AH162:AJ162"/>
    <mergeCell ref="AQ157:AY157"/>
    <mergeCell ref="O158:Q158"/>
    <mergeCell ref="AH156:AJ156"/>
    <mergeCell ref="AL156:AP156"/>
    <mergeCell ref="AQ156:AS156"/>
    <mergeCell ref="A207:F217"/>
    <mergeCell ref="A218:F261"/>
    <mergeCell ref="G218:AC218"/>
    <mergeCell ref="AD218:AY218"/>
    <mergeCell ref="G219:K219"/>
    <mergeCell ref="L219:X219"/>
    <mergeCell ref="Y219:AC219"/>
    <mergeCell ref="AD219:AH219"/>
    <mergeCell ref="AI219:AU219"/>
    <mergeCell ref="AV219:AY219"/>
    <mergeCell ref="A206:F206"/>
    <mergeCell ref="G206:AY20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29:AC229"/>
    <mergeCell ref="AD229:AY229"/>
    <mergeCell ref="G230:K230"/>
    <mergeCell ref="L230:X230"/>
    <mergeCell ref="Y230:AC230"/>
    <mergeCell ref="AD230:AH230"/>
    <mergeCell ref="AI230:AU230"/>
    <mergeCell ref="AV230:AY230"/>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42:K242"/>
    <mergeCell ref="L242:X242"/>
    <mergeCell ref="Y242:AC242"/>
    <mergeCell ref="AD242:AH242"/>
    <mergeCell ref="AI242:AU242"/>
    <mergeCell ref="AV242:AY242"/>
    <mergeCell ref="G240:AC240"/>
    <mergeCell ref="AD240:AY240"/>
    <mergeCell ref="G241:K241"/>
    <mergeCell ref="L241:X241"/>
    <mergeCell ref="Y241:AC241"/>
    <mergeCell ref="AD241:AH241"/>
    <mergeCell ref="AI241:AU241"/>
    <mergeCell ref="AV241:AY241"/>
    <mergeCell ref="G239:K239"/>
    <mergeCell ref="L239:X239"/>
    <mergeCell ref="Y239:AC239"/>
    <mergeCell ref="AD239:AH239"/>
    <mergeCell ref="AI239:AU239"/>
    <mergeCell ref="AV239:AY239"/>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1:AC251"/>
    <mergeCell ref="AD251:AY251"/>
    <mergeCell ref="G252:K252"/>
    <mergeCell ref="L252:X252"/>
    <mergeCell ref="Y252:AC252"/>
    <mergeCell ref="AD252:AH252"/>
    <mergeCell ref="AI252:AU252"/>
    <mergeCell ref="AV252:AY252"/>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5:B275"/>
    <mergeCell ref="C275:L275"/>
    <mergeCell ref="M275:S275"/>
    <mergeCell ref="T275:AK275"/>
    <mergeCell ref="AL275:AY275"/>
    <mergeCell ref="A277:B277"/>
    <mergeCell ref="C277:L277"/>
    <mergeCell ref="M277:S277"/>
    <mergeCell ref="T277:AK277"/>
    <mergeCell ref="AL277:AY277"/>
    <mergeCell ref="A273:B273"/>
    <mergeCell ref="C273:L273"/>
    <mergeCell ref="M273:S273"/>
    <mergeCell ref="T273:AK273"/>
    <mergeCell ref="AL273:AY273"/>
    <mergeCell ref="A274:B274"/>
    <mergeCell ref="C274:L274"/>
    <mergeCell ref="M274:S274"/>
    <mergeCell ref="T274:AK274"/>
    <mergeCell ref="AL274:AY274"/>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9:B289"/>
    <mergeCell ref="C289:L289"/>
    <mergeCell ref="M289:S289"/>
    <mergeCell ref="T289:AK289"/>
    <mergeCell ref="AL289:AY289"/>
    <mergeCell ref="A290:B290"/>
    <mergeCell ref="C290:L290"/>
    <mergeCell ref="M290:S290"/>
    <mergeCell ref="T290:AK290"/>
    <mergeCell ref="AL290:AY290"/>
    <mergeCell ref="A286:B286"/>
    <mergeCell ref="C286:L286"/>
    <mergeCell ref="M286:S286"/>
    <mergeCell ref="T286:AK286"/>
    <mergeCell ref="AL286:AY286"/>
    <mergeCell ref="A287:B287"/>
    <mergeCell ref="C287:L287"/>
    <mergeCell ref="M287:S287"/>
    <mergeCell ref="T287:AK287"/>
    <mergeCell ref="AL287:AY287"/>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302:B302"/>
    <mergeCell ref="C302:L302"/>
    <mergeCell ref="M302:S302"/>
    <mergeCell ref="T302:AK302"/>
    <mergeCell ref="AL302:AY302"/>
    <mergeCell ref="A303:B303"/>
    <mergeCell ref="C303:L303"/>
    <mergeCell ref="M303:S303"/>
    <mergeCell ref="T303:AK303"/>
    <mergeCell ref="AL303:AY303"/>
    <mergeCell ref="A299:B299"/>
    <mergeCell ref="C299:L299"/>
    <mergeCell ref="M299:S299"/>
    <mergeCell ref="T299:AK299"/>
    <mergeCell ref="AL299:AY299"/>
    <mergeCell ref="A301:B301"/>
    <mergeCell ref="C301:L301"/>
    <mergeCell ref="M301:S301"/>
    <mergeCell ref="T301:AK301"/>
    <mergeCell ref="AL301:AY301"/>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169:F176"/>
    <mergeCell ref="A8:F8"/>
    <mergeCell ref="G8:Z8"/>
    <mergeCell ref="AA7:AF8"/>
    <mergeCell ref="AG7:AY8"/>
    <mergeCell ref="A24:F24"/>
    <mergeCell ref="A28:F28"/>
    <mergeCell ref="G28:K28"/>
    <mergeCell ref="L28:Q28"/>
    <mergeCell ref="R28:V28"/>
    <mergeCell ref="W28:AK28"/>
    <mergeCell ref="AL28:AR28"/>
    <mergeCell ref="AS28:AY28"/>
    <mergeCell ref="A89:F89"/>
    <mergeCell ref="A90:F90"/>
    <mergeCell ref="A91:F93"/>
    <mergeCell ref="G91:O91"/>
    <mergeCell ref="P91:X91"/>
    <mergeCell ref="AQ168:AS168"/>
    <mergeCell ref="AU168:AY168"/>
    <mergeCell ref="A163:F168"/>
    <mergeCell ref="G163:K163"/>
    <mergeCell ref="L163:N163"/>
    <mergeCell ref="O163:W163"/>
    <mergeCell ref="X163:AG163"/>
    <mergeCell ref="AH163:AP163"/>
    <mergeCell ref="AQ163:AY163"/>
    <mergeCell ref="A95:B95"/>
    <mergeCell ref="C95:F95"/>
    <mergeCell ref="A96:F100"/>
    <mergeCell ref="G96:O97"/>
    <mergeCell ref="AQ167:AS167"/>
    <mergeCell ref="O168:Q168"/>
    <mergeCell ref="S168:W168"/>
    <mergeCell ref="X168:Z168"/>
    <mergeCell ref="AB168:AG168"/>
    <mergeCell ref="AH168:AJ168"/>
    <mergeCell ref="AL168:AP168"/>
    <mergeCell ref="AQ166:AS166"/>
    <mergeCell ref="AU166:AY166"/>
    <mergeCell ref="G167:K167"/>
    <mergeCell ref="L167:N167"/>
    <mergeCell ref="O167:Q167"/>
    <mergeCell ref="S167:W167"/>
    <mergeCell ref="AF116:AI116"/>
    <mergeCell ref="AJ116:AM116"/>
    <mergeCell ref="AN116:AQ116"/>
    <mergeCell ref="X167:Z167"/>
    <mergeCell ref="AB167:AG167"/>
    <mergeCell ref="AH167:AJ167"/>
    <mergeCell ref="AL167:AP167"/>
    <mergeCell ref="AQ165:AS165"/>
    <mergeCell ref="AU165:AY165"/>
    <mergeCell ref="G166:K166"/>
    <mergeCell ref="L166:N166"/>
    <mergeCell ref="O166:Q166"/>
    <mergeCell ref="S166:W166"/>
    <mergeCell ref="X166:Z166"/>
    <mergeCell ref="AB166:AG166"/>
    <mergeCell ref="AH166:AJ166"/>
    <mergeCell ref="AL166:AP166"/>
    <mergeCell ref="G164:K165"/>
    <mergeCell ref="L164:N164"/>
    <mergeCell ref="O164:Q164"/>
    <mergeCell ref="AX97:AY97"/>
    <mergeCell ref="Y108:AA108"/>
    <mergeCell ref="AN115:AQ115"/>
    <mergeCell ref="AR115:AY115"/>
    <mergeCell ref="AF99:AI99"/>
    <mergeCell ref="AJ99:AM99"/>
    <mergeCell ref="AN99:AQ99"/>
    <mergeCell ref="AR99:AY99"/>
    <mergeCell ref="Y100:AA100"/>
    <mergeCell ref="AF100:AI100"/>
    <mergeCell ref="AJ100:AM100"/>
    <mergeCell ref="AN100:AQ100"/>
    <mergeCell ref="AR100:AY100"/>
    <mergeCell ref="AR108:AY108"/>
    <mergeCell ref="AR113:AU113"/>
    <mergeCell ref="AV113:AW113"/>
    <mergeCell ref="AX113:AY113"/>
    <mergeCell ref="AJ108:AM108"/>
    <mergeCell ref="AN108:AQ108"/>
    <mergeCell ref="G111:AY111"/>
    <mergeCell ref="G109:AY109"/>
    <mergeCell ref="G110:AY110"/>
    <mergeCell ref="A198:F198"/>
    <mergeCell ref="A195:AY195"/>
    <mergeCell ref="AE196:AY196"/>
    <mergeCell ref="AE197:AY197"/>
    <mergeCell ref="G198:AY198"/>
    <mergeCell ref="A111:B111"/>
    <mergeCell ref="C111:F111"/>
    <mergeCell ref="A112:F116"/>
    <mergeCell ref="G112:O113"/>
    <mergeCell ref="P112:X113"/>
    <mergeCell ref="Y112:AA113"/>
    <mergeCell ref="G114:O116"/>
    <mergeCell ref="P114:X116"/>
    <mergeCell ref="Y114:AA114"/>
    <mergeCell ref="Y115:AA115"/>
    <mergeCell ref="A118:F121"/>
    <mergeCell ref="AR116:AY116"/>
    <mergeCell ref="G119:AY119"/>
    <mergeCell ref="G118:AY118"/>
    <mergeCell ref="G120:AY120"/>
    <mergeCell ref="G121:AY121"/>
    <mergeCell ref="G173:Q173"/>
    <mergeCell ref="R173:AB173"/>
    <mergeCell ref="AJ112:AM113"/>
    <mergeCell ref="AN112:AQ113"/>
    <mergeCell ref="AR112:AY112"/>
    <mergeCell ref="AB112:AE113"/>
    <mergeCell ref="AF112:AI113"/>
    <mergeCell ref="G176:AY176"/>
    <mergeCell ref="AU167:AY167"/>
    <mergeCell ref="G168:K168"/>
    <mergeCell ref="L168:N168"/>
    <mergeCell ref="A88:F88"/>
    <mergeCell ref="G88:AY88"/>
    <mergeCell ref="AR104:AY104"/>
    <mergeCell ref="AR105:AU105"/>
    <mergeCell ref="AV105:AW105"/>
    <mergeCell ref="AB100:AE100"/>
    <mergeCell ref="AB99:AE99"/>
    <mergeCell ref="AB98:AE98"/>
    <mergeCell ref="G95:AY95"/>
    <mergeCell ref="G94:AY94"/>
    <mergeCell ref="AX105:AY105"/>
    <mergeCell ref="AB106:AE106"/>
    <mergeCell ref="AB116:AE116"/>
    <mergeCell ref="AJ115:AM115"/>
    <mergeCell ref="AB114:AE114"/>
    <mergeCell ref="AF114:AI114"/>
    <mergeCell ref="AJ114:AM114"/>
    <mergeCell ref="AN114:AQ114"/>
    <mergeCell ref="AR114:AY114"/>
    <mergeCell ref="AB115:AE115"/>
    <mergeCell ref="AF115:AI115"/>
    <mergeCell ref="AB91:AE91"/>
    <mergeCell ref="AB92:AE92"/>
    <mergeCell ref="AB93:AE93"/>
    <mergeCell ref="AB96:AE97"/>
    <mergeCell ref="AN93:AQ93"/>
    <mergeCell ref="AR93:AU93"/>
    <mergeCell ref="AV93:AY93"/>
    <mergeCell ref="AF106:AI106"/>
    <mergeCell ref="AJ106:AM106"/>
    <mergeCell ref="AN106:AQ106"/>
    <mergeCell ref="AR106:AY106"/>
    <mergeCell ref="A196:F197"/>
    <mergeCell ref="G196:AD197"/>
    <mergeCell ref="A101:F101"/>
    <mergeCell ref="A103:B103"/>
    <mergeCell ref="C103:F103"/>
    <mergeCell ref="A104:F108"/>
    <mergeCell ref="G104:O105"/>
    <mergeCell ref="P104:X105"/>
    <mergeCell ref="Y104:AA105"/>
    <mergeCell ref="G106:O108"/>
    <mergeCell ref="P106:X108"/>
    <mergeCell ref="Y106:AA106"/>
    <mergeCell ref="AB104:AE105"/>
    <mergeCell ref="AF104:AI105"/>
    <mergeCell ref="AJ104:AM105"/>
    <mergeCell ref="AN104:AQ105"/>
    <mergeCell ref="Y107:AA107"/>
    <mergeCell ref="A109:F109"/>
    <mergeCell ref="AB108:AE108"/>
    <mergeCell ref="AF108:AI108"/>
    <mergeCell ref="AC173:AM173"/>
    <mergeCell ref="AN173:AY173"/>
    <mergeCell ref="G174:Q174"/>
    <mergeCell ref="R174:AB174"/>
    <mergeCell ref="AC174:AM174"/>
    <mergeCell ref="AN174:AY174"/>
    <mergeCell ref="G175:AY175"/>
    <mergeCell ref="A117:F117"/>
    <mergeCell ref="Y116:AA116"/>
    <mergeCell ref="AB107:AE107"/>
    <mergeCell ref="AF107:AI107"/>
    <mergeCell ref="AJ107:AM107"/>
  </mergeCells>
  <phoneticPr fontId="3"/>
  <conditionalFormatting sqref="AF92:AF93">
    <cfRule type="expression" dxfId="33" priority="142">
      <formula>IF(RIGHT(TEXT(AF92,"0.#"),1)=".",TRUE,FALSE)</formula>
    </cfRule>
    <cfRule type="expression" dxfId="32" priority="141">
      <formula>IF(RIGHT(TEXT(AF92,"0.#"),1)=".",FALSE,TRUE)</formula>
    </cfRule>
  </conditionalFormatting>
  <conditionalFormatting sqref="AF98:AF100">
    <cfRule type="expression" dxfId="31" priority="15">
      <formula>IF(RIGHT(TEXT(AF98,"0.#"),1)=".",FALSE,TRUE)</formula>
    </cfRule>
    <cfRule type="expression" dxfId="30" priority="16">
      <formula>IF(RIGHT(TEXT(AF98,"0.#"),1)=".",TRUE,FALSE)</formula>
    </cfRule>
  </conditionalFormatting>
  <conditionalFormatting sqref="AF106:AF108">
    <cfRule type="expression" dxfId="29" priority="65">
      <formula>IF(RIGHT(TEXT(AF106,"0.#"),1)=".",FALSE,TRUE)</formula>
    </cfRule>
    <cfRule type="expression" dxfId="28" priority="66">
      <formula>IF(RIGHT(TEXT(AF106,"0.#"),1)=".",TRUE,FALSE)</formula>
    </cfRule>
  </conditionalFormatting>
  <conditionalFormatting sqref="AF114:AF116">
    <cfRule type="expression" dxfId="27" priority="5">
      <formula>IF(RIGHT(TEXT(AF114,"0.#"),1)=".",FALSE,TRUE)</formula>
    </cfRule>
    <cfRule type="expression" dxfId="26" priority="6">
      <formula>IF(RIGHT(TEXT(AF114,"0.#"),1)=".",TRUE,FALSE)</formula>
    </cfRule>
  </conditionalFormatting>
  <conditionalFormatting sqref="AJ92:AJ93">
    <cfRule type="expression" dxfId="25" priority="139">
      <formula>IF(RIGHT(TEXT(AJ92,"0.#"),1)=".",FALSE,TRUE)</formula>
    </cfRule>
    <cfRule type="expression" dxfId="24" priority="140">
      <formula>IF(RIGHT(TEXT(AJ92,"0.#"),1)=".",TRUE,FALSE)</formula>
    </cfRule>
  </conditionalFormatting>
  <conditionalFormatting sqref="AJ98:AJ100">
    <cfRule type="expression" dxfId="23" priority="13">
      <formula>IF(RIGHT(TEXT(AJ98,"0.#"),1)=".",FALSE,TRUE)</formula>
    </cfRule>
    <cfRule type="expression" dxfId="22" priority="14">
      <formula>IF(RIGHT(TEXT(AJ98,"0.#"),1)=".",TRUE,FALSE)</formula>
    </cfRule>
  </conditionalFormatting>
  <conditionalFormatting sqref="AJ106:AJ108">
    <cfRule type="expression" dxfId="21" priority="60">
      <formula>IF(RIGHT(TEXT(AJ106,"0.#"),1)=".",TRUE,FALSE)</formula>
    </cfRule>
    <cfRule type="expression" dxfId="20" priority="59">
      <formula>IF(RIGHT(TEXT(AJ106,"0.#"),1)=".",FALSE,TRUE)</formula>
    </cfRule>
  </conditionalFormatting>
  <conditionalFormatting sqref="AJ114:AJ116">
    <cfRule type="expression" dxfId="19" priority="3">
      <formula>IF(RIGHT(TEXT(AJ114,"0.#"),1)=".",FALSE,TRUE)</formula>
    </cfRule>
    <cfRule type="expression" dxfId="18" priority="4">
      <formula>IF(RIGHT(TEXT(AJ114,"0.#"),1)=".",TRUE,FALSE)</formula>
    </cfRule>
  </conditionalFormatting>
  <conditionalFormatting sqref="AN92:AN93">
    <cfRule type="expression" dxfId="17" priority="137">
      <formula>IF(RIGHT(TEXT(AN92,"0.#"),1)=".",FALSE,TRUE)</formula>
    </cfRule>
    <cfRule type="expression" dxfId="16" priority="138">
      <formula>IF(RIGHT(TEXT(AN92,"0.#"),1)=".",TRUE,FALSE)</formula>
    </cfRule>
  </conditionalFormatting>
  <conditionalFormatting sqref="AN98:AN100">
    <cfRule type="expression" dxfId="15" priority="11">
      <formula>IF(RIGHT(TEXT(AN98,"0.#"),1)=".",FALSE,TRUE)</formula>
    </cfRule>
    <cfRule type="expression" dxfId="14" priority="12">
      <formula>IF(RIGHT(TEXT(AN98,"0.#"),1)=".",TRUE,FALSE)</formula>
    </cfRule>
  </conditionalFormatting>
  <conditionalFormatting sqref="AN106:AN108">
    <cfRule type="expression" dxfId="13" priority="53">
      <formula>IF(RIGHT(TEXT(AN106,"0.#"),1)=".",FALSE,TRUE)</formula>
    </cfRule>
    <cfRule type="expression" dxfId="12" priority="54">
      <formula>IF(RIGHT(TEXT(AN106,"0.#"),1)=".",TRUE,FALSE)</formula>
    </cfRule>
  </conditionalFormatting>
  <conditionalFormatting sqref="AN114:AN116">
    <cfRule type="expression" dxfId="11" priority="2">
      <formula>IF(RIGHT(TEXT(AN114,"0.#"),1)=".",TRUE,FALSE)</formula>
    </cfRule>
    <cfRule type="expression" dxfId="10" priority="1">
      <formula>IF(RIGHT(TEXT(AN114,"0.#"),1)=".",FALSE,TRUE)</formula>
    </cfRule>
  </conditionalFormatting>
  <conditionalFormatting sqref="AR92:AR93">
    <cfRule type="expression" dxfId="9" priority="135">
      <formula>IF(RIGHT(TEXT(AR92,"0.#"),1)=".",FALSE,TRUE)</formula>
    </cfRule>
    <cfRule type="expression" dxfId="8" priority="136">
      <formula>IF(RIGHT(TEXT(AR92,"0.#"),1)=".",TRUE,FALSE)</formula>
    </cfRule>
  </conditionalFormatting>
  <conditionalFormatting sqref="AR98:AR100">
    <cfRule type="expression" dxfId="7" priority="10">
      <formula>IF(RIGHT(TEXT(AR98,"0.#"),1)=".",TRUE,FALSE)</formula>
    </cfRule>
    <cfRule type="expression" dxfId="6" priority="9">
      <formula>IF(RIGHT(TEXT(AR98,"0.#"),1)=".",FALSE,TRUE)</formula>
    </cfRule>
  </conditionalFormatting>
  <conditionalFormatting sqref="AR106:AR108">
    <cfRule type="expression" dxfId="5" priority="51">
      <formula>IF(RIGHT(TEXT(AR106,"0.#"),1)=".",FALSE,TRUE)</formula>
    </cfRule>
    <cfRule type="expression" dxfId="4" priority="52">
      <formula>IF(RIGHT(TEXT(AR106,"0.#"),1)=".",TRUE,FALSE)</formula>
    </cfRule>
  </conditionalFormatting>
  <conditionalFormatting sqref="AR114:AR116">
    <cfRule type="expression" dxfId="3" priority="8">
      <formula>IF(RIGHT(TEXT(AR114,"0.#"),1)=".",TRUE,FALSE)</formula>
    </cfRule>
    <cfRule type="expression" dxfId="2" priority="7">
      <formula>IF(RIGHT(TEXT(AR114,"0.#"),1)=".",FALSE,TRUE)</formula>
    </cfRule>
  </conditionalFormatting>
  <conditionalFormatting sqref="AV92:AV93">
    <cfRule type="expression" dxfId="1" priority="131">
      <formula>IF(RIGHT(TEXT(AV92,"0.#"),1)=".",FALSE,TRUE)</formula>
    </cfRule>
    <cfRule type="expression" dxfId="0" priority="132">
      <formula>IF(RIGHT(TEXT(AV92,"0.#"),1)=".",TRUE,FALSE)</formula>
    </cfRule>
  </conditionalFormatting>
  <dataValidations count="5">
    <dataValidation type="decimal" allowBlank="1" showInputMessage="1" showErrorMessage="1" sqref="AL152:AP156 R144:U150 Y144:AA144 AE144:AG144 AE146:AG146 AK144:AM144 AK146:AM146 AK148:AM148 AQ144:AS144 AS37:AY38 AQ146:AS146 AQ150:AS150 AW144:AY144 AW146:AY146 AW148:AY148 AW150:AY150 S152:W156 AB152:AG156 AL278:AY287 AU153:AY156 S164:W168 AB164:AG168 AL164:AP168 AU165:AY168 R169:AB169 AQ148:AS148 AV220:AY228 AV231:AY239 Y231:AC239 Y242:AC250 AV242:AY250 Y253:AC261 AV253:AY261 AL266:AY275 Y220:AC228 AL290:AY299 AL302:AY311 AS21:AY22 R173:AB173 S158:W162 AB158:AG162 AL158:AP162 AU159:AY162 O123:AY141" xr:uid="{00000000-0002-0000-0000-000001000000}">
      <formula1>-1000000000</formula1>
      <formula2>1000000000</formula2>
    </dataValidation>
    <dataValidation type="decimal" allowBlank="1" showInputMessage="1" showErrorMessage="1" sqref="AN169 AN173" xr:uid="{00000000-0002-0000-0000-000002000000}">
      <formula1>-1E+34</formula1>
      <formula2>1E+33</formula2>
    </dataValidation>
    <dataValidation imeMode="disabled" allowBlank="1" showInputMessage="1" showErrorMessage="1" sqref="AR97 AR105 AR113" xr:uid="{00000000-0002-0000-0000-000003000000}"/>
    <dataValidation imeMode="on" allowBlank="1" showInputMessage="1" showErrorMessage="1" sqref="AR96:AY96 AR104:AY104 AR112:AY112" xr:uid="{00000000-0002-0000-0000-000004000000}"/>
    <dataValidation type="custom" imeMode="disabled" allowBlank="1" showInputMessage="1" showErrorMessage="1" sqref="AF98:AR100 AV97:AY97 AF92:AY93 AF106:AR108 AV105:AY105 AV113:AY113 AF114:AR116" xr:uid="{00000000-0002-0000-0000-000005000000}">
      <formula1>OR(ISNUMBER(AF92), AF92="-")</formula1>
    </dataValidation>
  </dataValidations>
  <hyperlinks>
    <hyperlink ref="G14" r:id="rId1" xr:uid="{3401453F-5AA5-40D2-A958-D136009BC482}"/>
    <hyperlink ref="G88" r:id="rId2" xr:uid="{EC2CA09A-78BA-493B-8048-3B8509D5DF93}"/>
  </hyperlinks>
  <printOptions horizontalCentered="1"/>
  <pageMargins left="0.39370078740157483" right="0.39370078740157483" top="0.98425196850393704" bottom="0.98425196850393704" header="0.51181102362204722" footer="0.51181102362204722"/>
  <pageSetup paperSize="9" scale="64" fitToHeight="0" orientation="portrait" r:id="rId3"/>
  <headerFooter alignWithMargins="0"/>
  <rowBreaks count="6" manualBreakCount="6">
    <brk id="40" max="50" man="1"/>
    <brk id="78" max="50" man="1"/>
    <brk id="121" max="50" man="1"/>
    <brk id="176" max="50" man="1"/>
    <brk id="194" max="50" man="1"/>
    <brk id="206"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000-000006000000}">
          <x14:formula1>
            <xm:f>入力規則等!$B$2:$B$9</xm:f>
          </x14:formula1>
          <xm:sqref>AE21:AK21 AE37:AK37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U183:W187</xm:sqref>
        </x14:dataValidation>
        <x14:dataValidation type="list" allowBlank="1" showInputMessage="1" showErrorMessage="1" xr:uid="{00000000-0002-0000-0000-00000C000000}">
          <x14:formula1>
            <xm:f>入力規則等!$H$2:$H$6</xm:f>
          </x14:formula1>
          <xm:sqref>G82:AY82</xm:sqref>
        </x14:dataValidation>
        <x14:dataValidation type="list" allowBlank="1" showInputMessage="1" showErrorMessage="1" xr:uid="{00000000-0002-0000-0000-00000E000000}">
          <x14:formula1>
            <xm:f>入力規則等!$A$47:$A$60</xm:f>
          </x14:formula1>
          <xm:sqref>L24:Q24 L28:Q28 L32:Q32 L36:Q36 L40:Q40 L44:Q44 L48:Q48 L52:Q52 L56:Q56 L60:Q60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298</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304</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