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erra\kai2301\055インベントリまとめ\020公表資料\020納品ファイル\"/>
    </mc:Choice>
  </mc:AlternateContent>
  <bookViews>
    <workbookView xWindow="0" yWindow="0" windowWidth="20910" windowHeight="8205"/>
  </bookViews>
  <sheets>
    <sheet name="表_前年度比較付" sheetId="2" r:id="rId1"/>
  </sheets>
  <definedNames>
    <definedName name="KenName" localSheetId="0">#REF!</definedName>
    <definedName name="KenName">#REF!</definedName>
    <definedName name="_xlnm.Print_Area" localSheetId="0">表_前年度比較付!$B$2:$AI$39</definedName>
    <definedName name="RyuName" localSheetId="0">#REF!</definedName>
    <definedName name="RyuName">#REF!</definedName>
    <definedName name="クエリ1" localSheetId="0">#REF!</definedName>
    <definedName name="クエリ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2" i="2" l="1"/>
  <c r="AI30" i="2"/>
  <c r="AI28" i="2"/>
  <c r="AI36" i="2"/>
  <c r="AH36" i="2"/>
  <c r="AI33" i="2"/>
  <c r="AH33" i="2"/>
  <c r="AI32" i="2"/>
  <c r="AH32" i="2"/>
  <c r="AI27" i="2"/>
  <c r="AH27" i="2"/>
  <c r="AI26" i="2"/>
  <c r="AH26" i="2"/>
  <c r="AI25" i="2"/>
  <c r="AH25" i="2"/>
  <c r="AI24" i="2"/>
  <c r="AH24" i="2"/>
  <c r="AI23" i="2"/>
  <c r="AH23" i="2"/>
  <c r="AI22" i="2"/>
  <c r="AH22" i="2"/>
  <c r="AI21" i="2"/>
  <c r="AH21" i="2"/>
  <c r="AI20" i="2"/>
  <c r="AH20" i="2"/>
  <c r="AI19" i="2"/>
  <c r="AH19" i="2"/>
  <c r="AI18" i="2"/>
  <c r="AH18" i="2"/>
  <c r="AI17" i="2"/>
  <c r="AH17" i="2"/>
  <c r="AI16" i="2"/>
  <c r="AH16" i="2"/>
  <c r="AI15" i="2"/>
  <c r="AH15" i="2"/>
  <c r="AI14" i="2"/>
  <c r="AH14" i="2"/>
  <c r="AI13" i="2"/>
  <c r="AH13" i="2"/>
  <c r="AI12" i="2"/>
  <c r="AH12" i="2"/>
  <c r="AI11" i="2"/>
  <c r="AH11" i="2"/>
  <c r="AI10" i="2"/>
  <c r="AH10" i="2"/>
  <c r="AI9" i="2"/>
  <c r="AH9" i="2"/>
  <c r="AI8" i="2"/>
  <c r="AH8" i="2"/>
  <c r="AI6" i="2"/>
  <c r="AH6" i="2"/>
  <c r="AI34" i="2" l="1"/>
  <c r="AH34" i="2"/>
  <c r="AH28" i="2"/>
  <c r="AH30" i="2"/>
</calcChain>
</file>

<file path=xl/sharedStrings.xml><?xml version="1.0" encoding="utf-8"?>
<sst xmlns="http://schemas.openxmlformats.org/spreadsheetml/2006/main" count="206" uniqueCount="151">
  <si>
    <t>発生源</t>
    <rPh sb="0" eb="3">
      <t>ハッセイゲン</t>
    </rPh>
    <phoneticPr fontId="4"/>
  </si>
  <si>
    <t>排出量（g-TEQ/年）</t>
    <rPh sb="0" eb="3">
      <t>ハイシュツリョウ</t>
    </rPh>
    <rPh sb="10" eb="11">
      <t>ネン</t>
    </rPh>
    <phoneticPr fontId="4"/>
  </si>
  <si>
    <t>最新年度・前年度比較</t>
    <rPh sb="0" eb="2">
      <t>サイシン</t>
    </rPh>
    <rPh sb="2" eb="4">
      <t>ネンド</t>
    </rPh>
    <rPh sb="5" eb="8">
      <t>ゼンネンド</t>
    </rPh>
    <rPh sb="8" eb="10">
      <t>ヒカク</t>
    </rPh>
    <phoneticPr fontId="4"/>
  </si>
  <si>
    <t>平成
９年</t>
    <rPh sb="0" eb="2">
      <t>ヘイセイ</t>
    </rPh>
    <rPh sb="4" eb="5">
      <t>ネン</t>
    </rPh>
    <phoneticPr fontId="4"/>
  </si>
  <si>
    <t>平成
１０年</t>
    <rPh sb="0" eb="2">
      <t>ヘイセイ</t>
    </rPh>
    <rPh sb="5" eb="6">
      <t>ネン</t>
    </rPh>
    <phoneticPr fontId="4"/>
  </si>
  <si>
    <t>平成
１１年</t>
    <rPh sb="0" eb="2">
      <t>ヘイセイ</t>
    </rPh>
    <rPh sb="5" eb="6">
      <t>ネン</t>
    </rPh>
    <phoneticPr fontId="4"/>
  </si>
  <si>
    <t>平成
１２年</t>
    <rPh sb="0" eb="2">
      <t>ヘイセイ</t>
    </rPh>
    <rPh sb="5" eb="6">
      <t>ネン</t>
    </rPh>
    <phoneticPr fontId="4"/>
  </si>
  <si>
    <t>平成
１３年</t>
    <rPh sb="0" eb="2">
      <t>ヘイセイ</t>
    </rPh>
    <rPh sb="5" eb="6">
      <t>ネン</t>
    </rPh>
    <phoneticPr fontId="4"/>
  </si>
  <si>
    <t>平成
１４年</t>
    <rPh sb="0" eb="2">
      <t>ヘイセイ</t>
    </rPh>
    <rPh sb="5" eb="6">
      <t>ネン</t>
    </rPh>
    <phoneticPr fontId="4"/>
  </si>
  <si>
    <t>平成
１５年</t>
    <rPh sb="0" eb="2">
      <t>ヘイセイ</t>
    </rPh>
    <rPh sb="5" eb="6">
      <t>ネン</t>
    </rPh>
    <phoneticPr fontId="4"/>
  </si>
  <si>
    <t>平成
１６年</t>
    <rPh sb="0" eb="2">
      <t>ヘイセイ</t>
    </rPh>
    <rPh sb="5" eb="6">
      <t>ネン</t>
    </rPh>
    <phoneticPr fontId="4"/>
  </si>
  <si>
    <t>平成
１７年</t>
    <rPh sb="0" eb="2">
      <t>ヘイセイ</t>
    </rPh>
    <rPh sb="5" eb="6">
      <t>ネン</t>
    </rPh>
    <phoneticPr fontId="4"/>
  </si>
  <si>
    <t>平成
１８年</t>
    <rPh sb="0" eb="2">
      <t>ヘイセイ</t>
    </rPh>
    <rPh sb="5" eb="6">
      <t>ネン</t>
    </rPh>
    <phoneticPr fontId="4"/>
  </si>
  <si>
    <t>平成
１９年</t>
  </si>
  <si>
    <t>平成
２０年</t>
    <phoneticPr fontId="4"/>
  </si>
  <si>
    <t>平成
２１年</t>
    <phoneticPr fontId="4"/>
  </si>
  <si>
    <t>平成
２２年</t>
    <phoneticPr fontId="4"/>
  </si>
  <si>
    <t>平成
２３年</t>
    <phoneticPr fontId="4"/>
  </si>
  <si>
    <t>平成
２４年</t>
  </si>
  <si>
    <t>平成
２５年</t>
  </si>
  <si>
    <t>平成
２６年</t>
    <phoneticPr fontId="4"/>
  </si>
  <si>
    <t>平成
２７年</t>
    <phoneticPr fontId="4"/>
  </si>
  <si>
    <t>平成
２８年</t>
  </si>
  <si>
    <t>平成
２９年</t>
  </si>
  <si>
    <t>平成
３０年</t>
    <phoneticPr fontId="4"/>
  </si>
  <si>
    <t>令和
元年</t>
  </si>
  <si>
    <t>令和
２年</t>
    <rPh sb="0" eb="2">
      <t>レイワ</t>
    </rPh>
    <phoneticPr fontId="4"/>
  </si>
  <si>
    <t>令和
３年</t>
    <rPh sb="0" eb="2">
      <t>レイワ</t>
    </rPh>
    <phoneticPr fontId="4"/>
  </si>
  <si>
    <t>削減
目標量</t>
    <rPh sb="0" eb="2">
      <t>サクゲン</t>
    </rPh>
    <rPh sb="3" eb="6">
      <t>モクヒョウリョウ</t>
    </rPh>
    <phoneticPr fontId="4"/>
  </si>
  <si>
    <t>R4/R3</t>
    <phoneticPr fontId="4"/>
  </si>
  <si>
    <t>R4-R3</t>
    <phoneticPr fontId="4"/>
  </si>
  <si>
    <t>削減目標設定対象</t>
    <rPh sb="0" eb="2">
      <t>サクゲン</t>
    </rPh>
    <rPh sb="2" eb="4">
      <t>モクヒョウ</t>
    </rPh>
    <rPh sb="4" eb="6">
      <t>セッテイ</t>
    </rPh>
    <rPh sb="6" eb="8">
      <t>タイショウ</t>
    </rPh>
    <phoneticPr fontId="4"/>
  </si>
  <si>
    <t>7676～</t>
  </si>
  <si>
    <t>3691～</t>
  </si>
  <si>
    <t>2870～</t>
  </si>
  <si>
    <t>2389～</t>
    <phoneticPr fontId="4"/>
  </si>
  <si>
    <t>1895～</t>
  </si>
  <si>
    <t>938～</t>
    <phoneticPr fontId="4"/>
  </si>
  <si>
    <t>369～</t>
    <phoneticPr fontId="4"/>
  </si>
  <si>
    <t>341～</t>
    <phoneticPr fontId="4"/>
  </si>
  <si>
    <t>325～</t>
    <phoneticPr fontId="4"/>
  </si>
  <si>
    <t>286～</t>
    <phoneticPr fontId="4"/>
  </si>
  <si>
    <t>282～</t>
    <phoneticPr fontId="4"/>
  </si>
  <si>
    <t>212～</t>
    <phoneticPr fontId="4"/>
  </si>
  <si>
    <t>153～</t>
    <phoneticPr fontId="4"/>
  </si>
  <si>
    <t>156～</t>
    <phoneticPr fontId="4"/>
  </si>
  <si>
    <t>水</t>
  </si>
  <si>
    <t>１　廃棄物処理分野</t>
    <rPh sb="2" eb="5">
      <t>ハイキブツ</t>
    </rPh>
    <rPh sb="5" eb="7">
      <t>ショリ</t>
    </rPh>
    <rPh sb="7" eb="9">
      <t>ブンヤ</t>
    </rPh>
    <phoneticPr fontId="4"/>
  </si>
  <si>
    <t>7205～</t>
  </si>
  <si>
    <t>3355～</t>
  </si>
  <si>
    <t>2562～</t>
  </si>
  <si>
    <t>2120～</t>
    <phoneticPr fontId="4"/>
  </si>
  <si>
    <t>1689～</t>
  </si>
  <si>
    <t>748～</t>
  </si>
  <si>
    <t>219～</t>
  </si>
  <si>
    <t>215～</t>
  </si>
  <si>
    <t>213～</t>
  </si>
  <si>
    <t>193～</t>
  </si>
  <si>
    <t>181～</t>
  </si>
  <si>
    <t>132～</t>
  </si>
  <si>
    <t>102～</t>
  </si>
  <si>
    <t>94～</t>
    <phoneticPr fontId="4"/>
  </si>
  <si>
    <t>水</t>
    <phoneticPr fontId="4"/>
  </si>
  <si>
    <t>一般廃棄物焼却施設</t>
    <rPh sb="0" eb="2">
      <t>イッパン</t>
    </rPh>
    <rPh sb="2" eb="5">
      <t>ハイキブツ</t>
    </rPh>
    <rPh sb="5" eb="7">
      <t>ショウキャク</t>
    </rPh>
    <rPh sb="7" eb="9">
      <t>シセツ</t>
    </rPh>
    <phoneticPr fontId="4"/>
  </si>
  <si>
    <t>産業廃棄物焼却施設</t>
    <rPh sb="0" eb="2">
      <t>サンギョウ</t>
    </rPh>
    <rPh sb="2" eb="5">
      <t>ハイキブツ</t>
    </rPh>
    <rPh sb="5" eb="7">
      <t>ショウキャク</t>
    </rPh>
    <rPh sb="7" eb="9">
      <t>シセツ</t>
    </rPh>
    <phoneticPr fontId="4"/>
  </si>
  <si>
    <t>小型廃棄物焼却炉等
（法規制対象）</t>
    <rPh sb="0" eb="2">
      <t>コガタ</t>
    </rPh>
    <rPh sb="2" eb="5">
      <t>ハイキブツ</t>
    </rPh>
    <rPh sb="5" eb="8">
      <t>ショウキャクロ</t>
    </rPh>
    <rPh sb="8" eb="9">
      <t>ナド</t>
    </rPh>
    <rPh sb="11" eb="14">
      <t>ホウキセイ</t>
    </rPh>
    <rPh sb="14" eb="16">
      <t>タイショウ</t>
    </rPh>
    <phoneticPr fontId="4"/>
  </si>
  <si>
    <t>－</t>
    <phoneticPr fontId="4"/>
  </si>
  <si>
    <t>－</t>
  </si>
  <si>
    <t>小型廃棄物焼却炉
（法規制対象外）</t>
    <rPh sb="0" eb="2">
      <t>コガタ</t>
    </rPh>
    <rPh sb="2" eb="5">
      <t>ハイキブツ</t>
    </rPh>
    <rPh sb="5" eb="8">
      <t>ショウキャクロ</t>
    </rPh>
    <rPh sb="10" eb="13">
      <t>ホウキセイ</t>
    </rPh>
    <rPh sb="13" eb="15">
      <t>タイショウ</t>
    </rPh>
    <rPh sb="15" eb="16">
      <t>ガイ</t>
    </rPh>
    <phoneticPr fontId="4"/>
  </si>
  <si>
    <t>700～</t>
    <phoneticPr fontId="4"/>
  </si>
  <si>
    <t>517～</t>
    <phoneticPr fontId="4"/>
  </si>
  <si>
    <t>218～</t>
  </si>
  <si>
    <t>184～</t>
  </si>
  <si>
    <t>33～</t>
  </si>
  <si>
    <t>35～</t>
  </si>
  <si>
    <t>43～</t>
  </si>
  <si>
    <t>47～</t>
  </si>
  <si>
    <t>50～</t>
  </si>
  <si>
    <t>45～</t>
  </si>
  <si>
    <t>18～</t>
  </si>
  <si>
    <t>13～</t>
  </si>
  <si>
    <t>２　産業分野</t>
    <rPh sb="2" eb="4">
      <t>サンギョウ</t>
    </rPh>
    <rPh sb="4" eb="6">
      <t>ブンヤ</t>
    </rPh>
    <phoneticPr fontId="4"/>
  </si>
  <si>
    <t>製鋼用電気炉</t>
    <rPh sb="0" eb="6">
      <t>セイコウヨウデンキロ</t>
    </rPh>
    <phoneticPr fontId="4"/>
  </si>
  <si>
    <t>鉄鋼業焼結施設</t>
    <rPh sb="0" eb="3">
      <t>テッコウギョウ</t>
    </rPh>
    <rPh sb="3" eb="5">
      <t>ショウケツ</t>
    </rPh>
    <rPh sb="5" eb="7">
      <t>シセツ</t>
    </rPh>
    <phoneticPr fontId="4"/>
  </si>
  <si>
    <t>亜鉛回収施設</t>
    <rPh sb="0" eb="2">
      <t>アエン</t>
    </rPh>
    <rPh sb="2" eb="4">
      <t>カイシュウ</t>
    </rPh>
    <rPh sb="4" eb="6">
      <t>シセツ</t>
    </rPh>
    <phoneticPr fontId="4"/>
  </si>
  <si>
    <t>アルミニウム合金
製造施設</t>
    <rPh sb="6" eb="8">
      <t>ゴウキン</t>
    </rPh>
    <phoneticPr fontId="4"/>
  </si>
  <si>
    <t>その他の施設</t>
    <rPh sb="2" eb="3">
      <t>タ</t>
    </rPh>
    <rPh sb="4" eb="6">
      <t>シセツ</t>
    </rPh>
    <phoneticPr fontId="4"/>
  </si>
  <si>
    <t>３　その他</t>
    <rPh sb="4" eb="5">
      <t>タ</t>
    </rPh>
    <phoneticPr fontId="4"/>
  </si>
  <si>
    <t>下水道終末処理施設</t>
    <rPh sb="0" eb="3">
      <t>ゲスイドウ</t>
    </rPh>
    <rPh sb="3" eb="5">
      <t>シュウマツ</t>
    </rPh>
    <rPh sb="5" eb="7">
      <t>ショリ</t>
    </rPh>
    <rPh sb="7" eb="9">
      <t>シセツ</t>
    </rPh>
    <phoneticPr fontId="4"/>
  </si>
  <si>
    <t>最終処分場</t>
    <rPh sb="0" eb="2">
      <t>サイシュウ</t>
    </rPh>
    <rPh sb="2" eb="5">
      <t>ショブンジョウ</t>
    </rPh>
    <phoneticPr fontId="4"/>
  </si>
  <si>
    <t>削減目標設定対象外</t>
    <rPh sb="0" eb="2">
      <t>サクゲン</t>
    </rPh>
    <rPh sb="2" eb="4">
      <t>モクヒョウ</t>
    </rPh>
    <rPh sb="4" eb="6">
      <t>セッテイ</t>
    </rPh>
    <rPh sb="6" eb="8">
      <t>タイショウ</t>
    </rPh>
    <rPh sb="8" eb="9">
      <t>ガイ</t>
    </rPh>
    <phoneticPr fontId="4"/>
  </si>
  <si>
    <t>3.6～</t>
    <phoneticPr fontId="4"/>
  </si>
  <si>
    <t>3.7～</t>
    <phoneticPr fontId="4"/>
  </si>
  <si>
    <t>3.8～</t>
    <phoneticPr fontId="4"/>
  </si>
  <si>
    <t>3.9～</t>
    <phoneticPr fontId="4"/>
  </si>
  <si>
    <t>3.4～</t>
    <phoneticPr fontId="4"/>
  </si>
  <si>
    <t>2.3～</t>
    <phoneticPr fontId="4"/>
  </si>
  <si>
    <t>2.3～</t>
  </si>
  <si>
    <t>2.4～</t>
  </si>
  <si>
    <t>2.5～</t>
  </si>
  <si>
    <t>火葬場</t>
    <rPh sb="0" eb="2">
      <t>カソウ</t>
    </rPh>
    <rPh sb="2" eb="3">
      <t>バ</t>
    </rPh>
    <phoneticPr fontId="4"/>
  </si>
  <si>
    <t>2.1～</t>
    <phoneticPr fontId="4"/>
  </si>
  <si>
    <t>2.2～</t>
    <phoneticPr fontId="4"/>
  </si>
  <si>
    <t>2.2～</t>
  </si>
  <si>
    <t>2.4～</t>
    <phoneticPr fontId="4"/>
  </si>
  <si>
    <t>2.5～</t>
    <phoneticPr fontId="4"/>
  </si>
  <si>
    <t>2.6～</t>
    <phoneticPr fontId="4"/>
  </si>
  <si>
    <t>1.2～</t>
    <phoneticPr fontId="4"/>
  </si>
  <si>
    <t>1.3～</t>
  </si>
  <si>
    <t>1.4～</t>
  </si>
  <si>
    <t>1.5～</t>
  </si>
  <si>
    <t>1.6～</t>
  </si>
  <si>
    <t>たばこの煙</t>
    <rPh sb="4" eb="5">
      <t>ケムリ</t>
    </rPh>
    <phoneticPr fontId="4"/>
  </si>
  <si>
    <t>0.1～0.2</t>
  </si>
  <si>
    <t>0.1～0.2</t>
    <phoneticPr fontId="4"/>
  </si>
  <si>
    <t>自動車排出ガス</t>
    <rPh sb="0" eb="3">
      <t>ジドウシャ</t>
    </rPh>
    <rPh sb="3" eb="5">
      <t>ハイシュツ</t>
    </rPh>
    <phoneticPr fontId="4"/>
  </si>
  <si>
    <t>合　計</t>
    <rPh sb="0" eb="1">
      <t>ゴウ</t>
    </rPh>
    <rPh sb="2" eb="3">
      <t>ケイ</t>
    </rPh>
    <phoneticPr fontId="4"/>
  </si>
  <si>
    <t>7680～</t>
    <phoneticPr fontId="4"/>
  </si>
  <si>
    <t>3695～</t>
    <phoneticPr fontId="4"/>
  </si>
  <si>
    <t>2874～</t>
    <phoneticPr fontId="4"/>
  </si>
  <si>
    <t>2393～</t>
    <phoneticPr fontId="4"/>
  </si>
  <si>
    <t>1899～</t>
    <phoneticPr fontId="4"/>
  </si>
  <si>
    <t>942～</t>
  </si>
  <si>
    <t>373～</t>
  </si>
  <si>
    <t>345～</t>
  </si>
  <si>
    <t>329～</t>
  </si>
  <si>
    <t>289～</t>
  </si>
  <si>
    <t>286～</t>
  </si>
  <si>
    <t>155～</t>
  </si>
  <si>
    <t>159～</t>
  </si>
  <si>
    <t>142～</t>
  </si>
  <si>
    <t>136～</t>
  </si>
  <si>
    <t>129～</t>
  </si>
  <si>
    <t>123～</t>
  </si>
  <si>
    <t>119～</t>
  </si>
  <si>
    <t>114～</t>
  </si>
  <si>
    <t>106～</t>
  </si>
  <si>
    <t>117～</t>
  </si>
  <si>
    <t>103～</t>
  </si>
  <si>
    <t>98～</t>
  </si>
  <si>
    <t>注2)　表中「水」は、水への排出（内数）を表す。</t>
  </si>
  <si>
    <t>注3)　表中の０は小数点以下第1位を四捨五入しｇ-TEQ単位にそろえた結果、値が０となったものである。</t>
    <rPh sb="9" eb="12">
      <t>ショウスウテン</t>
    </rPh>
    <rPh sb="12" eb="14">
      <t>イカ</t>
    </rPh>
    <rPh sb="14" eb="16">
      <t>ダイイチ</t>
    </rPh>
    <rPh sb="16" eb="17">
      <t>イ</t>
    </rPh>
    <rPh sb="28" eb="30">
      <t>タンイ</t>
    </rPh>
    <phoneticPr fontId="4"/>
  </si>
  <si>
    <t>下限</t>
    <rPh sb="0" eb="2">
      <t>カゲン</t>
    </rPh>
    <phoneticPr fontId="4"/>
  </si>
  <si>
    <t>上限</t>
    <rPh sb="0" eb="2">
      <t>ジョウゲン</t>
    </rPh>
    <phoneticPr fontId="4"/>
  </si>
  <si>
    <t>平均</t>
    <rPh sb="0" eb="2">
      <t>ヘイキン</t>
    </rPh>
    <phoneticPr fontId="4"/>
  </si>
  <si>
    <t>火葬場</t>
    <phoneticPr fontId="4"/>
  </si>
  <si>
    <t>合計</t>
    <rPh sb="0" eb="2">
      <t>ゴウケイ</t>
    </rPh>
    <phoneticPr fontId="4"/>
  </si>
  <si>
    <t>別表１　ダイオキシン類の排出量の目録（排出インベントリー）
（概要）</t>
    <rPh sb="0" eb="1">
      <t>ベツ</t>
    </rPh>
    <rPh sb="1" eb="2">
      <t>ヒョウ</t>
    </rPh>
    <rPh sb="10" eb="11">
      <t>ルイ</t>
    </rPh>
    <rPh sb="12" eb="15">
      <t>ハイシュツリョウ</t>
    </rPh>
    <rPh sb="16" eb="18">
      <t>モクロク</t>
    </rPh>
    <rPh sb="19" eb="21">
      <t>ハイシュツ</t>
    </rPh>
    <rPh sb="31" eb="33">
      <t>ガイヨウ</t>
    </rPh>
    <phoneticPr fontId="4"/>
  </si>
  <si>
    <t>105～</t>
  </si>
  <si>
    <t>注1)　平成９年から平成19年の排出量は毒性等価係数としてWHO-TEF（1998）を、平成20年から令和４年の排出量は可能な範囲でWHO-TEF(2006)を用いた値で表示した。</t>
    <rPh sb="51" eb="53">
      <t>レイワ</t>
    </rPh>
    <rPh sb="54" eb="55">
      <t>ネン</t>
    </rPh>
    <rPh sb="55" eb="56">
      <t>ヘイネン</t>
    </rPh>
    <rPh sb="80" eb="81">
      <t>モチ</t>
    </rPh>
    <phoneticPr fontId="4"/>
  </si>
  <si>
    <t>令和
４年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</si>
</sst>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%"/>
    <numFmt numFmtId="178" formatCode="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4">
    <xf numFmtId="0" fontId="0" fillId="0" borderId="0" xfId="0">
      <alignment vertical="center"/>
    </xf>
    <xf numFmtId="0" fontId="2" fillId="0" borderId="0" xfId="1" applyFont="1" applyFill="1" applyAlignment="1">
      <alignment horizontal="centerContinuous" vertical="center" wrapText="1"/>
    </xf>
    <xf numFmtId="0" fontId="2" fillId="0" borderId="0" xfId="1" applyFont="1" applyAlignment="1">
      <alignment horizontal="centerContinuous" vertical="center" wrapText="1"/>
    </xf>
    <xf numFmtId="0" fontId="2" fillId="0" borderId="0" xfId="1" applyFont="1" applyAlignment="1">
      <alignment horizontal="centerContinuous" vertical="center"/>
    </xf>
    <xf numFmtId="0" fontId="2" fillId="0" borderId="0" xfId="1" applyFont="1">
      <alignment vertical="center"/>
    </xf>
    <xf numFmtId="0" fontId="5" fillId="0" borderId="0" xfId="2" applyFont="1"/>
    <xf numFmtId="0" fontId="6" fillId="0" borderId="0" xfId="2" applyFont="1"/>
    <xf numFmtId="0" fontId="1" fillId="2" borderId="3" xfId="3" applyFont="1" applyFill="1" applyBorder="1" applyAlignment="1">
      <alignment horizontal="centerContinuous" vertical="center"/>
    </xf>
    <xf numFmtId="0" fontId="1" fillId="0" borderId="3" xfId="3" applyFont="1" applyBorder="1" applyAlignment="1">
      <alignment horizontal="centerContinuous" vertical="center"/>
    </xf>
    <xf numFmtId="0" fontId="1" fillId="2" borderId="4" xfId="3" applyFont="1" applyFill="1" applyBorder="1" applyAlignment="1">
      <alignment horizontal="centerContinuous" vertical="center"/>
    </xf>
    <xf numFmtId="0" fontId="1" fillId="2" borderId="5" xfId="3" applyFont="1" applyFill="1" applyBorder="1" applyAlignment="1">
      <alignment horizontal="centerContinuous" vertical="center"/>
    </xf>
    <xf numFmtId="0" fontId="1" fillId="2" borderId="6" xfId="3" applyFont="1" applyFill="1" applyBorder="1" applyAlignment="1">
      <alignment horizontal="centerContinuous" vertical="center"/>
    </xf>
    <xf numFmtId="0" fontId="1" fillId="2" borderId="7" xfId="3" applyFont="1" applyFill="1" applyBorder="1" applyAlignment="1">
      <alignment horizontal="center" vertical="center"/>
    </xf>
    <xf numFmtId="0" fontId="1" fillId="0" borderId="0" xfId="3" applyFont="1">
      <alignment vertical="center"/>
    </xf>
    <xf numFmtId="0" fontId="1" fillId="2" borderId="11" xfId="3" applyFont="1" applyFill="1" applyBorder="1" applyAlignment="1">
      <alignment horizontal="center" vertical="center" wrapText="1"/>
    </xf>
    <xf numFmtId="0" fontId="1" fillId="2" borderId="10" xfId="3" applyFont="1" applyFill="1" applyBorder="1" applyAlignment="1">
      <alignment horizontal="center" vertical="center" wrapText="1"/>
    </xf>
    <xf numFmtId="0" fontId="1" fillId="0" borderId="10" xfId="3" applyFont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0" borderId="10" xfId="3" applyFont="1" applyFill="1" applyBorder="1" applyAlignment="1">
      <alignment horizontal="center" vertical="center" wrapText="1"/>
    </xf>
    <xf numFmtId="0" fontId="7" fillId="0" borderId="12" xfId="3" applyFont="1" applyFill="1" applyBorder="1" applyAlignment="1">
      <alignment horizontal="center" vertical="center" wrapText="1"/>
    </xf>
    <xf numFmtId="0" fontId="1" fillId="2" borderId="13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7" fillId="0" borderId="16" xfId="3" applyFont="1" applyBorder="1">
      <alignment vertical="center"/>
    </xf>
    <xf numFmtId="0" fontId="1" fillId="0" borderId="16" xfId="3" applyFont="1" applyBorder="1">
      <alignment vertical="center"/>
    </xf>
    <xf numFmtId="176" fontId="1" fillId="0" borderId="17" xfId="4" applyNumberFormat="1" applyFont="1" applyBorder="1" applyAlignment="1">
      <alignment vertical="center"/>
    </xf>
    <xf numFmtId="176" fontId="7" fillId="0" borderId="17" xfId="4" applyNumberFormat="1" applyFont="1" applyBorder="1" applyAlignment="1">
      <alignment vertical="center"/>
    </xf>
    <xf numFmtId="176" fontId="7" fillId="0" borderId="17" xfId="4" applyNumberFormat="1" applyFont="1" applyFill="1" applyBorder="1" applyAlignment="1">
      <alignment vertical="center"/>
    </xf>
    <xf numFmtId="176" fontId="7" fillId="0" borderId="17" xfId="4" applyNumberFormat="1" applyFont="1" applyFill="1" applyBorder="1" applyAlignment="1">
      <alignment horizontal="left" vertical="center"/>
    </xf>
    <xf numFmtId="176" fontId="7" fillId="0" borderId="18" xfId="4" applyNumberFormat="1" applyFont="1" applyFill="1" applyBorder="1" applyAlignment="1">
      <alignment horizontal="left" vertical="center" wrapText="1"/>
    </xf>
    <xf numFmtId="0" fontId="1" fillId="0" borderId="0" xfId="3" applyFont="1" applyAlignment="1">
      <alignment horizontal="center" vertical="center"/>
    </xf>
    <xf numFmtId="176" fontId="1" fillId="0" borderId="17" xfId="4" applyNumberFormat="1" applyFont="1" applyFill="1" applyBorder="1" applyAlignment="1">
      <alignment vertical="center"/>
    </xf>
    <xf numFmtId="176" fontId="7" fillId="0" borderId="22" xfId="4" applyNumberFormat="1" applyFont="1" applyFill="1" applyBorder="1" applyAlignment="1">
      <alignment horizontal="right" vertical="center" wrapText="1"/>
    </xf>
    <xf numFmtId="0" fontId="1" fillId="0" borderId="26" xfId="3" applyFont="1" applyBorder="1" applyAlignment="1">
      <alignment horizontal="center" vertical="center"/>
    </xf>
    <xf numFmtId="176" fontId="1" fillId="0" borderId="27" xfId="4" applyNumberFormat="1" applyFont="1" applyBorder="1" applyAlignment="1">
      <alignment vertical="center"/>
    </xf>
    <xf numFmtId="176" fontId="1" fillId="0" borderId="27" xfId="4" applyNumberFormat="1" applyFont="1" applyFill="1" applyBorder="1" applyAlignment="1">
      <alignment vertical="center"/>
    </xf>
    <xf numFmtId="176" fontId="7" fillId="0" borderId="27" xfId="4" applyNumberFormat="1" applyFont="1" applyFill="1" applyBorder="1" applyAlignment="1">
      <alignment vertical="center"/>
    </xf>
    <xf numFmtId="176" fontId="7" fillId="0" borderId="27" xfId="4" applyNumberFormat="1" applyFont="1" applyBorder="1" applyAlignment="1">
      <alignment vertical="center"/>
    </xf>
    <xf numFmtId="176" fontId="7" fillId="0" borderId="28" xfId="4" applyNumberFormat="1" applyFont="1" applyBorder="1" applyAlignment="1">
      <alignment vertical="center"/>
    </xf>
    <xf numFmtId="177" fontId="7" fillId="0" borderId="30" xfId="5" applyNumberFormat="1" applyFont="1" applyBorder="1">
      <alignment vertical="center"/>
    </xf>
    <xf numFmtId="40" fontId="7" fillId="0" borderId="31" xfId="4" applyNumberFormat="1" applyFont="1" applyBorder="1" applyAlignment="1">
      <alignment vertical="center"/>
    </xf>
    <xf numFmtId="176" fontId="1" fillId="0" borderId="34" xfId="4" applyNumberFormat="1" applyFont="1" applyBorder="1" applyAlignment="1">
      <alignment vertical="center"/>
    </xf>
    <xf numFmtId="176" fontId="7" fillId="0" borderId="34" xfId="4" applyNumberFormat="1" applyFont="1" applyBorder="1" applyAlignment="1">
      <alignment vertical="center"/>
    </xf>
    <xf numFmtId="176" fontId="1" fillId="0" borderId="34" xfId="4" applyNumberFormat="1" applyFont="1" applyFill="1" applyBorder="1" applyAlignment="1">
      <alignment vertical="center"/>
    </xf>
    <xf numFmtId="176" fontId="7" fillId="0" borderId="34" xfId="4" applyNumberFormat="1" applyFont="1" applyFill="1" applyBorder="1" applyAlignment="1">
      <alignment vertical="center"/>
    </xf>
    <xf numFmtId="0" fontId="1" fillId="0" borderId="37" xfId="3" applyFont="1" applyBorder="1">
      <alignment vertical="center"/>
    </xf>
    <xf numFmtId="0" fontId="1" fillId="0" borderId="38" xfId="3" applyFont="1" applyBorder="1" applyAlignment="1">
      <alignment horizontal="center" vertical="center"/>
    </xf>
    <xf numFmtId="176" fontId="1" fillId="0" borderId="22" xfId="4" applyNumberFormat="1" applyFont="1" applyBorder="1" applyAlignment="1">
      <alignment vertical="center"/>
    </xf>
    <xf numFmtId="176" fontId="1" fillId="0" borderId="22" xfId="4" applyNumberFormat="1" applyFont="1" applyFill="1" applyBorder="1" applyAlignment="1">
      <alignment vertical="center"/>
    </xf>
    <xf numFmtId="176" fontId="1" fillId="0" borderId="22" xfId="4" applyNumberFormat="1" applyFont="1" applyFill="1" applyBorder="1" applyAlignment="1">
      <alignment horizontal="right" vertical="center"/>
    </xf>
    <xf numFmtId="0" fontId="1" fillId="0" borderId="39" xfId="3" applyFont="1" applyBorder="1">
      <alignment vertical="center"/>
    </xf>
    <xf numFmtId="0" fontId="1" fillId="0" borderId="40" xfId="3" applyFont="1" applyBorder="1" applyAlignment="1">
      <alignment horizontal="center" vertical="center"/>
    </xf>
    <xf numFmtId="176" fontId="1" fillId="0" borderId="41" xfId="4" applyNumberFormat="1" applyFont="1" applyBorder="1" applyAlignment="1">
      <alignment vertical="center"/>
    </xf>
    <xf numFmtId="176" fontId="1" fillId="0" borderId="41" xfId="4" applyNumberFormat="1" applyFont="1" applyFill="1" applyBorder="1" applyAlignment="1">
      <alignment vertical="center"/>
    </xf>
    <xf numFmtId="176" fontId="7" fillId="0" borderId="41" xfId="4" applyNumberFormat="1" applyFont="1" applyFill="1" applyBorder="1" applyAlignment="1">
      <alignment vertical="center"/>
    </xf>
    <xf numFmtId="176" fontId="7" fillId="0" borderId="41" xfId="4" applyNumberFormat="1" applyFont="1" applyBorder="1" applyAlignment="1">
      <alignment vertical="center"/>
    </xf>
    <xf numFmtId="176" fontId="7" fillId="0" borderId="42" xfId="4" applyNumberFormat="1" applyFont="1" applyBorder="1" applyAlignment="1">
      <alignment vertical="center"/>
    </xf>
    <xf numFmtId="177" fontId="7" fillId="0" borderId="43" xfId="5" applyNumberFormat="1" applyFont="1" applyBorder="1">
      <alignment vertical="center"/>
    </xf>
    <xf numFmtId="40" fontId="7" fillId="0" borderId="44" xfId="4" applyNumberFormat="1" applyFont="1" applyBorder="1" applyAlignment="1">
      <alignment vertical="center"/>
    </xf>
    <xf numFmtId="0" fontId="1" fillId="0" borderId="17" xfId="3" applyFont="1" applyBorder="1">
      <alignment vertical="center"/>
    </xf>
    <xf numFmtId="176" fontId="7" fillId="0" borderId="45" xfId="4" applyNumberFormat="1" applyFont="1" applyBorder="1" applyAlignment="1">
      <alignment vertical="center"/>
    </xf>
    <xf numFmtId="176" fontId="1" fillId="0" borderId="20" xfId="4" applyNumberFormat="1" applyFont="1" applyBorder="1" applyAlignment="1">
      <alignment horizontal="right" vertical="center"/>
    </xf>
    <xf numFmtId="177" fontId="7" fillId="0" borderId="46" xfId="5" applyNumberFormat="1" applyFont="1" applyBorder="1">
      <alignment vertical="center"/>
    </xf>
    <xf numFmtId="40" fontId="7" fillId="0" borderId="35" xfId="4" applyNumberFormat="1" applyFont="1" applyBorder="1" applyAlignment="1">
      <alignment vertical="center"/>
    </xf>
    <xf numFmtId="176" fontId="1" fillId="0" borderId="47" xfId="4" applyNumberFormat="1" applyFont="1" applyFill="1" applyBorder="1" applyAlignment="1">
      <alignment vertical="center"/>
    </xf>
    <xf numFmtId="176" fontId="1" fillId="0" borderId="34" xfId="4" applyNumberFormat="1" applyFont="1" applyBorder="1" applyAlignment="1">
      <alignment horizontal="right" vertical="center"/>
    </xf>
    <xf numFmtId="176" fontId="1" fillId="0" borderId="34" xfId="4" applyNumberFormat="1" applyFont="1" applyFill="1" applyBorder="1" applyAlignment="1">
      <alignment horizontal="right" vertical="center"/>
    </xf>
    <xf numFmtId="176" fontId="7" fillId="0" borderId="34" xfId="4" applyNumberFormat="1" applyFont="1" applyFill="1" applyBorder="1" applyAlignment="1">
      <alignment horizontal="right" vertical="center"/>
    </xf>
    <xf numFmtId="178" fontId="7" fillId="0" borderId="34" xfId="4" applyNumberFormat="1" applyFont="1" applyBorder="1" applyAlignment="1">
      <alignment horizontal="right" vertical="center"/>
    </xf>
    <xf numFmtId="176" fontId="7" fillId="0" borderId="34" xfId="4" applyNumberFormat="1" applyFont="1" applyBorder="1" applyAlignment="1">
      <alignment horizontal="right" vertical="center"/>
    </xf>
    <xf numFmtId="176" fontId="7" fillId="0" borderId="45" xfId="4" applyNumberFormat="1" applyFont="1" applyBorder="1" applyAlignment="1">
      <alignment horizontal="right" vertical="center"/>
    </xf>
    <xf numFmtId="177" fontId="7" fillId="0" borderId="48" xfId="5" applyNumberFormat="1" applyFont="1" applyBorder="1">
      <alignment vertical="center"/>
    </xf>
    <xf numFmtId="40" fontId="7" fillId="0" borderId="49" xfId="4" applyNumberFormat="1" applyFont="1" applyBorder="1" applyAlignment="1">
      <alignment vertical="center"/>
    </xf>
    <xf numFmtId="176" fontId="1" fillId="0" borderId="34" xfId="4" applyNumberFormat="1" applyFont="1" applyBorder="1" applyAlignment="1">
      <alignment horizontal="left" vertical="center"/>
    </xf>
    <xf numFmtId="176" fontId="1" fillId="0" borderId="34" xfId="4" applyNumberFormat="1" applyFont="1" applyFill="1" applyBorder="1" applyAlignment="1">
      <alignment horizontal="left" vertical="center"/>
    </xf>
    <xf numFmtId="0" fontId="1" fillId="0" borderId="41" xfId="3" applyFont="1" applyBorder="1">
      <alignment vertical="center"/>
    </xf>
    <xf numFmtId="0" fontId="1" fillId="0" borderId="40" xfId="3" applyFont="1" applyBorder="1">
      <alignment vertical="center"/>
    </xf>
    <xf numFmtId="0" fontId="1" fillId="0" borderId="52" xfId="3" applyFont="1" applyBorder="1" applyAlignment="1">
      <alignment horizontal="center" vertical="center"/>
    </xf>
    <xf numFmtId="178" fontId="1" fillId="0" borderId="53" xfId="4" applyNumberFormat="1" applyFont="1" applyBorder="1" applyAlignment="1">
      <alignment vertical="center"/>
    </xf>
    <xf numFmtId="178" fontId="1" fillId="0" borderId="53" xfId="4" applyNumberFormat="1" applyFont="1" applyFill="1" applyBorder="1" applyAlignment="1">
      <alignment vertical="center"/>
    </xf>
    <xf numFmtId="178" fontId="7" fillId="0" borderId="53" xfId="4" applyNumberFormat="1" applyFont="1" applyFill="1" applyBorder="1" applyAlignment="1">
      <alignment vertical="center"/>
    </xf>
    <xf numFmtId="178" fontId="7" fillId="0" borderId="53" xfId="4" applyNumberFormat="1" applyFont="1" applyBorder="1" applyAlignment="1">
      <alignment vertical="center"/>
    </xf>
    <xf numFmtId="178" fontId="7" fillId="0" borderId="54" xfId="4" applyNumberFormat="1" applyFont="1" applyBorder="1" applyAlignment="1">
      <alignment vertical="center"/>
    </xf>
    <xf numFmtId="177" fontId="7" fillId="0" borderId="55" xfId="5" applyNumberFormat="1" applyFont="1" applyBorder="1">
      <alignment vertical="center"/>
    </xf>
    <xf numFmtId="40" fontId="7" fillId="0" borderId="56" xfId="4" applyNumberFormat="1" applyFont="1" applyBorder="1" applyAlignment="1">
      <alignment vertical="center"/>
    </xf>
    <xf numFmtId="176" fontId="1" fillId="0" borderId="59" xfId="4" applyNumberFormat="1" applyFont="1" applyBorder="1" applyAlignment="1">
      <alignment vertical="center"/>
    </xf>
    <xf numFmtId="178" fontId="1" fillId="0" borderId="59" xfId="4" applyNumberFormat="1" applyFont="1" applyBorder="1" applyAlignment="1">
      <alignment vertical="center"/>
    </xf>
    <xf numFmtId="178" fontId="1" fillId="0" borderId="59" xfId="4" applyNumberFormat="1" applyFont="1" applyFill="1" applyBorder="1" applyAlignment="1">
      <alignment vertical="center"/>
    </xf>
    <xf numFmtId="178" fontId="7" fillId="0" borderId="59" xfId="4" applyNumberFormat="1" applyFont="1" applyFill="1" applyBorder="1" applyAlignment="1">
      <alignment vertical="center"/>
    </xf>
    <xf numFmtId="178" fontId="7" fillId="0" borderId="59" xfId="4" applyNumberFormat="1" applyFont="1" applyBorder="1" applyAlignment="1">
      <alignment vertical="center"/>
    </xf>
    <xf numFmtId="178" fontId="7" fillId="0" borderId="60" xfId="4" applyNumberFormat="1" applyFont="1" applyBorder="1" applyAlignment="1">
      <alignment vertical="center"/>
    </xf>
    <xf numFmtId="178" fontId="1" fillId="0" borderId="61" xfId="4" applyNumberFormat="1" applyFont="1" applyBorder="1" applyAlignment="1">
      <alignment horizontal="right" vertical="center"/>
    </xf>
    <xf numFmtId="178" fontId="1" fillId="0" borderId="34" xfId="4" applyNumberFormat="1" applyFont="1" applyBorder="1" applyAlignment="1">
      <alignment vertical="center"/>
    </xf>
    <xf numFmtId="178" fontId="1" fillId="0" borderId="34" xfId="4" applyNumberFormat="1" applyFont="1" applyFill="1" applyBorder="1" applyAlignment="1">
      <alignment vertical="center"/>
    </xf>
    <xf numFmtId="178" fontId="7" fillId="0" borderId="34" xfId="4" applyNumberFormat="1" applyFont="1" applyFill="1" applyBorder="1" applyAlignment="1">
      <alignment vertical="center"/>
    </xf>
    <xf numFmtId="178" fontId="7" fillId="0" borderId="34" xfId="4" applyNumberFormat="1" applyFont="1" applyBorder="1" applyAlignment="1">
      <alignment vertical="center"/>
    </xf>
    <xf numFmtId="178" fontId="7" fillId="0" borderId="45" xfId="4" applyNumberFormat="1" applyFont="1" applyBorder="1" applyAlignment="1">
      <alignment vertical="center"/>
    </xf>
    <xf numFmtId="178" fontId="1" fillId="0" borderId="20" xfId="4" applyNumberFormat="1" applyFont="1" applyBorder="1" applyAlignment="1">
      <alignment horizontal="right" vertical="center"/>
    </xf>
    <xf numFmtId="178" fontId="1" fillId="0" borderId="34" xfId="4" applyNumberFormat="1" applyFont="1" applyBorder="1" applyAlignment="1">
      <alignment horizontal="right" vertical="center"/>
    </xf>
    <xf numFmtId="0" fontId="1" fillId="0" borderId="34" xfId="3" applyFont="1" applyBorder="1">
      <alignment vertical="center"/>
    </xf>
    <xf numFmtId="0" fontId="1" fillId="0" borderId="32" xfId="3" applyFont="1" applyBorder="1">
      <alignment vertical="center"/>
    </xf>
    <xf numFmtId="0" fontId="1" fillId="0" borderId="33" xfId="3" applyFont="1" applyBorder="1" applyAlignment="1">
      <alignment horizontal="center" vertical="center"/>
    </xf>
    <xf numFmtId="0" fontId="7" fillId="0" borderId="36" xfId="3" applyFont="1" applyBorder="1">
      <alignment vertical="center"/>
    </xf>
    <xf numFmtId="0" fontId="1" fillId="0" borderId="36" xfId="3" applyFont="1" applyBorder="1">
      <alignment vertical="center"/>
    </xf>
    <xf numFmtId="178" fontId="7" fillId="0" borderId="20" xfId="4" applyNumberFormat="1" applyFont="1" applyBorder="1" applyAlignment="1">
      <alignment vertical="center"/>
    </xf>
    <xf numFmtId="178" fontId="1" fillId="0" borderId="17" xfId="4" applyNumberFormat="1" applyFont="1" applyBorder="1" applyAlignment="1">
      <alignment vertical="center"/>
    </xf>
    <xf numFmtId="178" fontId="1" fillId="0" borderId="17" xfId="4" applyNumberFormat="1" applyFont="1" applyFill="1" applyBorder="1" applyAlignment="1">
      <alignment vertical="center"/>
    </xf>
    <xf numFmtId="178" fontId="7" fillId="0" borderId="17" xfId="4" applyNumberFormat="1" applyFont="1" applyFill="1" applyBorder="1" applyAlignment="1">
      <alignment vertical="center"/>
    </xf>
    <xf numFmtId="178" fontId="7" fillId="0" borderId="17" xfId="4" applyNumberFormat="1" applyFont="1" applyBorder="1" applyAlignment="1">
      <alignment vertical="center"/>
    </xf>
    <xf numFmtId="178" fontId="7" fillId="0" borderId="62" xfId="4" applyNumberFormat="1" applyFont="1" applyBorder="1" applyAlignment="1">
      <alignment vertical="center"/>
    </xf>
    <xf numFmtId="178" fontId="1" fillId="0" borderId="24" xfId="4" applyNumberFormat="1" applyFont="1" applyBorder="1" applyAlignment="1">
      <alignment vertical="center"/>
    </xf>
    <xf numFmtId="0" fontId="1" fillId="0" borderId="63" xfId="3" applyFont="1" applyBorder="1">
      <alignment vertical="center"/>
    </xf>
    <xf numFmtId="178" fontId="7" fillId="0" borderId="34" xfId="4" applyNumberFormat="1" applyFont="1" applyBorder="1" applyAlignment="1">
      <alignment horizontal="left" vertical="center"/>
    </xf>
    <xf numFmtId="178" fontId="1" fillId="0" borderId="34" xfId="4" applyNumberFormat="1" applyFont="1" applyBorder="1" applyAlignment="1">
      <alignment horizontal="left" vertical="center"/>
    </xf>
    <xf numFmtId="178" fontId="7" fillId="0" borderId="34" xfId="4" applyNumberFormat="1" applyFont="1" applyFill="1" applyBorder="1" applyAlignment="1">
      <alignment horizontal="left" vertical="center"/>
    </xf>
    <xf numFmtId="178" fontId="1" fillId="0" borderId="41" xfId="4" applyNumberFormat="1" applyFont="1" applyBorder="1" applyAlignment="1">
      <alignment vertical="center"/>
    </xf>
    <xf numFmtId="178" fontId="1" fillId="0" borderId="41" xfId="4" applyNumberFormat="1" applyFont="1" applyFill="1" applyBorder="1" applyAlignment="1">
      <alignment vertical="center"/>
    </xf>
    <xf numFmtId="178" fontId="7" fillId="0" borderId="41" xfId="4" applyNumberFormat="1" applyFont="1" applyFill="1" applyBorder="1" applyAlignment="1">
      <alignment vertical="center"/>
    </xf>
    <xf numFmtId="178" fontId="7" fillId="0" borderId="41" xfId="4" applyNumberFormat="1" applyFont="1" applyBorder="1" applyAlignment="1">
      <alignment vertical="center"/>
    </xf>
    <xf numFmtId="178" fontId="7" fillId="0" borderId="42" xfId="4" applyNumberFormat="1" applyFont="1" applyBorder="1" applyAlignment="1">
      <alignment vertical="center"/>
    </xf>
    <xf numFmtId="178" fontId="1" fillId="0" borderId="29" xfId="4" applyNumberFormat="1" applyFont="1" applyBorder="1" applyAlignment="1">
      <alignment vertical="center"/>
    </xf>
    <xf numFmtId="178" fontId="1" fillId="0" borderId="34" xfId="4" applyNumberFormat="1" applyFont="1" applyBorder="1" applyAlignment="1">
      <alignment horizontal="right" vertical="center" shrinkToFit="1"/>
    </xf>
    <xf numFmtId="178" fontId="1" fillId="0" borderId="34" xfId="4" applyNumberFormat="1" applyFont="1" applyFill="1" applyBorder="1" applyAlignment="1">
      <alignment horizontal="right" vertical="center" shrinkToFit="1"/>
    </xf>
    <xf numFmtId="178" fontId="7" fillId="0" borderId="34" xfId="4" applyNumberFormat="1" applyFont="1" applyFill="1" applyBorder="1" applyAlignment="1">
      <alignment horizontal="right" vertical="center" shrinkToFit="1"/>
    </xf>
    <xf numFmtId="178" fontId="1" fillId="0" borderId="34" xfId="4" applyNumberFormat="1" applyFont="1" applyFill="1" applyBorder="1" applyAlignment="1">
      <alignment horizontal="right" vertical="center"/>
    </xf>
    <xf numFmtId="178" fontId="7" fillId="0" borderId="34" xfId="4" applyNumberFormat="1" applyFont="1" applyFill="1" applyBorder="1" applyAlignment="1">
      <alignment horizontal="right" vertical="center"/>
    </xf>
    <xf numFmtId="178" fontId="7" fillId="0" borderId="45" xfId="4" applyNumberFormat="1" applyFont="1" applyBorder="1" applyAlignment="1">
      <alignment horizontal="right" vertical="center"/>
    </xf>
    <xf numFmtId="0" fontId="1" fillId="0" borderId="64" xfId="3" applyFont="1" applyBorder="1">
      <alignment vertical="center"/>
    </xf>
    <xf numFmtId="0" fontId="1" fillId="0" borderId="65" xfId="3" applyFont="1" applyBorder="1">
      <alignment vertical="center"/>
    </xf>
    <xf numFmtId="178" fontId="1" fillId="0" borderId="61" xfId="4" applyNumberFormat="1" applyFont="1" applyBorder="1" applyAlignment="1">
      <alignment vertical="center"/>
    </xf>
    <xf numFmtId="176" fontId="7" fillId="0" borderId="34" xfId="4" applyNumberFormat="1" applyFont="1" applyFill="1" applyBorder="1" applyAlignment="1">
      <alignment horizontal="left" vertical="center"/>
    </xf>
    <xf numFmtId="176" fontId="7" fillId="0" borderId="34" xfId="4" applyNumberFormat="1" applyFont="1" applyBorder="1" applyAlignment="1">
      <alignment horizontal="left" vertical="center"/>
    </xf>
    <xf numFmtId="176" fontId="7" fillId="0" borderId="45" xfId="4" applyNumberFormat="1" applyFont="1" applyBorder="1" applyAlignment="1">
      <alignment horizontal="left" vertical="center"/>
    </xf>
    <xf numFmtId="176" fontId="7" fillId="0" borderId="20" xfId="4" applyNumberFormat="1" applyFont="1" applyBorder="1" applyAlignment="1">
      <alignment horizontal="left" vertical="center"/>
    </xf>
    <xf numFmtId="176" fontId="7" fillId="0" borderId="62" xfId="4" applyNumberFormat="1" applyFont="1" applyBorder="1" applyAlignment="1">
      <alignment vertical="center"/>
    </xf>
    <xf numFmtId="176" fontId="1" fillId="0" borderId="24" xfId="4" applyNumberFormat="1" applyFont="1" applyBorder="1" applyAlignment="1">
      <alignment vertical="center"/>
    </xf>
    <xf numFmtId="0" fontId="1" fillId="0" borderId="68" xfId="3" applyFont="1" applyBorder="1">
      <alignment vertical="center"/>
    </xf>
    <xf numFmtId="0" fontId="1" fillId="0" borderId="69" xfId="3" applyFont="1" applyBorder="1">
      <alignment vertical="center"/>
    </xf>
    <xf numFmtId="0" fontId="1" fillId="0" borderId="70" xfId="3" applyFont="1" applyBorder="1" applyAlignment="1">
      <alignment horizontal="center" vertical="center"/>
    </xf>
    <xf numFmtId="176" fontId="1" fillId="0" borderId="71" xfId="4" applyNumberFormat="1" applyFont="1" applyBorder="1" applyAlignment="1">
      <alignment vertical="center"/>
    </xf>
    <xf numFmtId="176" fontId="7" fillId="0" borderId="71" xfId="4" applyNumberFormat="1" applyFont="1" applyBorder="1" applyAlignment="1">
      <alignment vertical="center"/>
    </xf>
    <xf numFmtId="176" fontId="7" fillId="0" borderId="72" xfId="4" applyNumberFormat="1" applyFont="1" applyBorder="1" applyAlignment="1">
      <alignment vertical="center"/>
    </xf>
    <xf numFmtId="176" fontId="1" fillId="0" borderId="73" xfId="4" applyNumberFormat="1" applyFont="1" applyBorder="1" applyAlignment="1">
      <alignment vertical="center"/>
    </xf>
    <xf numFmtId="177" fontId="7" fillId="0" borderId="74" xfId="5" applyNumberFormat="1" applyFont="1" applyBorder="1">
      <alignment vertical="center"/>
    </xf>
    <xf numFmtId="40" fontId="7" fillId="0" borderId="75" xfId="4" applyNumberFormat="1" applyFont="1" applyBorder="1" applyAlignment="1">
      <alignment vertical="center"/>
    </xf>
    <xf numFmtId="0" fontId="8" fillId="0" borderId="0" xfId="3" applyFont="1">
      <alignment vertical="center"/>
    </xf>
    <xf numFmtId="0" fontId="1" fillId="0" borderId="0" xfId="6" applyFont="1">
      <alignment vertical="center"/>
    </xf>
    <xf numFmtId="0" fontId="1" fillId="0" borderId="0" xfId="6" applyFont="1" applyAlignment="1">
      <alignment horizontal="center" vertical="center"/>
    </xf>
    <xf numFmtId="0" fontId="7" fillId="0" borderId="0" xfId="3" applyFont="1" applyAlignment="1">
      <alignment horizontal="right" vertical="center"/>
    </xf>
    <xf numFmtId="0" fontId="7" fillId="0" borderId="32" xfId="3" applyFont="1" applyBorder="1" applyAlignment="1">
      <alignment horizontal="left" vertical="center"/>
    </xf>
    <xf numFmtId="0" fontId="1" fillId="0" borderId="33" xfId="3" applyFont="1" applyBorder="1">
      <alignment vertical="center"/>
    </xf>
    <xf numFmtId="0" fontId="7" fillId="0" borderId="67" xfId="3" applyFont="1" applyBorder="1" applyAlignment="1">
      <alignment vertical="center"/>
    </xf>
    <xf numFmtId="0" fontId="1" fillId="3" borderId="76" xfId="3" applyFont="1" applyFill="1" applyBorder="1">
      <alignment vertical="center"/>
    </xf>
    <xf numFmtId="0" fontId="1" fillId="3" borderId="59" xfId="3" applyFont="1" applyFill="1" applyBorder="1">
      <alignment vertical="center"/>
    </xf>
    <xf numFmtId="0" fontId="1" fillId="0" borderId="0" xfId="3" applyFont="1" applyBorder="1">
      <alignment vertical="center"/>
    </xf>
    <xf numFmtId="0" fontId="7" fillId="0" borderId="63" xfId="3" applyFont="1" applyBorder="1" applyAlignment="1">
      <alignment vertical="center"/>
    </xf>
    <xf numFmtId="0" fontId="7" fillId="3" borderId="76" xfId="3" applyFont="1" applyFill="1" applyBorder="1">
      <alignment vertical="center"/>
    </xf>
    <xf numFmtId="0" fontId="7" fillId="3" borderId="59" xfId="3" applyFont="1" applyFill="1" applyBorder="1">
      <alignment vertical="center"/>
    </xf>
    <xf numFmtId="0" fontId="1" fillId="0" borderId="50" xfId="3" applyFont="1" applyBorder="1">
      <alignment vertical="center"/>
    </xf>
    <xf numFmtId="0" fontId="7" fillId="0" borderId="65" xfId="3" applyFont="1" applyBorder="1" applyAlignment="1">
      <alignment vertical="center"/>
    </xf>
    <xf numFmtId="0" fontId="1" fillId="0" borderId="76" xfId="3" applyFont="1" applyBorder="1">
      <alignment vertical="center"/>
    </xf>
    <xf numFmtId="0" fontId="1" fillId="0" borderId="59" xfId="3" applyFont="1" applyBorder="1">
      <alignment vertical="center"/>
    </xf>
    <xf numFmtId="0" fontId="1" fillId="0" borderId="0" xfId="3" applyFont="1" applyAlignment="1">
      <alignment vertical="center"/>
    </xf>
    <xf numFmtId="38" fontId="1" fillId="0" borderId="59" xfId="3" applyNumberFormat="1" applyFont="1" applyBorder="1">
      <alignment vertical="center"/>
    </xf>
    <xf numFmtId="0" fontId="2" fillId="0" borderId="0" xfId="1" applyFont="1" applyAlignment="1">
      <alignment horizontal="center" vertical="center"/>
    </xf>
    <xf numFmtId="0" fontId="1" fillId="2" borderId="4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9" xfId="3" applyFont="1" applyFill="1" applyBorder="1" applyAlignment="1">
      <alignment horizontal="center" vertical="center"/>
    </xf>
    <xf numFmtId="0" fontId="1" fillId="2" borderId="10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 shrinkToFit="1"/>
    </xf>
    <xf numFmtId="0" fontId="7" fillId="2" borderId="4" xfId="3" applyFont="1" applyFill="1" applyBorder="1" applyAlignment="1">
      <alignment horizontal="center" vertical="center" shrinkToFit="1"/>
    </xf>
    <xf numFmtId="176" fontId="1" fillId="0" borderId="18" xfId="4" applyNumberFormat="1" applyFont="1" applyFill="1" applyBorder="1" applyAlignment="1">
      <alignment horizontal="right" vertical="center"/>
    </xf>
    <xf numFmtId="176" fontId="1" fillId="0" borderId="22" xfId="4" applyNumberFormat="1" applyFont="1" applyFill="1" applyBorder="1" applyAlignment="1">
      <alignment horizontal="right" vertical="center"/>
    </xf>
    <xf numFmtId="176" fontId="7" fillId="0" borderId="18" xfId="4" applyNumberFormat="1" applyFont="1" applyFill="1" applyBorder="1" applyAlignment="1">
      <alignment horizontal="right" vertical="center"/>
    </xf>
    <xf numFmtId="176" fontId="7" fillId="0" borderId="22" xfId="4" applyNumberFormat="1" applyFont="1" applyFill="1" applyBorder="1" applyAlignment="1">
      <alignment horizontal="right" vertical="center"/>
    </xf>
    <xf numFmtId="176" fontId="7" fillId="0" borderId="18" xfId="4" applyNumberFormat="1" applyFont="1" applyBorder="1" applyAlignment="1">
      <alignment horizontal="right" vertical="center"/>
    </xf>
    <xf numFmtId="176" fontId="7" fillId="0" borderId="22" xfId="4" applyNumberFormat="1" applyFont="1" applyBorder="1" applyAlignment="1">
      <alignment horizontal="right" vertical="center"/>
    </xf>
    <xf numFmtId="40" fontId="7" fillId="0" borderId="19" xfId="4" applyNumberFormat="1" applyFont="1" applyBorder="1" applyAlignment="1">
      <alignment vertical="center"/>
    </xf>
    <xf numFmtId="40" fontId="7" fillId="0" borderId="23" xfId="4" applyNumberFormat="1" applyFont="1" applyBorder="1" applyAlignment="1">
      <alignment vertical="center"/>
    </xf>
    <xf numFmtId="176" fontId="7" fillId="0" borderId="19" xfId="4" applyNumberFormat="1" applyFont="1" applyBorder="1" applyAlignment="1">
      <alignment horizontal="right" vertical="center"/>
    </xf>
    <xf numFmtId="176" fontId="7" fillId="0" borderId="23" xfId="4" applyNumberFormat="1" applyFont="1" applyBorder="1" applyAlignment="1">
      <alignment horizontal="right" vertical="center"/>
    </xf>
    <xf numFmtId="176" fontId="7" fillId="0" borderId="20" xfId="4" applyNumberFormat="1" applyFont="1" applyBorder="1" applyAlignment="1">
      <alignment horizontal="right" vertical="center"/>
    </xf>
    <xf numFmtId="176" fontId="7" fillId="0" borderId="24" xfId="4" applyNumberFormat="1" applyFont="1" applyBorder="1" applyAlignment="1">
      <alignment horizontal="right" vertical="center"/>
    </xf>
    <xf numFmtId="176" fontId="7" fillId="0" borderId="29" xfId="4" applyNumberFormat="1" applyFont="1" applyBorder="1" applyAlignment="1">
      <alignment horizontal="right" vertical="center"/>
    </xf>
    <xf numFmtId="177" fontId="7" fillId="0" borderId="21" xfId="5" applyNumberFormat="1" applyFont="1" applyBorder="1">
      <alignment vertical="center"/>
    </xf>
    <xf numFmtId="177" fontId="7" fillId="0" borderId="25" xfId="5" applyNumberFormat="1" applyFont="1" applyBorder="1">
      <alignment vertical="center"/>
    </xf>
    <xf numFmtId="0" fontId="1" fillId="0" borderId="32" xfId="3" applyFont="1" applyBorder="1">
      <alignment vertical="center"/>
    </xf>
    <xf numFmtId="0" fontId="1" fillId="0" borderId="33" xfId="3" applyFont="1" applyBorder="1">
      <alignment vertical="center"/>
    </xf>
    <xf numFmtId="176" fontId="7" fillId="0" borderId="34" xfId="4" applyNumberFormat="1" applyFont="1" applyFill="1" applyBorder="1" applyAlignment="1">
      <alignment horizontal="right" vertical="center"/>
    </xf>
    <xf numFmtId="176" fontId="7" fillId="0" borderId="34" xfId="4" applyNumberFormat="1" applyFont="1" applyBorder="1" applyAlignment="1">
      <alignment horizontal="right" vertical="center"/>
    </xf>
    <xf numFmtId="40" fontId="7" fillId="0" borderId="35" xfId="4" applyNumberFormat="1" applyFont="1" applyBorder="1" applyAlignment="1">
      <alignment vertical="center"/>
    </xf>
    <xf numFmtId="0" fontId="6" fillId="0" borderId="32" xfId="3" applyFont="1" applyBorder="1" applyAlignment="1">
      <alignment horizontal="left" vertical="center" wrapText="1"/>
    </xf>
    <xf numFmtId="0" fontId="6" fillId="0" borderId="33" xfId="3" applyFont="1" applyBorder="1" applyAlignment="1">
      <alignment horizontal="left" vertical="center" wrapText="1"/>
    </xf>
    <xf numFmtId="0" fontId="6" fillId="0" borderId="33" xfId="3" applyFont="1" applyBorder="1" applyAlignment="1">
      <alignment horizontal="left" vertical="center"/>
    </xf>
    <xf numFmtId="0" fontId="6" fillId="0" borderId="50" xfId="3" applyFont="1" applyBorder="1" applyAlignment="1">
      <alignment horizontal="left" vertical="center"/>
    </xf>
    <xf numFmtId="0" fontId="6" fillId="0" borderId="40" xfId="3" applyFont="1" applyBorder="1" applyAlignment="1">
      <alignment horizontal="left" vertical="center"/>
    </xf>
    <xf numFmtId="178" fontId="1" fillId="0" borderId="34" xfId="4" applyNumberFormat="1" applyFont="1" applyFill="1" applyBorder="1" applyAlignment="1">
      <alignment horizontal="right" vertical="center"/>
    </xf>
    <xf numFmtId="178" fontId="1" fillId="0" borderId="41" xfId="4" applyNumberFormat="1" applyFont="1" applyFill="1" applyBorder="1" applyAlignment="1">
      <alignment horizontal="right" vertical="center"/>
    </xf>
    <xf numFmtId="178" fontId="7" fillId="0" borderId="34" xfId="4" applyNumberFormat="1" applyFont="1" applyFill="1" applyBorder="1" applyAlignment="1">
      <alignment horizontal="right" vertical="center"/>
    </xf>
    <xf numFmtId="178" fontId="7" fillId="0" borderId="41" xfId="4" applyNumberFormat="1" applyFont="1" applyFill="1" applyBorder="1" applyAlignment="1">
      <alignment horizontal="right" vertical="center"/>
    </xf>
    <xf numFmtId="176" fontId="7" fillId="0" borderId="35" xfId="4" applyNumberFormat="1" applyFont="1" applyBorder="1" applyAlignment="1">
      <alignment horizontal="right" vertical="center"/>
    </xf>
    <xf numFmtId="177" fontId="7" fillId="0" borderId="36" xfId="5" applyNumberFormat="1" applyFont="1" applyBorder="1">
      <alignment vertical="center"/>
    </xf>
    <xf numFmtId="177" fontId="7" fillId="0" borderId="51" xfId="5" applyNumberFormat="1" applyFont="1" applyBorder="1">
      <alignment vertical="center"/>
    </xf>
    <xf numFmtId="40" fontId="7" fillId="0" borderId="44" xfId="4" applyNumberFormat="1" applyFont="1" applyBorder="1" applyAlignment="1">
      <alignment vertical="center"/>
    </xf>
    <xf numFmtId="176" fontId="1" fillId="0" borderId="20" xfId="4" applyNumberFormat="1" applyFont="1" applyBorder="1" applyAlignment="1">
      <alignment horizontal="right" vertical="center"/>
    </xf>
    <xf numFmtId="176" fontId="1" fillId="0" borderId="29" xfId="4" applyNumberFormat="1" applyFont="1" applyBorder="1" applyAlignment="1">
      <alignment horizontal="right" vertical="center"/>
    </xf>
    <xf numFmtId="178" fontId="7" fillId="0" borderId="34" xfId="4" applyNumberFormat="1" applyFont="1" applyBorder="1" applyAlignment="1">
      <alignment horizontal="right" vertical="center"/>
    </xf>
    <xf numFmtId="178" fontId="7" fillId="0" borderId="41" xfId="4" applyNumberFormat="1" applyFont="1" applyBorder="1" applyAlignment="1">
      <alignment horizontal="right" vertical="center"/>
    </xf>
    <xf numFmtId="178" fontId="1" fillId="0" borderId="20" xfId="4" applyNumberFormat="1" applyFont="1" applyBorder="1" applyAlignment="1">
      <alignment horizontal="right" vertical="center"/>
    </xf>
    <xf numFmtId="178" fontId="1" fillId="0" borderId="24" xfId="4" applyNumberFormat="1" applyFont="1" applyBorder="1" applyAlignment="1">
      <alignment horizontal="right" vertical="center"/>
    </xf>
    <xf numFmtId="178" fontId="1" fillId="0" borderId="29" xfId="4" applyNumberFormat="1" applyFont="1" applyBorder="1" applyAlignment="1">
      <alignment horizontal="right" vertical="center"/>
    </xf>
    <xf numFmtId="178" fontId="7" fillId="0" borderId="35" xfId="4" applyNumberFormat="1" applyFont="1" applyBorder="1" applyAlignment="1">
      <alignment horizontal="right" vertical="center"/>
    </xf>
    <xf numFmtId="178" fontId="7" fillId="0" borderId="44" xfId="4" applyNumberFormat="1" applyFont="1" applyBorder="1" applyAlignment="1">
      <alignment horizontal="right" vertical="center"/>
    </xf>
    <xf numFmtId="0" fontId="1" fillId="0" borderId="57" xfId="3" applyFont="1" applyBorder="1">
      <alignment vertical="center"/>
    </xf>
    <xf numFmtId="0" fontId="1" fillId="0" borderId="58" xfId="3" applyFont="1" applyBorder="1">
      <alignment vertical="center"/>
    </xf>
    <xf numFmtId="0" fontId="1" fillId="0" borderId="32" xfId="3" applyFont="1" applyBorder="1" applyAlignment="1">
      <alignment vertical="center" wrapText="1"/>
    </xf>
    <xf numFmtId="0" fontId="1" fillId="0" borderId="66" xfId="3" applyFont="1" applyBorder="1" applyAlignment="1">
      <alignment horizontal="left" vertical="center"/>
    </xf>
    <xf numFmtId="0" fontId="1" fillId="0" borderId="33" xfId="3" applyFont="1" applyBorder="1" applyAlignment="1">
      <alignment horizontal="left" vertical="center"/>
    </xf>
    <xf numFmtId="0" fontId="1" fillId="0" borderId="67" xfId="3" applyFont="1" applyBorder="1" applyAlignment="1">
      <alignment horizontal="left" vertical="center"/>
    </xf>
    <xf numFmtId="0" fontId="1" fillId="0" borderId="32" xfId="3" applyFont="1" applyBorder="1" applyAlignment="1">
      <alignment vertical="top"/>
    </xf>
    <xf numFmtId="0" fontId="1" fillId="0" borderId="33" xfId="3" applyFont="1" applyBorder="1" applyAlignment="1">
      <alignment vertical="top"/>
    </xf>
    <xf numFmtId="0" fontId="1" fillId="0" borderId="50" xfId="3" applyFont="1" applyBorder="1" applyAlignment="1">
      <alignment vertical="top"/>
    </xf>
    <xf numFmtId="0" fontId="1" fillId="0" borderId="40" xfId="3" applyFont="1" applyBorder="1" applyAlignment="1">
      <alignment vertical="top"/>
    </xf>
  </cellXfs>
  <cellStyles count="7">
    <cellStyle name="パーセント 2" xfId="5"/>
    <cellStyle name="桁区切り 3" xfId="4"/>
    <cellStyle name="標準" xfId="0" builtinId="0"/>
    <cellStyle name="標準 2" xfId="2"/>
    <cellStyle name="標準_○101220H21ダイオキシン類の排出量の目録（排出インベントリー）概要及び排出総量の推移_最終版 2" xfId="3"/>
    <cellStyle name="標準_H21ダイオキシン類の排出量の目録（排出インベントリー）概要及び排出総量の推移_最終版" xfId="1"/>
    <cellStyle name="標準_インベントリー（概要表by川戸）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I52"/>
  <sheetViews>
    <sheetView showGridLines="0" tabSelected="1" zoomScaleNormal="100" workbookViewId="0"/>
  </sheetViews>
  <sheetFormatPr defaultColWidth="9" defaultRowHeight="13.5" x14ac:dyDescent="0.4"/>
  <cols>
    <col min="1" max="1" width="2.375" style="13" customWidth="1"/>
    <col min="2" max="3" width="2.5" style="13" customWidth="1"/>
    <col min="4" max="4" width="12" style="13" customWidth="1"/>
    <col min="5" max="5" width="6.5" style="30" customWidth="1"/>
    <col min="6" max="31" width="6.5" style="13" customWidth="1"/>
    <col min="32" max="32" width="6.75" style="13" customWidth="1"/>
    <col min="33" max="33" width="2.375" style="13" customWidth="1"/>
    <col min="34" max="35" width="9.625" style="13" customWidth="1"/>
    <col min="36" max="16384" width="9" style="13"/>
  </cols>
  <sheetData>
    <row r="2" spans="2:35" s="4" customFormat="1" ht="36" customHeight="1" x14ac:dyDescent="0.4">
      <c r="B2" s="1" t="s">
        <v>147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164"/>
      <c r="AF2" s="3"/>
      <c r="AH2" s="3"/>
      <c r="AI2" s="3"/>
    </row>
    <row r="3" spans="2:35" s="6" customFormat="1" ht="12.75" thickBot="1" x14ac:dyDescent="0.2">
      <c r="B3" s="5"/>
      <c r="C3" s="5"/>
    </row>
    <row r="4" spans="2:35" ht="18" customHeight="1" x14ac:dyDescent="0.4">
      <c r="B4" s="166" t="s">
        <v>0</v>
      </c>
      <c r="C4" s="167"/>
      <c r="D4" s="167"/>
      <c r="E4" s="167"/>
      <c r="F4" s="7" t="s">
        <v>1</v>
      </c>
      <c r="G4" s="7"/>
      <c r="H4" s="7"/>
      <c r="I4" s="8"/>
      <c r="J4" s="7"/>
      <c r="K4" s="7"/>
      <c r="L4" s="7"/>
      <c r="M4" s="7"/>
      <c r="N4" s="7"/>
      <c r="O4" s="7"/>
      <c r="P4" s="7"/>
      <c r="Q4" s="7"/>
      <c r="R4" s="9"/>
      <c r="S4" s="10"/>
      <c r="T4" s="11"/>
      <c r="U4" s="7"/>
      <c r="V4" s="7"/>
      <c r="W4" s="7"/>
      <c r="X4" s="7"/>
      <c r="Y4" s="7"/>
      <c r="Z4" s="7"/>
      <c r="AA4" s="7"/>
      <c r="AB4" s="7"/>
      <c r="AC4" s="7"/>
      <c r="AD4" s="7"/>
      <c r="AE4" s="165"/>
      <c r="AF4" s="12"/>
      <c r="AH4" s="170" t="s">
        <v>2</v>
      </c>
      <c r="AI4" s="171"/>
    </row>
    <row r="5" spans="2:35" ht="36" customHeight="1" thickBot="1" x14ac:dyDescent="0.45">
      <c r="B5" s="168"/>
      <c r="C5" s="169"/>
      <c r="D5" s="169"/>
      <c r="E5" s="169"/>
      <c r="F5" s="14" t="s">
        <v>3</v>
      </c>
      <c r="G5" s="15" t="s">
        <v>4</v>
      </c>
      <c r="H5" s="15" t="s">
        <v>5</v>
      </c>
      <c r="I5" s="16" t="s">
        <v>6</v>
      </c>
      <c r="J5" s="15" t="s">
        <v>7</v>
      </c>
      <c r="K5" s="15" t="s">
        <v>8</v>
      </c>
      <c r="L5" s="15" t="s">
        <v>9</v>
      </c>
      <c r="M5" s="15" t="s">
        <v>10</v>
      </c>
      <c r="N5" s="15" t="s">
        <v>11</v>
      </c>
      <c r="O5" s="15" t="s">
        <v>12</v>
      </c>
      <c r="P5" s="15" t="s">
        <v>13</v>
      </c>
      <c r="Q5" s="15" t="s">
        <v>14</v>
      </c>
      <c r="R5" s="15" t="s">
        <v>15</v>
      </c>
      <c r="S5" s="15" t="s">
        <v>16</v>
      </c>
      <c r="T5" s="15" t="s">
        <v>17</v>
      </c>
      <c r="U5" s="15" t="s">
        <v>18</v>
      </c>
      <c r="V5" s="17" t="s">
        <v>19</v>
      </c>
      <c r="W5" s="17" t="s">
        <v>20</v>
      </c>
      <c r="X5" s="17" t="s">
        <v>21</v>
      </c>
      <c r="Y5" s="17" t="s">
        <v>22</v>
      </c>
      <c r="Z5" s="17" t="s">
        <v>23</v>
      </c>
      <c r="AA5" s="18" t="s">
        <v>24</v>
      </c>
      <c r="AB5" s="18" t="s">
        <v>25</v>
      </c>
      <c r="AC5" s="18" t="s">
        <v>26</v>
      </c>
      <c r="AD5" s="18" t="s">
        <v>27</v>
      </c>
      <c r="AE5" s="19" t="s">
        <v>150</v>
      </c>
      <c r="AF5" s="20" t="s">
        <v>28</v>
      </c>
      <c r="AH5" s="21" t="s">
        <v>29</v>
      </c>
      <c r="AI5" s="22" t="s">
        <v>30</v>
      </c>
    </row>
    <row r="6" spans="2:35" ht="18" customHeight="1" x14ac:dyDescent="0.4">
      <c r="B6" s="23" t="s">
        <v>31</v>
      </c>
      <c r="C6" s="24"/>
      <c r="E6" s="13"/>
      <c r="F6" s="25" t="s">
        <v>32</v>
      </c>
      <c r="G6" s="25" t="s">
        <v>33</v>
      </c>
      <c r="H6" s="25" t="s">
        <v>34</v>
      </c>
      <c r="I6" s="26" t="s">
        <v>35</v>
      </c>
      <c r="J6" s="25" t="s">
        <v>36</v>
      </c>
      <c r="K6" s="27" t="s">
        <v>37</v>
      </c>
      <c r="L6" s="27" t="s">
        <v>38</v>
      </c>
      <c r="M6" s="27" t="s">
        <v>39</v>
      </c>
      <c r="N6" s="27" t="s">
        <v>40</v>
      </c>
      <c r="O6" s="27" t="s">
        <v>41</v>
      </c>
      <c r="P6" s="27" t="s">
        <v>42</v>
      </c>
      <c r="Q6" s="27" t="s">
        <v>43</v>
      </c>
      <c r="R6" s="28" t="s">
        <v>44</v>
      </c>
      <c r="S6" s="29" t="s">
        <v>45</v>
      </c>
      <c r="T6" s="172">
        <v>140</v>
      </c>
      <c r="U6" s="172">
        <v>133.6556023215</v>
      </c>
      <c r="V6" s="172">
        <v>126.5888719186562</v>
      </c>
      <c r="W6" s="172">
        <v>121</v>
      </c>
      <c r="X6" s="174">
        <v>117</v>
      </c>
      <c r="Y6" s="174">
        <v>112.0247081385</v>
      </c>
      <c r="Z6" s="174">
        <v>103.52848062450001</v>
      </c>
      <c r="AA6" s="176">
        <v>114.96156675350001</v>
      </c>
      <c r="AB6" s="176">
        <v>101.112249698</v>
      </c>
      <c r="AC6" s="176">
        <v>95.552639851999999</v>
      </c>
      <c r="AD6" s="176">
        <v>95.934226274500006</v>
      </c>
      <c r="AE6" s="180">
        <v>102.41183339299999</v>
      </c>
      <c r="AF6" s="182">
        <v>176</v>
      </c>
      <c r="AH6" s="185">
        <f>AE6/AD6</f>
        <v>1.0675213359199394</v>
      </c>
      <c r="AI6" s="178">
        <f>AE6-AD6</f>
        <v>6.4776071184999893</v>
      </c>
    </row>
    <row r="7" spans="2:35" ht="18" customHeight="1" x14ac:dyDescent="0.4">
      <c r="B7" s="24"/>
      <c r="F7" s="25">
        <v>8128.6799712000002</v>
      </c>
      <c r="G7" s="25">
        <v>4143.6616712000005</v>
      </c>
      <c r="H7" s="25">
        <v>3200.8236711999998</v>
      </c>
      <c r="I7" s="25">
        <v>2519.9263712000002</v>
      </c>
      <c r="J7" s="25">
        <v>2006.8412712000002</v>
      </c>
      <c r="K7" s="31">
        <v>961</v>
      </c>
      <c r="L7" s="31">
        <v>395</v>
      </c>
      <c r="M7" s="31">
        <v>363</v>
      </c>
      <c r="N7" s="31">
        <v>349</v>
      </c>
      <c r="O7" s="31">
        <v>311</v>
      </c>
      <c r="P7" s="31">
        <v>299</v>
      </c>
      <c r="Q7" s="31">
        <v>217</v>
      </c>
      <c r="R7" s="31">
        <v>154</v>
      </c>
      <c r="S7" s="32">
        <v>157</v>
      </c>
      <c r="T7" s="173"/>
      <c r="U7" s="173"/>
      <c r="V7" s="173"/>
      <c r="W7" s="173"/>
      <c r="X7" s="175"/>
      <c r="Y7" s="175"/>
      <c r="Z7" s="175"/>
      <c r="AA7" s="177"/>
      <c r="AB7" s="177"/>
      <c r="AC7" s="177"/>
      <c r="AD7" s="177"/>
      <c r="AE7" s="181"/>
      <c r="AF7" s="183"/>
      <c r="AH7" s="186"/>
      <c r="AI7" s="179"/>
    </row>
    <row r="8" spans="2:35" ht="18" customHeight="1" x14ac:dyDescent="0.4">
      <c r="B8" s="24"/>
      <c r="E8" s="33" t="s">
        <v>46</v>
      </c>
      <c r="F8" s="34">
        <v>12.765971199999999</v>
      </c>
      <c r="G8" s="34">
        <v>12.296571199999999</v>
      </c>
      <c r="H8" s="34">
        <v>12.4005712</v>
      </c>
      <c r="I8" s="34">
        <v>8.5711712000000002</v>
      </c>
      <c r="J8" s="34">
        <v>4.3360711999999992</v>
      </c>
      <c r="K8" s="35">
        <v>2.5851713299999997</v>
      </c>
      <c r="L8" s="35">
        <v>2.0985003022000002</v>
      </c>
      <c r="M8" s="35">
        <v>2.0436100000000001</v>
      </c>
      <c r="N8" s="35">
        <v>1.8448187</v>
      </c>
      <c r="O8" s="35">
        <v>1.7697650999999999</v>
      </c>
      <c r="P8" s="35">
        <v>2.7024375999999997</v>
      </c>
      <c r="Q8" s="35">
        <v>1.29835323</v>
      </c>
      <c r="R8" s="35">
        <v>1.0614109590659715</v>
      </c>
      <c r="S8" s="35">
        <v>1.522379275</v>
      </c>
      <c r="T8" s="35">
        <v>1.429119</v>
      </c>
      <c r="U8" s="35">
        <v>1.3294396000000002</v>
      </c>
      <c r="V8" s="35">
        <v>0.98982041765619999</v>
      </c>
      <c r="W8" s="35">
        <v>0.76964371999999992</v>
      </c>
      <c r="X8" s="36">
        <v>0.82201871999999998</v>
      </c>
      <c r="Y8" s="36">
        <v>1.0361294999999999</v>
      </c>
      <c r="Z8" s="36">
        <v>0.86971419999999988</v>
      </c>
      <c r="AA8" s="37">
        <v>1.0517483999999999</v>
      </c>
      <c r="AB8" s="37">
        <v>1.1205861000000001</v>
      </c>
      <c r="AC8" s="37">
        <v>1.6862578699999999</v>
      </c>
      <c r="AD8" s="37">
        <v>1.15248291</v>
      </c>
      <c r="AE8" s="38">
        <v>0.77802676000000004</v>
      </c>
      <c r="AF8" s="184"/>
      <c r="AH8" s="39">
        <f>AE8/AD8</f>
        <v>0.67508745964831707</v>
      </c>
      <c r="AI8" s="40">
        <f>AE8-AD8</f>
        <v>-0.37445614999999999</v>
      </c>
    </row>
    <row r="9" spans="2:35" ht="18" customHeight="1" x14ac:dyDescent="0.4">
      <c r="B9" s="24"/>
      <c r="C9" s="187" t="s">
        <v>47</v>
      </c>
      <c r="D9" s="188"/>
      <c r="E9" s="188"/>
      <c r="F9" s="41" t="s">
        <v>48</v>
      </c>
      <c r="G9" s="41" t="s">
        <v>49</v>
      </c>
      <c r="H9" s="41" t="s">
        <v>50</v>
      </c>
      <c r="I9" s="42" t="s">
        <v>51</v>
      </c>
      <c r="J9" s="41" t="s">
        <v>52</v>
      </c>
      <c r="K9" s="43" t="s">
        <v>53</v>
      </c>
      <c r="L9" s="43" t="s">
        <v>54</v>
      </c>
      <c r="M9" s="43" t="s">
        <v>55</v>
      </c>
      <c r="N9" s="43" t="s">
        <v>56</v>
      </c>
      <c r="O9" s="43" t="s">
        <v>57</v>
      </c>
      <c r="P9" s="43" t="s">
        <v>58</v>
      </c>
      <c r="Q9" s="43" t="s">
        <v>59</v>
      </c>
      <c r="R9" s="43" t="s">
        <v>60</v>
      </c>
      <c r="S9" s="44" t="s">
        <v>61</v>
      </c>
      <c r="T9" s="189">
        <v>84.316443599500005</v>
      </c>
      <c r="U9" s="189">
        <v>80.405210721499998</v>
      </c>
      <c r="V9" s="189">
        <v>72.709769800999993</v>
      </c>
      <c r="W9" s="189">
        <v>68.446236756000005</v>
      </c>
      <c r="X9" s="189">
        <v>65.359953711499998</v>
      </c>
      <c r="Y9" s="189">
        <v>65.328978438500002</v>
      </c>
      <c r="Z9" s="189">
        <v>56.622276224499998</v>
      </c>
      <c r="AA9" s="190">
        <v>56.424318153499996</v>
      </c>
      <c r="AB9" s="190">
        <v>56.447661398000008</v>
      </c>
      <c r="AC9" s="190">
        <v>58.455249781999996</v>
      </c>
      <c r="AD9" s="190">
        <v>52.222521164500002</v>
      </c>
      <c r="AE9" s="201">
        <v>60.058606628</v>
      </c>
      <c r="AF9" s="182">
        <v>106</v>
      </c>
      <c r="AH9" s="202">
        <f>AE9/AD9</f>
        <v>1.1500518414041419</v>
      </c>
      <c r="AI9" s="191">
        <f>AE9-AD9</f>
        <v>7.8360854634999981</v>
      </c>
    </row>
    <row r="10" spans="2:35" ht="18" customHeight="1" x14ac:dyDescent="0.4">
      <c r="B10" s="24"/>
      <c r="C10" s="45"/>
      <c r="E10" s="46"/>
      <c r="F10" s="47">
        <v>7658</v>
      </c>
      <c r="G10" s="47">
        <v>3808</v>
      </c>
      <c r="H10" s="47">
        <v>2893</v>
      </c>
      <c r="I10" s="47">
        <v>2251</v>
      </c>
      <c r="J10" s="47">
        <v>1801</v>
      </c>
      <c r="K10" s="48">
        <v>771</v>
      </c>
      <c r="L10" s="48">
        <v>244</v>
      </c>
      <c r="M10" s="48">
        <v>237</v>
      </c>
      <c r="N10" s="48">
        <v>237</v>
      </c>
      <c r="O10" s="48">
        <v>218</v>
      </c>
      <c r="P10" s="48">
        <v>198.62200000000001</v>
      </c>
      <c r="Q10" s="48">
        <v>137</v>
      </c>
      <c r="R10" s="48">
        <v>103</v>
      </c>
      <c r="S10" s="49">
        <v>95</v>
      </c>
      <c r="T10" s="175"/>
      <c r="U10" s="175"/>
      <c r="V10" s="175"/>
      <c r="W10" s="175"/>
      <c r="X10" s="175"/>
      <c r="Y10" s="175"/>
      <c r="Z10" s="175"/>
      <c r="AA10" s="177"/>
      <c r="AB10" s="177"/>
      <c r="AC10" s="177"/>
      <c r="AD10" s="177"/>
      <c r="AE10" s="181"/>
      <c r="AF10" s="183"/>
      <c r="AH10" s="186" t="e">
        <f t="shared" ref="AH10:AH16" si="0">AE10/AC10</f>
        <v>#DIV/0!</v>
      </c>
      <c r="AI10" s="179">
        <f t="shared" ref="AI10" si="1">AE10-AC10</f>
        <v>0</v>
      </c>
    </row>
    <row r="11" spans="2:35" ht="18" customHeight="1" x14ac:dyDescent="0.4">
      <c r="B11" s="24"/>
      <c r="C11" s="45"/>
      <c r="D11" s="50"/>
      <c r="E11" s="51" t="s">
        <v>62</v>
      </c>
      <c r="F11" s="52">
        <v>5.3</v>
      </c>
      <c r="G11" s="52">
        <v>5.3</v>
      </c>
      <c r="H11" s="52">
        <v>5.3</v>
      </c>
      <c r="I11" s="52">
        <v>2.5</v>
      </c>
      <c r="J11" s="52">
        <v>1.5</v>
      </c>
      <c r="K11" s="53">
        <v>0.87</v>
      </c>
      <c r="L11" s="53">
        <v>0.6</v>
      </c>
      <c r="M11" s="53">
        <v>0.65</v>
      </c>
      <c r="N11" s="53">
        <v>0.36</v>
      </c>
      <c r="O11" s="53">
        <v>0.78</v>
      </c>
      <c r="P11" s="53">
        <v>1.6167</v>
      </c>
      <c r="Q11" s="53">
        <v>0.6</v>
      </c>
      <c r="R11" s="53">
        <v>0.6</v>
      </c>
      <c r="S11" s="53">
        <v>0.71209999999999996</v>
      </c>
      <c r="T11" s="53">
        <v>0.35059999999999997</v>
      </c>
      <c r="U11" s="53">
        <v>0.64095000000000002</v>
      </c>
      <c r="V11" s="53">
        <v>0.48061999999999999</v>
      </c>
      <c r="W11" s="53">
        <v>0.29074999999999995</v>
      </c>
      <c r="X11" s="54">
        <v>0.32319999999999999</v>
      </c>
      <c r="Y11" s="54">
        <v>0.37109999999999999</v>
      </c>
      <c r="Z11" s="54">
        <v>0.31020999999999999</v>
      </c>
      <c r="AA11" s="55">
        <v>0.37019999999999997</v>
      </c>
      <c r="AB11" s="55">
        <v>0.28033000000000002</v>
      </c>
      <c r="AC11" s="55">
        <v>0.36119999999999997</v>
      </c>
      <c r="AD11" s="55">
        <v>0.35010999999999998</v>
      </c>
      <c r="AE11" s="56">
        <v>0.1802</v>
      </c>
      <c r="AF11" s="184"/>
      <c r="AH11" s="57">
        <f>AE11/AD11</f>
        <v>0.51469538145154381</v>
      </c>
      <c r="AI11" s="58">
        <f>AE11-AD11</f>
        <v>-0.16990999999999998</v>
      </c>
    </row>
    <row r="12" spans="2:35" ht="18" customHeight="1" x14ac:dyDescent="0.4">
      <c r="B12" s="24"/>
      <c r="C12" s="59"/>
      <c r="D12" s="187" t="s">
        <v>63</v>
      </c>
      <c r="E12" s="188"/>
      <c r="F12" s="41">
        <v>5000</v>
      </c>
      <c r="G12" s="41">
        <v>1550</v>
      </c>
      <c r="H12" s="41">
        <v>1350</v>
      </c>
      <c r="I12" s="41">
        <v>1018</v>
      </c>
      <c r="J12" s="41">
        <v>812</v>
      </c>
      <c r="K12" s="43">
        <v>370</v>
      </c>
      <c r="L12" s="43">
        <v>71</v>
      </c>
      <c r="M12" s="43">
        <v>64</v>
      </c>
      <c r="N12" s="43">
        <v>62</v>
      </c>
      <c r="O12" s="43">
        <v>54</v>
      </c>
      <c r="P12" s="43">
        <v>52.0017</v>
      </c>
      <c r="Q12" s="43">
        <v>42</v>
      </c>
      <c r="R12" s="43">
        <v>36</v>
      </c>
      <c r="S12" s="43">
        <v>33.002099999999999</v>
      </c>
      <c r="T12" s="43">
        <v>32.000599999999999</v>
      </c>
      <c r="U12" s="43">
        <v>31.00095</v>
      </c>
      <c r="V12" s="43">
        <v>30.000620000000001</v>
      </c>
      <c r="W12" s="43">
        <v>27.00075</v>
      </c>
      <c r="X12" s="44">
        <v>24.0032</v>
      </c>
      <c r="Y12" s="44">
        <v>24.001100000000001</v>
      </c>
      <c r="Z12" s="44">
        <v>22.000209999999999</v>
      </c>
      <c r="AA12" s="42">
        <v>20.0002</v>
      </c>
      <c r="AB12" s="42">
        <v>20.000330000000002</v>
      </c>
      <c r="AC12" s="42">
        <v>22.001200000000001</v>
      </c>
      <c r="AD12" s="42">
        <v>19.000109999999999</v>
      </c>
      <c r="AE12" s="60">
        <v>25.0002</v>
      </c>
      <c r="AF12" s="61">
        <v>33</v>
      </c>
      <c r="AH12" s="62">
        <f>AE12/AD12</f>
        <v>1.3157923822546291</v>
      </c>
      <c r="AI12" s="63">
        <f>AE12-AD12</f>
        <v>6.0000900000000001</v>
      </c>
    </row>
    <row r="13" spans="2:35" ht="18" customHeight="1" x14ac:dyDescent="0.4">
      <c r="B13" s="24"/>
      <c r="C13" s="59"/>
      <c r="D13" s="187" t="s">
        <v>64</v>
      </c>
      <c r="E13" s="188"/>
      <c r="F13" s="41">
        <v>1505</v>
      </c>
      <c r="G13" s="41">
        <v>1105</v>
      </c>
      <c r="H13" s="41">
        <v>695</v>
      </c>
      <c r="I13" s="41">
        <v>558</v>
      </c>
      <c r="J13" s="41">
        <v>535</v>
      </c>
      <c r="K13" s="43">
        <v>266</v>
      </c>
      <c r="L13" s="43">
        <v>75</v>
      </c>
      <c r="M13" s="43">
        <v>70</v>
      </c>
      <c r="N13" s="43">
        <v>73</v>
      </c>
      <c r="O13" s="64">
        <v>63</v>
      </c>
      <c r="P13" s="43">
        <v>59.615000000000002</v>
      </c>
      <c r="Q13" s="43">
        <v>42</v>
      </c>
      <c r="R13" s="43">
        <v>34</v>
      </c>
      <c r="S13" s="43">
        <v>28.71</v>
      </c>
      <c r="T13" s="43">
        <v>27.35</v>
      </c>
      <c r="U13" s="43">
        <v>26.64</v>
      </c>
      <c r="V13" s="43">
        <v>19.48</v>
      </c>
      <c r="W13" s="43">
        <v>19.29</v>
      </c>
      <c r="X13" s="44">
        <v>19.32</v>
      </c>
      <c r="Y13" s="44">
        <v>20.37</v>
      </c>
      <c r="Z13" s="44">
        <v>15.31</v>
      </c>
      <c r="AA13" s="42">
        <v>18.37</v>
      </c>
      <c r="AB13" s="42">
        <v>17.28</v>
      </c>
      <c r="AC13" s="42">
        <v>17.36</v>
      </c>
      <c r="AD13" s="42">
        <v>13.35</v>
      </c>
      <c r="AE13" s="60">
        <v>15.18</v>
      </c>
      <c r="AF13" s="61">
        <v>35</v>
      </c>
      <c r="AH13" s="62">
        <f>AE13/AD13</f>
        <v>1.1370786516853932</v>
      </c>
      <c r="AI13" s="63">
        <f t="shared" ref="AI13:AI16" si="2">AE13-AD13</f>
        <v>1.83</v>
      </c>
    </row>
    <row r="14" spans="2:35" ht="34.5" customHeight="1" x14ac:dyDescent="0.4">
      <c r="B14" s="24"/>
      <c r="C14" s="59"/>
      <c r="D14" s="192" t="s">
        <v>65</v>
      </c>
      <c r="E14" s="193"/>
      <c r="F14" s="65" t="s">
        <v>66</v>
      </c>
      <c r="G14" s="65" t="s">
        <v>67</v>
      </c>
      <c r="H14" s="65" t="s">
        <v>67</v>
      </c>
      <c r="I14" s="65">
        <v>326</v>
      </c>
      <c r="J14" s="65">
        <v>158</v>
      </c>
      <c r="K14" s="66">
        <v>79</v>
      </c>
      <c r="L14" s="66">
        <v>37</v>
      </c>
      <c r="M14" s="66">
        <v>38</v>
      </c>
      <c r="N14" s="66">
        <v>31</v>
      </c>
      <c r="O14" s="66">
        <v>25</v>
      </c>
      <c r="P14" s="66">
        <v>24</v>
      </c>
      <c r="Q14" s="66">
        <v>30</v>
      </c>
      <c r="R14" s="66">
        <v>19</v>
      </c>
      <c r="S14" s="66">
        <v>19</v>
      </c>
      <c r="T14" s="66">
        <v>16.465843599500001</v>
      </c>
      <c r="U14" s="66">
        <v>14.1642607215</v>
      </c>
      <c r="V14" s="66">
        <v>14.255807801</v>
      </c>
      <c r="W14" s="66">
        <v>12.955486756000001</v>
      </c>
      <c r="X14" s="67">
        <v>12.536753711499999</v>
      </c>
      <c r="Y14" s="67">
        <v>11.157878438499999</v>
      </c>
      <c r="Z14" s="67">
        <v>10.212066224499999</v>
      </c>
      <c r="AA14" s="68">
        <v>9.5541181534999993</v>
      </c>
      <c r="AB14" s="69">
        <v>10.167331398</v>
      </c>
      <c r="AC14" s="69">
        <v>10.394049782</v>
      </c>
      <c r="AD14" s="69">
        <v>11.0724111645</v>
      </c>
      <c r="AE14" s="70">
        <v>10.478406628</v>
      </c>
      <c r="AF14" s="61">
        <v>22</v>
      </c>
      <c r="AH14" s="71">
        <f>AE14/AD14</f>
        <v>0.94635273856118374</v>
      </c>
      <c r="AI14" s="72">
        <f t="shared" si="2"/>
        <v>-0.59400453649999996</v>
      </c>
    </row>
    <row r="15" spans="2:35" ht="18" customHeight="1" x14ac:dyDescent="0.4">
      <c r="B15" s="24"/>
      <c r="C15" s="59"/>
      <c r="D15" s="192" t="s">
        <v>68</v>
      </c>
      <c r="E15" s="194"/>
      <c r="F15" s="73" t="s">
        <v>69</v>
      </c>
      <c r="G15" s="73" t="s">
        <v>69</v>
      </c>
      <c r="H15" s="73" t="s">
        <v>70</v>
      </c>
      <c r="I15" s="73" t="s">
        <v>71</v>
      </c>
      <c r="J15" s="73" t="s">
        <v>72</v>
      </c>
      <c r="K15" s="74" t="s">
        <v>73</v>
      </c>
      <c r="L15" s="74" t="s">
        <v>74</v>
      </c>
      <c r="M15" s="74" t="s">
        <v>75</v>
      </c>
      <c r="N15" s="74" t="s">
        <v>76</v>
      </c>
      <c r="O15" s="74" t="s">
        <v>77</v>
      </c>
      <c r="P15" s="74" t="s">
        <v>78</v>
      </c>
      <c r="Q15" s="74" t="s">
        <v>79</v>
      </c>
      <c r="R15" s="74" t="s">
        <v>80</v>
      </c>
      <c r="S15" s="43" t="s">
        <v>80</v>
      </c>
      <c r="T15" s="197">
        <v>8.5</v>
      </c>
      <c r="U15" s="197">
        <v>8.6</v>
      </c>
      <c r="V15" s="197">
        <v>8.9733420000000006</v>
      </c>
      <c r="W15" s="197">
        <v>9.1999999999999993</v>
      </c>
      <c r="X15" s="199">
        <v>9.5</v>
      </c>
      <c r="Y15" s="199">
        <v>9.8000000000000007</v>
      </c>
      <c r="Z15" s="199">
        <v>9.1</v>
      </c>
      <c r="AA15" s="207">
        <v>8.5</v>
      </c>
      <c r="AB15" s="207">
        <v>9</v>
      </c>
      <c r="AC15" s="207">
        <v>8.6999999999999993</v>
      </c>
      <c r="AD15" s="207">
        <v>8.8000000000000007</v>
      </c>
      <c r="AE15" s="212">
        <v>9.4</v>
      </c>
      <c r="AF15" s="205">
        <v>16</v>
      </c>
      <c r="AH15" s="202">
        <f>AE15/AD15</f>
        <v>1.0681818181818181</v>
      </c>
      <c r="AI15" s="191">
        <f t="shared" si="2"/>
        <v>0.59999999999999964</v>
      </c>
    </row>
    <row r="16" spans="2:35" ht="18" customHeight="1" x14ac:dyDescent="0.4">
      <c r="B16" s="24"/>
      <c r="C16" s="75"/>
      <c r="D16" s="195"/>
      <c r="E16" s="196"/>
      <c r="F16" s="52">
        <v>1153</v>
      </c>
      <c r="G16" s="52">
        <v>1153</v>
      </c>
      <c r="H16" s="52">
        <v>848</v>
      </c>
      <c r="I16" s="52">
        <v>349</v>
      </c>
      <c r="J16" s="52">
        <v>296</v>
      </c>
      <c r="K16" s="53">
        <v>56</v>
      </c>
      <c r="L16" s="53">
        <v>60</v>
      </c>
      <c r="M16" s="53">
        <v>64</v>
      </c>
      <c r="N16" s="53">
        <v>70</v>
      </c>
      <c r="O16" s="53">
        <v>76</v>
      </c>
      <c r="P16" s="53">
        <v>63</v>
      </c>
      <c r="Q16" s="53">
        <v>23</v>
      </c>
      <c r="R16" s="53">
        <v>14</v>
      </c>
      <c r="S16" s="53">
        <v>14</v>
      </c>
      <c r="T16" s="198"/>
      <c r="U16" s="198"/>
      <c r="V16" s="198"/>
      <c r="W16" s="198"/>
      <c r="X16" s="200"/>
      <c r="Y16" s="200"/>
      <c r="Z16" s="200"/>
      <c r="AA16" s="208"/>
      <c r="AB16" s="208"/>
      <c r="AC16" s="208"/>
      <c r="AD16" s="208"/>
      <c r="AE16" s="213"/>
      <c r="AF16" s="206"/>
      <c r="AH16" s="203" t="e">
        <f t="shared" si="0"/>
        <v>#DIV/0!</v>
      </c>
      <c r="AI16" s="204">
        <f t="shared" si="2"/>
        <v>0</v>
      </c>
    </row>
    <row r="17" spans="2:35" ht="18" customHeight="1" x14ac:dyDescent="0.4">
      <c r="B17" s="24"/>
      <c r="C17" s="187" t="s">
        <v>81</v>
      </c>
      <c r="D17" s="188"/>
      <c r="E17" s="188"/>
      <c r="F17" s="41">
        <v>470</v>
      </c>
      <c r="G17" s="41">
        <v>335</v>
      </c>
      <c r="H17" s="41">
        <v>306</v>
      </c>
      <c r="I17" s="41">
        <v>268</v>
      </c>
      <c r="J17" s="41">
        <v>205</v>
      </c>
      <c r="K17" s="43">
        <v>190</v>
      </c>
      <c r="L17" s="43">
        <v>150</v>
      </c>
      <c r="M17" s="43">
        <v>126</v>
      </c>
      <c r="N17" s="43">
        <v>112</v>
      </c>
      <c r="O17" s="43">
        <v>93</v>
      </c>
      <c r="P17" s="43">
        <v>100</v>
      </c>
      <c r="Q17" s="43">
        <v>80</v>
      </c>
      <c r="R17" s="43">
        <v>50</v>
      </c>
      <c r="S17" s="43">
        <v>62</v>
      </c>
      <c r="T17" s="43">
        <v>55</v>
      </c>
      <c r="U17" s="43">
        <v>53.133791599999995</v>
      </c>
      <c r="V17" s="43">
        <v>53.6530021176562</v>
      </c>
      <c r="W17" s="43">
        <v>50.515795420000003</v>
      </c>
      <c r="X17" s="44">
        <v>50.00262042</v>
      </c>
      <c r="Y17" s="44">
        <v>46.530429699999999</v>
      </c>
      <c r="Z17" s="44">
        <v>46.846504400000001</v>
      </c>
      <c r="AA17" s="42">
        <v>58.455748600000007</v>
      </c>
      <c r="AB17" s="42">
        <v>44.576288299999995</v>
      </c>
      <c r="AC17" s="42">
        <v>36.523690070000001</v>
      </c>
      <c r="AD17" s="42">
        <v>43.660705109999995</v>
      </c>
      <c r="AE17" s="60">
        <v>42.198126764999998</v>
      </c>
      <c r="AF17" s="205">
        <v>70</v>
      </c>
      <c r="AH17" s="62">
        <f>AE17/AD17</f>
        <v>0.96650126603967712</v>
      </c>
      <c r="AI17" s="63">
        <f>AE17-AD17</f>
        <v>-1.4625783449999972</v>
      </c>
    </row>
    <row r="18" spans="2:35" ht="18" customHeight="1" x14ac:dyDescent="0.4">
      <c r="B18" s="24"/>
      <c r="C18" s="45"/>
      <c r="D18" s="76"/>
      <c r="E18" s="77" t="s">
        <v>46</v>
      </c>
      <c r="F18" s="78">
        <v>6.3</v>
      </c>
      <c r="G18" s="78">
        <v>5.8</v>
      </c>
      <c r="H18" s="78">
        <v>5.8</v>
      </c>
      <c r="I18" s="78">
        <v>5</v>
      </c>
      <c r="J18" s="78">
        <v>1.8</v>
      </c>
      <c r="K18" s="79">
        <v>1.2</v>
      </c>
      <c r="L18" s="79">
        <v>0.93</v>
      </c>
      <c r="M18" s="79">
        <v>1</v>
      </c>
      <c r="N18" s="79">
        <v>1</v>
      </c>
      <c r="O18" s="79">
        <v>0.75</v>
      </c>
      <c r="P18" s="79">
        <v>0.79339159999999986</v>
      </c>
      <c r="Q18" s="79">
        <v>0.5</v>
      </c>
      <c r="R18" s="79">
        <v>0.32883000000000001</v>
      </c>
      <c r="S18" s="79">
        <v>0.57457927499999994</v>
      </c>
      <c r="T18" s="79">
        <v>0.57191900000000007</v>
      </c>
      <c r="U18" s="79">
        <v>0.5718896</v>
      </c>
      <c r="V18" s="79">
        <v>0.28310041765619998</v>
      </c>
      <c r="W18" s="79">
        <v>0.28289372000000002</v>
      </c>
      <c r="X18" s="80">
        <v>0.29471871999999999</v>
      </c>
      <c r="Y18" s="80">
        <v>0.49972949999999994</v>
      </c>
      <c r="Z18" s="80">
        <v>0.49980419999999992</v>
      </c>
      <c r="AA18" s="81">
        <v>0.60004839999999993</v>
      </c>
      <c r="AB18" s="81">
        <v>0.75195610000000002</v>
      </c>
      <c r="AC18" s="81">
        <v>0.75135787000000009</v>
      </c>
      <c r="AD18" s="81">
        <v>0.75137291000000006</v>
      </c>
      <c r="AE18" s="82">
        <v>0.44272676</v>
      </c>
      <c r="AF18" s="206"/>
      <c r="AH18" s="83">
        <f>AE18/AD18</f>
        <v>0.58922374510414532</v>
      </c>
      <c r="AI18" s="84">
        <f>AE18-AD18</f>
        <v>-0.30864615000000006</v>
      </c>
    </row>
    <row r="19" spans="2:35" ht="18" customHeight="1" x14ac:dyDescent="0.4">
      <c r="B19" s="24"/>
      <c r="C19" s="59"/>
      <c r="D19" s="214" t="s">
        <v>82</v>
      </c>
      <c r="E19" s="215"/>
      <c r="F19" s="85">
        <v>229</v>
      </c>
      <c r="G19" s="85">
        <v>140</v>
      </c>
      <c r="H19" s="85">
        <v>142</v>
      </c>
      <c r="I19" s="85">
        <v>131</v>
      </c>
      <c r="J19" s="86">
        <v>95.3</v>
      </c>
      <c r="K19" s="87">
        <v>95.5</v>
      </c>
      <c r="L19" s="87">
        <v>81.5</v>
      </c>
      <c r="M19" s="87">
        <v>64.8</v>
      </c>
      <c r="N19" s="87">
        <v>51.1</v>
      </c>
      <c r="O19" s="87">
        <v>39.799999999999997</v>
      </c>
      <c r="P19" s="87">
        <v>50.7</v>
      </c>
      <c r="Q19" s="87">
        <v>33.299999999999997</v>
      </c>
      <c r="R19" s="87">
        <v>20.3</v>
      </c>
      <c r="S19" s="87">
        <v>30.9</v>
      </c>
      <c r="T19" s="87">
        <v>22.7</v>
      </c>
      <c r="U19" s="87">
        <v>21.4</v>
      </c>
      <c r="V19" s="87">
        <v>23.7</v>
      </c>
      <c r="W19" s="87">
        <v>23.9</v>
      </c>
      <c r="X19" s="88">
        <v>26.6</v>
      </c>
      <c r="Y19" s="88">
        <v>17.899999999999999</v>
      </c>
      <c r="Z19" s="88">
        <v>20.8</v>
      </c>
      <c r="AA19" s="89">
        <v>28.7</v>
      </c>
      <c r="AB19" s="89">
        <v>18.600000000000001</v>
      </c>
      <c r="AC19" s="89">
        <v>15.7</v>
      </c>
      <c r="AD19" s="89">
        <v>23.8</v>
      </c>
      <c r="AE19" s="90">
        <v>20.2</v>
      </c>
      <c r="AF19" s="91">
        <v>31.1</v>
      </c>
      <c r="AH19" s="71">
        <f t="shared" ref="AH19:AH27" si="3">AE19/AD19</f>
        <v>0.84873949579831931</v>
      </c>
      <c r="AI19" s="72">
        <f>AE19-AD19</f>
        <v>-3.6000000000000014</v>
      </c>
    </row>
    <row r="20" spans="2:35" ht="18" customHeight="1" x14ac:dyDescent="0.4">
      <c r="B20" s="24"/>
      <c r="C20" s="59"/>
      <c r="D20" s="214" t="s">
        <v>83</v>
      </c>
      <c r="E20" s="215"/>
      <c r="F20" s="85">
        <v>135</v>
      </c>
      <c r="G20" s="85">
        <v>114</v>
      </c>
      <c r="H20" s="85">
        <v>101</v>
      </c>
      <c r="I20" s="86">
        <v>69.8</v>
      </c>
      <c r="J20" s="86">
        <v>65</v>
      </c>
      <c r="K20" s="87">
        <v>51.1</v>
      </c>
      <c r="L20" s="87">
        <v>35.700000000000003</v>
      </c>
      <c r="M20" s="87">
        <v>30.4</v>
      </c>
      <c r="N20" s="87">
        <v>29.3</v>
      </c>
      <c r="O20" s="87">
        <v>21.2</v>
      </c>
      <c r="P20" s="87">
        <v>20.5</v>
      </c>
      <c r="Q20" s="87">
        <v>22.5</v>
      </c>
      <c r="R20" s="87">
        <v>9.1</v>
      </c>
      <c r="S20" s="87">
        <v>10.9</v>
      </c>
      <c r="T20" s="87">
        <v>11.9</v>
      </c>
      <c r="U20" s="87">
        <v>14.1</v>
      </c>
      <c r="V20" s="87">
        <v>12</v>
      </c>
      <c r="W20" s="87">
        <v>10.6</v>
      </c>
      <c r="X20" s="88">
        <v>7.1</v>
      </c>
      <c r="Y20" s="88">
        <v>8.6</v>
      </c>
      <c r="Z20" s="88">
        <v>9.1999999999999993</v>
      </c>
      <c r="AA20" s="89">
        <v>11.5</v>
      </c>
      <c r="AB20" s="89">
        <v>9</v>
      </c>
      <c r="AC20" s="89">
        <v>5.4</v>
      </c>
      <c r="AD20" s="89">
        <v>4.9000000000000004</v>
      </c>
      <c r="AE20" s="90">
        <v>4.9000000000000004</v>
      </c>
      <c r="AF20" s="91">
        <v>15.2</v>
      </c>
      <c r="AH20" s="71">
        <f t="shared" si="3"/>
        <v>1</v>
      </c>
      <c r="AI20" s="72">
        <f t="shared" ref="AI20:AI27" si="4">AE20-AD20</f>
        <v>0</v>
      </c>
    </row>
    <row r="21" spans="2:35" ht="18" customHeight="1" x14ac:dyDescent="0.4">
      <c r="B21" s="24"/>
      <c r="C21" s="59"/>
      <c r="D21" s="187" t="s">
        <v>84</v>
      </c>
      <c r="E21" s="188"/>
      <c r="F21" s="92">
        <v>47.4</v>
      </c>
      <c r="G21" s="92">
        <v>25.4</v>
      </c>
      <c r="H21" s="92">
        <v>21.8</v>
      </c>
      <c r="I21" s="92">
        <v>26.5</v>
      </c>
      <c r="J21" s="92">
        <v>9.1999999999999993</v>
      </c>
      <c r="K21" s="93">
        <v>14.7</v>
      </c>
      <c r="L21" s="93">
        <v>5.5</v>
      </c>
      <c r="M21" s="93">
        <v>8.1</v>
      </c>
      <c r="N21" s="93">
        <v>4.0999999999999996</v>
      </c>
      <c r="O21" s="93">
        <v>8.1999999999999993</v>
      </c>
      <c r="P21" s="93">
        <v>1.8014000000000001</v>
      </c>
      <c r="Q21" s="93">
        <v>3.1</v>
      </c>
      <c r="R21" s="93">
        <v>2.1</v>
      </c>
      <c r="S21" s="93">
        <v>2.3403999999999998</v>
      </c>
      <c r="T21" s="93">
        <v>2.53003</v>
      </c>
      <c r="U21" s="93">
        <v>0.93006</v>
      </c>
      <c r="V21" s="93">
        <v>3.180024</v>
      </c>
      <c r="W21" s="93">
        <v>2.8631099999999998</v>
      </c>
      <c r="X21" s="94">
        <v>3.2280140000000004</v>
      </c>
      <c r="Y21" s="94">
        <v>2.931019</v>
      </c>
      <c r="Z21" s="94">
        <v>1.6671</v>
      </c>
      <c r="AA21" s="95">
        <v>1.7363</v>
      </c>
      <c r="AB21" s="95">
        <v>1.15665</v>
      </c>
      <c r="AC21" s="95">
        <v>1.2240469999999999</v>
      </c>
      <c r="AD21" s="95">
        <v>1.2310714</v>
      </c>
      <c r="AE21" s="96">
        <v>0.99024999999999996</v>
      </c>
      <c r="AF21" s="97">
        <v>3.2</v>
      </c>
      <c r="AH21" s="62">
        <f t="shared" si="3"/>
        <v>0.80438063949824512</v>
      </c>
      <c r="AI21" s="63">
        <f t="shared" si="4"/>
        <v>-0.24082140000000007</v>
      </c>
    </row>
    <row r="22" spans="2:35" ht="33" customHeight="1" x14ac:dyDescent="0.4">
      <c r="B22" s="24"/>
      <c r="C22" s="59"/>
      <c r="D22" s="216" t="s">
        <v>85</v>
      </c>
      <c r="E22" s="188"/>
      <c r="F22" s="98">
        <v>31</v>
      </c>
      <c r="G22" s="92">
        <v>28.8</v>
      </c>
      <c r="H22" s="92">
        <v>23.1</v>
      </c>
      <c r="I22" s="92">
        <v>22.2</v>
      </c>
      <c r="J22" s="92">
        <v>19.7</v>
      </c>
      <c r="K22" s="93">
        <v>16.3</v>
      </c>
      <c r="L22" s="93">
        <v>17.399999999999999</v>
      </c>
      <c r="M22" s="93">
        <v>13</v>
      </c>
      <c r="N22" s="93">
        <v>15.2</v>
      </c>
      <c r="O22" s="93">
        <v>12.9</v>
      </c>
      <c r="P22" s="93">
        <v>15.611007800000001</v>
      </c>
      <c r="Q22" s="93">
        <v>11.3</v>
      </c>
      <c r="R22" s="93">
        <v>11.1</v>
      </c>
      <c r="S22" s="93">
        <v>8.6959129999999973</v>
      </c>
      <c r="T22" s="93">
        <v>8.9859129999999983</v>
      </c>
      <c r="U22" s="93">
        <v>8.1559129999999964</v>
      </c>
      <c r="V22" s="93">
        <v>8.3724000199999988</v>
      </c>
      <c r="W22" s="93">
        <v>8.1524000199999982</v>
      </c>
      <c r="X22" s="94">
        <v>8.0624000199999983</v>
      </c>
      <c r="Y22" s="94">
        <v>10.405101299999998</v>
      </c>
      <c r="Z22" s="94">
        <v>8.4851012999999966</v>
      </c>
      <c r="AA22" s="95">
        <v>9.7251012999999986</v>
      </c>
      <c r="AB22" s="95">
        <v>9.5624303999999984</v>
      </c>
      <c r="AC22" s="95">
        <v>7.9424304000000001</v>
      </c>
      <c r="AD22" s="95">
        <v>7.4724304000000004</v>
      </c>
      <c r="AE22" s="96">
        <v>10.51440996</v>
      </c>
      <c r="AF22" s="97">
        <v>10.9</v>
      </c>
      <c r="AH22" s="62">
        <f t="shared" si="3"/>
        <v>1.4070937295046602</v>
      </c>
      <c r="AI22" s="63">
        <f t="shared" si="4"/>
        <v>3.0419795599999997</v>
      </c>
    </row>
    <row r="23" spans="2:35" ht="18" customHeight="1" x14ac:dyDescent="0.4">
      <c r="B23" s="24"/>
      <c r="C23" s="59"/>
      <c r="D23" s="187" t="s">
        <v>86</v>
      </c>
      <c r="E23" s="188"/>
      <c r="F23" s="92">
        <v>27.263871200000008</v>
      </c>
      <c r="G23" s="92">
        <v>26.217571200000013</v>
      </c>
      <c r="H23" s="92">
        <v>18.6435712</v>
      </c>
      <c r="I23" s="92">
        <v>18.640271200000001</v>
      </c>
      <c r="J23" s="92">
        <v>16.175971199999999</v>
      </c>
      <c r="K23" s="93">
        <v>11.571271330000002</v>
      </c>
      <c r="L23" s="93">
        <v>10.296900302200001</v>
      </c>
      <c r="M23" s="93">
        <v>9.7039099999999987</v>
      </c>
      <c r="N23" s="93">
        <v>11.404324700000002</v>
      </c>
      <c r="O23" s="93">
        <v>10.732892099999995</v>
      </c>
      <c r="P23" s="93">
        <v>11.666247800000001</v>
      </c>
      <c r="Q23" s="93">
        <v>9.8818546299999976</v>
      </c>
      <c r="R23" s="93">
        <v>7.6692443890659732</v>
      </c>
      <c r="S23" s="93">
        <v>8.7673682750000008</v>
      </c>
      <c r="T23" s="93">
        <v>8.7478780000000018</v>
      </c>
      <c r="U23" s="93">
        <v>8.7478186000000022</v>
      </c>
      <c r="V23" s="93">
        <v>6.8005780976561994</v>
      </c>
      <c r="W23" s="93">
        <v>6.8002854000000008</v>
      </c>
      <c r="X23" s="94">
        <v>6.4122064000000005</v>
      </c>
      <c r="Y23" s="94">
        <v>6.6943094000000007</v>
      </c>
      <c r="Z23" s="94">
        <v>6.6943031000000008</v>
      </c>
      <c r="AA23" s="95">
        <v>6.794347300000001</v>
      </c>
      <c r="AB23" s="95">
        <v>6.2572079</v>
      </c>
      <c r="AC23" s="95">
        <v>6.2572126700000004</v>
      </c>
      <c r="AD23" s="95">
        <v>6.2572033100000004</v>
      </c>
      <c r="AE23" s="96">
        <v>5.5934668050000003</v>
      </c>
      <c r="AF23" s="97">
        <v>9.8000000000000007</v>
      </c>
      <c r="AH23" s="62">
        <f t="shared" si="3"/>
        <v>0.89392441445218118</v>
      </c>
      <c r="AI23" s="63">
        <f t="shared" si="4"/>
        <v>-0.66373650500000014</v>
      </c>
    </row>
    <row r="24" spans="2:35" ht="18" customHeight="1" x14ac:dyDescent="0.4">
      <c r="B24" s="24"/>
      <c r="C24" s="99" t="s">
        <v>87</v>
      </c>
      <c r="D24" s="100"/>
      <c r="E24" s="101"/>
      <c r="F24" s="92">
        <v>1.1830000000000001</v>
      </c>
      <c r="G24" s="92">
        <v>1.1830000000000001</v>
      </c>
      <c r="H24" s="92">
        <v>1.1830000000000001</v>
      </c>
      <c r="I24" s="92">
        <v>1.2</v>
      </c>
      <c r="J24" s="92">
        <v>1.0169999999999999</v>
      </c>
      <c r="K24" s="93">
        <v>0.52600000000000002</v>
      </c>
      <c r="L24" s="93">
        <v>0.56000000000000005</v>
      </c>
      <c r="M24" s="93">
        <v>0.373</v>
      </c>
      <c r="N24" s="93">
        <v>0.46900000000000003</v>
      </c>
      <c r="O24" s="93">
        <v>0.24200000000000002</v>
      </c>
      <c r="P24" s="93">
        <v>0.28700000000000003</v>
      </c>
      <c r="Q24" s="93">
        <v>0.19800000000000001</v>
      </c>
      <c r="R24" s="93">
        <v>0.13700000000000001</v>
      </c>
      <c r="S24" s="93">
        <v>0.23570000000000002</v>
      </c>
      <c r="T24" s="93">
        <v>0.50660000000000005</v>
      </c>
      <c r="U24" s="93">
        <v>0.1166</v>
      </c>
      <c r="V24" s="93">
        <v>0.2261</v>
      </c>
      <c r="W24" s="93">
        <v>0.19600000000000001</v>
      </c>
      <c r="X24" s="94">
        <v>0.2041</v>
      </c>
      <c r="Y24" s="94">
        <v>0.1653</v>
      </c>
      <c r="Z24" s="94">
        <v>5.9700000000000003E-2</v>
      </c>
      <c r="AA24" s="95">
        <v>8.1500000000000003E-2</v>
      </c>
      <c r="AB24" s="95">
        <v>8.8300000000000003E-2</v>
      </c>
      <c r="AC24" s="95">
        <v>0.57369999999999999</v>
      </c>
      <c r="AD24" s="95">
        <v>5.0999999999999997E-2</v>
      </c>
      <c r="AE24" s="96">
        <v>0.15509999999999999</v>
      </c>
      <c r="AF24" s="209">
        <v>0.2</v>
      </c>
      <c r="AH24" s="62">
        <f t="shared" si="3"/>
        <v>3.0411764705882351</v>
      </c>
      <c r="AI24" s="63">
        <f t="shared" si="4"/>
        <v>0.1041</v>
      </c>
    </row>
    <row r="25" spans="2:35" ht="18" customHeight="1" x14ac:dyDescent="0.4">
      <c r="B25" s="24"/>
      <c r="C25" s="45"/>
      <c r="D25" s="76"/>
      <c r="E25" s="77" t="s">
        <v>46</v>
      </c>
      <c r="F25" s="78">
        <v>1.2</v>
      </c>
      <c r="G25" s="78">
        <v>1.2</v>
      </c>
      <c r="H25" s="78">
        <v>1.2</v>
      </c>
      <c r="I25" s="78">
        <v>1.2</v>
      </c>
      <c r="J25" s="78">
        <v>1</v>
      </c>
      <c r="K25" s="79">
        <v>0.53</v>
      </c>
      <c r="L25" s="79">
        <v>0.56000000000000005</v>
      </c>
      <c r="M25" s="79">
        <v>0.37</v>
      </c>
      <c r="N25" s="79">
        <v>0.47</v>
      </c>
      <c r="O25" s="79">
        <v>0.24</v>
      </c>
      <c r="P25" s="79">
        <v>0.28705610260390002</v>
      </c>
      <c r="Q25" s="79">
        <v>0.2</v>
      </c>
      <c r="R25" s="79">
        <v>0.14000000000000001</v>
      </c>
      <c r="S25" s="79">
        <v>0.23570000000000002</v>
      </c>
      <c r="T25" s="79">
        <v>0.50660000000000005</v>
      </c>
      <c r="U25" s="79">
        <v>0.1166</v>
      </c>
      <c r="V25" s="79">
        <v>0.2261</v>
      </c>
      <c r="W25" s="79">
        <v>0.19600000000000001</v>
      </c>
      <c r="X25" s="80">
        <v>0.2041</v>
      </c>
      <c r="Y25" s="80">
        <v>0.1653</v>
      </c>
      <c r="Z25" s="80">
        <v>5.9700000000000003E-2</v>
      </c>
      <c r="AA25" s="81">
        <v>8.1500000000000003E-2</v>
      </c>
      <c r="AB25" s="81">
        <v>8.8300000000000003E-2</v>
      </c>
      <c r="AC25" s="81">
        <v>0.57369999999999999</v>
      </c>
      <c r="AD25" s="81">
        <v>5.0999999999999997E-2</v>
      </c>
      <c r="AE25" s="82">
        <v>0.15509999999999999</v>
      </c>
      <c r="AF25" s="210"/>
      <c r="AH25" s="83">
        <f t="shared" si="3"/>
        <v>3.0411764705882351</v>
      </c>
      <c r="AI25" s="84">
        <f t="shared" si="4"/>
        <v>0.1041</v>
      </c>
    </row>
    <row r="26" spans="2:35" ht="18" customHeight="1" x14ac:dyDescent="0.4">
      <c r="B26" s="24"/>
      <c r="C26" s="59"/>
      <c r="D26" s="187" t="s">
        <v>88</v>
      </c>
      <c r="E26" s="188"/>
      <c r="F26" s="92">
        <v>1.1000000000000001</v>
      </c>
      <c r="G26" s="92">
        <v>1.1000000000000001</v>
      </c>
      <c r="H26" s="92">
        <v>1.1000000000000001</v>
      </c>
      <c r="I26" s="92">
        <v>1.1000000000000001</v>
      </c>
      <c r="J26" s="92">
        <v>0.99</v>
      </c>
      <c r="K26" s="93">
        <v>0.51</v>
      </c>
      <c r="L26" s="93">
        <v>0.54</v>
      </c>
      <c r="M26" s="93">
        <v>0.36</v>
      </c>
      <c r="N26" s="93">
        <v>0.46</v>
      </c>
      <c r="O26" s="93">
        <v>0.23</v>
      </c>
      <c r="P26" s="93">
        <v>0.27705610260390001</v>
      </c>
      <c r="Q26" s="93">
        <v>0.19</v>
      </c>
      <c r="R26" s="93">
        <v>0.13</v>
      </c>
      <c r="S26" s="93">
        <v>0.23</v>
      </c>
      <c r="T26" s="93">
        <v>0.5</v>
      </c>
      <c r="U26" s="93">
        <v>0.11</v>
      </c>
      <c r="V26" s="93">
        <v>0.22</v>
      </c>
      <c r="W26" s="93">
        <v>0.19</v>
      </c>
      <c r="X26" s="94">
        <v>0.2</v>
      </c>
      <c r="Y26" s="94">
        <v>0.16</v>
      </c>
      <c r="Z26" s="94">
        <v>5.5E-2</v>
      </c>
      <c r="AA26" s="95">
        <v>7.5999999999999998E-2</v>
      </c>
      <c r="AB26" s="95">
        <v>8.4000000000000005E-2</v>
      </c>
      <c r="AC26" s="95">
        <v>0.56999999999999995</v>
      </c>
      <c r="AD26" s="95">
        <v>4.3999999999999997E-2</v>
      </c>
      <c r="AE26" s="96">
        <v>0.15</v>
      </c>
      <c r="AF26" s="210"/>
      <c r="AH26" s="62">
        <f t="shared" si="3"/>
        <v>3.4090909090909092</v>
      </c>
      <c r="AI26" s="63">
        <f t="shared" si="4"/>
        <v>0.106</v>
      </c>
    </row>
    <row r="27" spans="2:35" ht="18" customHeight="1" thickBot="1" x14ac:dyDescent="0.45">
      <c r="B27" s="24"/>
      <c r="C27" s="59"/>
      <c r="D27" s="187" t="s">
        <v>89</v>
      </c>
      <c r="E27" s="188"/>
      <c r="F27" s="92">
        <v>9.2999999999999999E-2</v>
      </c>
      <c r="G27" s="92">
        <v>9.2999999999999999E-2</v>
      </c>
      <c r="H27" s="92">
        <v>9.2999999999999999E-2</v>
      </c>
      <c r="I27" s="92">
        <v>5.6000000000000001E-2</v>
      </c>
      <c r="J27" s="92">
        <v>2.7E-2</v>
      </c>
      <c r="K27" s="93">
        <v>2.1000000000000001E-2</v>
      </c>
      <c r="L27" s="93">
        <v>0.02</v>
      </c>
      <c r="M27" s="93">
        <v>1.7999999999999999E-2</v>
      </c>
      <c r="N27" s="93">
        <v>1.2E-2</v>
      </c>
      <c r="O27" s="93">
        <v>1.4E-2</v>
      </c>
      <c r="P27" s="93">
        <v>0.01</v>
      </c>
      <c r="Q27" s="93">
        <v>0.01</v>
      </c>
      <c r="R27" s="93">
        <v>6.0000000000000001E-3</v>
      </c>
      <c r="S27" s="93">
        <v>5.7000000000000002E-3</v>
      </c>
      <c r="T27" s="93">
        <v>6.6E-3</v>
      </c>
      <c r="U27" s="93">
        <v>6.6E-3</v>
      </c>
      <c r="V27" s="93">
        <v>6.1000000000000004E-3</v>
      </c>
      <c r="W27" s="93">
        <v>6.0000000000000001E-3</v>
      </c>
      <c r="X27" s="94">
        <v>4.1000000000000003E-3</v>
      </c>
      <c r="Y27" s="94">
        <v>5.3E-3</v>
      </c>
      <c r="Z27" s="94">
        <v>4.7000000000000002E-3</v>
      </c>
      <c r="AA27" s="95">
        <v>5.4999999999999997E-3</v>
      </c>
      <c r="AB27" s="95">
        <v>4.3E-3</v>
      </c>
      <c r="AC27" s="95">
        <v>3.7000000000000002E-3</v>
      </c>
      <c r="AD27" s="95">
        <v>7.0000000000000001E-3</v>
      </c>
      <c r="AE27" s="96">
        <v>5.1000000000000004E-3</v>
      </c>
      <c r="AF27" s="211"/>
      <c r="AH27" s="62">
        <f t="shared" si="3"/>
        <v>0.72857142857142865</v>
      </c>
      <c r="AI27" s="63">
        <f t="shared" si="4"/>
        <v>-1.8999999999999998E-3</v>
      </c>
    </row>
    <row r="28" spans="2:35" ht="18" customHeight="1" x14ac:dyDescent="0.4">
      <c r="B28" s="102" t="s">
        <v>90</v>
      </c>
      <c r="C28" s="103"/>
      <c r="D28" s="100"/>
      <c r="E28" s="101"/>
      <c r="F28" s="95" t="s">
        <v>91</v>
      </c>
      <c r="G28" s="95" t="s">
        <v>92</v>
      </c>
      <c r="H28" s="95" t="s">
        <v>92</v>
      </c>
      <c r="I28" s="95" t="s">
        <v>92</v>
      </c>
      <c r="J28" s="95" t="s">
        <v>92</v>
      </c>
      <c r="K28" s="94" t="s">
        <v>93</v>
      </c>
      <c r="L28" s="94" t="s">
        <v>93</v>
      </c>
      <c r="M28" s="94" t="s">
        <v>93</v>
      </c>
      <c r="N28" s="94" t="s">
        <v>92</v>
      </c>
      <c r="O28" s="94" t="s">
        <v>93</v>
      </c>
      <c r="P28" s="94" t="s">
        <v>94</v>
      </c>
      <c r="Q28" s="94" t="s">
        <v>95</v>
      </c>
      <c r="R28" s="94" t="s">
        <v>96</v>
      </c>
      <c r="S28" s="94" t="s">
        <v>96</v>
      </c>
      <c r="T28" s="94" t="s">
        <v>97</v>
      </c>
      <c r="U28" s="94" t="s">
        <v>97</v>
      </c>
      <c r="V28" s="94" t="s">
        <v>97</v>
      </c>
      <c r="W28" s="94" t="s">
        <v>97</v>
      </c>
      <c r="X28" s="94" t="s">
        <v>97</v>
      </c>
      <c r="Y28" s="94" t="s">
        <v>98</v>
      </c>
      <c r="Z28" s="94" t="s">
        <v>98</v>
      </c>
      <c r="AA28" s="95" t="s">
        <v>98</v>
      </c>
      <c r="AB28" s="95" t="s">
        <v>98</v>
      </c>
      <c r="AC28" s="95" t="s">
        <v>98</v>
      </c>
      <c r="AD28" s="95" t="s">
        <v>99</v>
      </c>
      <c r="AE28" s="96" t="s">
        <v>99</v>
      </c>
      <c r="AF28" s="104"/>
      <c r="AH28" s="185">
        <f>AE44/AD44</f>
        <v>1.028169014084507</v>
      </c>
      <c r="AI28" s="178">
        <f>AE44-AD44</f>
        <v>0.10000000000000009</v>
      </c>
    </row>
    <row r="29" spans="2:35" ht="18" customHeight="1" x14ac:dyDescent="0.4">
      <c r="B29" s="24"/>
      <c r="F29" s="105">
        <v>6.2</v>
      </c>
      <c r="G29" s="105">
        <v>6.4</v>
      </c>
      <c r="H29" s="105">
        <v>6.5</v>
      </c>
      <c r="I29" s="105">
        <v>6.4</v>
      </c>
      <c r="J29" s="105">
        <v>6.5</v>
      </c>
      <c r="K29" s="106">
        <v>6.7</v>
      </c>
      <c r="L29" s="106">
        <v>6.7</v>
      </c>
      <c r="M29" s="106">
        <v>6.8</v>
      </c>
      <c r="N29" s="106">
        <v>6.7</v>
      </c>
      <c r="O29" s="106">
        <v>6.8</v>
      </c>
      <c r="P29" s="106">
        <v>6.96</v>
      </c>
      <c r="Q29" s="106">
        <v>6.06</v>
      </c>
      <c r="R29" s="106">
        <v>3.88</v>
      </c>
      <c r="S29" s="106">
        <v>4.08</v>
      </c>
      <c r="T29" s="106">
        <v>4.0999999999999996</v>
      </c>
      <c r="U29" s="106">
        <v>4.0999999999999996</v>
      </c>
      <c r="V29" s="106">
        <v>4.17</v>
      </c>
      <c r="W29" s="106">
        <v>4.17</v>
      </c>
      <c r="X29" s="107">
        <v>4.17</v>
      </c>
      <c r="Y29" s="107">
        <v>4.2899999999999991</v>
      </c>
      <c r="Z29" s="107">
        <v>4.2899999999999991</v>
      </c>
      <c r="AA29" s="108">
        <v>4.3899999999999997</v>
      </c>
      <c r="AB29" s="108">
        <v>4.3599999999999994</v>
      </c>
      <c r="AC29" s="108">
        <v>4.3599999999999994</v>
      </c>
      <c r="AD29" s="108">
        <v>4.5599999999999996</v>
      </c>
      <c r="AE29" s="109">
        <v>4.8199999999999994</v>
      </c>
      <c r="AF29" s="110"/>
      <c r="AH29" s="203"/>
      <c r="AI29" s="204"/>
    </row>
    <row r="30" spans="2:35" ht="18" customHeight="1" x14ac:dyDescent="0.4">
      <c r="B30" s="24"/>
      <c r="C30" s="111"/>
      <c r="D30" s="220" t="s">
        <v>100</v>
      </c>
      <c r="E30" s="221"/>
      <c r="F30" s="112" t="s">
        <v>101</v>
      </c>
      <c r="G30" s="112" t="s">
        <v>102</v>
      </c>
      <c r="H30" s="113" t="s">
        <v>103</v>
      </c>
      <c r="I30" s="113" t="s">
        <v>103</v>
      </c>
      <c r="J30" s="113" t="s">
        <v>103</v>
      </c>
      <c r="K30" s="114" t="s">
        <v>96</v>
      </c>
      <c r="L30" s="114" t="s">
        <v>96</v>
      </c>
      <c r="M30" s="114" t="s">
        <v>104</v>
      </c>
      <c r="N30" s="114" t="s">
        <v>104</v>
      </c>
      <c r="O30" s="114" t="s">
        <v>105</v>
      </c>
      <c r="P30" s="114" t="s">
        <v>106</v>
      </c>
      <c r="Q30" s="114" t="s">
        <v>102</v>
      </c>
      <c r="R30" s="114" t="s">
        <v>107</v>
      </c>
      <c r="S30" s="94" t="s">
        <v>107</v>
      </c>
      <c r="T30" s="94" t="s">
        <v>108</v>
      </c>
      <c r="U30" s="94" t="s">
        <v>108</v>
      </c>
      <c r="V30" s="94" t="s">
        <v>108</v>
      </c>
      <c r="W30" s="94" t="s">
        <v>108</v>
      </c>
      <c r="X30" s="94" t="s">
        <v>108</v>
      </c>
      <c r="Y30" s="94" t="s">
        <v>109</v>
      </c>
      <c r="Z30" s="94" t="s">
        <v>109</v>
      </c>
      <c r="AA30" s="95" t="s">
        <v>109</v>
      </c>
      <c r="AB30" s="95" t="s">
        <v>109</v>
      </c>
      <c r="AC30" s="95" t="s">
        <v>109</v>
      </c>
      <c r="AD30" s="95" t="s">
        <v>110</v>
      </c>
      <c r="AE30" s="96" t="s">
        <v>111</v>
      </c>
      <c r="AF30" s="104"/>
      <c r="AH30" s="202">
        <f>AE48/AD48</f>
        <v>1.0784313725490198</v>
      </c>
      <c r="AI30" s="191">
        <f>AE48-AD48</f>
        <v>0.20000000000000018</v>
      </c>
    </row>
    <row r="31" spans="2:35" ht="18" customHeight="1" x14ac:dyDescent="0.4">
      <c r="B31" s="24"/>
      <c r="C31" s="111"/>
      <c r="D31" s="222"/>
      <c r="E31" s="223"/>
      <c r="F31" s="115">
        <v>4.5999999999999996</v>
      </c>
      <c r="G31" s="115">
        <v>4.8</v>
      </c>
      <c r="H31" s="115">
        <v>4.9000000000000004</v>
      </c>
      <c r="I31" s="115">
        <v>4.8</v>
      </c>
      <c r="J31" s="115">
        <v>4.9000000000000004</v>
      </c>
      <c r="K31" s="116">
        <v>5.0999999999999996</v>
      </c>
      <c r="L31" s="116">
        <v>5.0999999999999996</v>
      </c>
      <c r="M31" s="116">
        <v>5.3</v>
      </c>
      <c r="N31" s="116">
        <v>5.3</v>
      </c>
      <c r="O31" s="116">
        <v>5.4</v>
      </c>
      <c r="P31" s="116">
        <v>5.7</v>
      </c>
      <c r="Q31" s="116">
        <v>4.9000000000000004</v>
      </c>
      <c r="R31" s="116">
        <v>2.8</v>
      </c>
      <c r="S31" s="116">
        <v>3</v>
      </c>
      <c r="T31" s="116">
        <v>3.1</v>
      </c>
      <c r="U31" s="116">
        <v>3.1</v>
      </c>
      <c r="V31" s="116">
        <v>3.2</v>
      </c>
      <c r="W31" s="116">
        <v>3.2</v>
      </c>
      <c r="X31" s="117">
        <v>3.2</v>
      </c>
      <c r="Y31" s="117">
        <v>3.3</v>
      </c>
      <c r="Z31" s="117">
        <v>3.3</v>
      </c>
      <c r="AA31" s="118">
        <v>3.4</v>
      </c>
      <c r="AB31" s="118">
        <v>3.4</v>
      </c>
      <c r="AC31" s="118">
        <v>3.4</v>
      </c>
      <c r="AD31" s="118">
        <v>3.6</v>
      </c>
      <c r="AE31" s="119">
        <v>3.9</v>
      </c>
      <c r="AF31" s="120"/>
      <c r="AH31" s="203"/>
      <c r="AI31" s="204"/>
    </row>
    <row r="32" spans="2:35" ht="18" customHeight="1" x14ac:dyDescent="0.4">
      <c r="B32" s="24"/>
      <c r="C32" s="111"/>
      <c r="D32" s="187" t="s">
        <v>112</v>
      </c>
      <c r="E32" s="188"/>
      <c r="F32" s="121" t="s">
        <v>113</v>
      </c>
      <c r="G32" s="121" t="s">
        <v>113</v>
      </c>
      <c r="H32" s="121" t="s">
        <v>113</v>
      </c>
      <c r="I32" s="121" t="s">
        <v>113</v>
      </c>
      <c r="J32" s="121" t="s">
        <v>113</v>
      </c>
      <c r="K32" s="122" t="s">
        <v>113</v>
      </c>
      <c r="L32" s="122" t="s">
        <v>113</v>
      </c>
      <c r="M32" s="122" t="s">
        <v>113</v>
      </c>
      <c r="N32" s="122" t="s">
        <v>113</v>
      </c>
      <c r="O32" s="123" t="s">
        <v>114</v>
      </c>
      <c r="P32" s="124">
        <v>0.1</v>
      </c>
      <c r="Q32" s="124">
        <v>7.0000000000000007E-2</v>
      </c>
      <c r="R32" s="124">
        <v>0.06</v>
      </c>
      <c r="S32" s="124">
        <v>0.06</v>
      </c>
      <c r="T32" s="124">
        <v>0.05</v>
      </c>
      <c r="U32" s="124">
        <v>0.05</v>
      </c>
      <c r="V32" s="124">
        <v>0.05</v>
      </c>
      <c r="W32" s="124">
        <v>0.05</v>
      </c>
      <c r="X32" s="125">
        <v>0.05</v>
      </c>
      <c r="Y32" s="125">
        <v>0.05</v>
      </c>
      <c r="Z32" s="125">
        <v>0.05</v>
      </c>
      <c r="AA32" s="68">
        <v>0.05</v>
      </c>
      <c r="AB32" s="68">
        <v>0.03</v>
      </c>
      <c r="AC32" s="68">
        <v>0.03</v>
      </c>
      <c r="AD32" s="68">
        <v>0.03</v>
      </c>
      <c r="AE32" s="126">
        <v>0.03</v>
      </c>
      <c r="AF32" s="97"/>
      <c r="AH32" s="62">
        <f>AE32/AD32</f>
        <v>1</v>
      </c>
      <c r="AI32" s="63">
        <f>AE32-AD32</f>
        <v>0</v>
      </c>
    </row>
    <row r="33" spans="2:35" ht="18" customHeight="1" x14ac:dyDescent="0.4">
      <c r="B33" s="127"/>
      <c r="C33" s="128"/>
      <c r="D33" s="214" t="s">
        <v>115</v>
      </c>
      <c r="E33" s="215"/>
      <c r="F33" s="86">
        <v>1.4</v>
      </c>
      <c r="G33" s="86">
        <v>1.4</v>
      </c>
      <c r="H33" s="86">
        <v>1.4</v>
      </c>
      <c r="I33" s="86">
        <v>1.4</v>
      </c>
      <c r="J33" s="86">
        <v>1.4</v>
      </c>
      <c r="K33" s="87">
        <v>1.4</v>
      </c>
      <c r="L33" s="87">
        <v>1.4</v>
      </c>
      <c r="M33" s="87">
        <v>1.3</v>
      </c>
      <c r="N33" s="87">
        <v>1.2</v>
      </c>
      <c r="O33" s="87">
        <v>1.2</v>
      </c>
      <c r="P33" s="87">
        <v>1.2</v>
      </c>
      <c r="Q33" s="87">
        <v>1.1000000000000001</v>
      </c>
      <c r="R33" s="87">
        <v>1</v>
      </c>
      <c r="S33" s="87">
        <v>1.02</v>
      </c>
      <c r="T33" s="87">
        <v>0.95</v>
      </c>
      <c r="U33" s="87">
        <v>0.95</v>
      </c>
      <c r="V33" s="87">
        <v>0.92</v>
      </c>
      <c r="W33" s="87">
        <v>0.92</v>
      </c>
      <c r="X33" s="88">
        <v>0.92</v>
      </c>
      <c r="Y33" s="88">
        <v>0.94</v>
      </c>
      <c r="Z33" s="88">
        <v>0.94</v>
      </c>
      <c r="AA33" s="89">
        <v>0.94</v>
      </c>
      <c r="AB33" s="89">
        <v>0.93</v>
      </c>
      <c r="AC33" s="89">
        <v>0.93</v>
      </c>
      <c r="AD33" s="89">
        <v>0.93</v>
      </c>
      <c r="AE33" s="90">
        <v>0.89</v>
      </c>
      <c r="AF33" s="129"/>
      <c r="AH33" s="71">
        <f>AE33/AD33</f>
        <v>0.95698924731182788</v>
      </c>
      <c r="AI33" s="72">
        <f>AE33-AD33</f>
        <v>-4.0000000000000036E-2</v>
      </c>
    </row>
    <row r="34" spans="2:35" ht="18" customHeight="1" x14ac:dyDescent="0.4">
      <c r="B34" s="217" t="s">
        <v>116</v>
      </c>
      <c r="C34" s="218"/>
      <c r="D34" s="218"/>
      <c r="E34" s="219"/>
      <c r="F34" s="41" t="s">
        <v>117</v>
      </c>
      <c r="G34" s="41" t="s">
        <v>118</v>
      </c>
      <c r="H34" s="41" t="s">
        <v>119</v>
      </c>
      <c r="I34" s="42" t="s">
        <v>120</v>
      </c>
      <c r="J34" s="41" t="s">
        <v>121</v>
      </c>
      <c r="K34" s="44" t="s">
        <v>122</v>
      </c>
      <c r="L34" s="44" t="s">
        <v>123</v>
      </c>
      <c r="M34" s="44" t="s">
        <v>124</v>
      </c>
      <c r="N34" s="44" t="s">
        <v>125</v>
      </c>
      <c r="O34" s="44" t="s">
        <v>126</v>
      </c>
      <c r="P34" s="44" t="s">
        <v>127</v>
      </c>
      <c r="Q34" s="43" t="s">
        <v>55</v>
      </c>
      <c r="R34" s="74" t="s">
        <v>128</v>
      </c>
      <c r="S34" s="130" t="s">
        <v>129</v>
      </c>
      <c r="T34" s="130" t="s">
        <v>130</v>
      </c>
      <c r="U34" s="130" t="s">
        <v>131</v>
      </c>
      <c r="V34" s="130" t="s">
        <v>132</v>
      </c>
      <c r="W34" s="130" t="s">
        <v>133</v>
      </c>
      <c r="X34" s="130" t="s">
        <v>134</v>
      </c>
      <c r="Y34" s="130" t="s">
        <v>135</v>
      </c>
      <c r="Z34" s="130" t="s">
        <v>136</v>
      </c>
      <c r="AA34" s="131" t="s">
        <v>137</v>
      </c>
      <c r="AB34" s="131" t="s">
        <v>138</v>
      </c>
      <c r="AC34" s="131" t="s">
        <v>139</v>
      </c>
      <c r="AD34" s="131" t="s">
        <v>139</v>
      </c>
      <c r="AE34" s="132" t="s">
        <v>148</v>
      </c>
      <c r="AF34" s="133"/>
      <c r="AH34" s="202">
        <f>AE52/AD52</f>
        <v>1.06</v>
      </c>
      <c r="AI34" s="191">
        <f>AE52-AD52</f>
        <v>6</v>
      </c>
    </row>
    <row r="35" spans="2:35" ht="18" customHeight="1" x14ac:dyDescent="0.4">
      <c r="B35" s="24"/>
      <c r="F35" s="25">
        <v>8135</v>
      </c>
      <c r="G35" s="25">
        <v>4151</v>
      </c>
      <c r="H35" s="25">
        <v>3208</v>
      </c>
      <c r="I35" s="25">
        <v>2526</v>
      </c>
      <c r="J35" s="25">
        <v>2013</v>
      </c>
      <c r="K35" s="31">
        <v>968</v>
      </c>
      <c r="L35" s="31">
        <v>401</v>
      </c>
      <c r="M35" s="31">
        <v>370</v>
      </c>
      <c r="N35" s="31">
        <v>356</v>
      </c>
      <c r="O35" s="31">
        <v>317</v>
      </c>
      <c r="P35" s="31">
        <v>307</v>
      </c>
      <c r="Q35" s="31">
        <v>223</v>
      </c>
      <c r="R35" s="31">
        <v>157</v>
      </c>
      <c r="S35" s="31">
        <v>160.80000000000001</v>
      </c>
      <c r="T35" s="31">
        <v>143.78695459949998</v>
      </c>
      <c r="U35" s="31">
        <v>137.78011669650002</v>
      </c>
      <c r="V35" s="31">
        <v>131</v>
      </c>
      <c r="W35" s="31">
        <v>125</v>
      </c>
      <c r="X35" s="27">
        <v>121</v>
      </c>
      <c r="Y35" s="27">
        <v>116.31470813850001</v>
      </c>
      <c r="Z35" s="27">
        <v>107.81848062450001</v>
      </c>
      <c r="AA35" s="26">
        <v>119.35156675350001</v>
      </c>
      <c r="AB35" s="26">
        <v>105.47224969800001</v>
      </c>
      <c r="AC35" s="26">
        <v>99.912639851999998</v>
      </c>
      <c r="AD35" s="26">
        <v>100.49422627450001</v>
      </c>
      <c r="AE35" s="134">
        <v>107.231833393</v>
      </c>
      <c r="AF35" s="135"/>
      <c r="AH35" s="186"/>
      <c r="AI35" s="179"/>
    </row>
    <row r="36" spans="2:35" ht="18" customHeight="1" thickBot="1" x14ac:dyDescent="0.45">
      <c r="B36" s="136"/>
      <c r="C36" s="137"/>
      <c r="D36" s="137"/>
      <c r="E36" s="138" t="s">
        <v>46</v>
      </c>
      <c r="F36" s="139">
        <v>12.8</v>
      </c>
      <c r="G36" s="139">
        <v>12.3</v>
      </c>
      <c r="H36" s="139">
        <v>12.4</v>
      </c>
      <c r="I36" s="139">
        <v>8.6999999999999993</v>
      </c>
      <c r="J36" s="139">
        <v>4.4000000000000004</v>
      </c>
      <c r="K36" s="139">
        <v>2.6</v>
      </c>
      <c r="L36" s="139">
        <v>2.1</v>
      </c>
      <c r="M36" s="139">
        <v>2</v>
      </c>
      <c r="N36" s="139">
        <v>1.8</v>
      </c>
      <c r="O36" s="139">
        <v>1.8</v>
      </c>
      <c r="P36" s="139">
        <v>2.6971937026039003</v>
      </c>
      <c r="Q36" s="139">
        <v>1.3</v>
      </c>
      <c r="R36" s="139">
        <v>1.0688300000000002</v>
      </c>
      <c r="S36" s="139">
        <v>1.522379275</v>
      </c>
      <c r="T36" s="139">
        <v>1.429119</v>
      </c>
      <c r="U36" s="139">
        <v>1.3294396000000002</v>
      </c>
      <c r="V36" s="139">
        <v>0.98982041765619999</v>
      </c>
      <c r="W36" s="139">
        <v>0.76964371999999992</v>
      </c>
      <c r="X36" s="140">
        <v>0.82201871999999998</v>
      </c>
      <c r="Y36" s="140">
        <v>1.0361294999999999</v>
      </c>
      <c r="Z36" s="140">
        <v>0.86971419999999988</v>
      </c>
      <c r="AA36" s="140">
        <v>1.0517483999999999</v>
      </c>
      <c r="AB36" s="140">
        <v>1.1205861000000001</v>
      </c>
      <c r="AC36" s="140">
        <v>1.6862578699999999</v>
      </c>
      <c r="AD36" s="140">
        <v>1.15248291</v>
      </c>
      <c r="AE36" s="141">
        <v>0.77802676000000004</v>
      </c>
      <c r="AF36" s="142"/>
      <c r="AH36" s="143">
        <f>AE36/AD36</f>
        <v>0.67508745964831707</v>
      </c>
      <c r="AI36" s="144">
        <f>AE36-AD36</f>
        <v>-0.37445614999999999</v>
      </c>
    </row>
    <row r="37" spans="2:35" ht="14.25" x14ac:dyDescent="0.4">
      <c r="B37" s="145" t="s">
        <v>149</v>
      </c>
      <c r="C37" s="145"/>
      <c r="D37" s="146"/>
      <c r="E37" s="147"/>
      <c r="F37" s="146"/>
      <c r="G37" s="146"/>
      <c r="H37" s="146"/>
      <c r="I37" s="146"/>
    </row>
    <row r="38" spans="2:35" ht="14.25" x14ac:dyDescent="0.4">
      <c r="B38" s="145" t="s">
        <v>140</v>
      </c>
      <c r="C38" s="145"/>
      <c r="D38" s="146"/>
      <c r="E38" s="147"/>
      <c r="F38" s="146"/>
      <c r="G38" s="146"/>
      <c r="H38" s="146"/>
      <c r="I38" s="146"/>
    </row>
    <row r="39" spans="2:35" ht="14.25" x14ac:dyDescent="0.4">
      <c r="B39" s="145" t="s">
        <v>141</v>
      </c>
      <c r="C39" s="145"/>
      <c r="D39" s="146"/>
      <c r="E39" s="147"/>
      <c r="F39" s="146"/>
      <c r="G39" s="146"/>
      <c r="H39" s="146"/>
      <c r="I39" s="146"/>
    </row>
    <row r="40" spans="2:35" x14ac:dyDescent="0.4">
      <c r="H40" s="146"/>
      <c r="I40" s="146"/>
    </row>
    <row r="41" spans="2:35" x14ac:dyDescent="0.4">
      <c r="I41" s="148"/>
    </row>
    <row r="42" spans="2:35" x14ac:dyDescent="0.4">
      <c r="I42" s="148"/>
      <c r="Y42" s="149" t="s">
        <v>90</v>
      </c>
      <c r="Z42" s="150"/>
      <c r="AA42" s="150"/>
      <c r="AB42" s="151" t="s">
        <v>142</v>
      </c>
      <c r="AC42" s="152">
        <v>2.4</v>
      </c>
      <c r="AD42" s="153">
        <v>2.5</v>
      </c>
      <c r="AE42" s="153">
        <v>2.5</v>
      </c>
    </row>
    <row r="43" spans="2:35" x14ac:dyDescent="0.4">
      <c r="I43" s="148"/>
      <c r="Y43" s="45"/>
      <c r="Z43" s="154"/>
      <c r="AA43" s="154"/>
      <c r="AB43" s="155" t="s">
        <v>143</v>
      </c>
      <c r="AC43" s="156">
        <v>4.4000000000000004</v>
      </c>
      <c r="AD43" s="157">
        <v>4.5999999999999996</v>
      </c>
      <c r="AE43" s="157">
        <v>4.8</v>
      </c>
    </row>
    <row r="44" spans="2:35" x14ac:dyDescent="0.4">
      <c r="I44" s="148"/>
      <c r="Y44" s="158"/>
      <c r="Z44" s="76"/>
      <c r="AA44" s="76"/>
      <c r="AB44" s="159" t="s">
        <v>144</v>
      </c>
      <c r="AC44" s="160">
        <v>3.4000000000000004</v>
      </c>
      <c r="AD44" s="161">
        <v>3.55</v>
      </c>
      <c r="AE44" s="161">
        <v>3.65</v>
      </c>
    </row>
    <row r="45" spans="2:35" x14ac:dyDescent="0.4">
      <c r="I45" s="148"/>
      <c r="AB45" s="162"/>
    </row>
    <row r="46" spans="2:35" x14ac:dyDescent="0.4">
      <c r="I46" s="148"/>
      <c r="Y46" s="149" t="s">
        <v>145</v>
      </c>
      <c r="Z46" s="150"/>
      <c r="AA46" s="150"/>
      <c r="AB46" s="151" t="s">
        <v>142</v>
      </c>
      <c r="AC46" s="153">
        <v>1.4</v>
      </c>
      <c r="AD46" s="153">
        <v>1.5</v>
      </c>
      <c r="AE46" s="153">
        <v>1.6</v>
      </c>
    </row>
    <row r="47" spans="2:35" x14ac:dyDescent="0.4">
      <c r="I47" s="148"/>
      <c r="Y47" s="45"/>
      <c r="Z47" s="154"/>
      <c r="AA47" s="154"/>
      <c r="AB47" s="155" t="s">
        <v>143</v>
      </c>
      <c r="AC47" s="153">
        <v>3.4</v>
      </c>
      <c r="AD47" s="153">
        <v>3.6</v>
      </c>
      <c r="AE47" s="153">
        <v>3.9</v>
      </c>
    </row>
    <row r="48" spans="2:35" x14ac:dyDescent="0.4">
      <c r="I48" s="148"/>
      <c r="Y48" s="158"/>
      <c r="Z48" s="76"/>
      <c r="AA48" s="76"/>
      <c r="AB48" s="159" t="s">
        <v>144</v>
      </c>
      <c r="AC48" s="161">
        <v>2.4</v>
      </c>
      <c r="AD48" s="161">
        <v>2.5499999999999998</v>
      </c>
      <c r="AE48" s="161">
        <v>2.75</v>
      </c>
    </row>
    <row r="49" spans="9:31" x14ac:dyDescent="0.4">
      <c r="I49" s="148"/>
      <c r="AB49" s="162"/>
    </row>
    <row r="50" spans="9:31" x14ac:dyDescent="0.4">
      <c r="Y50" s="149" t="s">
        <v>146</v>
      </c>
      <c r="Z50" s="150"/>
      <c r="AA50" s="150"/>
      <c r="AB50" s="151" t="s">
        <v>142</v>
      </c>
      <c r="AC50" s="163">
        <v>98</v>
      </c>
      <c r="AD50" s="163">
        <v>99</v>
      </c>
      <c r="AE50" s="163">
        <v>105</v>
      </c>
    </row>
    <row r="51" spans="9:31" x14ac:dyDescent="0.4">
      <c r="Y51" s="45"/>
      <c r="Z51" s="154"/>
      <c r="AA51" s="154"/>
      <c r="AB51" s="155" t="s">
        <v>143</v>
      </c>
      <c r="AC51" s="163">
        <v>100</v>
      </c>
      <c r="AD51" s="163">
        <v>101</v>
      </c>
      <c r="AE51" s="163">
        <v>107</v>
      </c>
    </row>
    <row r="52" spans="9:31" x14ac:dyDescent="0.4">
      <c r="Y52" s="158"/>
      <c r="Z52" s="76"/>
      <c r="AA52" s="76"/>
      <c r="AB52" s="159" t="s">
        <v>144</v>
      </c>
      <c r="AC52" s="161">
        <v>99</v>
      </c>
      <c r="AD52" s="161">
        <f>AVERAGE(AD50:AD51)</f>
        <v>100</v>
      </c>
      <c r="AE52" s="161">
        <v>106</v>
      </c>
    </row>
  </sheetData>
  <mergeCells count="72">
    <mergeCell ref="D33:E33"/>
    <mergeCell ref="B34:E34"/>
    <mergeCell ref="AH34:AH35"/>
    <mergeCell ref="AI34:AI35"/>
    <mergeCell ref="AH28:AH29"/>
    <mergeCell ref="AI28:AI29"/>
    <mergeCell ref="D30:E31"/>
    <mergeCell ref="AH30:AH31"/>
    <mergeCell ref="AI30:AI31"/>
    <mergeCell ref="D32:E32"/>
    <mergeCell ref="AF24:AF27"/>
    <mergeCell ref="D26:E26"/>
    <mergeCell ref="D27:E27"/>
    <mergeCell ref="AE15:AE16"/>
    <mergeCell ref="AF15:AF16"/>
    <mergeCell ref="D19:E19"/>
    <mergeCell ref="D20:E20"/>
    <mergeCell ref="D21:E21"/>
    <mergeCell ref="D22:E22"/>
    <mergeCell ref="D23:E23"/>
    <mergeCell ref="AH15:AH16"/>
    <mergeCell ref="AI15:AI16"/>
    <mergeCell ref="C17:E17"/>
    <mergeCell ref="AF17:AF18"/>
    <mergeCell ref="Y15:Y16"/>
    <mergeCell ref="Z15:Z16"/>
    <mergeCell ref="AA15:AA16"/>
    <mergeCell ref="AB15:AB16"/>
    <mergeCell ref="AC15:AC16"/>
    <mergeCell ref="AD15:AD16"/>
    <mergeCell ref="AI9:AI10"/>
    <mergeCell ref="D12:E12"/>
    <mergeCell ref="D13:E13"/>
    <mergeCell ref="D14:E14"/>
    <mergeCell ref="D15:E16"/>
    <mergeCell ref="T15:T16"/>
    <mergeCell ref="U15:U16"/>
    <mergeCell ref="V15:V16"/>
    <mergeCell ref="W15:W16"/>
    <mergeCell ref="X15:X16"/>
    <mergeCell ref="AB9:AB10"/>
    <mergeCell ref="AC9:AC10"/>
    <mergeCell ref="AD9:AD10"/>
    <mergeCell ref="AE9:AE10"/>
    <mergeCell ref="AF9:AF11"/>
    <mergeCell ref="AH9:AH10"/>
    <mergeCell ref="X9:X10"/>
    <mergeCell ref="Y9:Y10"/>
    <mergeCell ref="Z9:Z10"/>
    <mergeCell ref="AA9:AA10"/>
    <mergeCell ref="AB6:AB7"/>
    <mergeCell ref="C9:E9"/>
    <mergeCell ref="T9:T10"/>
    <mergeCell ref="U9:U10"/>
    <mergeCell ref="V9:V10"/>
    <mergeCell ref="W9:W10"/>
    <mergeCell ref="B4:E5"/>
    <mergeCell ref="AH4:AI4"/>
    <mergeCell ref="T6:T7"/>
    <mergeCell ref="U6:U7"/>
    <mergeCell ref="V6:V7"/>
    <mergeCell ref="W6:W7"/>
    <mergeCell ref="X6:X7"/>
    <mergeCell ref="Y6:Y7"/>
    <mergeCell ref="Z6:Z7"/>
    <mergeCell ref="AA6:AA7"/>
    <mergeCell ref="AI6:AI7"/>
    <mergeCell ref="AC6:AC7"/>
    <mergeCell ref="AD6:AD7"/>
    <mergeCell ref="AE6:AE7"/>
    <mergeCell ref="AF6:AF8"/>
    <mergeCell ref="AH6:AH7"/>
  </mergeCells>
  <phoneticPr fontId="3"/>
  <printOptions horizontalCentered="1"/>
  <pageMargins left="0.39370078740157483" right="0.31496062992125984" top="0.78740157480314965" bottom="0.78740157480314965" header="0.51181102362204722" footer="0.5118110236220472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表_前年度比較付</vt:lpstr>
      <vt:lpstr>表_前年度比較付!Print_Area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