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（部局内）大臣官房会計課\予算執行係\R5年度\作業依頼\■基金シート\13公表\"/>
    </mc:Choice>
  </mc:AlternateContent>
  <xr:revisionPtr revIDLastSave="0" documentId="13_ncr:1_{5D6DFCF6-4203-414F-BAD8-E57BE30D0D24}" xr6:coauthVersionLast="47" xr6:coauthVersionMax="47" xr10:uidLastSave="{00000000-0000-0000-0000-000000000000}"/>
  <bookViews>
    <workbookView xWindow="-110" yWindow="-110" windowWidth="19420" windowHeight="10420" tabRatio="664" xr2:uid="{00000000-000D-0000-FFFF-FFFF00000000}"/>
  </bookViews>
  <sheets>
    <sheet name="環境省" sheetId="46" r:id="rId1"/>
  </sheets>
  <definedNames>
    <definedName name="_xlnm._FilterDatabase" localSheetId="0" hidden="1">環境省!$A$5:$N$17</definedName>
    <definedName name="_xlnm.Print_Area" localSheetId="0">環境省!$A$1:$N$17</definedName>
    <definedName name="_xlnm.Print_Titles" localSheetId="0">環境省!$A:$C,環境省!$2:$5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46" l="1"/>
  <c r="M8" i="46"/>
  <c r="M9" i="46"/>
  <c r="M10" i="46"/>
  <c r="M11" i="46"/>
  <c r="M7" i="46"/>
  <c r="M6" i="46"/>
  <c r="G14" i="46"/>
  <c r="K7" i="46" l="1"/>
  <c r="K8" i="46"/>
  <c r="K9" i="46"/>
  <c r="K10" i="46"/>
  <c r="K11" i="46"/>
  <c r="K12" i="46"/>
  <c r="K13" i="46"/>
  <c r="K6" i="46"/>
  <c r="J14" i="46"/>
  <c r="H14" i="46"/>
  <c r="I14" i="46"/>
  <c r="L14" i="46"/>
  <c r="M14" i="46"/>
</calcChain>
</file>

<file path=xl/sharedStrings.xml><?xml version="1.0" encoding="utf-8"?>
<sst xmlns="http://schemas.openxmlformats.org/spreadsheetml/2006/main" count="59" uniqueCount="50">
  <si>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</si>
  <si>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</si>
  <si>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</si>
  <si>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</si>
  <si>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</si>
  <si>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</si>
  <si>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</si>
  <si>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</si>
  <si>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</si>
  <si>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</si>
  <si>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</si>
  <si>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うち
管理費
（d)</t>
    <rPh sb="3" eb="6">
      <t>カンリヒ</t>
    </rPh>
    <phoneticPr fontId="1"/>
  </si>
  <si>
    <t>管理費率
（d／c）</t>
    <rPh sb="0" eb="3">
      <t>カンリヒ</t>
    </rPh>
    <rPh sb="3" eb="4">
      <t>リツ</t>
    </rPh>
    <phoneticPr fontId="1"/>
  </si>
  <si>
    <t>令和３年度末
基金残高
（a）</t>
    <rPh sb="0" eb="2">
      <t>レイワ</t>
    </rPh>
    <rPh sb="3" eb="6">
      <t>ネンドマツ</t>
    </rPh>
    <rPh sb="7" eb="9">
      <t>キキン</t>
    </rPh>
    <rPh sb="9" eb="11">
      <t>ザンダカ</t>
    </rPh>
    <phoneticPr fontId="1"/>
  </si>
  <si>
    <t>令和４年度
収入額
（b)</t>
    <rPh sb="6" eb="8">
      <t>シュウニュウ</t>
    </rPh>
    <rPh sb="8" eb="9">
      <t>ガク</t>
    </rPh>
    <phoneticPr fontId="1"/>
  </si>
  <si>
    <t>令和４年度
支出額
（c)</t>
    <rPh sb="6" eb="8">
      <t>シシュツ</t>
    </rPh>
    <rPh sb="8" eb="9">
      <t>ガク</t>
    </rPh>
    <phoneticPr fontId="1"/>
  </si>
  <si>
    <t>令和４年度
国庫返納額
(e)</t>
    <rPh sb="6" eb="8">
      <t>コッコ</t>
    </rPh>
    <rPh sb="8" eb="10">
      <t>ヘンノウ</t>
    </rPh>
    <rPh sb="10" eb="11">
      <t>ガク</t>
    </rPh>
    <phoneticPr fontId="1"/>
  </si>
  <si>
    <r>
      <t xml:space="preserve">令和４年度末
基金残高
</t>
    </r>
    <r>
      <rPr>
        <sz val="9"/>
        <rFont val="ＭＳ Ｐゴシック"/>
        <family val="3"/>
        <charset val="128"/>
        <scheme val="minor"/>
      </rPr>
      <t>（a＋b－c－e）</t>
    </r>
    <rPh sb="7" eb="9">
      <t>キキン</t>
    </rPh>
    <rPh sb="9" eb="11">
      <t>ザンダカ</t>
    </rPh>
    <phoneticPr fontId="1"/>
  </si>
  <si>
    <t>令和５年度公益法人等に造成された基金の執行状況一覧表（環境省）</t>
    <rPh sb="0" eb="2">
      <t>レイワ</t>
    </rPh>
    <rPh sb="3" eb="5">
      <t>ネンド</t>
    </rPh>
    <rPh sb="5" eb="7">
      <t>コウエキ</t>
    </rPh>
    <rPh sb="7" eb="9">
      <t>ホウジン</t>
    </rPh>
    <rPh sb="9" eb="10">
      <t>トウ</t>
    </rPh>
    <rPh sb="11" eb="13">
      <t>ゾウセイ</t>
    </rPh>
    <rPh sb="16" eb="18">
      <t>キキン</t>
    </rPh>
    <rPh sb="19" eb="21">
      <t>シッコウ</t>
    </rPh>
    <rPh sb="21" eb="23">
      <t>ジョウキョウ</t>
    </rPh>
    <rPh sb="23" eb="25">
      <t>イチラン</t>
    </rPh>
    <rPh sb="25" eb="26">
      <t>ヒョウ</t>
    </rPh>
    <rPh sb="27" eb="29">
      <t>カンキョウ</t>
    </rPh>
    <rPh sb="29" eb="30">
      <t>ショウ</t>
    </rPh>
    <phoneticPr fontId="1"/>
  </si>
  <si>
    <t>債務保証基金</t>
    <phoneticPr fontId="1"/>
  </si>
  <si>
    <t>債務保証事業</t>
    <phoneticPr fontId="1"/>
  </si>
  <si>
    <t>保有型</t>
    <rPh sb="0" eb="2">
      <t>ホユウ</t>
    </rPh>
    <rPh sb="2" eb="3">
      <t>ガタ</t>
    </rPh>
    <phoneticPr fontId="1"/>
  </si>
  <si>
    <t>債務保証</t>
    <rPh sb="0" eb="2">
      <t>サイム</t>
    </rPh>
    <rPh sb="2" eb="4">
      <t>ホショウ</t>
    </rPh>
    <phoneticPr fontId="1"/>
  </si>
  <si>
    <t>取崩し型</t>
    <rPh sb="3" eb="4">
      <t>ガタ</t>
    </rPh>
    <phoneticPr fontId="1"/>
  </si>
  <si>
    <t>補助</t>
    <rPh sb="0" eb="2">
      <t>ホジョ</t>
    </rPh>
    <phoneticPr fontId="1"/>
  </si>
  <si>
    <t>取崩し型</t>
  </si>
  <si>
    <t>補助</t>
  </si>
  <si>
    <t>その他</t>
    <rPh sb="2" eb="3">
      <t>タ</t>
    </rPh>
    <phoneticPr fontId="1"/>
  </si>
  <si>
    <t>回転型</t>
    <rPh sb="0" eb="3">
      <t>カイテンガタ</t>
    </rPh>
    <phoneticPr fontId="1"/>
  </si>
  <si>
    <t>出資</t>
    <rPh sb="0" eb="2">
      <t>シュッシ</t>
    </rPh>
    <phoneticPr fontId="1"/>
  </si>
  <si>
    <t>公益財団法人産業廃棄物処理事業振興財団</t>
    <phoneticPr fontId="1"/>
  </si>
  <si>
    <t>産業廃棄物適正処理推進基金（補助率3/4、7/10）</t>
    <rPh sb="0" eb="2">
      <t>サンギョウ</t>
    </rPh>
    <rPh sb="2" eb="5">
      <t>ハイキブツ</t>
    </rPh>
    <rPh sb="5" eb="7">
      <t>テキセイ</t>
    </rPh>
    <rPh sb="7" eb="9">
      <t>ショリ</t>
    </rPh>
    <rPh sb="9" eb="11">
      <t>スイシン</t>
    </rPh>
    <rPh sb="11" eb="13">
      <t>キキン</t>
    </rPh>
    <rPh sb="14" eb="17">
      <t>ホジョリツ</t>
    </rPh>
    <phoneticPr fontId="10"/>
  </si>
  <si>
    <t>産業廃棄物不法投棄等原状回復支援事業</t>
  </si>
  <si>
    <t>公益財団法人産業廃棄物処理事業振興財団（産業廃棄物適正処理推進センタ－）</t>
    <rPh sb="6" eb="8">
      <t>サンギョウ</t>
    </rPh>
    <rPh sb="8" eb="11">
      <t>ハイキブツ</t>
    </rPh>
    <rPh sb="11" eb="13">
      <t>ショリ</t>
    </rPh>
    <rPh sb="13" eb="15">
      <t>ジギョウ</t>
    </rPh>
    <rPh sb="15" eb="17">
      <t>シンコウ</t>
    </rPh>
    <rPh sb="17" eb="19">
      <t>ザイダン</t>
    </rPh>
    <rPh sb="20" eb="22">
      <t>サンギョウ</t>
    </rPh>
    <rPh sb="22" eb="25">
      <t>ハイキブツ</t>
    </rPh>
    <rPh sb="25" eb="27">
      <t>テキセイ</t>
    </rPh>
    <rPh sb="27" eb="29">
      <t>ショリ</t>
    </rPh>
    <rPh sb="29" eb="31">
      <t>スイシン</t>
    </rPh>
    <phoneticPr fontId="10"/>
  </si>
  <si>
    <t>産業廃棄物適正処理推進基金（補助率1/2、1/3）</t>
    <rPh sb="0" eb="2">
      <t>サンギョウ</t>
    </rPh>
    <rPh sb="2" eb="5">
      <t>ハイキブツ</t>
    </rPh>
    <rPh sb="5" eb="7">
      <t>テキセイ</t>
    </rPh>
    <rPh sb="7" eb="9">
      <t>ショリ</t>
    </rPh>
    <rPh sb="9" eb="11">
      <t>スイシン</t>
    </rPh>
    <rPh sb="11" eb="13">
      <t>キキン</t>
    </rPh>
    <rPh sb="14" eb="17">
      <t>ホジョリツ</t>
    </rPh>
    <phoneticPr fontId="10"/>
  </si>
  <si>
    <t>産業廃棄物特定支障除去等支援事業</t>
  </si>
  <si>
    <t>ポリ塩化ビフェニル廃棄物処理基金</t>
  </si>
  <si>
    <t>ＰＣＢ廃棄物対策推進費補助金</t>
  </si>
  <si>
    <t>独立行政法人環境再生保全機構</t>
    <rPh sb="0" eb="2">
      <t>ドクリツ</t>
    </rPh>
    <rPh sb="2" eb="4">
      <t>ギョウセイ</t>
    </rPh>
    <rPh sb="4" eb="6">
      <t>ホウジン</t>
    </rPh>
    <phoneticPr fontId="1"/>
  </si>
  <si>
    <t>石綿健康被害救済基金</t>
  </si>
  <si>
    <t>－</t>
  </si>
  <si>
    <t>独立行政法人環境再生保全機構</t>
    <rPh sb="6" eb="8">
      <t>カンキョウ</t>
    </rPh>
    <rPh sb="8" eb="10">
      <t>サイセイ</t>
    </rPh>
    <rPh sb="10" eb="12">
      <t>ホゼン</t>
    </rPh>
    <rPh sb="12" eb="14">
      <t>キコウ</t>
    </rPh>
    <phoneticPr fontId="1"/>
  </si>
  <si>
    <t>土壌汚染対策基金</t>
    <rPh sb="0" eb="2">
      <t>ドジョウ</t>
    </rPh>
    <rPh sb="2" eb="4">
      <t>オセン</t>
    </rPh>
    <rPh sb="4" eb="6">
      <t>タイサク</t>
    </rPh>
    <rPh sb="6" eb="8">
      <t>キキン</t>
    </rPh>
    <phoneticPr fontId="1"/>
  </si>
  <si>
    <t>公益財団法人日本環境協会</t>
    <rPh sb="6" eb="8">
      <t>ニホン</t>
    </rPh>
    <rPh sb="8" eb="10">
      <t>カンキョウ</t>
    </rPh>
    <rPh sb="10" eb="12">
      <t>キョウカイ</t>
    </rPh>
    <phoneticPr fontId="1"/>
  </si>
  <si>
    <t>耐震・環境不動産支援基金</t>
    <rPh sb="0" eb="2">
      <t>タイシン</t>
    </rPh>
    <rPh sb="3" eb="5">
      <t>カンキョウ</t>
    </rPh>
    <rPh sb="5" eb="8">
      <t>フドウサン</t>
    </rPh>
    <rPh sb="8" eb="10">
      <t>シエン</t>
    </rPh>
    <rPh sb="10" eb="12">
      <t>キキン</t>
    </rPh>
    <phoneticPr fontId="1"/>
  </si>
  <si>
    <t>耐震・環境不動産形成促進事業</t>
    <rPh sb="0" eb="2">
      <t>タイシン</t>
    </rPh>
    <rPh sb="3" eb="5">
      <t>カンキョウ</t>
    </rPh>
    <rPh sb="5" eb="8">
      <t>フドウサン</t>
    </rPh>
    <rPh sb="8" eb="10">
      <t>ケイセイ</t>
    </rPh>
    <rPh sb="10" eb="12">
      <t>ソクシン</t>
    </rPh>
    <rPh sb="12" eb="14">
      <t>ジギョウ</t>
    </rPh>
    <phoneticPr fontId="1"/>
  </si>
  <si>
    <t>一般社団法人環境不動産普及促進機構</t>
    <rPh sb="0" eb="2">
      <t>イッパン</t>
    </rPh>
    <rPh sb="2" eb="6">
      <t>シャダンホウジン</t>
    </rPh>
    <rPh sb="6" eb="8">
      <t>カンキョウ</t>
    </rPh>
    <rPh sb="8" eb="11">
      <t>フドウサン</t>
    </rPh>
    <rPh sb="11" eb="13">
      <t>フキュウ</t>
    </rPh>
    <rPh sb="13" eb="15">
      <t>ソクシン</t>
    </rPh>
    <rPh sb="15" eb="17">
      <t>キコウ</t>
    </rPh>
    <phoneticPr fontId="1"/>
  </si>
  <si>
    <t>地域脱炭素化出資事業基金</t>
    <rPh sb="0" eb="2">
      <t>チイキ</t>
    </rPh>
    <rPh sb="2" eb="3">
      <t>ダツ</t>
    </rPh>
    <rPh sb="3" eb="5">
      <t>タンソ</t>
    </rPh>
    <rPh sb="5" eb="6">
      <t>カ</t>
    </rPh>
    <rPh sb="6" eb="8">
      <t>シュッシ</t>
    </rPh>
    <rPh sb="8" eb="10">
      <t>ジギョウ</t>
    </rPh>
    <rPh sb="10" eb="12">
      <t>キキン</t>
    </rPh>
    <phoneticPr fontId="1"/>
  </si>
  <si>
    <t>地域脱炭素化出資事業</t>
    <rPh sb="2" eb="3">
      <t>ダツ</t>
    </rPh>
    <phoneticPr fontId="1"/>
  </si>
  <si>
    <t>一般社団法人グリーンファイナンス推進機構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</si>
</sst>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_);[Red]\(0\)"/>
    <numFmt numFmtId="177" formatCode="0.0%"/>
    <numFmt numFmtId="178" formatCode="#,##0;[Red]\-#,##0;&quot;-&quot;"/>
    <numFmt numFmtId="179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color theme="3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41" fontId="3" fillId="0" borderId="0" xfId="0" applyNumberFormat="1" applyFont="1" applyAlignment="1">
      <alignment horizontal="righ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1" fontId="5" fillId="0" borderId="12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41" fontId="5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77" fontId="5" fillId="0" borderId="13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178" fontId="5" fillId="0" borderId="4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 applyProtection="1">
      <alignment horizontal="center" vertical="center" wrapText="1"/>
      <protection locked="0"/>
    </xf>
    <xf numFmtId="178" fontId="5" fillId="0" borderId="13" xfId="0" applyNumberFormat="1" applyFont="1" applyBorder="1" applyAlignment="1">
      <alignment horizontal="right" vertical="center"/>
    </xf>
    <xf numFmtId="178" fontId="5" fillId="0" borderId="15" xfId="0" applyNumberFormat="1" applyFont="1" applyBorder="1" applyAlignment="1">
      <alignment horizontal="right" vertical="center"/>
    </xf>
    <xf numFmtId="41" fontId="5" fillId="0" borderId="13" xfId="0" applyNumberFormat="1" applyFont="1" applyBorder="1" applyAlignment="1" applyProtection="1">
      <alignment horizontal="right" vertical="center" wrapText="1"/>
      <protection locked="0"/>
    </xf>
    <xf numFmtId="41" fontId="5" fillId="0" borderId="15" xfId="0" applyNumberFormat="1" applyFont="1" applyBorder="1" applyAlignment="1" applyProtection="1">
      <alignment horizontal="right" vertical="center" wrapText="1"/>
      <protection locked="0"/>
    </xf>
    <xf numFmtId="179" fontId="5" fillId="0" borderId="15" xfId="0" applyNumberFormat="1" applyFont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view="pageBreakPreview" zoomScale="70" zoomScaleNormal="85" zoomScaleSheetLayoutView="70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/>
    </sheetView>
  </sheetViews>
  <sheetFormatPr defaultRowHeight="13" x14ac:dyDescent="0.2"/>
  <cols>
    <col min="1" max="1" width="6.08984375" style="4" customWidth="1"/>
    <col min="2" max="4" width="30.6328125" style="7" customWidth="1"/>
    <col min="5" max="5" width="13.08984375" style="1" customWidth="1" collapsed="1"/>
    <col min="6" max="6" width="13.08984375" style="1" customWidth="1"/>
    <col min="7" max="13" width="12.6328125" style="10" customWidth="1"/>
  </cols>
  <sheetData>
    <row r="1" spans="1:13" ht="33.4" customHeight="1" x14ac:dyDescent="0.2">
      <c r="A1" s="29" t="s">
        <v>18</v>
      </c>
      <c r="B1" s="5"/>
      <c r="C1" s="5"/>
      <c r="D1" s="5"/>
      <c r="E1" s="8"/>
      <c r="F1" s="8"/>
      <c r="G1" s="9"/>
      <c r="H1" s="9"/>
      <c r="I1" s="9"/>
      <c r="J1" s="9"/>
      <c r="K1" s="9"/>
      <c r="L1" s="9"/>
      <c r="M1" s="9"/>
    </row>
    <row r="2" spans="1:13" ht="21.5" thickBot="1" x14ac:dyDescent="0.25">
      <c r="A2" s="21"/>
      <c r="B2" s="22"/>
      <c r="C2" s="22"/>
      <c r="D2" s="22"/>
      <c r="E2" s="8"/>
      <c r="F2" s="19"/>
      <c r="G2" s="9"/>
      <c r="H2" s="9"/>
      <c r="I2" s="9"/>
      <c r="J2" s="9"/>
      <c r="K2" s="9"/>
      <c r="L2" s="20"/>
      <c r="M2" s="20" t="s">
        <v>2</v>
      </c>
    </row>
    <row r="3" spans="1:13" s="25" customFormat="1" ht="18.399999999999999" customHeight="1" thickBot="1" x14ac:dyDescent="0.25">
      <c r="A3" s="49" t="s">
        <v>3</v>
      </c>
      <c r="B3" s="49" t="s">
        <v>7</v>
      </c>
      <c r="C3" s="49" t="s">
        <v>8</v>
      </c>
      <c r="D3" s="49" t="s">
        <v>9</v>
      </c>
      <c r="E3" s="49" t="s">
        <v>1</v>
      </c>
      <c r="F3" s="49" t="s">
        <v>0</v>
      </c>
      <c r="G3" s="46" t="s">
        <v>13</v>
      </c>
      <c r="H3" s="49" t="s">
        <v>14</v>
      </c>
      <c r="I3" s="46" t="s">
        <v>15</v>
      </c>
      <c r="J3" s="17"/>
      <c r="K3" s="16"/>
      <c r="L3" s="52" t="s">
        <v>16</v>
      </c>
      <c r="M3" s="49" t="s">
        <v>17</v>
      </c>
    </row>
    <row r="4" spans="1:13" s="25" customFormat="1" ht="18.399999999999999" customHeight="1" x14ac:dyDescent="0.2">
      <c r="A4" s="50"/>
      <c r="B4" s="50"/>
      <c r="C4" s="50"/>
      <c r="D4" s="50"/>
      <c r="E4" s="50"/>
      <c r="F4" s="50"/>
      <c r="G4" s="47"/>
      <c r="H4" s="50"/>
      <c r="I4" s="50"/>
      <c r="J4" s="49" t="s">
        <v>11</v>
      </c>
      <c r="K4" s="49" t="s">
        <v>12</v>
      </c>
      <c r="L4" s="53"/>
      <c r="M4" s="50"/>
    </row>
    <row r="5" spans="1:13" s="25" customFormat="1" ht="40.15" customHeight="1" thickBot="1" x14ac:dyDescent="0.25">
      <c r="A5" s="51"/>
      <c r="B5" s="51"/>
      <c r="C5" s="51"/>
      <c r="D5" s="51"/>
      <c r="E5" s="51"/>
      <c r="F5" s="51"/>
      <c r="G5" s="48"/>
      <c r="H5" s="51"/>
      <c r="I5" s="51"/>
      <c r="J5" s="51"/>
      <c r="K5" s="51"/>
      <c r="L5" s="54"/>
      <c r="M5" s="51"/>
    </row>
    <row r="6" spans="1:13" s="25" customFormat="1" ht="40.15" customHeight="1" x14ac:dyDescent="0.2">
      <c r="A6" s="26">
        <v>1</v>
      </c>
      <c r="B6" s="37" t="s">
        <v>19</v>
      </c>
      <c r="C6" s="38" t="s">
        <v>20</v>
      </c>
      <c r="D6" s="32" t="s">
        <v>30</v>
      </c>
      <c r="E6" s="30" t="s">
        <v>21</v>
      </c>
      <c r="F6" s="30" t="s">
        <v>22</v>
      </c>
      <c r="G6" s="41">
        <v>1993.823975</v>
      </c>
      <c r="H6" s="41">
        <v>-44.002721999999999</v>
      </c>
      <c r="I6" s="41">
        <v>23.015177999999999</v>
      </c>
      <c r="J6" s="43">
        <v>3.3812820000000001</v>
      </c>
      <c r="K6" s="28">
        <f>J6/I6</f>
        <v>0.1469153095405128</v>
      </c>
      <c r="L6" s="41">
        <v>0</v>
      </c>
      <c r="M6" s="41">
        <f>G6+H6-I6-L6</f>
        <v>1926.806075</v>
      </c>
    </row>
    <row r="7" spans="1:13" s="25" customFormat="1" ht="40.15" customHeight="1" x14ac:dyDescent="0.2">
      <c r="A7" s="27">
        <v>2</v>
      </c>
      <c r="B7" s="33" t="s">
        <v>31</v>
      </c>
      <c r="C7" s="34" t="s">
        <v>32</v>
      </c>
      <c r="D7" s="34" t="s">
        <v>33</v>
      </c>
      <c r="E7" s="31" t="s">
        <v>23</v>
      </c>
      <c r="F7" s="27" t="s">
        <v>24</v>
      </c>
      <c r="G7" s="42">
        <v>1443.4980599999999</v>
      </c>
      <c r="H7" s="42">
        <v>124.240692</v>
      </c>
      <c r="I7" s="42">
        <v>52.031978000000002</v>
      </c>
      <c r="J7" s="44">
        <v>20.903977999999999</v>
      </c>
      <c r="K7" s="40">
        <f t="shared" ref="K7:K13" si="0">J7/I7</f>
        <v>0.40175251457863081</v>
      </c>
      <c r="L7" s="42">
        <v>0</v>
      </c>
      <c r="M7" s="42">
        <f>G7+H7-I7-L7</f>
        <v>1515.706774</v>
      </c>
    </row>
    <row r="8" spans="1:13" s="25" customFormat="1" ht="40.15" customHeight="1" x14ac:dyDescent="0.2">
      <c r="A8" s="27">
        <v>3</v>
      </c>
      <c r="B8" s="34" t="s">
        <v>34</v>
      </c>
      <c r="C8" s="33" t="s">
        <v>35</v>
      </c>
      <c r="D8" s="36" t="s">
        <v>33</v>
      </c>
      <c r="E8" s="31" t="s">
        <v>23</v>
      </c>
      <c r="F8" s="27" t="s">
        <v>24</v>
      </c>
      <c r="G8" s="42">
        <v>868.81301199999996</v>
      </c>
      <c r="H8" s="42">
        <v>1.3592489999999999</v>
      </c>
      <c r="I8" s="42">
        <v>670.91497600000002</v>
      </c>
      <c r="J8" s="44">
        <v>55.217976</v>
      </c>
      <c r="K8" s="40">
        <f t="shared" si="0"/>
        <v>8.2302494317849292E-2</v>
      </c>
      <c r="L8" s="42">
        <v>0</v>
      </c>
      <c r="M8" s="42">
        <f t="shared" ref="M8:M12" si="1">G8+H8-I8-L8</f>
        <v>199.25728499999991</v>
      </c>
    </row>
    <row r="9" spans="1:13" s="25" customFormat="1" ht="40.15" customHeight="1" x14ac:dyDescent="0.2">
      <c r="A9" s="27">
        <v>4</v>
      </c>
      <c r="B9" s="33" t="s">
        <v>36</v>
      </c>
      <c r="C9" s="34" t="s">
        <v>37</v>
      </c>
      <c r="D9" s="36" t="s">
        <v>38</v>
      </c>
      <c r="E9" s="27" t="s">
        <v>25</v>
      </c>
      <c r="F9" s="27" t="s">
        <v>26</v>
      </c>
      <c r="G9" s="42">
        <v>26201.964443000001</v>
      </c>
      <c r="H9" s="42">
        <v>244.19791000000001</v>
      </c>
      <c r="I9" s="42">
        <v>3025.2124159999998</v>
      </c>
      <c r="J9" s="44">
        <v>0</v>
      </c>
      <c r="K9" s="40">
        <f t="shared" si="0"/>
        <v>0</v>
      </c>
      <c r="L9" s="42">
        <v>0</v>
      </c>
      <c r="M9" s="42">
        <f t="shared" si="1"/>
        <v>23420.949937000001</v>
      </c>
    </row>
    <row r="10" spans="1:13" s="25" customFormat="1" ht="40.15" customHeight="1" x14ac:dyDescent="0.2">
      <c r="A10" s="27">
        <v>5</v>
      </c>
      <c r="B10" s="34" t="s">
        <v>39</v>
      </c>
      <c r="C10" s="33" t="s">
        <v>40</v>
      </c>
      <c r="D10" s="36" t="s">
        <v>41</v>
      </c>
      <c r="E10" s="27" t="s">
        <v>23</v>
      </c>
      <c r="F10" s="27" t="s">
        <v>27</v>
      </c>
      <c r="G10" s="45">
        <v>76893.403422000003</v>
      </c>
      <c r="H10" s="45">
        <v>3697.3645390000001</v>
      </c>
      <c r="I10" s="45">
        <v>4774.9080729999996</v>
      </c>
      <c r="J10" s="44">
        <v>0</v>
      </c>
      <c r="K10" s="40">
        <f t="shared" si="0"/>
        <v>0</v>
      </c>
      <c r="L10" s="42">
        <v>0</v>
      </c>
      <c r="M10" s="42">
        <f t="shared" si="1"/>
        <v>75815.859888000006</v>
      </c>
    </row>
    <row r="11" spans="1:13" s="25" customFormat="1" ht="40.15" customHeight="1" x14ac:dyDescent="0.2">
      <c r="A11" s="27">
        <v>6</v>
      </c>
      <c r="B11" s="34" t="s">
        <v>42</v>
      </c>
      <c r="C11" s="35" t="s">
        <v>40</v>
      </c>
      <c r="D11" s="36" t="s">
        <v>43</v>
      </c>
      <c r="E11" s="27" t="s">
        <v>23</v>
      </c>
      <c r="F11" s="27" t="s">
        <v>24</v>
      </c>
      <c r="G11" s="45">
        <v>1509.4479839999999</v>
      </c>
      <c r="H11" s="45">
        <v>17.604028</v>
      </c>
      <c r="I11" s="45">
        <v>25.530633999999999</v>
      </c>
      <c r="J11" s="44">
        <v>0</v>
      </c>
      <c r="K11" s="40">
        <f t="shared" si="0"/>
        <v>0</v>
      </c>
      <c r="L11" s="42">
        <v>0</v>
      </c>
      <c r="M11" s="42">
        <f t="shared" si="1"/>
        <v>1501.5213779999999</v>
      </c>
    </row>
    <row r="12" spans="1:13" s="25" customFormat="1" ht="40.15" customHeight="1" x14ac:dyDescent="0.2">
      <c r="A12" s="27">
        <v>7</v>
      </c>
      <c r="B12" s="34" t="s">
        <v>44</v>
      </c>
      <c r="C12" s="34" t="s">
        <v>45</v>
      </c>
      <c r="D12" s="36" t="s">
        <v>46</v>
      </c>
      <c r="E12" s="27" t="s">
        <v>28</v>
      </c>
      <c r="F12" s="27" t="s">
        <v>29</v>
      </c>
      <c r="G12" s="42">
        <v>31212.393925</v>
      </c>
      <c r="H12" s="42">
        <v>306.37985300000003</v>
      </c>
      <c r="I12" s="42">
        <v>705.93552399999999</v>
      </c>
      <c r="J12" s="44">
        <v>205.93552399999999</v>
      </c>
      <c r="K12" s="40">
        <f t="shared" si="0"/>
        <v>0.29172001832847272</v>
      </c>
      <c r="L12" s="42">
        <v>0</v>
      </c>
      <c r="M12" s="42">
        <f t="shared" si="1"/>
        <v>30812.838253999998</v>
      </c>
    </row>
    <row r="13" spans="1:13" s="25" customFormat="1" ht="40.15" customHeight="1" thickBot="1" x14ac:dyDescent="0.25">
      <c r="A13" s="27">
        <v>8</v>
      </c>
      <c r="B13" s="33" t="s">
        <v>47</v>
      </c>
      <c r="C13" s="34" t="s">
        <v>48</v>
      </c>
      <c r="D13" s="36" t="s">
        <v>49</v>
      </c>
      <c r="E13" s="27" t="s">
        <v>28</v>
      </c>
      <c r="F13" s="27" t="s">
        <v>29</v>
      </c>
      <c r="G13" s="39">
        <v>15319.499470999999</v>
      </c>
      <c r="H13" s="39">
        <v>2108.5675489999999</v>
      </c>
      <c r="I13" s="39">
        <v>722.02178500000002</v>
      </c>
      <c r="J13" s="44">
        <v>208.37944899999999</v>
      </c>
      <c r="K13" s="40">
        <f t="shared" si="0"/>
        <v>0.28860548715991996</v>
      </c>
      <c r="L13" s="39">
        <v>4197.8486590000002</v>
      </c>
      <c r="M13" s="39">
        <v>12508.196576</v>
      </c>
    </row>
    <row r="14" spans="1:13" s="23" customFormat="1" ht="45" customHeight="1" thickBot="1" x14ac:dyDescent="0.25">
      <c r="A14" s="55" t="s">
        <v>10</v>
      </c>
      <c r="B14" s="56"/>
      <c r="C14" s="56"/>
      <c r="D14" s="56"/>
      <c r="E14" s="56"/>
      <c r="F14" s="57"/>
      <c r="G14" s="24">
        <f>SUM(,G6:G13)</f>
        <v>155442.84429199999</v>
      </c>
      <c r="H14" s="24">
        <f>SUM(,H6:H13)</f>
        <v>6455.7110979999998</v>
      </c>
      <c r="I14" s="24">
        <f>SUM(,I6:I13)</f>
        <v>9999.5705640000015</v>
      </c>
      <c r="J14" s="24">
        <f>SUM(,J6:J13)</f>
        <v>493.81820900000002</v>
      </c>
      <c r="K14" s="18"/>
      <c r="L14" s="24">
        <f>SUM(,L6:L13)</f>
        <v>4197.8486590000002</v>
      </c>
      <c r="M14" s="24">
        <f>SUM(,M6:M13)</f>
        <v>147701.13616699999</v>
      </c>
    </row>
    <row r="15" spans="1:13" s="11" customFormat="1" ht="12" x14ac:dyDescent="0.2">
      <c r="A15" s="13" t="s">
        <v>4</v>
      </c>
      <c r="B15" s="6" t="s">
        <v>6</v>
      </c>
      <c r="C15" s="7"/>
      <c r="D15" s="7"/>
      <c r="E15" s="13"/>
      <c r="F15" s="13"/>
      <c r="G15" s="14"/>
      <c r="H15" s="14"/>
      <c r="I15" s="14"/>
      <c r="J15" s="14"/>
      <c r="K15" s="14"/>
      <c r="L15" s="14"/>
      <c r="M15" s="14"/>
    </row>
    <row r="16" spans="1:13" s="11" customFormat="1" ht="12" x14ac:dyDescent="0.2">
      <c r="A16" s="12"/>
      <c r="B16" s="2" t="s">
        <v>5</v>
      </c>
      <c r="C16" s="7"/>
      <c r="D16" s="7"/>
      <c r="E16" s="13"/>
      <c r="F16" s="13"/>
      <c r="G16" s="15"/>
      <c r="H16" s="15"/>
      <c r="I16" s="15"/>
      <c r="J16" s="15"/>
      <c r="K16" s="15"/>
      <c r="L16" s="15"/>
      <c r="M16" s="15"/>
    </row>
    <row r="17" spans="1:13" s="11" customFormat="1" ht="14.25" customHeight="1" x14ac:dyDescent="0.2">
      <c r="A17" s="12"/>
      <c r="B17" s="2"/>
      <c r="C17" s="7"/>
      <c r="D17" s="7"/>
      <c r="E17" s="13"/>
      <c r="F17" s="13"/>
      <c r="G17" s="14"/>
      <c r="H17" s="14"/>
      <c r="I17" s="14"/>
      <c r="J17" s="14"/>
      <c r="K17" s="14"/>
      <c r="L17" s="3"/>
      <c r="M17" s="14"/>
    </row>
    <row r="18" spans="1:13" s="23" customFormat="1" ht="12" x14ac:dyDescent="0.2">
      <c r="A18" s="12"/>
      <c r="B18" s="7"/>
      <c r="C18" s="7"/>
      <c r="D18" s="7"/>
      <c r="E18" s="13"/>
      <c r="F18" s="13"/>
      <c r="G18" s="14"/>
      <c r="H18" s="14"/>
      <c r="I18" s="14"/>
      <c r="J18" s="14"/>
      <c r="K18" s="14"/>
      <c r="L18" s="14"/>
      <c r="M18" s="14"/>
    </row>
  </sheetData>
  <autoFilter ref="A5:N17" xr:uid="{00000000-0009-0000-0000-000000000000}"/>
  <mergeCells count="14">
    <mergeCell ref="A14:F1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L3:L5"/>
    <mergeCell ref="M3:M5"/>
    <mergeCell ref="J4:J5"/>
    <mergeCell ref="K4:K5"/>
  </mergeCells>
  <phoneticPr fontId="1"/>
  <dataValidations count="1">
    <dataValidation type="decimal" allowBlank="1" showInputMessage="1" showErrorMessage="1" sqref="G14:M14" xr:uid="{00000000-0002-0000-0000-000000000000}">
      <formula1>-1000000000</formula1>
      <formula2>1000000000</formula2>
    </dataValidation>
  </dataValidations>
  <printOptions horizontalCentered="1"/>
  <pageMargins left="0" right="0" top="0.55118110236220474" bottom="0.55118110236220474" header="0.31496062992125984" footer="0.31496062992125984"/>
  <pageSetup paperSize="9" scale="52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環境省</vt:lpstr>
      <vt:lpstr>環境省!Print_Area</vt:lpstr>
      <vt:lpstr>環境省!Print_Titles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