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776" windowHeight="8412" tabRatio="500" activeTab="0"/>
  </bookViews>
  <sheets>
    <sheet name="Sheet1" sheetId="1" r:id="rId1"/>
    <sheet name="Sheet2" sheetId="2" state="hidden" r:id="rId2"/>
  </sheets>
  <definedNames>
    <definedName name="_xlnm.Print_Area" localSheetId="0">'Sheet1'!$A$1:$O$64</definedName>
    <definedName name="Print_Area_0" localSheetId="0">'Sheet1'!$A$1:$O$64</definedName>
    <definedName name="Print_Area_0_0" localSheetId="0">'Sheet1'!$A$1:$O$64</definedName>
  </definedNames>
  <calcPr fullCalcOnLoad="1"/>
</workbook>
</file>

<file path=xl/sharedStrings.xml><?xml version="1.0" encoding="utf-8"?>
<sst xmlns="http://schemas.openxmlformats.org/spreadsheetml/2006/main" count="223" uniqueCount="139">
  <si>
    <t>質問事項</t>
  </si>
  <si>
    <t>記入回答</t>
  </si>
  <si>
    <t>選択回答</t>
  </si>
  <si>
    <t>該当資料</t>
  </si>
  <si>
    <t>説明ページ</t>
  </si>
  <si>
    <t>L
4s</t>
  </si>
  <si>
    <t>定量的な（ソフト開発では整合性のとれた）考察を完了しているか。</t>
  </si>
  <si>
    <t>L
5s</t>
  </si>
  <si>
    <t>実験室レベルの試験(ソフト開発ではプログラム)を完了しているか。</t>
  </si>
  <si>
    <t>L
5e</t>
  </si>
  <si>
    <t>この事業で次に重要な開発要素（開発要素２）は何か（20字以内）。</t>
  </si>
  <si>
    <t>a</t>
  </si>
  <si>
    <t>b</t>
  </si>
  <si>
    <t>c</t>
  </si>
  <si>
    <t>市
場</t>
  </si>
  <si>
    <t>L
4</t>
  </si>
  <si>
    <t>L
5</t>
  </si>
  <si>
    <t>安
全
性</t>
  </si>
  <si>
    <t>安全性について上で挙げた項目の対策は完了しているか。</t>
  </si>
  <si>
    <t>事
業
化</t>
  </si>
  <si>
    <t>開発要素１</t>
  </si>
  <si>
    <t>開発要素２</t>
  </si>
  <si>
    <t>開発要素３</t>
  </si>
  <si>
    <t>事業者名</t>
  </si>
  <si>
    <t>市場</t>
  </si>
  <si>
    <t>代表者氏名（ふりがな）</t>
  </si>
  <si>
    <t>安全性</t>
  </si>
  <si>
    <t>担当者氏名（ふりがな）</t>
  </si>
  <si>
    <t>事業化</t>
  </si>
  <si>
    <t>担当者電話番号</t>
  </si>
  <si>
    <t>合格</t>
  </si>
  <si>
    <t>中間
１</t>
  </si>
  <si>
    <t>中間
２</t>
  </si>
  <si>
    <t>事後
評価</t>
  </si>
  <si>
    <t>担当者メールアドレス</t>
  </si>
  <si>
    <t>委員会
評価</t>
  </si>
  <si>
    <t>L
4e</t>
  </si>
  <si>
    <t>L
5s</t>
  </si>
  <si>
    <t>L
5</t>
  </si>
  <si>
    <t>L
6</t>
  </si>
  <si>
    <t>全要素を統合した実証システム（実証用試作品）は完成しているか。</t>
  </si>
  <si>
    <t>応募年度
　　-　予定終了年度</t>
  </si>
  <si>
    <t>全要素を統合した実証システム（実証用試作品）の製作を開始しているか。</t>
  </si>
  <si>
    <t>統合</t>
  </si>
  <si>
    <t>実証</t>
  </si>
  <si>
    <t>L
４</t>
  </si>
  <si>
    <t>実際の使用環境に近い状況で試験し、性能を確かめているか。</t>
  </si>
  <si>
    <t>L
6s</t>
  </si>
  <si>
    <t>L
6e</t>
  </si>
  <si>
    <t>質問事項</t>
  </si>
  <si>
    <t>社会との接点についての視点</t>
  </si>
  <si>
    <t>事業者情報</t>
  </si>
  <si>
    <t>事前
評価</t>
  </si>
  <si>
    <t>実証システムの実際の使用環境に近い条件のもとでの実証試験は完了しているか。</t>
  </si>
  <si>
    <t>実証システムの実際の使用環境に近い条件のもとでの実証試験は開始しているか。</t>
  </si>
  <si>
    <t xml:space="preserve"> TRLで見る進捗状況</t>
  </si>
  <si>
    <r>
      <t>3,4s,4e,</t>
    </r>
    <r>
      <rPr>
        <sz val="10"/>
        <color indexed="17"/>
        <rFont val="ＭＳ Ｐゴシック"/>
        <family val="3"/>
      </rPr>
      <t>5s</t>
    </r>
  </si>
  <si>
    <r>
      <rPr>
        <sz val="10"/>
        <color indexed="8"/>
        <rFont val="ＭＳ Ｐゴシック"/>
        <family val="3"/>
      </rPr>
      <t>-</t>
    </r>
    <r>
      <rPr>
        <sz val="10"/>
        <color indexed="8"/>
        <rFont val="ＭＳ Ｐゴシック"/>
        <family val="3"/>
      </rPr>
      <t>,5,</t>
    </r>
    <r>
      <rPr>
        <sz val="10"/>
        <color indexed="17"/>
        <rFont val="ＭＳ Ｐゴシック"/>
        <family val="3"/>
      </rPr>
      <t>6s</t>
    </r>
  </si>
  <si>
    <r>
      <rPr>
        <sz val="10"/>
        <color indexed="8"/>
        <rFont val="ＭＳ Ｐゴシック"/>
        <family val="3"/>
      </rPr>
      <t>-</t>
    </r>
    <r>
      <rPr>
        <sz val="10"/>
        <color indexed="8"/>
        <rFont val="ＭＳ Ｐゴシック"/>
        <family val="3"/>
      </rPr>
      <t>,6,</t>
    </r>
    <r>
      <rPr>
        <sz val="10"/>
        <color indexed="17"/>
        <rFont val="ＭＳ Ｐゴシック"/>
        <family val="3"/>
      </rPr>
      <t>6e</t>
    </r>
  </si>
  <si>
    <r>
      <t>3,4,</t>
    </r>
    <r>
      <rPr>
        <sz val="10"/>
        <color indexed="17"/>
        <rFont val="ＭＳ Ｐゴシック"/>
        <family val="3"/>
      </rPr>
      <t>5</t>
    </r>
  </si>
  <si>
    <r>
      <t>-,4,5s,</t>
    </r>
    <r>
      <rPr>
        <sz val="10"/>
        <color indexed="17"/>
        <rFont val="ＭＳ Ｐゴシック"/>
        <family val="3"/>
      </rPr>
      <t>5e</t>
    </r>
  </si>
  <si>
    <t>技術開発の進捗についての視点</t>
  </si>
  <si>
    <t>TRL範囲</t>
  </si>
  <si>
    <r>
      <rPr>
        <sz val="10"/>
        <color indexed="8"/>
        <rFont val="ＭＳ Ｐゴシック"/>
        <family val="3"/>
      </rPr>
      <t>3</t>
    </r>
    <r>
      <rPr>
        <sz val="10"/>
        <color indexed="8"/>
        <rFont val="ＭＳ Ｐゴシック"/>
        <family val="3"/>
      </rPr>
      <t>,4s,4e,</t>
    </r>
    <r>
      <rPr>
        <sz val="10"/>
        <color indexed="17"/>
        <rFont val="ＭＳ Ｐゴシック"/>
        <family val="3"/>
      </rPr>
      <t>5s</t>
    </r>
  </si>
  <si>
    <t>すでに完了</t>
  </si>
  <si>
    <t>未定</t>
  </si>
  <si>
    <t>回答をお選び下さい</t>
  </si>
  <si>
    <t>すでに開始</t>
  </si>
  <si>
    <t>回答をお選びください</t>
  </si>
  <si>
    <t>未定</t>
  </si>
  <si>
    <t>回答をお選び下さい</t>
  </si>
  <si>
    <t>応募年度ー終了年度</t>
  </si>
  <si>
    <t>事業化Ｌ６</t>
  </si>
  <si>
    <t>事業化Ｌ５</t>
  </si>
  <si>
    <t>開
発
要
素
A１</t>
  </si>
  <si>
    <t>開
発
要
素
A２</t>
  </si>
  <si>
    <t>開
発
要
素
A３</t>
  </si>
  <si>
    <t>C
実
証</t>
  </si>
  <si>
    <t>B
統
合</t>
  </si>
  <si>
    <r>
      <t>　　TRL</t>
    </r>
    <r>
      <rPr>
        <sz val="16"/>
        <color indexed="8"/>
        <rFont val="ＭＳ Ｐゴシック"/>
        <family val="3"/>
      </rPr>
      <t>調査票 :　　　</t>
    </r>
  </si>
  <si>
    <t>選択回答</t>
  </si>
  <si>
    <t>$P$38</t>
  </si>
  <si>
    <t>$P$39</t>
  </si>
  <si>
    <t>$P$44</t>
  </si>
  <si>
    <t>$P$45</t>
  </si>
  <si>
    <t>$P$46</t>
  </si>
  <si>
    <r>
      <t>-,5,6s,</t>
    </r>
    <r>
      <rPr>
        <sz val="10"/>
        <color indexed="17"/>
        <rFont val="ＭＳ Ｐゴシック"/>
        <family val="3"/>
      </rPr>
      <t>6</t>
    </r>
  </si>
  <si>
    <t>確度</t>
  </si>
  <si>
    <t>c</t>
  </si>
  <si>
    <t>P1</t>
  </si>
  <si>
    <t>年度事業用</t>
  </si>
  <si>
    <t>回答をお選び下さい</t>
  </si>
  <si>
    <t>説明資料をお選び下さい</t>
  </si>
  <si>
    <t>P1</t>
  </si>
  <si>
    <t>事前評価</t>
  </si>
  <si>
    <t>確度</t>
  </si>
  <si>
    <t>時期をお選び下さい</t>
  </si>
  <si>
    <t>P1</t>
  </si>
  <si>
    <t>$P$40</t>
  </si>
  <si>
    <t>$P$41</t>
  </si>
  <si>
    <t>$P$47</t>
  </si>
  <si>
    <t>$P$48</t>
  </si>
  <si>
    <t>$P$37</t>
  </si>
  <si>
    <t>aは空項目</t>
  </si>
  <si>
    <t>bは空項目</t>
  </si>
  <si>
    <t>cは空項目</t>
  </si>
  <si>
    <t>実証開始</t>
  </si>
  <si>
    <t>統合終了Ｌ６//</t>
  </si>
  <si>
    <t>実証終了Ｌ６e</t>
  </si>
  <si>
    <t>開発要素完了//</t>
  </si>
  <si>
    <t>統合開始</t>
  </si>
  <si>
    <t>回答をお選びください</t>
  </si>
  <si>
    <t>上書き記入(半角)</t>
  </si>
  <si>
    <t>上書き記入(半角)</t>
  </si>
  <si>
    <t>上書き記入</t>
  </si>
  <si>
    <t>事業期間をお選び下さい</t>
  </si>
  <si>
    <t>この事業でその次に重要な開発要素（開発要素３）は何か（20字以内）。</t>
  </si>
  <si>
    <t>この事業で最も重要な開発要素（開発要素１）は何か（20字以内）。</t>
  </si>
  <si>
    <t>選択</t>
  </si>
  <si>
    <t>事業名 上書き記入</t>
  </si>
  <si>
    <t>上書き記入</t>
  </si>
  <si>
    <t>回答をお選び下さい</t>
  </si>
  <si>
    <t>地域共創・セクター横断型カーボンニュートラル技術開発・実証事業</t>
  </si>
  <si>
    <t>分 野 選 択</t>
  </si>
  <si>
    <t>この事業で使う技術であって、極めて重要で、すでに開発済である技術があれば、それについて記してください。（45字以内）。</t>
  </si>
  <si>
    <t>統合での主要な実施２項目を記してください（各30字以内）。</t>
  </si>
  <si>
    <t>実証システムの主要な実施項目３個を箇条書きせよ。各項目の目標値があれば併せて記してください（各40字以内）。</t>
  </si>
  <si>
    <t>本開発製品の市場化に他の部品との組合せが必須なときのみ、その内容と製造社名を記してください。</t>
  </si>
  <si>
    <t>最終製品の主なユーザを記してください（40字以内）。</t>
  </si>
  <si>
    <t>普及に際して、規制や規格、安全基準等に関して記してください（45字以内）。</t>
  </si>
  <si>
    <t>普及を後押しすると考えられる政策目標や政策支援があれば、記してください（45字以内）。</t>
  </si>
  <si>
    <t>本事業の要素、システムでの人体・環境に対する潜在的な危険性を把握できていれば、それらを箇条書き（a, b, c）してください(各45字以内)。</t>
  </si>
  <si>
    <t>潜在的な危険性のある項目（a, b, c）のうち、安全性を確保するための施策が考えられている項目には、その手法を記してください（各45字以内）。</t>
  </si>
  <si>
    <t>事業化するのはこの事業実施体制の一員か。その事業者名を記してください。</t>
  </si>
  <si>
    <t>事業化するのがこの事業実施体制外であるときは、事業化を行う事業者名を記してください。</t>
  </si>
  <si>
    <t>製品の性能での主要な特長と、その目標値を記してください。</t>
  </si>
  <si>
    <t>製品のコストの目標値を記してください。</t>
  </si>
  <si>
    <t>確度の高いコストの試算が可能となる（あるいはなった）西暦年度と時期を記してください。</t>
  </si>
  <si>
    <t>開発製品を市場に出せる西暦年度と時期を記してください。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</si>
</sst>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57">
    <font>
      <sz val="11"/>
      <color rgb="FF000000"/>
      <name val="ＭＳ Ｐゴシック"/>
      <family val="3"/>
    </font>
    <font>
      <sz val="11"/>
      <color indexed="8"/>
      <name val="ＭＳ Ｐゴシック"/>
      <family val="3"/>
    </font>
    <font>
      <sz val="6"/>
      <name val="ＭＳ Ｐゴシック"/>
      <family val="3"/>
    </font>
    <font>
      <sz val="10"/>
      <color indexed="8"/>
      <name val="ＭＳ Ｐゴシック"/>
      <family val="3"/>
    </font>
    <font>
      <sz val="16"/>
      <color indexed="8"/>
      <name val="ＭＳ Ｐゴシック"/>
      <family val="3"/>
    </font>
    <font>
      <sz val="10"/>
      <color indexed="17"/>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9"/>
      <color indexed="8"/>
      <name val="ＭＳ Ｐゴシック"/>
      <family val="3"/>
    </font>
    <font>
      <sz val="10"/>
      <color indexed="8"/>
      <name val="Century"/>
      <family val="1"/>
    </font>
    <font>
      <sz val="10"/>
      <color indexed="9"/>
      <name val="ＭＳ Ｐゴシック"/>
      <family val="3"/>
    </font>
    <font>
      <sz val="9"/>
      <color indexed="9"/>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000000"/>
      <name val="ＭＳ Ｐゴシック"/>
      <family val="3"/>
    </font>
    <font>
      <sz val="10"/>
      <color rgb="FF000000"/>
      <name val="ＭＳ Ｐゴシック"/>
      <family val="3"/>
    </font>
    <font>
      <sz val="9"/>
      <color rgb="FF000000"/>
      <name val="ＭＳ Ｐゴシック"/>
      <family val="3"/>
    </font>
    <font>
      <sz val="16"/>
      <color rgb="FF000000"/>
      <name val="ＭＳ Ｐゴシック"/>
      <family val="3"/>
    </font>
    <font>
      <sz val="10"/>
      <color rgb="FF000000"/>
      <name val="Century"/>
      <family val="1"/>
    </font>
    <font>
      <sz val="9"/>
      <color theme="0"/>
      <name val="ＭＳ Ｐゴシック"/>
      <family val="3"/>
    </font>
    <font>
      <sz val="11"/>
      <color theme="0"/>
      <name val="ＭＳ Ｐゴシック"/>
      <family val="3"/>
    </font>
    <font>
      <sz val="10"/>
      <color theme="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theme="8" tint="0.5999600291252136"/>
        <bgColor indexed="64"/>
      </patternFill>
    </fill>
    <fill>
      <patternFill patternType="solid">
        <fgColor rgb="FFFFC000"/>
        <bgColor indexed="64"/>
      </patternFill>
    </fill>
    <fill>
      <patternFill patternType="solid">
        <fgColor theme="0" tint="-0.149959996342659"/>
        <bgColor indexed="64"/>
      </patternFill>
    </fill>
    <fill>
      <patternFill patternType="solid">
        <fgColor rgb="FF0070C0"/>
        <bgColor indexed="64"/>
      </patternFill>
    </fill>
    <fill>
      <patternFill patternType="solid">
        <fgColor theme="0"/>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thin"/>
      <right/>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top style="thin"/>
      <bottom style="thin"/>
    </border>
    <border>
      <left/>
      <right/>
      <top style="thin"/>
      <bottom/>
    </border>
    <border>
      <left style="thin"/>
      <right style="thin"/>
      <top/>
      <bottom style="thin"/>
    </border>
    <border>
      <left style="thin"/>
      <right style="thin"/>
      <top style="thin"/>
      <bottom/>
    </border>
    <border>
      <left style="thin"/>
      <right style="thin"/>
      <top/>
      <bottom/>
    </border>
    <border>
      <left style="thin"/>
      <right/>
      <top style="thin"/>
      <bottom style="medium"/>
    </border>
    <border>
      <left style="thin"/>
      <right style="thin"/>
      <top style="medium"/>
      <bottom style="thin"/>
    </border>
    <border>
      <left style="thin"/>
      <right style="thin"/>
      <top style="thin"/>
      <bottom style="medium"/>
    </border>
    <border>
      <left style="thin"/>
      <right style="dotted"/>
      <top style="thin"/>
      <bottom style="thin"/>
    </border>
    <border>
      <left style="dotted"/>
      <right style="thin"/>
      <top style="thin"/>
      <bottom style="thin"/>
    </border>
    <border>
      <left>
        <color indexed="63"/>
      </left>
      <right style="medium"/>
      <top style="thin"/>
      <bottom style="thin"/>
    </border>
    <border>
      <left>
        <color indexed="63"/>
      </left>
      <right style="medium"/>
      <top style="thin"/>
      <bottom style="medium"/>
    </border>
    <border>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right/>
      <top/>
      <bottom style="thin"/>
    </border>
    <border>
      <left/>
      <right style="thin"/>
      <top/>
      <bottom style="thin"/>
    </border>
    <border>
      <left style="medium"/>
      <right/>
      <top style="thin"/>
      <bottom style="thin"/>
    </border>
    <border>
      <left style="hair"/>
      <right style="thin"/>
      <top style="thin"/>
      <bottom style="thin"/>
    </border>
    <border>
      <left style="medium"/>
      <right style="thin"/>
      <top>
        <color indexed="63"/>
      </top>
      <bottom style="thin"/>
    </border>
    <border>
      <left style="medium"/>
      <right style="thin"/>
      <top style="thin"/>
      <bottom style="thin"/>
    </border>
    <border>
      <left/>
      <right style="thin"/>
      <top style="thin"/>
      <bottom style="medium"/>
    </border>
    <border>
      <left style="thin"/>
      <right/>
      <top style="medium"/>
      <bottom style="thin"/>
    </border>
    <border>
      <left/>
      <right style="thin"/>
      <top style="medium"/>
      <bottom style="thin"/>
    </border>
    <border>
      <left style="medium"/>
      <right style="thin"/>
      <top style="thin"/>
      <bottom style="medium"/>
    </border>
    <border>
      <left style="medium"/>
      <right/>
      <top style="medium"/>
      <bottom style="thin"/>
    </border>
    <border>
      <left>
        <color indexed="63"/>
      </left>
      <right/>
      <top style="medium"/>
      <bottom style="thin"/>
    </border>
    <border>
      <left/>
      <right style="medium"/>
      <top style="medium"/>
      <bottom style="thin"/>
    </border>
    <border>
      <left style="medium"/>
      <right style="thin"/>
      <top style="medium"/>
      <bottom style="thin"/>
    </border>
    <border>
      <left style="thin"/>
      <right style="medium"/>
      <top style="thin"/>
      <bottom/>
    </border>
    <border>
      <left style="medium"/>
      <right/>
      <top style="thin"/>
      <bottom/>
    </border>
    <border>
      <left/>
      <right style="medium"/>
      <top style="thin"/>
      <bottom/>
    </border>
    <border>
      <left style="medium"/>
      <right/>
      <top/>
      <bottom style="thin"/>
    </border>
    <border>
      <left/>
      <right style="medium"/>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165">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Font="1" applyBorder="1" applyAlignment="1">
      <alignment horizontal="center" vertical="center" wrapText="1"/>
    </xf>
    <xf numFmtId="0" fontId="0" fillId="0" borderId="0" xfId="0" applyAlignment="1">
      <alignment vertical="center" wrapText="1"/>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Border="1" applyAlignment="1">
      <alignment vertical="center"/>
    </xf>
    <xf numFmtId="0" fontId="49" fillId="0" borderId="0" xfId="0" applyFont="1" applyBorder="1" applyAlignment="1">
      <alignment horizontal="center" vertical="center"/>
    </xf>
    <xf numFmtId="0" fontId="0" fillId="0" borderId="0" xfId="0" applyFont="1" applyBorder="1" applyAlignment="1">
      <alignment vertical="center" wrapText="1"/>
    </xf>
    <xf numFmtId="0" fontId="50" fillId="0" borderId="0" xfId="0" applyFont="1" applyAlignment="1">
      <alignment vertical="center"/>
    </xf>
    <xf numFmtId="0" fontId="50" fillId="0" borderId="0" xfId="0" applyFont="1" applyAlignment="1">
      <alignment horizontal="center" vertical="center"/>
    </xf>
    <xf numFmtId="49" fontId="50" fillId="0" borderId="0" xfId="0" applyNumberFormat="1" applyFont="1" applyAlignment="1">
      <alignment horizontal="right"/>
    </xf>
    <xf numFmtId="0" fontId="50" fillId="0" borderId="0" xfId="0" applyFont="1" applyBorder="1" applyAlignment="1">
      <alignment horizontal="center"/>
    </xf>
    <xf numFmtId="176" fontId="50" fillId="0" borderId="0" xfId="0" applyNumberFormat="1" applyFont="1" applyBorder="1" applyAlignment="1">
      <alignment horizontal="center" vertical="center"/>
    </xf>
    <xf numFmtId="0" fontId="51" fillId="33" borderId="10" xfId="0" applyFont="1" applyFill="1" applyBorder="1" applyAlignment="1">
      <alignment horizontal="center" vertical="center" wrapText="1"/>
    </xf>
    <xf numFmtId="0" fontId="50" fillId="34" borderId="11" xfId="0" applyFont="1" applyFill="1" applyBorder="1" applyAlignment="1">
      <alignment horizontal="center" vertical="center"/>
    </xf>
    <xf numFmtId="0" fontId="50" fillId="34" borderId="10" xfId="0" applyFont="1" applyFill="1" applyBorder="1" applyAlignment="1">
      <alignment horizontal="center" vertical="center"/>
    </xf>
    <xf numFmtId="0" fontId="50" fillId="35" borderId="11" xfId="0" applyFont="1" applyFill="1" applyBorder="1" applyAlignment="1">
      <alignment horizontal="center" vertical="center" wrapText="1"/>
    </xf>
    <xf numFmtId="0" fontId="50" fillId="35" borderId="12" xfId="0" applyFont="1" applyFill="1" applyBorder="1" applyAlignment="1">
      <alignment horizontal="center" vertical="center" wrapText="1"/>
    </xf>
    <xf numFmtId="0" fontId="50" fillId="34" borderId="11" xfId="0" applyFont="1" applyFill="1" applyBorder="1" applyAlignment="1">
      <alignment horizontal="center" vertical="center" wrapText="1"/>
    </xf>
    <xf numFmtId="0" fontId="50" fillId="34" borderId="10" xfId="0" applyFont="1" applyFill="1" applyBorder="1" applyAlignment="1">
      <alignment horizontal="center" vertical="center" wrapText="1"/>
    </xf>
    <xf numFmtId="0" fontId="50" fillId="34" borderId="13" xfId="0" applyFont="1" applyFill="1" applyBorder="1" applyAlignment="1">
      <alignment horizontal="center" vertical="center" wrapText="1"/>
    </xf>
    <xf numFmtId="0" fontId="50" fillId="34" borderId="14" xfId="0" applyFont="1" applyFill="1" applyBorder="1" applyAlignment="1">
      <alignment horizontal="center" vertical="center" wrapText="1"/>
    </xf>
    <xf numFmtId="0" fontId="50" fillId="34" borderId="15" xfId="0" applyFont="1" applyFill="1" applyBorder="1" applyAlignment="1">
      <alignment horizontal="center" vertical="center" wrapText="1"/>
    </xf>
    <xf numFmtId="0" fontId="50" fillId="0" borderId="0" xfId="0" applyFont="1" applyAlignment="1">
      <alignment horizontal="right"/>
    </xf>
    <xf numFmtId="49" fontId="50" fillId="0" borderId="0" xfId="0" applyNumberFormat="1" applyFont="1" applyAlignment="1" quotePrefix="1">
      <alignment horizontal="right"/>
    </xf>
    <xf numFmtId="0" fontId="50" fillId="0" borderId="0" xfId="0" applyFont="1" applyFill="1" applyBorder="1" applyAlignment="1">
      <alignment horizontal="center" vertical="center" wrapText="1"/>
    </xf>
    <xf numFmtId="0" fontId="0" fillId="0" borderId="0" xfId="0" applyFont="1" applyBorder="1" applyAlignment="1">
      <alignment vertical="center" wrapText="1"/>
    </xf>
    <xf numFmtId="177" fontId="0" fillId="0" borderId="0" xfId="0" applyNumberFormat="1" applyAlignment="1">
      <alignment vertical="center" wrapText="1"/>
    </xf>
    <xf numFmtId="0" fontId="50" fillId="35" borderId="11" xfId="0" applyFont="1" applyFill="1" applyBorder="1" applyAlignment="1">
      <alignment horizontal="center" vertical="center" wrapText="1"/>
    </xf>
    <xf numFmtId="0" fontId="52" fillId="33" borderId="16" xfId="0" applyFont="1" applyFill="1" applyBorder="1" applyAlignment="1">
      <alignment horizontal="right" vertical="center"/>
    </xf>
    <xf numFmtId="0" fontId="50" fillId="36" borderId="14" xfId="0" applyFont="1" applyFill="1" applyBorder="1" applyAlignment="1">
      <alignment horizontal="center" vertical="center"/>
    </xf>
    <xf numFmtId="0" fontId="50" fillId="36" borderId="15" xfId="0" applyFont="1" applyFill="1" applyBorder="1" applyAlignment="1">
      <alignment vertical="center"/>
    </xf>
    <xf numFmtId="0" fontId="50" fillId="0" borderId="0"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17" xfId="0" applyFont="1" applyFill="1" applyBorder="1" applyAlignment="1">
      <alignment horizontal="center" vertical="center" wrapText="1"/>
    </xf>
    <xf numFmtId="0" fontId="50" fillId="36" borderId="11" xfId="0" applyFont="1" applyFill="1" applyBorder="1" applyAlignment="1">
      <alignment horizontal="center" vertical="center"/>
    </xf>
    <xf numFmtId="0" fontId="50" fillId="36" borderId="18" xfId="0" applyFont="1" applyFill="1" applyBorder="1" applyAlignment="1">
      <alignment horizontal="center" vertical="center"/>
    </xf>
    <xf numFmtId="0" fontId="50" fillId="36" borderId="19" xfId="0" applyFont="1" applyFill="1" applyBorder="1" applyAlignment="1">
      <alignment horizontal="center" vertical="center"/>
    </xf>
    <xf numFmtId="0" fontId="50" fillId="36" borderId="20" xfId="0" applyFont="1" applyFill="1" applyBorder="1" applyAlignment="1">
      <alignment horizontal="center" vertical="center"/>
    </xf>
    <xf numFmtId="0" fontId="50" fillId="36" borderId="14" xfId="0" applyFont="1" applyFill="1" applyBorder="1" applyAlignment="1">
      <alignment vertical="center"/>
    </xf>
    <xf numFmtId="0" fontId="50" fillId="36" borderId="21" xfId="0" applyFont="1" applyFill="1" applyBorder="1" applyAlignment="1">
      <alignment horizontal="center" vertical="center"/>
    </xf>
    <xf numFmtId="0" fontId="53" fillId="36" borderId="22" xfId="0" applyFont="1" applyFill="1" applyBorder="1" applyAlignment="1">
      <alignment horizontal="center" vertical="center"/>
    </xf>
    <xf numFmtId="0" fontId="50" fillId="36" borderId="23" xfId="0" applyFont="1" applyFill="1" applyBorder="1" applyAlignment="1">
      <alignment horizontal="center" vertical="center"/>
    </xf>
    <xf numFmtId="0" fontId="50" fillId="34" borderId="11" xfId="0" applyFont="1" applyFill="1" applyBorder="1" applyAlignment="1">
      <alignment horizontal="center" vertical="center"/>
    </xf>
    <xf numFmtId="0" fontId="50" fillId="34" borderId="11" xfId="0" applyFont="1" applyFill="1" applyBorder="1" applyAlignment="1">
      <alignment horizontal="center" vertical="center" wrapText="1"/>
    </xf>
    <xf numFmtId="0" fontId="50" fillId="0" borderId="0" xfId="0" applyFont="1" applyBorder="1" applyAlignment="1">
      <alignment horizontal="center" vertical="center"/>
    </xf>
    <xf numFmtId="0" fontId="51" fillId="33" borderId="16" xfId="0" applyNumberFormat="1" applyFont="1" applyFill="1" applyBorder="1" applyAlignment="1">
      <alignment horizontal="center" vertical="center" wrapText="1"/>
    </xf>
    <xf numFmtId="0" fontId="50" fillId="0" borderId="11" xfId="0" applyFont="1" applyFill="1" applyBorder="1" applyAlignment="1">
      <alignment horizontal="center" vertical="center"/>
    </xf>
    <xf numFmtId="0" fontId="50" fillId="0" borderId="11" xfId="0" applyFont="1" applyFill="1" applyBorder="1" applyAlignment="1">
      <alignment horizontal="center" vertical="center" wrapText="1"/>
    </xf>
    <xf numFmtId="0" fontId="50" fillId="0" borderId="24"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10" xfId="0" applyFont="1" applyBorder="1" applyAlignment="1">
      <alignment horizontal="center" vertical="center"/>
    </xf>
    <xf numFmtId="0" fontId="50" fillId="0" borderId="26" xfId="0" applyFont="1" applyBorder="1" applyAlignment="1">
      <alignment horizontal="center" vertical="center"/>
    </xf>
    <xf numFmtId="0" fontId="35" fillId="0" borderId="21" xfId="43" applyBorder="1" applyAlignment="1">
      <alignment horizontal="center" vertical="center"/>
    </xf>
    <xf numFmtId="0" fontId="35" fillId="0" borderId="27" xfId="43" applyBorder="1" applyAlignment="1">
      <alignment horizontal="center" vertical="center"/>
    </xf>
    <xf numFmtId="0" fontId="0" fillId="0" borderId="10" xfId="0" applyBorder="1" applyAlignment="1">
      <alignment vertical="center" wrapText="1"/>
    </xf>
    <xf numFmtId="0" fontId="0" fillId="0" borderId="16" xfId="0" applyBorder="1" applyAlignment="1">
      <alignment vertical="center" wrapText="1"/>
    </xf>
    <xf numFmtId="0" fontId="0" fillId="0" borderId="28" xfId="0" applyBorder="1" applyAlignment="1">
      <alignment vertical="center" wrapText="1"/>
    </xf>
    <xf numFmtId="0" fontId="50" fillId="0" borderId="10" xfId="0" applyFont="1" applyBorder="1" applyAlignment="1">
      <alignment horizontal="left" vertical="center" wrapText="1"/>
    </xf>
    <xf numFmtId="0" fontId="50" fillId="0" borderId="16" xfId="0" applyFont="1" applyBorder="1" applyAlignment="1">
      <alignment horizontal="left" vertical="center"/>
    </xf>
    <xf numFmtId="0" fontId="50" fillId="0" borderId="28" xfId="0" applyFont="1" applyBorder="1" applyAlignment="1">
      <alignment horizontal="left" vertical="center"/>
    </xf>
    <xf numFmtId="0" fontId="50" fillId="7" borderId="29" xfId="0" applyFont="1" applyFill="1" applyBorder="1" applyAlignment="1">
      <alignment horizontal="left" vertical="center" wrapText="1"/>
    </xf>
    <xf numFmtId="0" fontId="50" fillId="7" borderId="17" xfId="0" applyFont="1" applyFill="1" applyBorder="1" applyAlignment="1">
      <alignment horizontal="left" vertical="center" wrapText="1"/>
    </xf>
    <xf numFmtId="0" fontId="50" fillId="7" borderId="30" xfId="0" applyFont="1" applyFill="1" applyBorder="1" applyAlignment="1">
      <alignment horizontal="left" vertical="center" wrapText="1"/>
    </xf>
    <xf numFmtId="0" fontId="50" fillId="7" borderId="31" xfId="0" applyFont="1" applyFill="1" applyBorder="1" applyAlignment="1">
      <alignment horizontal="left" vertical="center" wrapText="1"/>
    </xf>
    <xf numFmtId="0" fontId="50" fillId="7" borderId="0" xfId="0" applyFont="1" applyFill="1" applyBorder="1" applyAlignment="1">
      <alignment horizontal="left" vertical="center" wrapText="1"/>
    </xf>
    <xf numFmtId="0" fontId="50" fillId="7" borderId="32" xfId="0" applyFont="1" applyFill="1" applyBorder="1" applyAlignment="1">
      <alignment horizontal="left" vertical="center" wrapText="1"/>
    </xf>
    <xf numFmtId="0" fontId="50" fillId="7" borderId="12" xfId="0" applyFont="1" applyFill="1" applyBorder="1" applyAlignment="1">
      <alignment horizontal="left" vertical="center" wrapText="1"/>
    </xf>
    <xf numFmtId="0" fontId="50" fillId="7" borderId="33" xfId="0" applyFont="1" applyFill="1" applyBorder="1" applyAlignment="1">
      <alignment horizontal="left" vertical="center" wrapText="1"/>
    </xf>
    <xf numFmtId="0" fontId="50" fillId="7" borderId="34" xfId="0" applyFont="1" applyFill="1" applyBorder="1" applyAlignment="1">
      <alignment horizontal="left" vertical="center" wrapText="1"/>
    </xf>
    <xf numFmtId="0" fontId="50" fillId="0" borderId="35"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4" fillId="37" borderId="10" xfId="0" applyFont="1" applyFill="1" applyBorder="1" applyAlignment="1">
      <alignment horizontal="left" vertical="center" wrapText="1"/>
    </xf>
    <xf numFmtId="0" fontId="54" fillId="37" borderId="16" xfId="0" applyFont="1" applyFill="1" applyBorder="1" applyAlignment="1">
      <alignment horizontal="left" vertical="center" wrapText="1"/>
    </xf>
    <xf numFmtId="0" fontId="54" fillId="37" borderId="28" xfId="0" applyFont="1" applyFill="1" applyBorder="1" applyAlignment="1">
      <alignment horizontal="left" vertical="center" wrapText="1"/>
    </xf>
    <xf numFmtId="0" fontId="50" fillId="0" borderId="11" xfId="0" applyFont="1" applyBorder="1" applyAlignment="1">
      <alignment vertical="center" wrapText="1"/>
    </xf>
    <xf numFmtId="0" fontId="50" fillId="34" borderId="19" xfId="0" applyFont="1" applyFill="1" applyBorder="1" applyAlignment="1">
      <alignment horizontal="center" vertical="center" wrapText="1"/>
    </xf>
    <xf numFmtId="0" fontId="50" fillId="34" borderId="20" xfId="0" applyFont="1" applyFill="1" applyBorder="1" applyAlignment="1">
      <alignment horizontal="center" vertical="center" wrapText="1"/>
    </xf>
    <xf numFmtId="0" fontId="50" fillId="34" borderId="18" xfId="0" applyFont="1" applyFill="1" applyBorder="1" applyAlignment="1">
      <alignment horizontal="center" vertical="center" wrapText="1"/>
    </xf>
    <xf numFmtId="0" fontId="50" fillId="7" borderId="19" xfId="0" applyFont="1" applyFill="1" applyBorder="1" applyAlignment="1">
      <alignment vertical="center" wrapText="1"/>
    </xf>
    <xf numFmtId="0" fontId="50" fillId="0" borderId="11" xfId="0" applyFont="1" applyBorder="1" applyAlignment="1">
      <alignment horizontal="center" vertical="center" wrapText="1"/>
    </xf>
    <xf numFmtId="0" fontId="54" fillId="37" borderId="10" xfId="0" applyFont="1" applyFill="1" applyBorder="1" applyAlignment="1">
      <alignment vertical="center"/>
    </xf>
    <xf numFmtId="0" fontId="55" fillId="37" borderId="16" xfId="0" applyFont="1" applyFill="1" applyBorder="1" applyAlignment="1">
      <alignment vertical="center"/>
    </xf>
    <xf numFmtId="0" fontId="55" fillId="37" borderId="28" xfId="0" applyFont="1" applyFill="1" applyBorder="1" applyAlignment="1">
      <alignment vertical="center"/>
    </xf>
    <xf numFmtId="0" fontId="50" fillId="7" borderId="29" xfId="0" applyFont="1" applyFill="1" applyBorder="1" applyAlignment="1">
      <alignment vertical="center" wrapText="1"/>
    </xf>
    <xf numFmtId="0" fontId="50" fillId="7" borderId="17" xfId="0" applyFont="1" applyFill="1" applyBorder="1" applyAlignment="1">
      <alignment vertical="center" wrapText="1"/>
    </xf>
    <xf numFmtId="0" fontId="50" fillId="7" borderId="30" xfId="0" applyFont="1" applyFill="1" applyBorder="1" applyAlignment="1">
      <alignment vertical="center" wrapText="1"/>
    </xf>
    <xf numFmtId="0" fontId="50" fillId="7" borderId="12" xfId="0" applyFont="1" applyFill="1" applyBorder="1" applyAlignment="1">
      <alignment vertical="center" wrapText="1"/>
    </xf>
    <xf numFmtId="0" fontId="50" fillId="7" borderId="33" xfId="0" applyFont="1" applyFill="1" applyBorder="1" applyAlignment="1">
      <alignment vertical="center" wrapText="1"/>
    </xf>
    <xf numFmtId="0" fontId="50" fillId="7" borderId="34" xfId="0" applyFont="1" applyFill="1" applyBorder="1" applyAlignment="1">
      <alignment vertical="center" wrapText="1"/>
    </xf>
    <xf numFmtId="0" fontId="50" fillId="7" borderId="11" xfId="0" applyFont="1" applyFill="1" applyBorder="1" applyAlignment="1">
      <alignment vertical="center" wrapText="1"/>
    </xf>
    <xf numFmtId="0" fontId="51" fillId="33" borderId="16" xfId="0" applyNumberFormat="1" applyFont="1" applyFill="1" applyBorder="1" applyAlignment="1">
      <alignment horizontal="center" vertical="center" wrapText="1"/>
    </xf>
    <xf numFmtId="0" fontId="50" fillId="34" borderId="11" xfId="0" applyFont="1" applyFill="1" applyBorder="1" applyAlignment="1">
      <alignment horizontal="left" vertical="center" wrapText="1"/>
    </xf>
    <xf numFmtId="0" fontId="50" fillId="0" borderId="11" xfId="0" applyFont="1" applyBorder="1" applyAlignment="1">
      <alignment horizontal="left" vertical="center" wrapText="1"/>
    </xf>
    <xf numFmtId="0" fontId="0" fillId="33" borderId="16" xfId="0" applyFont="1" applyFill="1" applyBorder="1" applyAlignment="1">
      <alignment horizontal="right" vertical="center"/>
    </xf>
    <xf numFmtId="0" fontId="0" fillId="33" borderId="16" xfId="0" applyFont="1" applyFill="1" applyBorder="1" applyAlignment="1">
      <alignment horizontal="left" vertical="center"/>
    </xf>
    <xf numFmtId="0" fontId="0" fillId="33" borderId="28" xfId="0" applyFont="1" applyFill="1" applyBorder="1" applyAlignment="1">
      <alignment horizontal="left" vertical="center"/>
    </xf>
    <xf numFmtId="0" fontId="50" fillId="34" borderId="11" xfId="0" applyFont="1" applyFill="1" applyBorder="1" applyAlignment="1">
      <alignment horizontal="center" vertical="center"/>
    </xf>
    <xf numFmtId="0" fontId="50" fillId="34" borderId="10" xfId="0" applyFont="1" applyFill="1" applyBorder="1" applyAlignment="1">
      <alignment horizontal="center" vertical="center"/>
    </xf>
    <xf numFmtId="0" fontId="50" fillId="34" borderId="25" xfId="0" applyFont="1" applyFill="1" applyBorder="1" applyAlignment="1">
      <alignment horizontal="center" vertical="center"/>
    </xf>
    <xf numFmtId="0" fontId="50" fillId="7" borderId="11" xfId="0" applyFont="1" applyFill="1" applyBorder="1" applyAlignment="1">
      <alignment horizontal="left" vertical="center" wrapText="1"/>
    </xf>
    <xf numFmtId="0" fontId="50" fillId="34" borderId="11" xfId="0" applyFont="1" applyFill="1" applyBorder="1" applyAlignment="1">
      <alignment horizontal="center" vertical="center" wrapText="1"/>
    </xf>
    <xf numFmtId="0" fontId="50" fillId="38" borderId="11" xfId="0" applyFont="1" applyFill="1" applyBorder="1" applyAlignment="1">
      <alignment horizontal="center" vertical="center" wrapText="1"/>
    </xf>
    <xf numFmtId="0" fontId="50" fillId="0" borderId="36" xfId="0" applyFont="1" applyBorder="1" applyAlignment="1">
      <alignment horizontal="center" vertical="center" wrapText="1"/>
    </xf>
    <xf numFmtId="0" fontId="50" fillId="35" borderId="19" xfId="0" applyFont="1" applyFill="1" applyBorder="1" applyAlignment="1">
      <alignment horizontal="center" vertical="center" wrapText="1"/>
    </xf>
    <xf numFmtId="0" fontId="50" fillId="35" borderId="18" xfId="0" applyFont="1" applyFill="1" applyBorder="1" applyAlignment="1">
      <alignment horizontal="center" vertical="center" wrapText="1"/>
    </xf>
    <xf numFmtId="0" fontId="50" fillId="0" borderId="17" xfId="0" applyFont="1" applyFill="1" applyBorder="1" applyAlignment="1">
      <alignment horizontal="right" vertical="center" wrapText="1"/>
    </xf>
    <xf numFmtId="0" fontId="50" fillId="7" borderId="10" xfId="0" applyFont="1" applyFill="1" applyBorder="1" applyAlignment="1">
      <alignment horizontal="left" vertical="center" wrapText="1"/>
    </xf>
    <xf numFmtId="0" fontId="50" fillId="7" borderId="16" xfId="0" applyFont="1" applyFill="1" applyBorder="1" applyAlignment="1">
      <alignment horizontal="left" vertical="center" wrapText="1"/>
    </xf>
    <xf numFmtId="0" fontId="50" fillId="7" borderId="28" xfId="0" applyFont="1" applyFill="1" applyBorder="1" applyAlignment="1">
      <alignment horizontal="left" vertical="center" wrapText="1"/>
    </xf>
    <xf numFmtId="0" fontId="50" fillId="35" borderId="11" xfId="0" applyFont="1" applyFill="1" applyBorder="1" applyAlignment="1">
      <alignment horizontal="center" vertical="center" wrapText="1"/>
    </xf>
    <xf numFmtId="0" fontId="50" fillId="0" borderId="10" xfId="0" applyFont="1" applyBorder="1" applyAlignment="1">
      <alignment vertical="center" wrapText="1"/>
    </xf>
    <xf numFmtId="0" fontId="50" fillId="0" borderId="16" xfId="0" applyFont="1" applyBorder="1" applyAlignment="1">
      <alignment vertical="center" wrapText="1"/>
    </xf>
    <xf numFmtId="0" fontId="50" fillId="0" borderId="28" xfId="0" applyFont="1" applyBorder="1" applyAlignment="1">
      <alignment vertical="center" wrapText="1"/>
    </xf>
    <xf numFmtId="0" fontId="50" fillId="0" borderId="0" xfId="0" applyFont="1" applyBorder="1" applyAlignment="1">
      <alignment horizontal="left" vertical="top"/>
    </xf>
    <xf numFmtId="0" fontId="50" fillId="34" borderId="37" xfId="0" applyFont="1" applyFill="1" applyBorder="1" applyAlignment="1">
      <alignment horizontal="center" vertical="center"/>
    </xf>
    <xf numFmtId="0" fontId="50" fillId="34" borderId="18" xfId="0" applyFont="1" applyFill="1" applyBorder="1" applyAlignment="1">
      <alignment horizontal="center" vertical="center"/>
    </xf>
    <xf numFmtId="0" fontId="50" fillId="34" borderId="12" xfId="0" applyFont="1" applyFill="1" applyBorder="1" applyAlignment="1">
      <alignment horizontal="center" vertical="center"/>
    </xf>
    <xf numFmtId="49" fontId="50" fillId="0" borderId="0" xfId="0" applyNumberFormat="1" applyFont="1" applyBorder="1" applyAlignment="1">
      <alignment horizontal="right" wrapText="1"/>
    </xf>
    <xf numFmtId="0" fontId="50" fillId="34" borderId="38" xfId="0" applyFont="1" applyFill="1" applyBorder="1" applyAlignment="1">
      <alignment vertical="center"/>
    </xf>
    <xf numFmtId="0" fontId="50" fillId="34" borderId="11" xfId="0" applyFont="1" applyFill="1" applyBorder="1" applyAlignment="1">
      <alignment vertical="center"/>
    </xf>
    <xf numFmtId="0" fontId="50" fillId="0" borderId="0" xfId="0" applyFont="1" applyBorder="1" applyAlignment="1">
      <alignment vertical="center"/>
    </xf>
    <xf numFmtId="0" fontId="50" fillId="34" borderId="38" xfId="0" applyFont="1" applyFill="1" applyBorder="1" applyAlignment="1">
      <alignment horizontal="left" vertical="center" wrapText="1"/>
    </xf>
    <xf numFmtId="0" fontId="50" fillId="34" borderId="38" xfId="0" applyFont="1" applyFill="1" applyBorder="1" applyAlignment="1">
      <alignment vertical="center" wrapText="1"/>
    </xf>
    <xf numFmtId="0" fontId="50" fillId="34" borderId="11" xfId="0" applyFont="1" applyFill="1" applyBorder="1" applyAlignment="1">
      <alignment vertical="center" wrapText="1"/>
    </xf>
    <xf numFmtId="0" fontId="50" fillId="34" borderId="38" xfId="0" applyFont="1" applyFill="1" applyBorder="1" applyAlignment="1">
      <alignment horizontal="center" vertical="center"/>
    </xf>
    <xf numFmtId="0" fontId="50" fillId="36" borderId="10" xfId="0" applyFont="1" applyFill="1" applyBorder="1" applyAlignment="1">
      <alignment horizontal="center" vertical="center"/>
    </xf>
    <xf numFmtId="0" fontId="50" fillId="36" borderId="28" xfId="0" applyFont="1" applyFill="1" applyBorder="1" applyAlignment="1">
      <alignment horizontal="center" vertical="center"/>
    </xf>
    <xf numFmtId="0" fontId="50" fillId="36" borderId="21" xfId="0" applyFont="1" applyFill="1" applyBorder="1" applyAlignment="1">
      <alignment horizontal="center" vertical="center"/>
    </xf>
    <xf numFmtId="0" fontId="50" fillId="36" borderId="39" xfId="0" applyFont="1" applyFill="1" applyBorder="1" applyAlignment="1">
      <alignment horizontal="center" vertical="center"/>
    </xf>
    <xf numFmtId="0" fontId="53" fillId="36" borderId="40" xfId="0" applyFont="1" applyFill="1" applyBorder="1" applyAlignment="1">
      <alignment horizontal="center" vertical="center"/>
    </xf>
    <xf numFmtId="0" fontId="53" fillId="36" borderId="41" xfId="0" applyFont="1" applyFill="1" applyBorder="1" applyAlignment="1">
      <alignment horizontal="center" vertical="center"/>
    </xf>
    <xf numFmtId="0" fontId="50" fillId="34" borderId="42" xfId="0" applyFont="1" applyFill="1" applyBorder="1" applyAlignment="1">
      <alignment horizontal="center" vertical="center"/>
    </xf>
    <xf numFmtId="0" fontId="50" fillId="34" borderId="23" xfId="0" applyFont="1" applyFill="1" applyBorder="1" applyAlignment="1">
      <alignment horizontal="center" vertical="center"/>
    </xf>
    <xf numFmtId="0" fontId="50" fillId="34" borderId="21" xfId="0" applyFont="1" applyFill="1" applyBorder="1" applyAlignment="1">
      <alignment horizontal="center" vertical="center"/>
    </xf>
    <xf numFmtId="0" fontId="56" fillId="37" borderId="43" xfId="0" applyFont="1" applyFill="1" applyBorder="1" applyAlignment="1">
      <alignment horizontal="center" vertical="center"/>
    </xf>
    <xf numFmtId="0" fontId="56" fillId="37" borderId="44" xfId="0" applyFont="1" applyFill="1" applyBorder="1" applyAlignment="1">
      <alignment horizontal="center" vertical="center"/>
    </xf>
    <xf numFmtId="0" fontId="56" fillId="37" borderId="45" xfId="0" applyFont="1" applyFill="1" applyBorder="1" applyAlignment="1">
      <alignment horizontal="center" vertical="center"/>
    </xf>
    <xf numFmtId="0" fontId="50" fillId="34" borderId="46" xfId="0" applyFont="1" applyFill="1" applyBorder="1" applyAlignment="1">
      <alignment horizontal="center" vertical="center"/>
    </xf>
    <xf numFmtId="0" fontId="50" fillId="34" borderId="22" xfId="0" applyFont="1" applyFill="1" applyBorder="1" applyAlignment="1">
      <alignment horizontal="center" vertical="center"/>
    </xf>
    <xf numFmtId="0" fontId="50" fillId="34" borderId="40" xfId="0" applyFont="1" applyFill="1" applyBorder="1" applyAlignment="1">
      <alignment horizontal="center" vertical="center"/>
    </xf>
    <xf numFmtId="0" fontId="52" fillId="33" borderId="10" xfId="0" applyFont="1" applyFill="1" applyBorder="1" applyAlignment="1">
      <alignment horizontal="center" vertical="center"/>
    </xf>
    <xf numFmtId="0" fontId="52" fillId="33" borderId="16" xfId="0" applyFont="1" applyFill="1" applyBorder="1" applyAlignment="1">
      <alignment horizontal="center" vertical="center"/>
    </xf>
    <xf numFmtId="0" fontId="52" fillId="33" borderId="28" xfId="0" applyFont="1" applyFill="1" applyBorder="1" applyAlignment="1">
      <alignment horizontal="center" vertical="center"/>
    </xf>
    <xf numFmtId="0" fontId="51" fillId="34" borderId="19" xfId="0" applyFont="1" applyFill="1" applyBorder="1" applyAlignment="1">
      <alignment horizontal="center" vertical="center"/>
    </xf>
    <xf numFmtId="0" fontId="51" fillId="34" borderId="29" xfId="0" applyFont="1" applyFill="1" applyBorder="1" applyAlignment="1">
      <alignment horizontal="center" vertical="center"/>
    </xf>
    <xf numFmtId="0" fontId="51" fillId="34" borderId="47" xfId="0" applyFont="1" applyFill="1" applyBorder="1" applyAlignment="1">
      <alignment horizontal="center" vertical="center"/>
    </xf>
    <xf numFmtId="0" fontId="56" fillId="37" borderId="43" xfId="0" applyFont="1" applyFill="1" applyBorder="1" applyAlignment="1">
      <alignment horizontal="center" vertical="center" wrapText="1"/>
    </xf>
    <xf numFmtId="0" fontId="50" fillId="37" borderId="44" xfId="0" applyFont="1" applyFill="1" applyBorder="1" applyAlignment="1">
      <alignment horizontal="center" vertical="center" wrapText="1"/>
    </xf>
    <xf numFmtId="0" fontId="50" fillId="37" borderId="45" xfId="0" applyFont="1" applyFill="1" applyBorder="1" applyAlignment="1">
      <alignment horizontal="center" vertical="center" wrapText="1"/>
    </xf>
    <xf numFmtId="0" fontId="50" fillId="0" borderId="48" xfId="0" applyFont="1" applyFill="1" applyBorder="1" applyAlignment="1">
      <alignment horizontal="center" vertical="center" wrapText="1"/>
    </xf>
    <xf numFmtId="0" fontId="50" fillId="0" borderId="17" xfId="0" applyFont="1" applyFill="1" applyBorder="1" applyAlignment="1">
      <alignment horizontal="center" vertical="center" wrapText="1"/>
    </xf>
    <xf numFmtId="0" fontId="50" fillId="0" borderId="49" xfId="0" applyFont="1" applyFill="1" applyBorder="1" applyAlignment="1">
      <alignment horizontal="center" vertical="center" wrapText="1"/>
    </xf>
    <xf numFmtId="0" fontId="50" fillId="0" borderId="50" xfId="0" applyFont="1" applyFill="1" applyBorder="1" applyAlignment="1">
      <alignment horizontal="center" vertical="center" wrapText="1"/>
    </xf>
    <xf numFmtId="0" fontId="50" fillId="0" borderId="33" xfId="0" applyFont="1" applyFill="1" applyBorder="1" applyAlignment="1">
      <alignment horizontal="center" vertical="center" wrapText="1"/>
    </xf>
    <xf numFmtId="0" fontId="50" fillId="0" borderId="51" xfId="0" applyFont="1" applyFill="1" applyBorder="1" applyAlignment="1">
      <alignment horizontal="center" vertical="center" wrapText="1"/>
    </xf>
    <xf numFmtId="0" fontId="50" fillId="34" borderId="42" xfId="0" applyFont="1" applyFill="1" applyBorder="1" applyAlignment="1">
      <alignment vertical="center"/>
    </xf>
    <xf numFmtId="0" fontId="50" fillId="34" borderId="23" xfId="0" applyFont="1" applyFill="1" applyBorder="1" applyAlignment="1">
      <alignment vertical="center"/>
    </xf>
    <xf numFmtId="0" fontId="50" fillId="34" borderId="13" xfId="0" applyFont="1" applyFill="1" applyBorder="1" applyAlignment="1">
      <alignment horizontal="center" vertical="center" wrapText="1"/>
    </xf>
    <xf numFmtId="0" fontId="50" fillId="34" borderId="14" xfId="0" applyFont="1" applyFill="1" applyBorder="1" applyAlignment="1">
      <alignment horizontal="center" vertical="center" wrapText="1"/>
    </xf>
    <xf numFmtId="0" fontId="50" fillId="36" borderId="14" xfId="0" applyFont="1" applyFill="1" applyBorder="1" applyAlignment="1">
      <alignment vertical="center"/>
    </xf>
    <xf numFmtId="0" fontId="50" fillId="34" borderId="35" xfId="0" applyFont="1" applyFill="1" applyBorder="1" applyAlignment="1">
      <alignment horizontal="center" vertical="center"/>
    </xf>
    <xf numFmtId="0" fontId="50" fillId="34" borderId="16"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9">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rgb="FFFFC000"/>
        </patternFill>
      </fill>
    </dxf>
    <dxf>
      <fill>
        <patternFill>
          <bgColor theme="0"/>
        </patternFill>
      </fill>
    </dxf>
    <dxf>
      <fill>
        <patternFill>
          <bgColor theme="6" tint="0.3999499976634979"/>
        </patternFill>
      </fill>
    </dxf>
    <dxf>
      <font>
        <color rgb="FF9C6500"/>
      </font>
      <fill>
        <patternFill>
          <bgColor rgb="FFFFFF00"/>
        </patternFill>
      </fill>
    </dxf>
    <dxf>
      <fill>
        <patternFill>
          <bgColor rgb="FFFFC000"/>
        </patternFill>
      </fill>
    </dxf>
    <dxf>
      <fill>
        <patternFill>
          <bgColor theme="0"/>
        </patternFill>
      </fill>
    </dxf>
    <dxf>
      <fill>
        <patternFill>
          <bgColor theme="6" tint="0.3999499976634979"/>
        </patternFill>
      </fill>
    </dxf>
    <dxf>
      <font>
        <color rgb="FF9C6500"/>
      </font>
      <fill>
        <patternFill>
          <bgColor rgb="FFFFFF00"/>
        </patternFill>
      </fill>
    </dxf>
    <dxf>
      <font>
        <color rgb="FF9C65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T64"/>
  <sheetViews>
    <sheetView tabSelected="1" zoomScaleSheetLayoutView="100" workbookViewId="0" topLeftCell="A1">
      <selection activeCell="D56" sqref="D56:E56"/>
    </sheetView>
  </sheetViews>
  <sheetFormatPr defaultColWidth="8.625" defaultRowHeight="13.5"/>
  <cols>
    <col min="1" max="1" width="3.125" style="0" customWidth="1"/>
    <col min="2" max="2" width="3.25390625" style="0" customWidth="1"/>
    <col min="3" max="3" width="13.25390625" style="0" customWidth="1"/>
    <col min="4" max="4" width="31.75390625" style="0" customWidth="1"/>
    <col min="5" max="5" width="3.50390625" style="0" customWidth="1"/>
    <col min="6" max="6" width="5.75390625" style="1" customWidth="1"/>
    <col min="7" max="7" width="7.375" style="0" customWidth="1"/>
    <col min="8" max="8" width="5.00390625" style="0" customWidth="1"/>
    <col min="9" max="9" width="3.00390625" style="0" customWidth="1"/>
    <col min="10" max="10" width="4.75390625" style="0" customWidth="1"/>
    <col min="11" max="11" width="5.50390625" style="0" customWidth="1"/>
    <col min="12" max="12" width="2.75390625" style="0" customWidth="1"/>
    <col min="13" max="13" width="2.875" style="0" customWidth="1"/>
    <col min="14" max="14" width="5.375" style="0" customWidth="1"/>
    <col min="15" max="15" width="5.125" style="0" customWidth="1"/>
    <col min="16" max="16" width="10.75390625" style="0" customWidth="1"/>
    <col min="17" max="17" width="22.00390625" style="0" hidden="1" customWidth="1"/>
    <col min="18" max="18" width="23.625" style="0" hidden="1" customWidth="1"/>
    <col min="19" max="65" width="8.625" style="0" customWidth="1"/>
  </cols>
  <sheetData>
    <row r="1" spans="1:15" s="1" customFormat="1" ht="22.5" customHeight="1">
      <c r="A1" s="15"/>
      <c r="B1" s="93">
        <f>IF(A58="事業名 上書き記入","",E58)</f>
      </c>
      <c r="C1" s="93"/>
      <c r="D1" s="48"/>
      <c r="E1" s="31" t="s">
        <v>79</v>
      </c>
      <c r="F1" s="143" t="s">
        <v>94</v>
      </c>
      <c r="G1" s="144"/>
      <c r="H1" s="144"/>
      <c r="I1" s="144"/>
      <c r="J1" s="145"/>
      <c r="K1" s="96">
        <v>2023</v>
      </c>
      <c r="L1" s="96"/>
      <c r="M1" s="97" t="s">
        <v>90</v>
      </c>
      <c r="N1" s="97"/>
      <c r="O1" s="98"/>
    </row>
    <row r="2" spans="1:15" ht="15" customHeight="1">
      <c r="A2" s="83" t="s">
        <v>61</v>
      </c>
      <c r="B2" s="84"/>
      <c r="C2" s="84"/>
      <c r="D2" s="84"/>
      <c r="E2" s="84"/>
      <c r="F2" s="84"/>
      <c r="G2" s="84"/>
      <c r="H2" s="84"/>
      <c r="I2" s="84"/>
      <c r="J2" s="84"/>
      <c r="K2" s="84"/>
      <c r="L2" s="84"/>
      <c r="M2" s="84"/>
      <c r="N2" s="84"/>
      <c r="O2" s="85"/>
    </row>
    <row r="3" spans="1:16" ht="12.75">
      <c r="A3" s="99" t="s">
        <v>49</v>
      </c>
      <c r="B3" s="99"/>
      <c r="C3" s="99"/>
      <c r="D3" s="99"/>
      <c r="E3" s="99"/>
      <c r="F3" s="99" t="s">
        <v>1</v>
      </c>
      <c r="G3" s="99"/>
      <c r="H3" s="99"/>
      <c r="I3" s="99"/>
      <c r="J3" s="99"/>
      <c r="K3" s="99"/>
      <c r="L3" s="99"/>
      <c r="M3" s="99"/>
      <c r="N3" s="99"/>
      <c r="O3" s="99"/>
      <c r="P3" s="2"/>
    </row>
    <row r="4" spans="1:18" ht="12.75">
      <c r="A4" s="99"/>
      <c r="B4" s="99"/>
      <c r="C4" s="99"/>
      <c r="D4" s="99"/>
      <c r="E4" s="99"/>
      <c r="F4" s="99" t="s">
        <v>2</v>
      </c>
      <c r="G4" s="99"/>
      <c r="H4" s="99"/>
      <c r="I4" s="99"/>
      <c r="J4" s="100" t="s">
        <v>3</v>
      </c>
      <c r="K4" s="100"/>
      <c r="L4" s="100"/>
      <c r="M4" s="101" t="s">
        <v>4</v>
      </c>
      <c r="N4" s="101"/>
      <c r="O4" s="101"/>
      <c r="P4" s="2"/>
      <c r="R4" t="s">
        <v>109</v>
      </c>
    </row>
    <row r="5" spans="1:18" ht="28.5" customHeight="1">
      <c r="A5" s="102" t="s">
        <v>124</v>
      </c>
      <c r="B5" s="102"/>
      <c r="C5" s="102"/>
      <c r="D5" s="102"/>
      <c r="E5" s="102"/>
      <c r="F5" s="95"/>
      <c r="G5" s="95"/>
      <c r="H5" s="95"/>
      <c r="I5" s="95"/>
      <c r="J5" s="95"/>
      <c r="K5" s="95"/>
      <c r="L5" s="95"/>
      <c r="M5" s="95"/>
      <c r="N5" s="95"/>
      <c r="O5" s="95"/>
      <c r="P5" s="2"/>
      <c r="R5" s="4" t="s">
        <v>66</v>
      </c>
    </row>
    <row r="6" spans="1:18" s="4" customFormat="1" ht="27" customHeight="1">
      <c r="A6" s="103" t="s">
        <v>74</v>
      </c>
      <c r="B6" s="94" t="s">
        <v>117</v>
      </c>
      <c r="C6" s="94"/>
      <c r="D6" s="94"/>
      <c r="E6" s="94"/>
      <c r="F6" s="95"/>
      <c r="G6" s="95"/>
      <c r="H6" s="95"/>
      <c r="I6" s="95"/>
      <c r="J6" s="95"/>
      <c r="K6" s="95"/>
      <c r="L6" s="95"/>
      <c r="M6" s="95"/>
      <c r="N6" s="95"/>
      <c r="O6" s="95"/>
      <c r="P6" s="3"/>
      <c r="R6" s="4" t="s">
        <v>64</v>
      </c>
    </row>
    <row r="7" spans="1:18" s="4" customFormat="1" ht="27" customHeight="1">
      <c r="A7" s="103"/>
      <c r="B7" s="18" t="s">
        <v>5</v>
      </c>
      <c r="C7" s="92" t="s">
        <v>6</v>
      </c>
      <c r="D7" s="92"/>
      <c r="E7" s="92"/>
      <c r="F7" s="82" t="s">
        <v>91</v>
      </c>
      <c r="G7" s="82"/>
      <c r="H7" s="82"/>
      <c r="I7" s="82"/>
      <c r="J7" s="51" t="s">
        <v>92</v>
      </c>
      <c r="K7" s="51"/>
      <c r="L7" s="51"/>
      <c r="M7" s="52" t="s">
        <v>93</v>
      </c>
      <c r="N7" s="52"/>
      <c r="O7" s="52"/>
      <c r="P7" s="5"/>
      <c r="R7" s="29" t="str">
        <f>TEXT($K$1,"####0"&amp;"年度に完了予定")</f>
        <v>2023年度に完了予定</v>
      </c>
    </row>
    <row r="8" spans="1:18" s="4" customFormat="1" ht="27" customHeight="1">
      <c r="A8" s="103"/>
      <c r="B8" s="18" t="s">
        <v>36</v>
      </c>
      <c r="C8" s="92" t="s">
        <v>8</v>
      </c>
      <c r="D8" s="92"/>
      <c r="E8" s="92"/>
      <c r="F8" s="82" t="s">
        <v>91</v>
      </c>
      <c r="G8" s="82"/>
      <c r="H8" s="82"/>
      <c r="I8" s="82"/>
      <c r="J8" s="51" t="s">
        <v>92</v>
      </c>
      <c r="K8" s="51"/>
      <c r="L8" s="51"/>
      <c r="M8" s="52" t="s">
        <v>89</v>
      </c>
      <c r="N8" s="52"/>
      <c r="O8" s="52"/>
      <c r="P8" s="5"/>
      <c r="R8" s="29" t="str">
        <f>TEXT($K$1+1,"####0"&amp;"年度に完了予定")</f>
        <v>2024年度に完了予定</v>
      </c>
    </row>
    <row r="9" spans="1:18" s="4" customFormat="1" ht="27" customHeight="1">
      <c r="A9" s="103"/>
      <c r="B9" s="18" t="s">
        <v>37</v>
      </c>
      <c r="C9" s="81" t="s">
        <v>46</v>
      </c>
      <c r="D9" s="81"/>
      <c r="E9" s="81"/>
      <c r="F9" s="82" t="s">
        <v>91</v>
      </c>
      <c r="G9" s="82"/>
      <c r="H9" s="82"/>
      <c r="I9" s="82"/>
      <c r="J9" s="51" t="s">
        <v>92</v>
      </c>
      <c r="K9" s="51"/>
      <c r="L9" s="51"/>
      <c r="M9" s="52" t="s">
        <v>89</v>
      </c>
      <c r="N9" s="52"/>
      <c r="O9" s="52"/>
      <c r="P9" s="5"/>
      <c r="R9" s="4" t="s">
        <v>65</v>
      </c>
    </row>
    <row r="10" spans="1:16" s="4" customFormat="1" ht="28.5" customHeight="1">
      <c r="A10" s="103"/>
      <c r="B10" s="63" t="str">
        <f>"この事業内での"&amp;TEXT($K$1-2000,"00")&amp;"年度と"&amp;TEXT($K$1-1999,"00")&amp;"年度での開発内容を記してください（各45字以内）。"</f>
        <v>この事業内での23年度と24年度での開発内容を記してください（各45字以内）。</v>
      </c>
      <c r="C10" s="64"/>
      <c r="D10" s="65"/>
      <c r="E10" s="46" t="str">
        <f>TEXT($K$1-2000,"00")&amp;"年"</f>
        <v>23年</v>
      </c>
      <c r="F10" s="57"/>
      <c r="G10" s="58"/>
      <c r="H10" s="58"/>
      <c r="I10" s="58"/>
      <c r="J10" s="58"/>
      <c r="K10" s="58"/>
      <c r="L10" s="58"/>
      <c r="M10" s="58"/>
      <c r="N10" s="58"/>
      <c r="O10" s="59"/>
      <c r="P10" s="5"/>
    </row>
    <row r="11" spans="1:18" s="4" customFormat="1" ht="28.5" customHeight="1">
      <c r="A11" s="103"/>
      <c r="B11" s="69"/>
      <c r="C11" s="70"/>
      <c r="D11" s="71"/>
      <c r="E11" s="46" t="str">
        <f>TEXT($K$1-1999,"00")&amp;"年"</f>
        <v>24年</v>
      </c>
      <c r="F11" s="57"/>
      <c r="G11" s="58"/>
      <c r="H11" s="58"/>
      <c r="I11" s="58"/>
      <c r="J11" s="58"/>
      <c r="K11" s="58"/>
      <c r="L11" s="58"/>
      <c r="M11" s="58"/>
      <c r="N11" s="58"/>
      <c r="O11" s="59"/>
      <c r="P11" s="5"/>
      <c r="Q11" s="4" t="s">
        <v>110</v>
      </c>
      <c r="R11" t="s">
        <v>107</v>
      </c>
    </row>
    <row r="12" spans="1:18" s="4" customFormat="1" ht="27" customHeight="1">
      <c r="A12" s="103" t="s">
        <v>75</v>
      </c>
      <c r="B12" s="94" t="s">
        <v>10</v>
      </c>
      <c r="C12" s="94"/>
      <c r="D12" s="94"/>
      <c r="E12" s="94"/>
      <c r="F12" s="95"/>
      <c r="G12" s="95"/>
      <c r="H12" s="95"/>
      <c r="I12" s="95"/>
      <c r="J12" s="95"/>
      <c r="K12" s="95"/>
      <c r="L12" s="95"/>
      <c r="M12" s="95"/>
      <c r="N12" s="95"/>
      <c r="O12" s="95"/>
      <c r="P12" s="3"/>
      <c r="Q12" s="4" t="s">
        <v>66</v>
      </c>
      <c r="R12" s="4" t="s">
        <v>66</v>
      </c>
    </row>
    <row r="13" spans="1:18" s="4" customFormat="1" ht="27" customHeight="1">
      <c r="A13" s="103"/>
      <c r="B13" s="18" t="s">
        <v>5</v>
      </c>
      <c r="C13" s="92" t="s">
        <v>6</v>
      </c>
      <c r="D13" s="92"/>
      <c r="E13" s="92"/>
      <c r="F13" s="82" t="s">
        <v>91</v>
      </c>
      <c r="G13" s="82"/>
      <c r="H13" s="82"/>
      <c r="I13" s="82"/>
      <c r="J13" s="51" t="s">
        <v>92</v>
      </c>
      <c r="K13" s="51"/>
      <c r="L13" s="51"/>
      <c r="M13" s="52" t="s">
        <v>93</v>
      </c>
      <c r="N13" s="52"/>
      <c r="O13" s="52"/>
      <c r="P13" s="5"/>
      <c r="Q13" s="4" t="s">
        <v>67</v>
      </c>
      <c r="R13" s="4" t="s">
        <v>64</v>
      </c>
    </row>
    <row r="14" spans="1:18" s="4" customFormat="1" ht="27" customHeight="1">
      <c r="A14" s="103"/>
      <c r="B14" s="18" t="s">
        <v>36</v>
      </c>
      <c r="C14" s="92" t="s">
        <v>8</v>
      </c>
      <c r="D14" s="92"/>
      <c r="E14" s="92"/>
      <c r="F14" s="82" t="s">
        <v>91</v>
      </c>
      <c r="G14" s="82"/>
      <c r="H14" s="82"/>
      <c r="I14" s="82"/>
      <c r="J14" s="51" t="s">
        <v>92</v>
      </c>
      <c r="K14" s="51"/>
      <c r="L14" s="51"/>
      <c r="M14" s="52" t="s">
        <v>93</v>
      </c>
      <c r="N14" s="52"/>
      <c r="O14" s="52"/>
      <c r="P14" s="5"/>
      <c r="Q14" s="29" t="str">
        <f>TEXT($K$1,"####0"&amp;"年度に開始予定")</f>
        <v>2023年度に開始予定</v>
      </c>
      <c r="R14" s="29" t="str">
        <f>TEXT($K$1,"####0"&amp;"年度に完了予定")</f>
        <v>2023年度に完了予定</v>
      </c>
    </row>
    <row r="15" spans="1:18" s="4" customFormat="1" ht="27" customHeight="1">
      <c r="A15" s="103"/>
      <c r="B15" s="18" t="s">
        <v>37</v>
      </c>
      <c r="C15" s="81" t="s">
        <v>46</v>
      </c>
      <c r="D15" s="81"/>
      <c r="E15" s="81"/>
      <c r="F15" s="82" t="s">
        <v>91</v>
      </c>
      <c r="G15" s="82"/>
      <c r="H15" s="82"/>
      <c r="I15" s="82"/>
      <c r="J15" s="51" t="s">
        <v>92</v>
      </c>
      <c r="K15" s="51"/>
      <c r="L15" s="51"/>
      <c r="M15" s="52" t="s">
        <v>89</v>
      </c>
      <c r="N15" s="52"/>
      <c r="O15" s="52"/>
      <c r="P15" s="5"/>
      <c r="Q15" s="29" t="str">
        <f>TEXT($K$1+1,"####0"&amp;"年度に開始予定")</f>
        <v>2024年度に開始予定</v>
      </c>
      <c r="R15" s="29" t="str">
        <f>TEXT($K$1+1,"####0"&amp;"年度に完了予定")</f>
        <v>2024年度に完了予定</v>
      </c>
    </row>
    <row r="16" spans="1:18" s="4" customFormat="1" ht="28.5" customHeight="1">
      <c r="A16" s="103"/>
      <c r="B16" s="63" t="str">
        <f>"この事業内での"&amp;TEXT($K$1-2000,"00")&amp;"年度と"&amp;TEXT($K$1-1999,"00")&amp;"年度での開発内容を記してください（各45字以内）。"</f>
        <v>この事業内での23年度と24年度での開発内容を記してください（各45字以内）。</v>
      </c>
      <c r="C16" s="64"/>
      <c r="D16" s="65"/>
      <c r="E16" s="46" t="str">
        <f>TEXT($K$1-2000,"00")&amp;"年"</f>
        <v>23年</v>
      </c>
      <c r="F16" s="57"/>
      <c r="G16" s="58"/>
      <c r="H16" s="58"/>
      <c r="I16" s="58"/>
      <c r="J16" s="58"/>
      <c r="K16" s="58"/>
      <c r="L16" s="58"/>
      <c r="M16" s="58"/>
      <c r="N16" s="58"/>
      <c r="O16" s="59"/>
      <c r="P16" s="3"/>
      <c r="Q16" s="4" t="s">
        <v>65</v>
      </c>
      <c r="R16" s="29" t="str">
        <f>TEXT($K$1+2,"####0"&amp;"年度前半に完了予定")</f>
        <v>2025年度前半に完了予定</v>
      </c>
    </row>
    <row r="17" spans="1:18" s="4" customFormat="1" ht="28.5" customHeight="1">
      <c r="A17" s="103"/>
      <c r="B17" s="69"/>
      <c r="C17" s="70"/>
      <c r="D17" s="71"/>
      <c r="E17" s="46" t="str">
        <f>TEXT($K$1-1999,"00")&amp;"年"</f>
        <v>24年</v>
      </c>
      <c r="F17" s="57"/>
      <c r="G17" s="58"/>
      <c r="H17" s="58"/>
      <c r="I17" s="58"/>
      <c r="J17" s="58"/>
      <c r="K17" s="58"/>
      <c r="L17" s="58"/>
      <c r="M17" s="58"/>
      <c r="N17" s="58"/>
      <c r="O17" s="59"/>
      <c r="P17" s="3"/>
      <c r="R17" s="4" t="s">
        <v>65</v>
      </c>
    </row>
    <row r="18" spans="1:18" s="4" customFormat="1" ht="27" customHeight="1">
      <c r="A18" s="103" t="s">
        <v>76</v>
      </c>
      <c r="B18" s="94" t="s">
        <v>116</v>
      </c>
      <c r="C18" s="94"/>
      <c r="D18" s="94"/>
      <c r="E18" s="94"/>
      <c r="F18" s="95"/>
      <c r="G18" s="95"/>
      <c r="H18" s="95"/>
      <c r="I18" s="95"/>
      <c r="J18" s="95"/>
      <c r="K18" s="95"/>
      <c r="L18" s="95"/>
      <c r="M18" s="95"/>
      <c r="N18" s="95"/>
      <c r="O18" s="95"/>
      <c r="P18" s="3"/>
      <c r="Q18" s="4" t="s">
        <v>106</v>
      </c>
      <c r="R18" s="4" t="s">
        <v>108</v>
      </c>
    </row>
    <row r="19" spans="1:18" s="4" customFormat="1" ht="27" customHeight="1">
      <c r="A19" s="103"/>
      <c r="B19" s="18" t="s">
        <v>5</v>
      </c>
      <c r="C19" s="92" t="s">
        <v>6</v>
      </c>
      <c r="D19" s="92"/>
      <c r="E19" s="92"/>
      <c r="F19" s="82" t="s">
        <v>91</v>
      </c>
      <c r="G19" s="82"/>
      <c r="H19" s="82"/>
      <c r="I19" s="82"/>
      <c r="J19" s="51" t="s">
        <v>92</v>
      </c>
      <c r="K19" s="51"/>
      <c r="L19" s="51"/>
      <c r="M19" s="52" t="s">
        <v>89</v>
      </c>
      <c r="N19" s="52"/>
      <c r="O19" s="52"/>
      <c r="P19" s="5"/>
      <c r="Q19" s="4" t="s">
        <v>66</v>
      </c>
      <c r="R19" s="4" t="s">
        <v>66</v>
      </c>
    </row>
    <row r="20" spans="1:18" s="4" customFormat="1" ht="27" customHeight="1">
      <c r="A20" s="103"/>
      <c r="B20" s="18" t="s">
        <v>36</v>
      </c>
      <c r="C20" s="92" t="s">
        <v>8</v>
      </c>
      <c r="D20" s="92"/>
      <c r="E20" s="92"/>
      <c r="F20" s="82" t="s">
        <v>91</v>
      </c>
      <c r="G20" s="82"/>
      <c r="H20" s="82"/>
      <c r="I20" s="82"/>
      <c r="J20" s="51" t="s">
        <v>92</v>
      </c>
      <c r="K20" s="51"/>
      <c r="L20" s="51"/>
      <c r="M20" s="52" t="s">
        <v>89</v>
      </c>
      <c r="N20" s="52"/>
      <c r="O20" s="52"/>
      <c r="P20" s="5"/>
      <c r="Q20" s="4" t="s">
        <v>67</v>
      </c>
      <c r="R20" s="4" t="s">
        <v>64</v>
      </c>
    </row>
    <row r="21" spans="1:18" s="4" customFormat="1" ht="27" customHeight="1">
      <c r="A21" s="103"/>
      <c r="B21" s="18" t="s">
        <v>37</v>
      </c>
      <c r="C21" s="81" t="s">
        <v>46</v>
      </c>
      <c r="D21" s="81"/>
      <c r="E21" s="81"/>
      <c r="F21" s="82" t="s">
        <v>91</v>
      </c>
      <c r="G21" s="82"/>
      <c r="H21" s="82"/>
      <c r="I21" s="82"/>
      <c r="J21" s="51" t="s">
        <v>92</v>
      </c>
      <c r="K21" s="51"/>
      <c r="L21" s="51"/>
      <c r="M21" s="52" t="s">
        <v>89</v>
      </c>
      <c r="N21" s="52"/>
      <c r="O21" s="52"/>
      <c r="P21" s="5"/>
      <c r="Q21" s="29" t="str">
        <f>TEXT($K$1,"####0"&amp;"年度に開始予定")</f>
        <v>2023年度に開始予定</v>
      </c>
      <c r="R21" s="29" t="str">
        <f>TEXT($K$1,"####0"&amp;"年度に完了予定")</f>
        <v>2023年度に完了予定</v>
      </c>
    </row>
    <row r="22" spans="1:18" s="4" customFormat="1" ht="28.5" customHeight="1">
      <c r="A22" s="103"/>
      <c r="B22" s="63" t="str">
        <f>"この事業内での"&amp;TEXT($K$1-2000,"00")&amp;"年度と"&amp;TEXT($K$1-1999,"00")&amp;"年度での開発内容を記してください（各45字以内）。"</f>
        <v>この事業内での23年度と24年度での開発内容を記してください（各45字以内）。</v>
      </c>
      <c r="C22" s="64"/>
      <c r="D22" s="65"/>
      <c r="E22" s="46" t="str">
        <f>TEXT($K$1-2000,"00")&amp;"年"</f>
        <v>23年</v>
      </c>
      <c r="F22" s="57"/>
      <c r="G22" s="58"/>
      <c r="H22" s="58"/>
      <c r="I22" s="58"/>
      <c r="J22" s="58"/>
      <c r="K22" s="58"/>
      <c r="L22" s="58"/>
      <c r="M22" s="58"/>
      <c r="N22" s="58"/>
      <c r="O22" s="59"/>
      <c r="P22" s="3"/>
      <c r="Q22" s="29" t="str">
        <f>TEXT($K$1+1,"####0"&amp;"年度に開始予定")</f>
        <v>2024年度に開始予定</v>
      </c>
      <c r="R22" s="29" t="str">
        <f>TEXT($K$1+1,"####0"&amp;"年度に完了予定")</f>
        <v>2024年度に完了予定</v>
      </c>
    </row>
    <row r="23" spans="1:18" s="4" customFormat="1" ht="28.5" customHeight="1">
      <c r="A23" s="103"/>
      <c r="B23" s="69"/>
      <c r="C23" s="70"/>
      <c r="D23" s="71"/>
      <c r="E23" s="46" t="str">
        <f>TEXT($K$1-1999,"00")&amp;"年"</f>
        <v>24年</v>
      </c>
      <c r="F23" s="57"/>
      <c r="G23" s="58"/>
      <c r="H23" s="58"/>
      <c r="I23" s="58"/>
      <c r="J23" s="58"/>
      <c r="K23" s="58"/>
      <c r="L23" s="58"/>
      <c r="M23" s="58"/>
      <c r="N23" s="58"/>
      <c r="O23" s="59"/>
      <c r="P23" s="3"/>
      <c r="Q23" s="29" t="str">
        <f>TEXT($K$1+2,"####0"&amp;"年度に開始予定")</f>
        <v>2025年度に開始予定</v>
      </c>
      <c r="R23" s="29" t="str">
        <f>TEXT($K$1+2,"####0"&amp;"年度に完了予定")</f>
        <v>2025年度に完了予定</v>
      </c>
    </row>
    <row r="24" spans="1:18" s="4" customFormat="1" ht="27" customHeight="1">
      <c r="A24" s="78" t="s">
        <v>78</v>
      </c>
      <c r="B24" s="18" t="s">
        <v>38</v>
      </c>
      <c r="C24" s="92" t="s">
        <v>42</v>
      </c>
      <c r="D24" s="92"/>
      <c r="E24" s="92"/>
      <c r="F24" s="104" t="s">
        <v>91</v>
      </c>
      <c r="G24" s="104"/>
      <c r="H24" s="104"/>
      <c r="I24" s="104"/>
      <c r="J24" s="51" t="s">
        <v>92</v>
      </c>
      <c r="K24" s="51"/>
      <c r="L24" s="51"/>
      <c r="M24" s="105" t="s">
        <v>89</v>
      </c>
      <c r="N24" s="105"/>
      <c r="O24" s="105"/>
      <c r="P24" s="5"/>
      <c r="Q24" s="4" t="s">
        <v>65</v>
      </c>
      <c r="R24" s="4" t="s">
        <v>65</v>
      </c>
    </row>
    <row r="25" spans="1:17" s="4" customFormat="1" ht="27" customHeight="1">
      <c r="A25" s="79"/>
      <c r="B25" s="18" t="s">
        <v>47</v>
      </c>
      <c r="C25" s="92" t="s">
        <v>40</v>
      </c>
      <c r="D25" s="92"/>
      <c r="E25" s="92"/>
      <c r="F25" s="82" t="s">
        <v>121</v>
      </c>
      <c r="G25" s="82"/>
      <c r="H25" s="82"/>
      <c r="I25" s="82"/>
      <c r="J25" s="51" t="s">
        <v>92</v>
      </c>
      <c r="K25" s="51"/>
      <c r="L25" s="51"/>
      <c r="M25" s="105" t="s">
        <v>93</v>
      </c>
      <c r="N25" s="105"/>
      <c r="O25" s="105"/>
      <c r="P25" s="9"/>
      <c r="Q25" s="29"/>
    </row>
    <row r="26" spans="1:17" s="4" customFormat="1" ht="27" customHeight="1">
      <c r="A26" s="79"/>
      <c r="B26" s="86" t="s">
        <v>125</v>
      </c>
      <c r="C26" s="87"/>
      <c r="D26" s="88"/>
      <c r="E26" s="46">
        <v>1</v>
      </c>
      <c r="F26" s="57"/>
      <c r="G26" s="58"/>
      <c r="H26" s="58"/>
      <c r="I26" s="58"/>
      <c r="J26" s="58"/>
      <c r="K26" s="58"/>
      <c r="L26" s="58"/>
      <c r="M26" s="58"/>
      <c r="N26" s="58"/>
      <c r="O26" s="59"/>
      <c r="P26" s="28"/>
      <c r="Q26" s="29"/>
    </row>
    <row r="27" spans="1:17" s="4" customFormat="1" ht="27" customHeight="1">
      <c r="A27" s="80"/>
      <c r="B27" s="89"/>
      <c r="C27" s="90"/>
      <c r="D27" s="91"/>
      <c r="E27" s="46">
        <v>2</v>
      </c>
      <c r="F27" s="57"/>
      <c r="G27" s="58"/>
      <c r="H27" s="58"/>
      <c r="I27" s="58"/>
      <c r="J27" s="58"/>
      <c r="K27" s="58"/>
      <c r="L27" s="58"/>
      <c r="M27" s="58"/>
      <c r="N27" s="58"/>
      <c r="O27" s="59"/>
      <c r="P27" s="28"/>
      <c r="Q27" s="29"/>
    </row>
    <row r="28" spans="1:16" s="4" customFormat="1" ht="27" customHeight="1">
      <c r="A28" s="78" t="s">
        <v>77</v>
      </c>
      <c r="B28" s="30" t="s">
        <v>39</v>
      </c>
      <c r="C28" s="81" t="s">
        <v>54</v>
      </c>
      <c r="D28" s="81"/>
      <c r="E28" s="81"/>
      <c r="F28" s="82" t="s">
        <v>91</v>
      </c>
      <c r="G28" s="82"/>
      <c r="H28" s="82"/>
      <c r="I28" s="82"/>
      <c r="J28" s="51" t="s">
        <v>92</v>
      </c>
      <c r="K28" s="51"/>
      <c r="L28" s="51"/>
      <c r="M28" s="105" t="s">
        <v>97</v>
      </c>
      <c r="N28" s="105"/>
      <c r="O28" s="105"/>
      <c r="P28" s="5"/>
    </row>
    <row r="29" spans="1:20" s="4" customFormat="1" ht="27" customHeight="1">
      <c r="A29" s="79"/>
      <c r="B29" s="30" t="s">
        <v>48</v>
      </c>
      <c r="C29" s="81" t="s">
        <v>53</v>
      </c>
      <c r="D29" s="81"/>
      <c r="E29" s="81"/>
      <c r="F29" s="82" t="s">
        <v>91</v>
      </c>
      <c r="G29" s="82"/>
      <c r="H29" s="82"/>
      <c r="I29" s="82"/>
      <c r="J29" s="51" t="s">
        <v>92</v>
      </c>
      <c r="K29" s="51"/>
      <c r="L29" s="51"/>
      <c r="M29" s="105" t="s">
        <v>89</v>
      </c>
      <c r="N29" s="105"/>
      <c r="O29" s="105"/>
      <c r="P29" s="5"/>
      <c r="Q29" s="5"/>
      <c r="R29" s="5"/>
      <c r="S29" s="5"/>
      <c r="T29" s="5"/>
    </row>
    <row r="30" spans="1:16" s="4" customFormat="1" ht="28.5" customHeight="1">
      <c r="A30" s="79"/>
      <c r="B30" s="63" t="s">
        <v>126</v>
      </c>
      <c r="C30" s="64"/>
      <c r="D30" s="65"/>
      <c r="E30" s="46">
        <v>1</v>
      </c>
      <c r="F30" s="57"/>
      <c r="G30" s="58"/>
      <c r="H30" s="58"/>
      <c r="I30" s="58"/>
      <c r="J30" s="58"/>
      <c r="K30" s="58"/>
      <c r="L30" s="58"/>
      <c r="M30" s="58"/>
      <c r="N30" s="58"/>
      <c r="O30" s="59"/>
      <c r="P30" s="3"/>
    </row>
    <row r="31" spans="1:16" s="4" customFormat="1" ht="28.5" customHeight="1">
      <c r="A31" s="79"/>
      <c r="B31" s="66"/>
      <c r="C31" s="67"/>
      <c r="D31" s="68"/>
      <c r="E31" s="46">
        <v>2</v>
      </c>
      <c r="F31" s="57"/>
      <c r="G31" s="58"/>
      <c r="H31" s="58"/>
      <c r="I31" s="58"/>
      <c r="J31" s="58"/>
      <c r="K31" s="58"/>
      <c r="L31" s="58"/>
      <c r="M31" s="58"/>
      <c r="N31" s="58"/>
      <c r="O31" s="59"/>
      <c r="P31" s="3"/>
    </row>
    <row r="32" spans="1:16" s="4" customFormat="1" ht="28.5" customHeight="1">
      <c r="A32" s="80"/>
      <c r="B32" s="69"/>
      <c r="C32" s="70"/>
      <c r="D32" s="71"/>
      <c r="E32" s="46">
        <v>3</v>
      </c>
      <c r="F32" s="57"/>
      <c r="G32" s="58"/>
      <c r="H32" s="58"/>
      <c r="I32" s="58"/>
      <c r="J32" s="58"/>
      <c r="K32" s="58"/>
      <c r="L32" s="58"/>
      <c r="M32" s="58"/>
      <c r="N32" s="58"/>
      <c r="O32" s="59"/>
      <c r="P32" s="3"/>
    </row>
    <row r="33" spans="1:16" s="4" customFormat="1" ht="15" customHeight="1">
      <c r="A33" s="74" t="s">
        <v>50</v>
      </c>
      <c r="B33" s="75"/>
      <c r="C33" s="75"/>
      <c r="D33" s="75"/>
      <c r="E33" s="75"/>
      <c r="F33" s="75"/>
      <c r="G33" s="75"/>
      <c r="H33" s="75"/>
      <c r="I33" s="75"/>
      <c r="J33" s="75"/>
      <c r="K33" s="75"/>
      <c r="L33" s="75"/>
      <c r="M33" s="75"/>
      <c r="N33" s="75"/>
      <c r="O33" s="76"/>
      <c r="P33" s="3"/>
    </row>
    <row r="34" spans="1:16" s="4" customFormat="1" ht="12.75">
      <c r="A34" s="99" t="s">
        <v>0</v>
      </c>
      <c r="B34" s="99"/>
      <c r="C34" s="99"/>
      <c r="D34" s="99"/>
      <c r="E34" s="99"/>
      <c r="F34" s="45" t="s">
        <v>87</v>
      </c>
      <c r="G34" s="99" t="s">
        <v>1</v>
      </c>
      <c r="H34" s="99"/>
      <c r="I34" s="99"/>
      <c r="J34" s="99"/>
      <c r="K34" s="99"/>
      <c r="L34" s="99"/>
      <c r="M34" s="99"/>
      <c r="N34" s="99"/>
      <c r="O34" s="99"/>
      <c r="P34" s="6"/>
    </row>
    <row r="35" spans="1:16" s="4" customFormat="1" ht="12.75" customHeight="1">
      <c r="A35" s="99"/>
      <c r="B35" s="99"/>
      <c r="C35" s="99"/>
      <c r="D35" s="99"/>
      <c r="E35" s="99"/>
      <c r="F35" s="45" t="s">
        <v>11</v>
      </c>
      <c r="G35" s="99" t="s">
        <v>80</v>
      </c>
      <c r="H35" s="99"/>
      <c r="I35" s="17" t="s">
        <v>12</v>
      </c>
      <c r="J35" s="99" t="s">
        <v>2</v>
      </c>
      <c r="K35" s="99"/>
      <c r="L35" s="16" t="s">
        <v>13</v>
      </c>
      <c r="M35" s="99" t="s">
        <v>2</v>
      </c>
      <c r="N35" s="99"/>
      <c r="O35" s="99"/>
      <c r="P35" s="3"/>
    </row>
    <row r="36" spans="1:18" s="4" customFormat="1" ht="28.5" customHeight="1">
      <c r="A36" s="78" t="s">
        <v>14</v>
      </c>
      <c r="B36" s="106" t="s">
        <v>45</v>
      </c>
      <c r="C36" s="109" t="s">
        <v>127</v>
      </c>
      <c r="D36" s="110"/>
      <c r="E36" s="111"/>
      <c r="F36" s="50" t="s">
        <v>118</v>
      </c>
      <c r="G36" s="60"/>
      <c r="H36" s="61"/>
      <c r="I36" s="61"/>
      <c r="J36" s="61"/>
      <c r="K36" s="61"/>
      <c r="L36" s="61"/>
      <c r="M36" s="61"/>
      <c r="N36" s="61"/>
      <c r="O36" s="62"/>
      <c r="P36" s="3"/>
      <c r="R36" s="29" t="s">
        <v>73</v>
      </c>
    </row>
    <row r="37" spans="1:18" s="4" customFormat="1" ht="28.5" customHeight="1">
      <c r="A37" s="79"/>
      <c r="B37" s="107"/>
      <c r="C37" s="92" t="s">
        <v>128</v>
      </c>
      <c r="D37" s="92"/>
      <c r="E37" s="92"/>
      <c r="F37" s="49" t="s">
        <v>95</v>
      </c>
      <c r="G37" s="60"/>
      <c r="H37" s="61"/>
      <c r="I37" s="61"/>
      <c r="J37" s="61"/>
      <c r="K37" s="61"/>
      <c r="L37" s="61"/>
      <c r="M37" s="61"/>
      <c r="N37" s="61"/>
      <c r="O37" s="62"/>
      <c r="P37" s="3"/>
      <c r="Q37" s="4" t="s">
        <v>68</v>
      </c>
      <c r="R37" s="29" t="s">
        <v>102</v>
      </c>
    </row>
    <row r="38" spans="1:18" s="4" customFormat="1" ht="28.5" customHeight="1">
      <c r="A38" s="79"/>
      <c r="B38" s="112" t="s">
        <v>16</v>
      </c>
      <c r="C38" s="92" t="s">
        <v>129</v>
      </c>
      <c r="D38" s="92"/>
      <c r="E38" s="92"/>
      <c r="F38" s="49" t="s">
        <v>95</v>
      </c>
      <c r="G38" s="113"/>
      <c r="H38" s="114"/>
      <c r="I38" s="114"/>
      <c r="J38" s="114"/>
      <c r="K38" s="114"/>
      <c r="L38" s="114"/>
      <c r="M38" s="114"/>
      <c r="N38" s="114"/>
      <c r="O38" s="115"/>
      <c r="P38" s="3"/>
      <c r="Q38" s="29" t="str">
        <f>TEXT($K$1,"####0"&amp;"年度以前")</f>
        <v>2023年度以前</v>
      </c>
      <c r="R38" s="29" t="s">
        <v>81</v>
      </c>
    </row>
    <row r="39" spans="1:18" s="4" customFormat="1" ht="28.5" customHeight="1">
      <c r="A39" s="80"/>
      <c r="B39" s="112"/>
      <c r="C39" s="92" t="s">
        <v>130</v>
      </c>
      <c r="D39" s="92"/>
      <c r="E39" s="92"/>
      <c r="F39" s="49" t="s">
        <v>95</v>
      </c>
      <c r="G39" s="113"/>
      <c r="H39" s="114"/>
      <c r="I39" s="114"/>
      <c r="J39" s="114"/>
      <c r="K39" s="114"/>
      <c r="L39" s="114"/>
      <c r="M39" s="114"/>
      <c r="N39" s="114"/>
      <c r="O39" s="115"/>
      <c r="P39" s="3"/>
      <c r="Q39" s="29" t="str">
        <f>TEXT($K$1+1,"####0"&amp;"年度")</f>
        <v>2024年度</v>
      </c>
      <c r="R39" s="29" t="s">
        <v>82</v>
      </c>
    </row>
    <row r="40" spans="1:18" s="4" customFormat="1" ht="28.5" customHeight="1">
      <c r="A40" s="103" t="s">
        <v>17</v>
      </c>
      <c r="B40" s="112" t="s">
        <v>15</v>
      </c>
      <c r="C40" s="92" t="s">
        <v>131</v>
      </c>
      <c r="D40" s="92"/>
      <c r="E40" s="92"/>
      <c r="F40" s="46" t="s">
        <v>11</v>
      </c>
      <c r="G40" s="77"/>
      <c r="H40" s="77"/>
      <c r="I40" s="77"/>
      <c r="J40" s="77"/>
      <c r="K40" s="77"/>
      <c r="L40" s="77"/>
      <c r="M40" s="77"/>
      <c r="N40" s="77"/>
      <c r="O40" s="77"/>
      <c r="P40" s="5"/>
      <c r="Q40" s="29" t="str">
        <f>TEXT($K$1+3,"####0"&amp;"年度以前")</f>
        <v>2026年度以前</v>
      </c>
      <c r="R40" s="29" t="s">
        <v>98</v>
      </c>
    </row>
    <row r="41" spans="1:18" s="4" customFormat="1" ht="28.5" customHeight="1">
      <c r="A41" s="103"/>
      <c r="B41" s="112"/>
      <c r="C41" s="92"/>
      <c r="D41" s="92"/>
      <c r="E41" s="92"/>
      <c r="F41" s="46" t="s">
        <v>12</v>
      </c>
      <c r="G41" s="77"/>
      <c r="H41" s="77"/>
      <c r="I41" s="77"/>
      <c r="J41" s="77"/>
      <c r="K41" s="77"/>
      <c r="L41" s="77"/>
      <c r="M41" s="77"/>
      <c r="N41" s="77"/>
      <c r="O41" s="77"/>
      <c r="P41" s="5"/>
      <c r="Q41" s="4" t="s">
        <v>69</v>
      </c>
      <c r="R41" s="29" t="s">
        <v>99</v>
      </c>
    </row>
    <row r="42" spans="1:16" s="4" customFormat="1" ht="28.5" customHeight="1">
      <c r="A42" s="103"/>
      <c r="B42" s="112"/>
      <c r="C42" s="92"/>
      <c r="D42" s="92"/>
      <c r="E42" s="92"/>
      <c r="F42" s="46" t="s">
        <v>88</v>
      </c>
      <c r="G42" s="77"/>
      <c r="H42" s="77"/>
      <c r="I42" s="77"/>
      <c r="J42" s="77"/>
      <c r="K42" s="77"/>
      <c r="L42" s="77"/>
      <c r="M42" s="77"/>
      <c r="N42" s="77"/>
      <c r="O42" s="77"/>
      <c r="P42" s="5"/>
    </row>
    <row r="43" spans="1:18" s="4" customFormat="1" ht="28.5" customHeight="1">
      <c r="A43" s="103"/>
      <c r="B43" s="112" t="s">
        <v>7</v>
      </c>
      <c r="C43" s="92" t="s">
        <v>132</v>
      </c>
      <c r="D43" s="92"/>
      <c r="E43" s="92"/>
      <c r="F43" s="46" t="s">
        <v>11</v>
      </c>
      <c r="G43" s="77"/>
      <c r="H43" s="77"/>
      <c r="I43" s="77"/>
      <c r="J43" s="77"/>
      <c r="K43" s="77"/>
      <c r="L43" s="77"/>
      <c r="M43" s="77"/>
      <c r="N43" s="77"/>
      <c r="O43" s="77"/>
      <c r="P43" s="5"/>
      <c r="R43" s="4" t="s">
        <v>72</v>
      </c>
    </row>
    <row r="44" spans="1:18" s="4" customFormat="1" ht="28.5" customHeight="1">
      <c r="A44" s="103"/>
      <c r="B44" s="112"/>
      <c r="C44" s="92"/>
      <c r="D44" s="92"/>
      <c r="E44" s="92"/>
      <c r="F44" s="46" t="s">
        <v>12</v>
      </c>
      <c r="G44" s="77"/>
      <c r="H44" s="77"/>
      <c r="I44" s="77"/>
      <c r="J44" s="77"/>
      <c r="K44" s="77"/>
      <c r="L44" s="77"/>
      <c r="M44" s="77"/>
      <c r="N44" s="77"/>
      <c r="O44" s="77"/>
      <c r="P44" s="5"/>
      <c r="Q44" s="4" t="s">
        <v>70</v>
      </c>
      <c r="R44" s="4" t="s">
        <v>83</v>
      </c>
    </row>
    <row r="45" spans="1:18" s="4" customFormat="1" ht="28.5" customHeight="1">
      <c r="A45" s="103"/>
      <c r="B45" s="112"/>
      <c r="C45" s="92"/>
      <c r="D45" s="92"/>
      <c r="E45" s="92"/>
      <c r="F45" s="46" t="s">
        <v>13</v>
      </c>
      <c r="G45" s="77"/>
      <c r="H45" s="77"/>
      <c r="I45" s="77"/>
      <c r="J45" s="77"/>
      <c r="K45" s="77"/>
      <c r="L45" s="77"/>
      <c r="M45" s="77"/>
      <c r="N45" s="77"/>
      <c r="O45" s="77"/>
      <c r="P45" s="5"/>
      <c r="Q45" s="29" t="str">
        <f>TEXT($K$1+2,"####0"&amp;"年度以前")</f>
        <v>2025年度以前</v>
      </c>
      <c r="R45" s="29" t="s">
        <v>84</v>
      </c>
    </row>
    <row r="46" spans="1:19" s="4" customFormat="1" ht="28.5" customHeight="1">
      <c r="A46" s="103"/>
      <c r="B46" s="19" t="s">
        <v>9</v>
      </c>
      <c r="C46" s="102" t="s">
        <v>18</v>
      </c>
      <c r="D46" s="102"/>
      <c r="E46" s="102"/>
      <c r="F46" s="46" t="s">
        <v>11</v>
      </c>
      <c r="G46" s="82" t="s">
        <v>103</v>
      </c>
      <c r="H46" s="82"/>
      <c r="I46" s="20" t="s">
        <v>12</v>
      </c>
      <c r="J46" s="82" t="s">
        <v>104</v>
      </c>
      <c r="K46" s="82"/>
      <c r="L46" s="21" t="s">
        <v>13</v>
      </c>
      <c r="M46" s="82" t="s">
        <v>105</v>
      </c>
      <c r="N46" s="82"/>
      <c r="O46" s="82"/>
      <c r="P46" s="5"/>
      <c r="Q46" s="29" t="str">
        <f>TEXT($K$1+3,"####0"&amp;"年度")</f>
        <v>2026年度</v>
      </c>
      <c r="R46" s="29" t="s">
        <v>85</v>
      </c>
      <c r="S46" s="5"/>
    </row>
    <row r="47" spans="1:18" s="4" customFormat="1" ht="28.5" customHeight="1">
      <c r="A47" s="103" t="s">
        <v>19</v>
      </c>
      <c r="B47" s="112" t="s">
        <v>15</v>
      </c>
      <c r="C47" s="92" t="s">
        <v>133</v>
      </c>
      <c r="D47" s="92"/>
      <c r="E47" s="92"/>
      <c r="F47" s="49" t="s">
        <v>95</v>
      </c>
      <c r="G47" s="95"/>
      <c r="H47" s="95"/>
      <c r="I47" s="95"/>
      <c r="J47" s="95"/>
      <c r="K47" s="95"/>
      <c r="L47" s="95"/>
      <c r="M47" s="95"/>
      <c r="N47" s="95"/>
      <c r="O47" s="95"/>
      <c r="P47" s="3"/>
      <c r="Q47" s="29" t="str">
        <f>TEXT($K$1+5,"####0"&amp;"年度以前")</f>
        <v>2028年度以前</v>
      </c>
      <c r="R47" s="29" t="s">
        <v>100</v>
      </c>
    </row>
    <row r="48" spans="1:18" s="4" customFormat="1" ht="28.5" customHeight="1">
      <c r="A48" s="103"/>
      <c r="B48" s="112"/>
      <c r="C48" s="92" t="s">
        <v>134</v>
      </c>
      <c r="D48" s="92"/>
      <c r="E48" s="92"/>
      <c r="F48" s="49" t="s">
        <v>95</v>
      </c>
      <c r="G48" s="60"/>
      <c r="H48" s="61"/>
      <c r="I48" s="61"/>
      <c r="J48" s="61"/>
      <c r="K48" s="61"/>
      <c r="L48" s="61"/>
      <c r="M48" s="61"/>
      <c r="N48" s="61"/>
      <c r="O48" s="62"/>
      <c r="P48" s="3"/>
      <c r="Q48" s="4" t="s">
        <v>69</v>
      </c>
      <c r="R48" s="29" t="s">
        <v>101</v>
      </c>
    </row>
    <row r="49" spans="1:16" s="4" customFormat="1" ht="43.5" customHeight="1">
      <c r="A49" s="103"/>
      <c r="B49" s="112" t="s">
        <v>38</v>
      </c>
      <c r="C49" s="92" t="s">
        <v>135</v>
      </c>
      <c r="D49" s="92"/>
      <c r="E49" s="92"/>
      <c r="F49" s="49" t="s">
        <v>95</v>
      </c>
      <c r="G49" s="95"/>
      <c r="H49" s="95"/>
      <c r="I49" s="95"/>
      <c r="J49" s="95"/>
      <c r="K49" s="95"/>
      <c r="L49" s="95"/>
      <c r="M49" s="95"/>
      <c r="N49" s="95"/>
      <c r="O49" s="95"/>
      <c r="P49" s="3"/>
    </row>
    <row r="50" spans="1:18" s="4" customFormat="1" ht="28.5" customHeight="1">
      <c r="A50" s="103"/>
      <c r="B50" s="112"/>
      <c r="C50" s="92" t="s">
        <v>136</v>
      </c>
      <c r="D50" s="92"/>
      <c r="E50" s="92"/>
      <c r="F50" s="49" t="s">
        <v>95</v>
      </c>
      <c r="G50" s="95"/>
      <c r="H50" s="95"/>
      <c r="I50" s="95"/>
      <c r="J50" s="95"/>
      <c r="K50" s="95"/>
      <c r="L50" s="95"/>
      <c r="M50" s="95"/>
      <c r="N50" s="95"/>
      <c r="O50" s="95"/>
      <c r="P50" s="3"/>
      <c r="Q50" s="28" t="s">
        <v>115</v>
      </c>
      <c r="R50" s="28" t="s">
        <v>71</v>
      </c>
    </row>
    <row r="51" spans="1:18" s="4" customFormat="1" ht="28.5" customHeight="1">
      <c r="A51" s="103"/>
      <c r="B51" s="112"/>
      <c r="C51" s="92" t="s">
        <v>137</v>
      </c>
      <c r="D51" s="92"/>
      <c r="E51" s="92"/>
      <c r="F51" s="49" t="s">
        <v>95</v>
      </c>
      <c r="G51" s="105" t="s">
        <v>111</v>
      </c>
      <c r="H51" s="105"/>
      <c r="I51" s="105"/>
      <c r="J51" s="105"/>
      <c r="K51" s="82" t="s">
        <v>96</v>
      </c>
      <c r="L51" s="82"/>
      <c r="M51" s="82"/>
      <c r="N51" s="82"/>
      <c r="O51" s="82"/>
      <c r="P51" s="3"/>
      <c r="Q51" s="28" t="str">
        <f>TEXT($K$1,"####0")&amp;"年度 - "&amp;TEXT($K$1+1,"####0")&amp;"年度"</f>
        <v>2023年度 - 2024年度</v>
      </c>
      <c r="R51" s="28"/>
    </row>
    <row r="52" spans="1:17" s="4" customFormat="1" ht="28.5" customHeight="1">
      <c r="A52" s="103"/>
      <c r="B52" s="18" t="s">
        <v>39</v>
      </c>
      <c r="C52" s="92" t="s">
        <v>138</v>
      </c>
      <c r="D52" s="92"/>
      <c r="E52" s="92"/>
      <c r="F52" s="49" t="s">
        <v>95</v>
      </c>
      <c r="G52" s="105" t="s">
        <v>91</v>
      </c>
      <c r="H52" s="105"/>
      <c r="I52" s="105"/>
      <c r="J52" s="105"/>
      <c r="K52" s="82" t="s">
        <v>96</v>
      </c>
      <c r="L52" s="82"/>
      <c r="M52" s="82"/>
      <c r="N52" s="82"/>
      <c r="O52" s="82"/>
      <c r="P52" s="3"/>
      <c r="Q52" s="28" t="str">
        <f>TEXT($K$1,"####0")&amp;"年度 - "&amp;TEXT($K$1+2,"####0")&amp;"年度"</f>
        <v>2023年度 - 2025年度</v>
      </c>
    </row>
    <row r="53" spans="1:17" s="4" customFormat="1" ht="13.5" thickBot="1">
      <c r="A53" s="27"/>
      <c r="B53" s="36"/>
      <c r="C53" s="108"/>
      <c r="D53" s="108"/>
      <c r="E53" s="108"/>
      <c r="F53" s="47"/>
      <c r="G53" s="34"/>
      <c r="H53" s="35"/>
      <c r="I53" s="35"/>
      <c r="J53" s="35"/>
      <c r="K53" s="35"/>
      <c r="L53" s="35"/>
      <c r="M53" s="35"/>
      <c r="N53" s="35"/>
      <c r="O53" s="35"/>
      <c r="P53" s="3"/>
      <c r="Q53" s="28"/>
    </row>
    <row r="54" spans="1:17" ht="14.25" customHeight="1" thickBot="1">
      <c r="A54" s="10"/>
      <c r="B54" s="116"/>
      <c r="C54" s="116"/>
      <c r="D54" s="116"/>
      <c r="E54" s="116"/>
      <c r="F54" s="11"/>
      <c r="G54" s="25" t="s">
        <v>62</v>
      </c>
      <c r="H54" s="137" t="s">
        <v>55</v>
      </c>
      <c r="I54" s="138"/>
      <c r="J54" s="138"/>
      <c r="K54" s="138"/>
      <c r="L54" s="138"/>
      <c r="M54" s="138"/>
      <c r="N54" s="138"/>
      <c r="O54" s="139"/>
      <c r="Q54" s="28"/>
    </row>
    <row r="55" spans="1:17" ht="27" customHeight="1">
      <c r="A55" s="149" t="s">
        <v>51</v>
      </c>
      <c r="B55" s="150"/>
      <c r="C55" s="150"/>
      <c r="D55" s="150"/>
      <c r="E55" s="151"/>
      <c r="F55" s="120" t="s">
        <v>63</v>
      </c>
      <c r="G55" s="120"/>
      <c r="H55" s="117" t="s">
        <v>20</v>
      </c>
      <c r="I55" s="118"/>
      <c r="J55" s="119"/>
      <c r="K55" s="40"/>
      <c r="L55" s="128"/>
      <c r="M55" s="129"/>
      <c r="N55" s="40"/>
      <c r="O55" s="40"/>
      <c r="P55" s="7"/>
      <c r="Q55" s="28"/>
    </row>
    <row r="56" spans="1:17" ht="27" customHeight="1">
      <c r="A56" s="124" t="s">
        <v>41</v>
      </c>
      <c r="B56" s="94"/>
      <c r="C56" s="94"/>
      <c r="D56" s="53" t="s">
        <v>115</v>
      </c>
      <c r="E56" s="54"/>
      <c r="F56" s="11"/>
      <c r="G56" s="12" t="s">
        <v>56</v>
      </c>
      <c r="H56" s="127" t="s">
        <v>21</v>
      </c>
      <c r="I56" s="99"/>
      <c r="J56" s="100"/>
      <c r="K56" s="37"/>
      <c r="L56" s="128"/>
      <c r="M56" s="129"/>
      <c r="N56" s="37"/>
      <c r="O56" s="37"/>
      <c r="P56" s="7"/>
      <c r="Q56" s="28"/>
    </row>
    <row r="57" spans="1:16" ht="27" customHeight="1">
      <c r="A57" s="72" t="s">
        <v>123</v>
      </c>
      <c r="B57" s="73"/>
      <c r="C57" s="146" t="s">
        <v>122</v>
      </c>
      <c r="D57" s="147"/>
      <c r="E57" s="148"/>
      <c r="F57" s="47"/>
      <c r="G57" s="12" t="s">
        <v>56</v>
      </c>
      <c r="H57" s="127" t="s">
        <v>22</v>
      </c>
      <c r="I57" s="99"/>
      <c r="J57" s="100"/>
      <c r="K57" s="38"/>
      <c r="L57" s="128"/>
      <c r="M57" s="129"/>
      <c r="N57" s="38"/>
      <c r="O57" s="38"/>
      <c r="P57" s="8"/>
    </row>
    <row r="58" spans="1:16" ht="27" customHeight="1">
      <c r="A58" s="152" t="s">
        <v>119</v>
      </c>
      <c r="B58" s="153"/>
      <c r="C58" s="153"/>
      <c r="D58" s="153"/>
      <c r="E58" s="154"/>
      <c r="F58" s="47"/>
      <c r="G58" s="26" t="s">
        <v>57</v>
      </c>
      <c r="H58" s="163" t="s">
        <v>43</v>
      </c>
      <c r="I58" s="164"/>
      <c r="J58" s="164"/>
      <c r="K58" s="39"/>
      <c r="L58" s="128"/>
      <c r="M58" s="129"/>
      <c r="N58" s="39"/>
      <c r="O58" s="39"/>
      <c r="P58" s="8"/>
    </row>
    <row r="59" spans="1:16" ht="27" customHeight="1" thickBot="1">
      <c r="A59" s="155"/>
      <c r="B59" s="156"/>
      <c r="C59" s="156"/>
      <c r="D59" s="156"/>
      <c r="E59" s="157"/>
      <c r="F59" s="47"/>
      <c r="G59" s="26" t="s">
        <v>58</v>
      </c>
      <c r="H59" s="134" t="s">
        <v>44</v>
      </c>
      <c r="I59" s="135"/>
      <c r="J59" s="136"/>
      <c r="K59" s="39"/>
      <c r="L59" s="130"/>
      <c r="M59" s="131"/>
      <c r="N59" s="39"/>
      <c r="O59" s="39"/>
      <c r="P59" s="7"/>
    </row>
    <row r="60" spans="1:16" ht="27" customHeight="1">
      <c r="A60" s="121" t="s">
        <v>23</v>
      </c>
      <c r="B60" s="122"/>
      <c r="C60" s="122"/>
      <c r="D60" s="53" t="s">
        <v>120</v>
      </c>
      <c r="E60" s="54"/>
      <c r="F60" s="47"/>
      <c r="G60" s="12" t="s">
        <v>59</v>
      </c>
      <c r="H60" s="140" t="s">
        <v>24</v>
      </c>
      <c r="I60" s="141"/>
      <c r="J60" s="142"/>
      <c r="K60" s="43"/>
      <c r="L60" s="132"/>
      <c r="M60" s="133"/>
      <c r="N60" s="43"/>
      <c r="O60" s="43"/>
      <c r="P60" s="7"/>
    </row>
    <row r="61" spans="1:16" ht="27" customHeight="1">
      <c r="A61" s="125" t="s">
        <v>25</v>
      </c>
      <c r="B61" s="126"/>
      <c r="C61" s="126"/>
      <c r="D61" s="53" t="s">
        <v>114</v>
      </c>
      <c r="E61" s="54"/>
      <c r="F61" s="47"/>
      <c r="G61" s="26" t="s">
        <v>60</v>
      </c>
      <c r="H61" s="127" t="s">
        <v>26</v>
      </c>
      <c r="I61" s="99"/>
      <c r="J61" s="100"/>
      <c r="K61" s="37"/>
      <c r="L61" s="128"/>
      <c r="M61" s="129"/>
      <c r="N61" s="37"/>
      <c r="O61" s="37"/>
      <c r="P61" s="7"/>
    </row>
    <row r="62" spans="1:16" ht="27" customHeight="1" thickBot="1">
      <c r="A62" s="121" t="s">
        <v>27</v>
      </c>
      <c r="B62" s="122"/>
      <c r="C62" s="122"/>
      <c r="D62" s="53" t="s">
        <v>114</v>
      </c>
      <c r="E62" s="54"/>
      <c r="F62" s="47"/>
      <c r="G62" s="12" t="s">
        <v>86</v>
      </c>
      <c r="H62" s="134" t="s">
        <v>28</v>
      </c>
      <c r="I62" s="135"/>
      <c r="J62" s="136"/>
      <c r="K62" s="42"/>
      <c r="L62" s="130"/>
      <c r="M62" s="131"/>
      <c r="N62" s="42"/>
      <c r="O62" s="44"/>
      <c r="P62" s="7"/>
    </row>
    <row r="63" spans="1:15" ht="27" customHeight="1" thickBot="1">
      <c r="A63" s="121" t="s">
        <v>29</v>
      </c>
      <c r="B63" s="122"/>
      <c r="C63" s="122"/>
      <c r="D63" s="53" t="s">
        <v>112</v>
      </c>
      <c r="E63" s="54"/>
      <c r="F63" s="47"/>
      <c r="G63" s="13" t="s">
        <v>30</v>
      </c>
      <c r="H63" s="123"/>
      <c r="I63" s="123"/>
      <c r="J63" s="123"/>
      <c r="K63" s="22" t="s">
        <v>52</v>
      </c>
      <c r="L63" s="161" t="s">
        <v>31</v>
      </c>
      <c r="M63" s="161"/>
      <c r="N63" s="23" t="s">
        <v>32</v>
      </c>
      <c r="O63" s="24" t="s">
        <v>33</v>
      </c>
    </row>
    <row r="64" spans="1:16" ht="27" customHeight="1" thickBot="1">
      <c r="A64" s="158" t="s">
        <v>34</v>
      </c>
      <c r="B64" s="159"/>
      <c r="C64" s="159"/>
      <c r="D64" s="55" t="s">
        <v>113</v>
      </c>
      <c r="E64" s="56"/>
      <c r="F64" s="47"/>
      <c r="G64" s="14">
        <v>6</v>
      </c>
      <c r="H64" s="160" t="s">
        <v>35</v>
      </c>
      <c r="I64" s="161"/>
      <c r="J64" s="161"/>
      <c r="K64" s="41"/>
      <c r="L64" s="162"/>
      <c r="M64" s="162"/>
      <c r="N64" s="32"/>
      <c r="O64" s="33"/>
      <c r="P64" s="7"/>
    </row>
  </sheetData>
  <sheetProtection/>
  <mergeCells count="180">
    <mergeCell ref="A58:E59"/>
    <mergeCell ref="A24:A27"/>
    <mergeCell ref="A64:C64"/>
    <mergeCell ref="H64:J64"/>
    <mergeCell ref="L64:M64"/>
    <mergeCell ref="L63:M63"/>
    <mergeCell ref="H58:J58"/>
    <mergeCell ref="A62:C62"/>
    <mergeCell ref="H62:J62"/>
    <mergeCell ref="A60:C60"/>
    <mergeCell ref="H60:J60"/>
    <mergeCell ref="F1:J1"/>
    <mergeCell ref="C57:E57"/>
    <mergeCell ref="C52:E52"/>
    <mergeCell ref="B47:B48"/>
    <mergeCell ref="C47:E47"/>
    <mergeCell ref="G47:O47"/>
    <mergeCell ref="L55:M55"/>
    <mergeCell ref="G50:O50"/>
    <mergeCell ref="A55:E55"/>
    <mergeCell ref="L61:M61"/>
    <mergeCell ref="G51:J51"/>
    <mergeCell ref="K51:O51"/>
    <mergeCell ref="H56:J56"/>
    <mergeCell ref="H59:J59"/>
    <mergeCell ref="G52:J52"/>
    <mergeCell ref="L58:M58"/>
    <mergeCell ref="H54:O54"/>
    <mergeCell ref="L57:M57"/>
    <mergeCell ref="K52:O52"/>
    <mergeCell ref="A63:C63"/>
    <mergeCell ref="H63:J63"/>
    <mergeCell ref="A56:C56"/>
    <mergeCell ref="A61:C61"/>
    <mergeCell ref="H61:J61"/>
    <mergeCell ref="L56:M56"/>
    <mergeCell ref="L62:M62"/>
    <mergeCell ref="L60:M60"/>
    <mergeCell ref="L59:M59"/>
    <mergeCell ref="H57:J57"/>
    <mergeCell ref="B54:E54"/>
    <mergeCell ref="H55:J55"/>
    <mergeCell ref="G46:H46"/>
    <mergeCell ref="J46:K46"/>
    <mergeCell ref="M46:O46"/>
    <mergeCell ref="F55:G55"/>
    <mergeCell ref="C51:E51"/>
    <mergeCell ref="B49:B51"/>
    <mergeCell ref="C49:E49"/>
    <mergeCell ref="G49:O49"/>
    <mergeCell ref="B38:B39"/>
    <mergeCell ref="C38:E38"/>
    <mergeCell ref="G38:O38"/>
    <mergeCell ref="C39:E39"/>
    <mergeCell ref="A47:A52"/>
    <mergeCell ref="B43:B45"/>
    <mergeCell ref="G39:O39"/>
    <mergeCell ref="B40:B42"/>
    <mergeCell ref="G40:O40"/>
    <mergeCell ref="G42:O42"/>
    <mergeCell ref="C43:E45"/>
    <mergeCell ref="G43:O43"/>
    <mergeCell ref="G45:O45"/>
    <mergeCell ref="C40:E42"/>
    <mergeCell ref="C50:E50"/>
    <mergeCell ref="A40:A46"/>
    <mergeCell ref="A36:A39"/>
    <mergeCell ref="B36:B37"/>
    <mergeCell ref="C37:E37"/>
    <mergeCell ref="G37:O37"/>
    <mergeCell ref="C53:E53"/>
    <mergeCell ref="C48:E48"/>
    <mergeCell ref="G44:O44"/>
    <mergeCell ref="G48:O48"/>
    <mergeCell ref="C46:E46"/>
    <mergeCell ref="C36:E36"/>
    <mergeCell ref="M29:O29"/>
    <mergeCell ref="F26:O26"/>
    <mergeCell ref="F27:O27"/>
    <mergeCell ref="A34:E35"/>
    <mergeCell ref="G34:O34"/>
    <mergeCell ref="G35:H35"/>
    <mergeCell ref="J35:K35"/>
    <mergeCell ref="M35:O35"/>
    <mergeCell ref="C28:E28"/>
    <mergeCell ref="F28:I28"/>
    <mergeCell ref="J28:L28"/>
    <mergeCell ref="M28:O28"/>
    <mergeCell ref="C25:E25"/>
    <mergeCell ref="F25:I25"/>
    <mergeCell ref="J25:L25"/>
    <mergeCell ref="M25:O25"/>
    <mergeCell ref="C24:E24"/>
    <mergeCell ref="F24:I24"/>
    <mergeCell ref="J24:L24"/>
    <mergeCell ref="M24:O24"/>
    <mergeCell ref="C14:E14"/>
    <mergeCell ref="F14:I14"/>
    <mergeCell ref="J14:L14"/>
    <mergeCell ref="C15:E15"/>
    <mergeCell ref="F15:I15"/>
    <mergeCell ref="J20:L20"/>
    <mergeCell ref="A18:A23"/>
    <mergeCell ref="B18:E18"/>
    <mergeCell ref="F18:O18"/>
    <mergeCell ref="C19:E19"/>
    <mergeCell ref="F19:I19"/>
    <mergeCell ref="J19:L19"/>
    <mergeCell ref="F21:I21"/>
    <mergeCell ref="C20:E20"/>
    <mergeCell ref="C21:E21"/>
    <mergeCell ref="J9:L9"/>
    <mergeCell ref="M14:O14"/>
    <mergeCell ref="A12:A17"/>
    <mergeCell ref="B12:E12"/>
    <mergeCell ref="F12:O12"/>
    <mergeCell ref="C13:E13"/>
    <mergeCell ref="F13:I13"/>
    <mergeCell ref="A6:A11"/>
    <mergeCell ref="C8:E8"/>
    <mergeCell ref="F8:I8"/>
    <mergeCell ref="A3:E4"/>
    <mergeCell ref="F3:O3"/>
    <mergeCell ref="F4:I4"/>
    <mergeCell ref="J4:L4"/>
    <mergeCell ref="C9:E9"/>
    <mergeCell ref="M4:O4"/>
    <mergeCell ref="A5:E5"/>
    <mergeCell ref="M7:O7"/>
    <mergeCell ref="F5:O5"/>
    <mergeCell ref="M8:O8"/>
    <mergeCell ref="C7:E7"/>
    <mergeCell ref="F7:I7"/>
    <mergeCell ref="J7:L7"/>
    <mergeCell ref="F9:I9"/>
    <mergeCell ref="M9:O9"/>
    <mergeCell ref="B1:C1"/>
    <mergeCell ref="B6:E6"/>
    <mergeCell ref="F6:O6"/>
    <mergeCell ref="K1:L1"/>
    <mergeCell ref="M1:O1"/>
    <mergeCell ref="J8:L8"/>
    <mergeCell ref="A2:O2"/>
    <mergeCell ref="B10:D11"/>
    <mergeCell ref="B16:D17"/>
    <mergeCell ref="B22:D23"/>
    <mergeCell ref="B26:D27"/>
    <mergeCell ref="F10:O10"/>
    <mergeCell ref="F11:O11"/>
    <mergeCell ref="J15:L15"/>
    <mergeCell ref="M15:O15"/>
    <mergeCell ref="F16:O16"/>
    <mergeCell ref="F17:O17"/>
    <mergeCell ref="F22:O22"/>
    <mergeCell ref="F23:O23"/>
    <mergeCell ref="J21:L21"/>
    <mergeCell ref="M21:O21"/>
    <mergeCell ref="F20:I20"/>
    <mergeCell ref="M19:O19"/>
    <mergeCell ref="M20:O20"/>
    <mergeCell ref="G36:O36"/>
    <mergeCell ref="B30:D32"/>
    <mergeCell ref="D60:E60"/>
    <mergeCell ref="A57:B57"/>
    <mergeCell ref="A33:O33"/>
    <mergeCell ref="G41:O41"/>
    <mergeCell ref="A28:A32"/>
    <mergeCell ref="C29:E29"/>
    <mergeCell ref="F29:I29"/>
    <mergeCell ref="J29:L29"/>
    <mergeCell ref="J13:L13"/>
    <mergeCell ref="M13:O13"/>
    <mergeCell ref="D61:E61"/>
    <mergeCell ref="D62:E62"/>
    <mergeCell ref="D63:E63"/>
    <mergeCell ref="D64:E64"/>
    <mergeCell ref="D56:E56"/>
    <mergeCell ref="F30:O30"/>
    <mergeCell ref="F31:O31"/>
    <mergeCell ref="F32:O32"/>
  </mergeCells>
  <conditionalFormatting sqref="F47:F53">
    <cfRule type="containsText" priority="188" dxfId="28" operator="containsText" text="中確度">
      <formula>NOT(ISERROR(SEARCH("中確度",F47)))</formula>
    </cfRule>
    <cfRule type="containsText" priority="189" dxfId="22" operator="containsText" text="高確度">
      <formula>NOT(ISERROR(SEARCH("高確度",F47)))</formula>
    </cfRule>
  </conditionalFormatting>
  <conditionalFormatting sqref="F47:F53">
    <cfRule type="containsText" priority="186" dxfId="21" operator="containsText" text="選択">
      <formula>NOT(ISERROR(SEARCH("選択",F47)))</formula>
    </cfRule>
    <cfRule type="containsText" priority="187" dxfId="20" operator="containsText" text="未定">
      <formula>NOT(ISERROR(SEARCH("未定",F47)))</formula>
    </cfRule>
  </conditionalFormatting>
  <conditionalFormatting sqref="F36:F39">
    <cfRule type="containsText" priority="27" dxfId="28" operator="containsText" text="中確度">
      <formula>NOT(ISERROR(SEARCH("中確度",F36)))</formula>
    </cfRule>
    <cfRule type="containsText" priority="28" dxfId="22" operator="containsText" text="高確度">
      <formula>NOT(ISERROR(SEARCH("高確度",F36)))</formula>
    </cfRule>
  </conditionalFormatting>
  <conditionalFormatting sqref="F36:F39">
    <cfRule type="containsText" priority="25" dxfId="21" operator="containsText" text="選択">
      <formula>NOT(ISERROR(SEARCH("選択",F36)))</formula>
    </cfRule>
    <cfRule type="containsText" priority="26" dxfId="20" operator="containsText" text="未定">
      <formula>NOT(ISERROR(SEARCH("未定",F36)))</formula>
    </cfRule>
  </conditionalFormatting>
  <conditionalFormatting sqref="K55">
    <cfRule type="containsText" priority="24" dxfId="0" operator="containsText" text="5s">
      <formula>NOT(ISERROR(SEARCH("5s",K55)))</formula>
    </cfRule>
  </conditionalFormatting>
  <conditionalFormatting sqref="K56">
    <cfRule type="containsText" priority="23" dxfId="0" operator="containsText" text="5s">
      <formula>NOT(ISERROR(SEARCH("5s",K56)))</formula>
    </cfRule>
  </conditionalFormatting>
  <conditionalFormatting sqref="K57">
    <cfRule type="containsText" priority="22" dxfId="0" operator="containsText" text="5s">
      <formula>NOT(ISERROR(SEARCH("5s",K57)))</formula>
    </cfRule>
  </conditionalFormatting>
  <conditionalFormatting sqref="K58">
    <cfRule type="containsText" priority="21" dxfId="0" operator="containsText" text="6s">
      <formula>NOT(ISERROR(SEARCH("6s",K58)))</formula>
    </cfRule>
  </conditionalFormatting>
  <conditionalFormatting sqref="K61">
    <cfRule type="containsText" priority="20" dxfId="0" operator="containsText" text="5e">
      <formula>NOT(ISERROR(SEARCH("5e",K61)))</formula>
    </cfRule>
  </conditionalFormatting>
  <conditionalFormatting sqref="N55">
    <cfRule type="containsText" priority="19" dxfId="0" operator="containsText" text="5s">
      <formula>NOT(ISERROR(SEARCH("5s",N55)))</formula>
    </cfRule>
  </conditionalFormatting>
  <conditionalFormatting sqref="O55">
    <cfRule type="containsText" priority="18" dxfId="0" operator="containsText" text="5s">
      <formula>NOT(ISERROR(SEARCH("5s",O55)))</formula>
    </cfRule>
  </conditionalFormatting>
  <conditionalFormatting sqref="N56">
    <cfRule type="containsText" priority="17" dxfId="0" operator="containsText" text="5s">
      <formula>NOT(ISERROR(SEARCH("5s",N56)))</formula>
    </cfRule>
  </conditionalFormatting>
  <conditionalFormatting sqref="O56">
    <cfRule type="containsText" priority="16" dxfId="0" operator="containsText" text="5s">
      <formula>NOT(ISERROR(SEARCH("5s",O56)))</formula>
    </cfRule>
  </conditionalFormatting>
  <conditionalFormatting sqref="N57">
    <cfRule type="containsText" priority="15" dxfId="0" operator="containsText" text="5s">
      <formula>NOT(ISERROR(SEARCH("5s",N57)))</formula>
    </cfRule>
  </conditionalFormatting>
  <conditionalFormatting sqref="O57">
    <cfRule type="containsText" priority="14" dxfId="0" operator="containsText" text="5s">
      <formula>NOT(ISERROR(SEARCH("5s",O57)))</formula>
    </cfRule>
  </conditionalFormatting>
  <conditionalFormatting sqref="N58">
    <cfRule type="containsText" priority="13" dxfId="0" operator="containsText" text="6s">
      <formula>NOT(ISERROR(SEARCH("6s",N58)))</formula>
    </cfRule>
  </conditionalFormatting>
  <conditionalFormatting sqref="O58">
    <cfRule type="containsText" priority="12" dxfId="0" operator="containsText" text="6s">
      <formula>NOT(ISERROR(SEARCH("6s",O58)))</formula>
    </cfRule>
  </conditionalFormatting>
  <conditionalFormatting sqref="N61">
    <cfRule type="containsText" priority="11" dxfId="0" operator="containsText" text="5e">
      <formula>NOT(ISERROR(SEARCH("5e",N61)))</formula>
    </cfRule>
  </conditionalFormatting>
  <conditionalFormatting sqref="O61">
    <cfRule type="containsText" priority="10" dxfId="0" operator="containsText" text="5e">
      <formula>NOT(ISERROR(SEARCH("5e",O61)))</formula>
    </cfRule>
  </conditionalFormatting>
  <conditionalFormatting sqref="L55">
    <cfRule type="containsText" priority="9" dxfId="0" operator="containsText" text="5s">
      <formula>NOT(ISERROR(SEARCH("5s",L55)))</formula>
    </cfRule>
  </conditionalFormatting>
  <conditionalFormatting sqref="L56">
    <cfRule type="containsText" priority="8" dxfId="0" operator="containsText" text="5s">
      <formula>NOT(ISERROR(SEARCH("5s",L56)))</formula>
    </cfRule>
  </conditionalFormatting>
  <conditionalFormatting sqref="L57">
    <cfRule type="containsText" priority="7" dxfId="0" operator="containsText" text="5s">
      <formula>NOT(ISERROR(SEARCH("5s",L57)))</formula>
    </cfRule>
  </conditionalFormatting>
  <conditionalFormatting sqref="L58">
    <cfRule type="containsText" priority="6" dxfId="0" operator="containsText" text="6s">
      <formula>NOT(ISERROR(SEARCH("6s",L58)))</formula>
    </cfRule>
  </conditionalFormatting>
  <conditionalFormatting sqref="L61">
    <cfRule type="containsText" priority="5" dxfId="0" operator="containsText" text="5e">
      <formula>NOT(ISERROR(SEARCH("5e",L61)))</formula>
    </cfRule>
  </conditionalFormatting>
  <dataValidations count="22">
    <dataValidation type="list" allowBlank="1" showInputMessage="1" showErrorMessage="1" sqref="S46">
      <formula1>"aの回答をお選び下さい,aについて完了,aについて検討中,aは空白項目"</formula1>
      <formula2>0</formula2>
    </dataValidation>
    <dataValidation type="list" allowBlank="1" showInputMessage="1" showErrorMessage="1" sqref="M46:O46">
      <formula1>"cは空項目,検討中,対策解決"</formula1>
    </dataValidation>
    <dataValidation type="list" allowBlank="1" showInputMessage="1" showErrorMessage="1" sqref="G46:H46">
      <formula1>"aは空項目,検討中,対策解決"</formula1>
    </dataValidation>
    <dataValidation type="list" allowBlank="1" showInputMessage="1" showErrorMessage="1" sqref="J46:K46">
      <formula1>"bは空項目,検討中,対策解決"</formula1>
    </dataValidation>
    <dataValidation type="list" allowBlank="1" showInputMessage="1" showErrorMessage="1" sqref="D56">
      <formula1>$Q$50:$Q$56</formula1>
    </dataValidation>
    <dataValidation operator="equal" allowBlank="1" showErrorMessage="1" sqref="A1">
      <formula1>0</formula1>
    </dataValidation>
    <dataValidation type="list" allowBlank="1" showInputMessage="1" showErrorMessage="1" sqref="K53:O53">
      <formula1>"回答をお選び下さい,4-6月に,7-9月に,10-12月に,1-3月に,未定"</formula1>
    </dataValidation>
    <dataValidation type="list" allowBlank="1" showInputMessage="1" showErrorMessage="1" sqref="F53">
      <formula1>"選択,高確度,中確度,未定"</formula1>
    </dataValidation>
    <dataValidation type="list" allowBlank="1" showInputMessage="1" showErrorMessage="1" sqref="Q16 R12 Q24 Q19:Q20 F24:I24 R5 Q12:Q13 R19">
      <formula1>$Q$12:$Q$16</formula1>
    </dataValidation>
    <dataValidation type="list" allowBlank="1" showInputMessage="1" showErrorMessage="1" sqref="F1:J1">
      <formula1>"選択,事前評価,１年目中間評価,２年目中間評価,事後評価"</formula1>
    </dataValidation>
    <dataValidation type="list" allowBlank="1" showInputMessage="1" showErrorMessage="1" sqref="F47:F52 F37:F39">
      <formula1>"確度,高確度,中確度,未定"</formula1>
    </dataValidation>
    <dataValidation type="list" allowBlank="1" showInputMessage="1" showErrorMessage="1" sqref="J7:L9 J13:L15 J19:L21 J24:L25 J28:L29">
      <formula1>"説明資料をお選び下さい,概要資料,詳細資料"</formula1>
    </dataValidation>
    <dataValidation type="list" allowBlank="1" showInputMessage="1" showErrorMessage="1" sqref="F36">
      <formula1>"選択,単独利用,必須右記"</formula1>
    </dataValidation>
    <dataValidation type="list" allowBlank="1" showInputMessage="1" showErrorMessage="1" sqref="K51:O52">
      <formula1>"時期をお選び下さい,4-6月に,7-9月に,10-12月に,1-3月に,未定"</formula1>
    </dataValidation>
    <dataValidation type="list" allowBlank="1" showInputMessage="1" showErrorMessage="1" sqref="G51:J51">
      <formula1>$Q$37:$Q$41</formula1>
    </dataValidation>
    <dataValidation type="list" allowBlank="1" showInputMessage="1" showErrorMessage="1" sqref="G52:J53">
      <formula1>$Q$44:$Q$48</formula1>
    </dataValidation>
    <dataValidation type="list" allowBlank="1" showInputMessage="1" showErrorMessage="1" sqref="F25:I25">
      <formula1>$R$12:$R$17</formula1>
    </dataValidation>
    <dataValidation type="list" allowBlank="1" showInputMessage="1" showErrorMessage="1" sqref="F19:I21 F13:I15 F7:I9">
      <formula1>$R$5:$R$9</formula1>
    </dataValidation>
    <dataValidation type="list" allowBlank="1" showInputMessage="1" showErrorMessage="1" sqref="F28:I28">
      <formula1>$Q$19:$Q$24</formula1>
    </dataValidation>
    <dataValidation type="list" allowBlank="1" showInputMessage="1" showErrorMessage="1" sqref="F29:I29">
      <formula1>$R$19:$R$24</formula1>
    </dataValidation>
    <dataValidation type="list" operator="equal" allowBlank="1" showErrorMessage="1" sqref="A57:B57">
      <formula1>"分 野 選 択,交通,建築物,再エネ,バイオ,社会システム"</formula1>
    </dataValidation>
    <dataValidation operator="equal" allowBlank="1" showErrorMessage="1" sqref="B1:D1"/>
  </dataValidations>
  <printOptions/>
  <pageMargins left="0.5905511811023623" right="0.4330708661417323" top="0.4330708661417323" bottom="0.5511811023622047" header="0" footer="0"/>
  <pageSetup fitToHeight="0" fitToWidth="1" horizontalDpi="300" verticalDpi="300" orientation="portrait" paperSize="9" scale="97" r:id="rId1"/>
  <rowBreaks count="1" manualBreakCount="1">
    <brk id="32"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