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codeName="ThisWorkbook" defaultThemeVersion="124226"/>
  <xr:revisionPtr revIDLastSave="0" documentId="13_ncr:1_{F5A5AE3B-5C9A-4D80-BA34-3791D70B1F90}" xr6:coauthVersionLast="47" xr6:coauthVersionMax="47" xr10:uidLastSave="{00000000-0000-0000-0000-000000000000}"/>
  <bookViews>
    <workbookView xWindow="1170" yWindow="0" windowWidth="26340" windowHeight="17400" tabRatio="586" xr2:uid="{1FC8200C-03D9-417D-BAC3-9BF5C971214A}"/>
  </bookViews>
  <sheets>
    <sheet name="表1" sheetId="10" r:id="rId1"/>
    <sheet name="表2" sheetId="11" r:id="rId2"/>
    <sheet name="表3、表4" sheetId="12" r:id="rId3"/>
    <sheet name="表5 廃棄時回収率" sheetId="15" r:id="rId4"/>
    <sheet name="1. 都道府県別充塡量実績" sheetId="8" r:id="rId5"/>
    <sheet name="2. 都道府県別回収量実績" sheetId="9" r:id="rId6"/>
    <sheet name="3. 都道府県別回収量実績（整備時＋廃棄時合計）" sheetId="16" r:id="rId7"/>
    <sheet name="4. 都道府県別回収量実績（廃棄時）" sheetId="17" r:id="rId8"/>
    <sheet name="5. 都道府県別回収量実績（整備時）" sheetId="18" r:id="rId9"/>
  </sheets>
  <definedNames>
    <definedName name="_xlnm.Print_Area" localSheetId="4">'1. 都道府県別充塡量実績'!$A$1:$Y$53</definedName>
    <definedName name="_xlnm.Print_Area" localSheetId="5">'2. 都道府県別回収量実績'!$A$1:$Y$53</definedName>
    <definedName name="_xlnm.Print_Area" localSheetId="6">'3. 都道府県別回収量実績（整備時＋廃棄時合計）'!$A$1:$Y$54</definedName>
    <definedName name="_xlnm.Print_Area" localSheetId="7">'4. 都道府県別回収量実績（廃棄時）'!$A$1:$Y$54</definedName>
    <definedName name="_xlnm.Print_Area" localSheetId="8">'5. 都道府県別回収量実績（整備時）'!$A$1:$Y$54</definedName>
    <definedName name="_xlnm.Print_Area" localSheetId="0">表1!$A$1:$I$44</definedName>
    <definedName name="_xlnm.Print_Area" localSheetId="1">表2!$A$1:$J$55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5" i="18" l="1"/>
  <c r="U6" i="18"/>
  <c r="X6" i="18"/>
  <c r="W7" i="18"/>
  <c r="T8" i="18"/>
  <c r="Y8" i="18"/>
  <c r="V9" i="18"/>
  <c r="U10" i="18"/>
  <c r="X10" i="18"/>
  <c r="W11" i="18"/>
  <c r="T12" i="18"/>
  <c r="Y12" i="18"/>
  <c r="V13" i="18"/>
  <c r="U14" i="18"/>
  <c r="X14" i="18"/>
  <c r="W15" i="18"/>
  <c r="T16" i="18"/>
  <c r="Y16" i="18"/>
  <c r="V17" i="18"/>
  <c r="U18" i="18"/>
  <c r="X18" i="18"/>
  <c r="T19" i="18"/>
  <c r="W19" i="18"/>
  <c r="T20" i="18"/>
  <c r="V20" i="18"/>
  <c r="Y20" i="18"/>
  <c r="V21" i="18"/>
  <c r="X21" i="18"/>
  <c r="U22" i="18"/>
  <c r="X22" i="18"/>
  <c r="T23" i="18"/>
  <c r="W23" i="18"/>
  <c r="T24" i="18"/>
  <c r="V24" i="18"/>
  <c r="Y24" i="18"/>
  <c r="V25" i="18"/>
  <c r="X25" i="18"/>
  <c r="U26" i="18"/>
  <c r="X26" i="18"/>
  <c r="T27" i="18"/>
  <c r="W27" i="18"/>
  <c r="T28" i="18"/>
  <c r="V28" i="18"/>
  <c r="Y28" i="18"/>
  <c r="V29" i="18"/>
  <c r="X29" i="18"/>
  <c r="U30" i="18"/>
  <c r="X30" i="18"/>
  <c r="T31" i="18"/>
  <c r="W31" i="18"/>
  <c r="T32" i="18"/>
  <c r="V32" i="18"/>
  <c r="Y32" i="18"/>
  <c r="V33" i="18"/>
  <c r="X33" i="18"/>
  <c r="U34" i="18"/>
  <c r="X34" i="18"/>
  <c r="T35" i="18"/>
  <c r="W35" i="18"/>
  <c r="T36" i="18"/>
  <c r="V36" i="18"/>
  <c r="Y36" i="18"/>
  <c r="V37" i="18"/>
  <c r="X37" i="18"/>
  <c r="U38" i="18"/>
  <c r="X38" i="18"/>
  <c r="T39" i="18"/>
  <c r="W39" i="18"/>
  <c r="T40" i="18"/>
  <c r="V40" i="18"/>
  <c r="Y40" i="18"/>
  <c r="V41" i="18"/>
  <c r="X41" i="18"/>
  <c r="U42" i="18"/>
  <c r="X42" i="18"/>
  <c r="T43" i="18"/>
  <c r="W43" i="18"/>
  <c r="T44" i="18"/>
  <c r="V44" i="18"/>
  <c r="Y44" i="18"/>
  <c r="V45" i="18"/>
  <c r="X45" i="18"/>
  <c r="U46" i="18"/>
  <c r="X46" i="18"/>
  <c r="T47" i="18"/>
  <c r="W47" i="18"/>
  <c r="T48" i="18"/>
  <c r="V48" i="18"/>
  <c r="Y48" i="18"/>
  <c r="V49" i="18"/>
  <c r="X49" i="18"/>
  <c r="U50" i="18"/>
  <c r="X50" i="18"/>
  <c r="V4" i="18"/>
  <c r="N51" i="17"/>
  <c r="U6" i="17"/>
  <c r="X6" i="17"/>
  <c r="W7" i="17"/>
  <c r="T8" i="17"/>
  <c r="Y8" i="17"/>
  <c r="X10" i="17"/>
  <c r="T12" i="17"/>
  <c r="U14" i="17"/>
  <c r="V14" i="17"/>
  <c r="X14" i="17"/>
  <c r="W15" i="17"/>
  <c r="T16" i="17"/>
  <c r="Y16" i="17"/>
  <c r="T17" i="17"/>
  <c r="X18" i="17"/>
  <c r="T20" i="17"/>
  <c r="T21" i="17"/>
  <c r="U22" i="17"/>
  <c r="V22" i="17"/>
  <c r="X22" i="17"/>
  <c r="W23" i="17"/>
  <c r="T24" i="17"/>
  <c r="Y24" i="17"/>
  <c r="T25" i="17"/>
  <c r="X26" i="17"/>
  <c r="T28" i="17"/>
  <c r="T29" i="17"/>
  <c r="U30" i="17"/>
  <c r="V30" i="17"/>
  <c r="X30" i="17"/>
  <c r="W31" i="17"/>
  <c r="T32" i="17"/>
  <c r="Y32" i="17"/>
  <c r="T33" i="17"/>
  <c r="X34" i="17"/>
  <c r="T36" i="17"/>
  <c r="T37" i="17"/>
  <c r="U38" i="17"/>
  <c r="V38" i="17"/>
  <c r="X38" i="17"/>
  <c r="W39" i="17"/>
  <c r="T40" i="17"/>
  <c r="Y40" i="17"/>
  <c r="T41" i="17"/>
  <c r="X42" i="17"/>
  <c r="T44" i="17"/>
  <c r="T45" i="17"/>
  <c r="U46" i="17"/>
  <c r="V46" i="17"/>
  <c r="X46" i="17"/>
  <c r="W47" i="17"/>
  <c r="T48" i="17"/>
  <c r="Y48" i="17"/>
  <c r="T49" i="17"/>
  <c r="X50" i="17"/>
  <c r="F6" i="9"/>
  <c r="X22" i="9"/>
  <c r="X36" i="9"/>
  <c r="X42" i="9"/>
  <c r="U42" i="17" l="1"/>
  <c r="U26" i="17"/>
  <c r="U18" i="17"/>
  <c r="U50" i="17"/>
  <c r="U10" i="17"/>
  <c r="V4" i="17"/>
  <c r="U34" i="17"/>
  <c r="V49" i="16"/>
  <c r="T48" i="16"/>
  <c r="V45" i="16"/>
  <c r="T44" i="16"/>
  <c r="V41" i="16"/>
  <c r="T40" i="16"/>
  <c r="V37" i="16"/>
  <c r="X34" i="16"/>
  <c r="T32" i="16"/>
  <c r="V29" i="16"/>
  <c r="X26" i="16"/>
  <c r="V25" i="16"/>
  <c r="T24" i="16"/>
  <c r="V21" i="16"/>
  <c r="T20" i="16"/>
  <c r="X18" i="16"/>
  <c r="V17" i="16"/>
  <c r="T16" i="16"/>
  <c r="X14" i="16"/>
  <c r="V13" i="16"/>
  <c r="T12" i="16"/>
  <c r="X10" i="16"/>
  <c r="V9" i="16"/>
  <c r="T8" i="16"/>
  <c r="X6" i="16"/>
  <c r="V5" i="16"/>
  <c r="X50" i="16"/>
  <c r="X46" i="16"/>
  <c r="X42" i="16"/>
  <c r="X38" i="16"/>
  <c r="T36" i="16"/>
  <c r="V33" i="16"/>
  <c r="X30" i="16"/>
  <c r="T28" i="16"/>
  <c r="X22" i="16"/>
  <c r="Y4" i="18"/>
  <c r="V50" i="16"/>
  <c r="X47" i="16"/>
  <c r="T45" i="16"/>
  <c r="V42" i="16"/>
  <c r="T41" i="16"/>
  <c r="T37" i="16"/>
  <c r="U4" i="16"/>
  <c r="T49" i="16"/>
  <c r="V46" i="16"/>
  <c r="X43" i="16"/>
  <c r="X39" i="16"/>
  <c r="V38" i="16"/>
  <c r="P45" i="8"/>
  <c r="T13" i="17"/>
  <c r="T9" i="17"/>
  <c r="V6" i="17"/>
  <c r="T5" i="17"/>
  <c r="X35" i="16"/>
  <c r="T33" i="16"/>
  <c r="V30" i="16"/>
  <c r="V22" i="16"/>
  <c r="T21" i="16"/>
  <c r="X19" i="16"/>
  <c r="V18" i="16"/>
  <c r="X29" i="9"/>
  <c r="Y4" i="17"/>
  <c r="V48" i="17"/>
  <c r="T47" i="17"/>
  <c r="V44" i="17"/>
  <c r="T43" i="17"/>
  <c r="V40" i="17"/>
  <c r="T39" i="17"/>
  <c r="V36" i="17"/>
  <c r="T35" i="17"/>
  <c r="V32" i="17"/>
  <c r="T31" i="17"/>
  <c r="V28" i="17"/>
  <c r="T27" i="17"/>
  <c r="V24" i="17"/>
  <c r="T23" i="17"/>
  <c r="V20" i="17"/>
  <c r="T19" i="17"/>
  <c r="V16" i="17"/>
  <c r="T15" i="17"/>
  <c r="V12" i="17"/>
  <c r="T11" i="17"/>
  <c r="V8" i="17"/>
  <c r="X17" i="18"/>
  <c r="V16" i="18"/>
  <c r="T15" i="18"/>
  <c r="X13" i="18"/>
  <c r="V12" i="18"/>
  <c r="T11" i="18"/>
  <c r="X9" i="18"/>
  <c r="V8" i="18"/>
  <c r="T7" i="18"/>
  <c r="X5" i="18"/>
  <c r="V34" i="16"/>
  <c r="X31" i="16"/>
  <c r="T29" i="16"/>
  <c r="X27" i="16"/>
  <c r="V26" i="16"/>
  <c r="T25" i="16"/>
  <c r="X23" i="16"/>
  <c r="Q45" i="8"/>
  <c r="Q41" i="8"/>
  <c r="P30" i="9"/>
  <c r="P27" i="9"/>
  <c r="Y31" i="9"/>
  <c r="Y15" i="9"/>
  <c r="T4" i="17"/>
  <c r="W50" i="17"/>
  <c r="U49" i="17"/>
  <c r="Y47" i="17"/>
  <c r="W46" i="17"/>
  <c r="U45" i="17"/>
  <c r="W42" i="17"/>
  <c r="U41" i="17"/>
  <c r="Y39" i="17"/>
  <c r="W38" i="17"/>
  <c r="W34" i="17"/>
  <c r="U33" i="17"/>
  <c r="Y31" i="17"/>
  <c r="W30" i="17"/>
  <c r="W26" i="17"/>
  <c r="U25" i="17"/>
  <c r="Y23" i="17"/>
  <c r="W22" i="17"/>
  <c r="W18" i="17"/>
  <c r="U17" i="17"/>
  <c r="Y15" i="17"/>
  <c r="W14" i="17"/>
  <c r="W10" i="17"/>
  <c r="U9" i="17"/>
  <c r="Y7" i="17"/>
  <c r="W6" i="17"/>
  <c r="T4" i="18"/>
  <c r="W50" i="18"/>
  <c r="U49" i="18"/>
  <c r="Y47" i="18"/>
  <c r="W46" i="18"/>
  <c r="U45" i="18"/>
  <c r="Y43" i="18"/>
  <c r="W42" i="18"/>
  <c r="U41" i="18"/>
  <c r="Y39" i="18"/>
  <c r="W38" i="18"/>
  <c r="U37" i="18"/>
  <c r="Y35" i="18"/>
  <c r="W34" i="18"/>
  <c r="U33" i="18"/>
  <c r="Y31" i="18"/>
  <c r="W30" i="18"/>
  <c r="U29" i="18"/>
  <c r="Y27" i="18"/>
  <c r="W26" i="18"/>
  <c r="U25" i="18"/>
  <c r="Y23" i="18"/>
  <c r="W22" i="18"/>
  <c r="U21" i="18"/>
  <c r="Y19" i="18"/>
  <c r="W18" i="18"/>
  <c r="U17" i="18"/>
  <c r="Y15" i="18"/>
  <c r="W14" i="18"/>
  <c r="U13" i="18"/>
  <c r="Y11" i="18"/>
  <c r="W10" i="18"/>
  <c r="U9" i="18"/>
  <c r="Y7" i="18"/>
  <c r="W6" i="18"/>
  <c r="U5" i="18"/>
  <c r="T17" i="16"/>
  <c r="X15" i="16"/>
  <c r="V14" i="16"/>
  <c r="T13" i="16"/>
  <c r="X11" i="16"/>
  <c r="V10" i="16"/>
  <c r="T9" i="16"/>
  <c r="X7" i="16"/>
  <c r="V6" i="16"/>
  <c r="T5" i="16"/>
  <c r="C38" i="9"/>
  <c r="W48" i="17"/>
  <c r="Y45" i="17"/>
  <c r="W44" i="17"/>
  <c r="U43" i="17"/>
  <c r="W40" i="17"/>
  <c r="Y37" i="17"/>
  <c r="W36" i="17"/>
  <c r="U35" i="17"/>
  <c r="W32" i="17"/>
  <c r="Y29" i="17"/>
  <c r="W28" i="17"/>
  <c r="U27" i="17"/>
  <c r="W24" i="17"/>
  <c r="Y21" i="17"/>
  <c r="W20" i="17"/>
  <c r="U19" i="17"/>
  <c r="W16" i="17"/>
  <c r="Y13" i="17"/>
  <c r="W12" i="17"/>
  <c r="U11" i="17"/>
  <c r="W8" i="17"/>
  <c r="Y5" i="17"/>
  <c r="X22" i="8"/>
  <c r="Q14" i="9"/>
  <c r="X10" i="9"/>
  <c r="H10" i="9" s="1"/>
  <c r="U37" i="17"/>
  <c r="U29" i="17"/>
  <c r="U21" i="17"/>
  <c r="U13" i="17"/>
  <c r="U5" i="17"/>
  <c r="C5" i="8"/>
  <c r="X42" i="8"/>
  <c r="X40" i="8"/>
  <c r="X37" i="8"/>
  <c r="X36" i="8"/>
  <c r="X34" i="8"/>
  <c r="X7" i="8"/>
  <c r="P38" i="9"/>
  <c r="P36" i="9"/>
  <c r="P32" i="9"/>
  <c r="Q13" i="9"/>
  <c r="X49" i="9"/>
  <c r="X45" i="9"/>
  <c r="X39" i="9"/>
  <c r="X37" i="9"/>
  <c r="H37" i="9" s="1"/>
  <c r="D5" i="8"/>
  <c r="P16" i="9"/>
  <c r="P9" i="9"/>
  <c r="W43" i="17"/>
  <c r="W35" i="17"/>
  <c r="W27" i="17"/>
  <c r="W19" i="17"/>
  <c r="W11" i="17"/>
  <c r="T4" i="16"/>
  <c r="W50" i="16"/>
  <c r="U49" i="16"/>
  <c r="Y47" i="16"/>
  <c r="W46" i="16"/>
  <c r="U45" i="16"/>
  <c r="Y43" i="16"/>
  <c r="W42" i="16"/>
  <c r="U41" i="16"/>
  <c r="Y39" i="16"/>
  <c r="W38" i="16"/>
  <c r="U37" i="16"/>
  <c r="Y35" i="16"/>
  <c r="W34" i="16"/>
  <c r="U33" i="16"/>
  <c r="Y31" i="16"/>
  <c r="W30" i="16"/>
  <c r="U29" i="16"/>
  <c r="Y27" i="16"/>
  <c r="W26" i="16"/>
  <c r="U25" i="16"/>
  <c r="Y23" i="16"/>
  <c r="W22" i="16"/>
  <c r="U21" i="16"/>
  <c r="Y19" i="16"/>
  <c r="W18" i="16"/>
  <c r="U17" i="16"/>
  <c r="Y15" i="16"/>
  <c r="W14" i="16"/>
  <c r="U13" i="16"/>
  <c r="Y11" i="16"/>
  <c r="W10" i="16"/>
  <c r="U9" i="16"/>
  <c r="Y7" i="16"/>
  <c r="W6" i="16"/>
  <c r="U5" i="16"/>
  <c r="Q15" i="9"/>
  <c r="P29" i="9"/>
  <c r="Y49" i="17"/>
  <c r="Y41" i="17"/>
  <c r="Y33" i="17"/>
  <c r="Y25" i="17"/>
  <c r="Y17" i="17"/>
  <c r="Y9" i="17"/>
  <c r="Q16" i="9"/>
  <c r="P28" i="9"/>
  <c r="E5" i="8"/>
  <c r="P49" i="8"/>
  <c r="Q43" i="9"/>
  <c r="C41" i="9"/>
  <c r="Q33" i="9"/>
  <c r="Q27" i="9"/>
  <c r="Q9" i="9"/>
  <c r="Y38" i="9"/>
  <c r="X8" i="8"/>
  <c r="P45" i="9"/>
  <c r="P41" i="9"/>
  <c r="Q28" i="9"/>
  <c r="P13" i="9"/>
  <c r="Y17" i="9"/>
  <c r="Y16" i="9"/>
  <c r="Y44" i="17"/>
  <c r="Y36" i="17"/>
  <c r="Y28" i="17"/>
  <c r="Y20" i="17"/>
  <c r="Y12" i="17"/>
  <c r="Q15" i="8"/>
  <c r="Y10" i="8"/>
  <c r="Q29" i="9"/>
  <c r="P14" i="9"/>
  <c r="Y37" i="8"/>
  <c r="X18" i="8"/>
  <c r="P50" i="9"/>
  <c r="P47" i="9"/>
  <c r="P44" i="9"/>
  <c r="Q30" i="9"/>
  <c r="P24" i="9"/>
  <c r="P21" i="9"/>
  <c r="P15" i="9"/>
  <c r="Y7" i="9"/>
  <c r="X4" i="17"/>
  <c r="X4" i="18"/>
  <c r="Y49" i="18"/>
  <c r="W48" i="18"/>
  <c r="U47" i="18"/>
  <c r="Y45" i="18"/>
  <c r="W44" i="18"/>
  <c r="U43" i="18"/>
  <c r="Y41" i="18"/>
  <c r="W40" i="18"/>
  <c r="U39" i="18"/>
  <c r="Y37" i="18"/>
  <c r="W36" i="18"/>
  <c r="U35" i="18"/>
  <c r="Y33" i="18"/>
  <c r="W32" i="18"/>
  <c r="U31" i="18"/>
  <c r="Y29" i="18"/>
  <c r="W28" i="18"/>
  <c r="U27" i="18"/>
  <c r="Y25" i="18"/>
  <c r="W24" i="18"/>
  <c r="U23" i="18"/>
  <c r="Y21" i="18"/>
  <c r="W20" i="18"/>
  <c r="U19" i="18"/>
  <c r="Y17" i="18"/>
  <c r="W16" i="18"/>
  <c r="U15" i="18"/>
  <c r="Y13" i="18"/>
  <c r="W12" i="18"/>
  <c r="U11" i="18"/>
  <c r="Y9" i="18"/>
  <c r="W8" i="18"/>
  <c r="U7" i="18"/>
  <c r="Y5" i="18"/>
  <c r="Q10" i="8"/>
  <c r="X35" i="9"/>
  <c r="X23" i="9"/>
  <c r="T7" i="17"/>
  <c r="Y40" i="8"/>
  <c r="Q34" i="8"/>
  <c r="Y23" i="8"/>
  <c r="P22" i="8"/>
  <c r="P20" i="8"/>
  <c r="X19" i="8"/>
  <c r="P17" i="8"/>
  <c r="P16" i="8"/>
  <c r="P15" i="8"/>
  <c r="P11" i="8"/>
  <c r="X38" i="9"/>
  <c r="Y27" i="9"/>
  <c r="Y18" i="9"/>
  <c r="Y10" i="9"/>
  <c r="Y50" i="17"/>
  <c r="W49" i="17"/>
  <c r="U48" i="17"/>
  <c r="Y46" i="17"/>
  <c r="U44" i="17"/>
  <c r="Y42" i="17"/>
  <c r="W41" i="17"/>
  <c r="U40" i="17"/>
  <c r="Y38" i="17"/>
  <c r="U36" i="17"/>
  <c r="Y34" i="17"/>
  <c r="W33" i="17"/>
  <c r="U32" i="17"/>
  <c r="Y30" i="17"/>
  <c r="U28" i="17"/>
  <c r="Y26" i="17"/>
  <c r="W25" i="17"/>
  <c r="U24" i="17"/>
  <c r="Y22" i="17"/>
  <c r="U20" i="17"/>
  <c r="Y18" i="17"/>
  <c r="W17" i="17"/>
  <c r="U16" i="17"/>
  <c r="Y14" i="17"/>
  <c r="U12" i="17"/>
  <c r="Y10" i="17"/>
  <c r="W9" i="17"/>
  <c r="U8" i="17"/>
  <c r="Y6" i="17"/>
  <c r="Y50" i="18"/>
  <c r="W49" i="18"/>
  <c r="U48" i="18"/>
  <c r="Y46" i="18"/>
  <c r="W45" i="18"/>
  <c r="U44" i="18"/>
  <c r="Y42" i="18"/>
  <c r="W41" i="18"/>
  <c r="U40" i="18"/>
  <c r="Y38" i="18"/>
  <c r="W37" i="18"/>
  <c r="U36" i="18"/>
  <c r="Y34" i="18"/>
  <c r="W33" i="18"/>
  <c r="U32" i="18"/>
  <c r="Y30" i="18"/>
  <c r="W29" i="18"/>
  <c r="U28" i="18"/>
  <c r="Y26" i="18"/>
  <c r="W25" i="18"/>
  <c r="U24" i="18"/>
  <c r="Y22" i="18"/>
  <c r="W21" i="18"/>
  <c r="U20" i="18"/>
  <c r="Y18" i="18"/>
  <c r="W17" i="18"/>
  <c r="U16" i="18"/>
  <c r="Y14" i="18"/>
  <c r="W13" i="18"/>
  <c r="U12" i="18"/>
  <c r="Y10" i="18"/>
  <c r="W9" i="18"/>
  <c r="U8" i="18"/>
  <c r="Y6" i="18"/>
  <c r="W5" i="18"/>
  <c r="X41" i="8"/>
  <c r="Q19" i="8"/>
  <c r="Q17" i="8"/>
  <c r="Y15" i="8"/>
  <c r="I15" i="8" s="1"/>
  <c r="X10" i="8"/>
  <c r="X9" i="8"/>
  <c r="P9" i="8"/>
  <c r="Q44" i="9"/>
  <c r="P37" i="9"/>
  <c r="P33" i="9"/>
  <c r="P25" i="9"/>
  <c r="P22" i="9"/>
  <c r="H22" i="9" s="1"/>
  <c r="P10" i="9"/>
  <c r="Y37" i="9"/>
  <c r="Y23" i="9"/>
  <c r="F5" i="8"/>
  <c r="P43" i="8"/>
  <c r="X23" i="8"/>
  <c r="Y22" i="8"/>
  <c r="P51" i="9"/>
  <c r="P19" i="9"/>
  <c r="Y39" i="9"/>
  <c r="X28" i="9"/>
  <c r="H28" i="9" s="1"/>
  <c r="X24" i="9"/>
  <c r="X15" i="9"/>
  <c r="H15" i="9" s="1"/>
  <c r="G5" i="8"/>
  <c r="P51" i="8"/>
  <c r="X47" i="8"/>
  <c r="H47" i="8" s="1"/>
  <c r="X45" i="8"/>
  <c r="Q31" i="8"/>
  <c r="X17" i="8"/>
  <c r="X15" i="8"/>
  <c r="X12" i="8"/>
  <c r="X11" i="8"/>
  <c r="P43" i="9"/>
  <c r="Q37" i="9"/>
  <c r="I37" i="9" s="1"/>
  <c r="Y42" i="9"/>
  <c r="X31" i="9"/>
  <c r="Y29" i="9"/>
  <c r="X16" i="9"/>
  <c r="B5" i="8"/>
  <c r="P31" i="8"/>
  <c r="P29" i="8"/>
  <c r="Q18" i="8"/>
  <c r="X6" i="8"/>
  <c r="Q50" i="9"/>
  <c r="P20" i="9"/>
  <c r="X17" i="9"/>
  <c r="X14" i="9"/>
  <c r="Y27" i="8"/>
  <c r="P13" i="8"/>
  <c r="Y8" i="8"/>
  <c r="Q32" i="9"/>
  <c r="Y49" i="9"/>
  <c r="Y34" i="9"/>
  <c r="X30" i="9"/>
  <c r="X18" i="9"/>
  <c r="X34" i="9"/>
  <c r="P40" i="8"/>
  <c r="P38" i="8"/>
  <c r="P19" i="8"/>
  <c r="Q9" i="8"/>
  <c r="Q22" i="9"/>
  <c r="X50" i="9"/>
  <c r="Y36" i="9"/>
  <c r="Y22" i="9"/>
  <c r="Q10" i="9"/>
  <c r="X7" i="9"/>
  <c r="V4" i="16"/>
  <c r="U50" i="16"/>
  <c r="Y48" i="16"/>
  <c r="W47" i="16"/>
  <c r="U46" i="16"/>
  <c r="Y44" i="16"/>
  <c r="W43" i="16"/>
  <c r="U42" i="16"/>
  <c r="Y40" i="16"/>
  <c r="W39" i="16"/>
  <c r="U38" i="16"/>
  <c r="Y36" i="16"/>
  <c r="W35" i="16"/>
  <c r="U34" i="16"/>
  <c r="Y32" i="16"/>
  <c r="W31" i="16"/>
  <c r="U30" i="16"/>
  <c r="Y28" i="16"/>
  <c r="W27" i="16"/>
  <c r="U26" i="16"/>
  <c r="Y24" i="16"/>
  <c r="W23" i="16"/>
  <c r="U22" i="16"/>
  <c r="Y20" i="16"/>
  <c r="W19" i="16"/>
  <c r="U18" i="16"/>
  <c r="Y16" i="16"/>
  <c r="W15" i="16"/>
  <c r="U14" i="16"/>
  <c r="Y12" i="16"/>
  <c r="W11" i="16"/>
  <c r="U10" i="16"/>
  <c r="Y8" i="16"/>
  <c r="W7" i="16"/>
  <c r="U6" i="16"/>
  <c r="Q48" i="8"/>
  <c r="P23" i="9"/>
  <c r="H23" i="9" s="1"/>
  <c r="X27" i="9"/>
  <c r="H27" i="9" s="1"/>
  <c r="W4" i="16"/>
  <c r="T50" i="16"/>
  <c r="X48" i="16"/>
  <c r="V47" i="16"/>
  <c r="T46" i="16"/>
  <c r="X44" i="16"/>
  <c r="V43" i="16"/>
  <c r="T42" i="16"/>
  <c r="X40" i="16"/>
  <c r="V39" i="16"/>
  <c r="T38" i="16"/>
  <c r="X36" i="16"/>
  <c r="V35" i="16"/>
  <c r="T34" i="16"/>
  <c r="X32" i="16"/>
  <c r="V31" i="16"/>
  <c r="T30" i="16"/>
  <c r="X28" i="16"/>
  <c r="V27" i="16"/>
  <c r="T26" i="16"/>
  <c r="X24" i="16"/>
  <c r="V23" i="16"/>
  <c r="T22" i="16"/>
  <c r="X20" i="16"/>
  <c r="V19" i="16"/>
  <c r="T18" i="16"/>
  <c r="X16" i="16"/>
  <c r="V15" i="16"/>
  <c r="T14" i="16"/>
  <c r="X12" i="16"/>
  <c r="V11" i="16"/>
  <c r="T10" i="16"/>
  <c r="X8" i="16"/>
  <c r="V7" i="16"/>
  <c r="T6" i="16"/>
  <c r="P5" i="8"/>
  <c r="P39" i="8"/>
  <c r="P48" i="9"/>
  <c r="Q36" i="9"/>
  <c r="Q24" i="9"/>
  <c r="Q19" i="9"/>
  <c r="Y49" i="16"/>
  <c r="W48" i="16"/>
  <c r="Y45" i="16"/>
  <c r="U43" i="16"/>
  <c r="W40" i="16"/>
  <c r="Y37" i="16"/>
  <c r="U35" i="16"/>
  <c r="Y33" i="16"/>
  <c r="W32" i="16"/>
  <c r="U31" i="16"/>
  <c r="Y29" i="16"/>
  <c r="W28" i="16"/>
  <c r="U27" i="16"/>
  <c r="Y25" i="16"/>
  <c r="W24" i="16"/>
  <c r="U23" i="16"/>
  <c r="Y21" i="16"/>
  <c r="W20" i="16"/>
  <c r="U19" i="16"/>
  <c r="Y17" i="16"/>
  <c r="W16" i="16"/>
  <c r="U15" i="16"/>
  <c r="Y13" i="16"/>
  <c r="W12" i="16"/>
  <c r="U11" i="16"/>
  <c r="Y9" i="16"/>
  <c r="W8" i="16"/>
  <c r="U7" i="16"/>
  <c r="Y5" i="16"/>
  <c r="Q5" i="8"/>
  <c r="Y50" i="8"/>
  <c r="P34" i="8"/>
  <c r="X4" i="16"/>
  <c r="U47" i="16"/>
  <c r="W44" i="16"/>
  <c r="Y41" i="16"/>
  <c r="U39" i="16"/>
  <c r="W36" i="16"/>
  <c r="Y4" i="16"/>
  <c r="X49" i="16"/>
  <c r="V48" i="16"/>
  <c r="T47" i="16"/>
  <c r="X45" i="16"/>
  <c r="V44" i="16"/>
  <c r="T43" i="16"/>
  <c r="X41" i="16"/>
  <c r="V40" i="16"/>
  <c r="T39" i="16"/>
  <c r="X37" i="16"/>
  <c r="V36" i="16"/>
  <c r="T35" i="16"/>
  <c r="X33" i="16"/>
  <c r="V32" i="16"/>
  <c r="T31" i="16"/>
  <c r="X29" i="16"/>
  <c r="V28" i="16"/>
  <c r="T27" i="16"/>
  <c r="X25" i="16"/>
  <c r="V24" i="16"/>
  <c r="T23" i="16"/>
  <c r="X21" i="16"/>
  <c r="V20" i="16"/>
  <c r="T19" i="16"/>
  <c r="X17" i="16"/>
  <c r="V16" i="16"/>
  <c r="T15" i="16"/>
  <c r="X13" i="16"/>
  <c r="V12" i="16"/>
  <c r="T11" i="16"/>
  <c r="X9" i="16"/>
  <c r="V8" i="16"/>
  <c r="T7" i="16"/>
  <c r="X5" i="16"/>
  <c r="P18" i="8"/>
  <c r="H18" i="8" s="1"/>
  <c r="X14" i="8"/>
  <c r="Q25" i="9"/>
  <c r="Q20" i="9"/>
  <c r="Y50" i="16"/>
  <c r="W49" i="16"/>
  <c r="U48" i="16"/>
  <c r="Y46" i="16"/>
  <c r="W45" i="16"/>
  <c r="U44" i="16"/>
  <c r="Y42" i="16"/>
  <c r="W41" i="16"/>
  <c r="U40" i="16"/>
  <c r="Y38" i="16"/>
  <c r="W37" i="16"/>
  <c r="U36" i="16"/>
  <c r="Y34" i="16"/>
  <c r="W33" i="16"/>
  <c r="U32" i="16"/>
  <c r="Y30" i="16"/>
  <c r="W29" i="16"/>
  <c r="U28" i="16"/>
  <c r="Y26" i="16"/>
  <c r="W25" i="16"/>
  <c r="U24" i="16"/>
  <c r="Y22" i="16"/>
  <c r="W21" i="16"/>
  <c r="U20" i="16"/>
  <c r="Y18" i="16"/>
  <c r="W17" i="16"/>
  <c r="U16" i="16"/>
  <c r="Y14" i="16"/>
  <c r="W13" i="16"/>
  <c r="U12" i="16"/>
  <c r="Y10" i="16"/>
  <c r="W9" i="16"/>
  <c r="U8" i="16"/>
  <c r="Y6" i="16"/>
  <c r="W5" i="16"/>
  <c r="Q51" i="8"/>
  <c r="W45" i="17"/>
  <c r="W37" i="17"/>
  <c r="W29" i="17"/>
  <c r="W21" i="17"/>
  <c r="W13" i="17"/>
  <c r="W5" i="17"/>
  <c r="P41" i="8"/>
  <c r="X38" i="8"/>
  <c r="H38" i="8" s="1"/>
  <c r="P36" i="8"/>
  <c r="H36" i="8" s="1"/>
  <c r="X33" i="8"/>
  <c r="X31" i="8"/>
  <c r="X29" i="8"/>
  <c r="X25" i="8"/>
  <c r="P23" i="8"/>
  <c r="H23" i="8" s="1"/>
  <c r="Q21" i="8"/>
  <c r="X16" i="8"/>
  <c r="H16" i="8" s="1"/>
  <c r="Q11" i="8"/>
  <c r="P7" i="8"/>
  <c r="Q45" i="9"/>
  <c r="Y43" i="17"/>
  <c r="Y35" i="17"/>
  <c r="Y27" i="17"/>
  <c r="Y19" i="17"/>
  <c r="Y11" i="17"/>
  <c r="P48" i="8"/>
  <c r="P46" i="8"/>
  <c r="X43" i="8"/>
  <c r="P21" i="8"/>
  <c r="Y17" i="8"/>
  <c r="I17" i="8" s="1"/>
  <c r="Y11" i="8"/>
  <c r="Y7" i="8"/>
  <c r="Q46" i="9"/>
  <c r="X46" i="9"/>
  <c r="X41" i="9"/>
  <c r="X32" i="9"/>
  <c r="X19" i="9"/>
  <c r="X11" i="9"/>
  <c r="U4" i="17"/>
  <c r="V50" i="17"/>
  <c r="V42" i="17"/>
  <c r="V34" i="17"/>
  <c r="V26" i="17"/>
  <c r="V18" i="17"/>
  <c r="V10" i="17"/>
  <c r="U4" i="18"/>
  <c r="V50" i="18"/>
  <c r="T49" i="18"/>
  <c r="X47" i="18"/>
  <c r="V46" i="18"/>
  <c r="T45" i="18"/>
  <c r="X43" i="18"/>
  <c r="V42" i="18"/>
  <c r="T41" i="18"/>
  <c r="X39" i="18"/>
  <c r="V38" i="18"/>
  <c r="T37" i="18"/>
  <c r="X35" i="18"/>
  <c r="V34" i="18"/>
  <c r="T33" i="18"/>
  <c r="X31" i="18"/>
  <c r="V30" i="18"/>
  <c r="T29" i="18"/>
  <c r="X27" i="18"/>
  <c r="V26" i="18"/>
  <c r="T25" i="18"/>
  <c r="X23" i="18"/>
  <c r="V22" i="18"/>
  <c r="T21" i="18"/>
  <c r="X19" i="18"/>
  <c r="V18" i="18"/>
  <c r="T17" i="18"/>
  <c r="X15" i="18"/>
  <c r="V14" i="18"/>
  <c r="T13" i="18"/>
  <c r="X11" i="18"/>
  <c r="V10" i="18"/>
  <c r="T9" i="18"/>
  <c r="X7" i="18"/>
  <c r="V6" i="18"/>
  <c r="T5" i="18"/>
  <c r="P30" i="8"/>
  <c r="P28" i="8"/>
  <c r="P26" i="8"/>
  <c r="P24" i="8"/>
  <c r="Y21" i="8"/>
  <c r="Y18" i="8"/>
  <c r="I18" i="8" s="1"/>
  <c r="Q5" i="9"/>
  <c r="P46" i="9"/>
  <c r="Q41" i="9"/>
  <c r="X5" i="9"/>
  <c r="X50" i="8"/>
  <c r="X48" i="8"/>
  <c r="X21" i="8"/>
  <c r="Y19" i="8"/>
  <c r="I19" i="8" s="1"/>
  <c r="P12" i="8"/>
  <c r="P8" i="8"/>
  <c r="Q21" i="9"/>
  <c r="Y5" i="9"/>
  <c r="X43" i="9"/>
  <c r="X33" i="9"/>
  <c r="X20" i="9"/>
  <c r="W4" i="17"/>
  <c r="T50" i="17"/>
  <c r="X48" i="17"/>
  <c r="T46" i="17"/>
  <c r="X44" i="17"/>
  <c r="T42" i="17"/>
  <c r="X40" i="17"/>
  <c r="T38" i="17"/>
  <c r="X36" i="17"/>
  <c r="T34" i="17"/>
  <c r="X32" i="17"/>
  <c r="T30" i="17"/>
  <c r="X28" i="17"/>
  <c r="T26" i="17"/>
  <c r="X24" i="17"/>
  <c r="T22" i="17"/>
  <c r="X20" i="17"/>
  <c r="T18" i="17"/>
  <c r="X16" i="17"/>
  <c r="T14" i="17"/>
  <c r="X12" i="17"/>
  <c r="T10" i="17"/>
  <c r="X8" i="17"/>
  <c r="T6" i="17"/>
  <c r="W4" i="18"/>
  <c r="T50" i="18"/>
  <c r="X48" i="18"/>
  <c r="V47" i="18"/>
  <c r="T46" i="18"/>
  <c r="X44" i="18"/>
  <c r="V43" i="18"/>
  <c r="T42" i="18"/>
  <c r="X40" i="18"/>
  <c r="V39" i="18"/>
  <c r="T38" i="18"/>
  <c r="X36" i="18"/>
  <c r="V35" i="18"/>
  <c r="T34" i="18"/>
  <c r="X32" i="18"/>
  <c r="V31" i="18"/>
  <c r="T30" i="18"/>
  <c r="X28" i="18"/>
  <c r="V27" i="18"/>
  <c r="T26" i="18"/>
  <c r="X24" i="18"/>
  <c r="V23" i="18"/>
  <c r="T22" i="18"/>
  <c r="X20" i="18"/>
  <c r="V19" i="18"/>
  <c r="T18" i="18"/>
  <c r="X16" i="18"/>
  <c r="V15" i="18"/>
  <c r="T14" i="18"/>
  <c r="X12" i="18"/>
  <c r="V11" i="18"/>
  <c r="T10" i="18"/>
  <c r="X8" i="18"/>
  <c r="V7" i="18"/>
  <c r="T6" i="18"/>
  <c r="X39" i="8"/>
  <c r="P35" i="8"/>
  <c r="X32" i="8"/>
  <c r="X28" i="8"/>
  <c r="X24" i="8"/>
  <c r="Y14" i="8"/>
  <c r="P6" i="8"/>
  <c r="P42" i="9"/>
  <c r="H42" i="9" s="1"/>
  <c r="Q38" i="9"/>
  <c r="Q23" i="9"/>
  <c r="U47" i="17"/>
  <c r="U39" i="17"/>
  <c r="U31" i="17"/>
  <c r="U23" i="17"/>
  <c r="U15" i="17"/>
  <c r="U7" i="17"/>
  <c r="X49" i="17"/>
  <c r="V49" i="17"/>
  <c r="X47" i="17"/>
  <c r="V47" i="17"/>
  <c r="X45" i="17"/>
  <c r="V45" i="17"/>
  <c r="X43" i="17"/>
  <c r="V43" i="17"/>
  <c r="X41" i="17"/>
  <c r="V41" i="17"/>
  <c r="X39" i="17"/>
  <c r="V39" i="17"/>
  <c r="X37" i="17"/>
  <c r="V37" i="17"/>
  <c r="X35" i="17"/>
  <c r="V35" i="17"/>
  <c r="X33" i="17"/>
  <c r="V33" i="17"/>
  <c r="X31" i="17"/>
  <c r="V31" i="17"/>
  <c r="X29" i="17"/>
  <c r="V29" i="17"/>
  <c r="X27" i="17"/>
  <c r="V27" i="17"/>
  <c r="X25" i="17"/>
  <c r="V25" i="17"/>
  <c r="X23" i="17"/>
  <c r="V23" i="17"/>
  <c r="X21" i="17"/>
  <c r="V21" i="17"/>
  <c r="X19" i="17"/>
  <c r="V19" i="17"/>
  <c r="X17" i="17"/>
  <c r="V17" i="17"/>
  <c r="X15" i="17"/>
  <c r="V15" i="17"/>
  <c r="X13" i="17"/>
  <c r="V13" i="17"/>
  <c r="X11" i="17"/>
  <c r="V11" i="17"/>
  <c r="X9" i="17"/>
  <c r="V9" i="17"/>
  <c r="X7" i="17"/>
  <c r="V7" i="17"/>
  <c r="X5" i="17"/>
  <c r="V5" i="17"/>
  <c r="Q39" i="8"/>
  <c r="Y8" i="9"/>
  <c r="Y51" i="8"/>
  <c r="I51" i="8" s="1"/>
  <c r="Y9" i="8"/>
  <c r="I9" i="8" s="1"/>
  <c r="Y38" i="8"/>
  <c r="P10" i="8"/>
  <c r="Y45" i="9"/>
  <c r="X51" i="8"/>
  <c r="H51" i="8" s="1"/>
  <c r="P47" i="8"/>
  <c r="P42" i="8"/>
  <c r="H42" i="8" s="1"/>
  <c r="Y41" i="8"/>
  <c r="I41" i="8" s="1"/>
  <c r="X27" i="8"/>
  <c r="C32" i="9"/>
  <c r="I16" i="9"/>
  <c r="I15" i="9"/>
  <c r="Q6" i="9"/>
  <c r="Y13" i="9"/>
  <c r="Q36" i="8"/>
  <c r="X8" i="9"/>
  <c r="X13" i="9"/>
  <c r="X26" i="8"/>
  <c r="X13" i="8"/>
  <c r="H13" i="8" s="1"/>
  <c r="Y33" i="8"/>
  <c r="Y25" i="8"/>
  <c r="P6" i="9"/>
  <c r="Y43" i="8"/>
  <c r="Y28" i="8"/>
  <c r="Y19" i="9"/>
  <c r="D42" i="9"/>
  <c r="B42" i="9"/>
  <c r="F41" i="9"/>
  <c r="D41" i="9"/>
  <c r="B41" i="9"/>
  <c r="F40" i="9"/>
  <c r="D40" i="9"/>
  <c r="B40" i="9"/>
  <c r="F35" i="9"/>
  <c r="D35" i="9"/>
  <c r="B35" i="9"/>
  <c r="F34" i="9"/>
  <c r="D34" i="9"/>
  <c r="B34" i="9"/>
  <c r="F33" i="9"/>
  <c r="D33" i="9"/>
  <c r="B33" i="9"/>
  <c r="F28" i="9"/>
  <c r="D28" i="9"/>
  <c r="B28" i="9"/>
  <c r="F27" i="9"/>
  <c r="D27" i="9"/>
  <c r="B27" i="9"/>
  <c r="F26" i="9"/>
  <c r="D26" i="9"/>
  <c r="B26" i="9"/>
  <c r="F21" i="9"/>
  <c r="D21" i="9"/>
  <c r="B21" i="9"/>
  <c r="F20" i="9"/>
  <c r="D20" i="9"/>
  <c r="B20" i="9"/>
  <c r="Y29" i="8"/>
  <c r="Q32" i="8"/>
  <c r="Y47" i="9"/>
  <c r="C40" i="9"/>
  <c r="C36" i="9"/>
  <c r="C30" i="9"/>
  <c r="C29" i="9"/>
  <c r="C28" i="9"/>
  <c r="P32" i="8"/>
  <c r="Y32" i="9"/>
  <c r="G41" i="9"/>
  <c r="E41" i="9"/>
  <c r="G40" i="9"/>
  <c r="E40" i="9"/>
  <c r="G39" i="9"/>
  <c r="E39" i="9"/>
  <c r="G38" i="9"/>
  <c r="E38" i="9"/>
  <c r="G37" i="9"/>
  <c r="E37" i="9"/>
  <c r="C37" i="9"/>
  <c r="I36" i="9"/>
  <c r="G36" i="9"/>
  <c r="E36" i="9"/>
  <c r="Q17" i="9"/>
  <c r="Y6" i="8"/>
  <c r="Q7" i="9"/>
  <c r="Y25" i="9"/>
  <c r="Y13" i="8"/>
  <c r="Q34" i="9"/>
  <c r="G32" i="9"/>
  <c r="E32" i="9"/>
  <c r="G31" i="9"/>
  <c r="E31" i="9"/>
  <c r="G30" i="9"/>
  <c r="E30" i="9"/>
  <c r="G29" i="9"/>
  <c r="E29" i="9"/>
  <c r="F17" i="9"/>
  <c r="D17" i="9"/>
  <c r="B17" i="9"/>
  <c r="H16" i="9"/>
  <c r="F16" i="9"/>
  <c r="D16" i="9"/>
  <c r="B16" i="9"/>
  <c r="F15" i="9"/>
  <c r="D15" i="9"/>
  <c r="B15" i="9"/>
  <c r="F14" i="9"/>
  <c r="D14" i="9"/>
  <c r="B14" i="9"/>
  <c r="F13" i="9"/>
  <c r="D13" i="9"/>
  <c r="B13" i="9"/>
  <c r="F12" i="9"/>
  <c r="D12" i="9"/>
  <c r="B12" i="9"/>
  <c r="F11" i="9"/>
  <c r="D11" i="9"/>
  <c r="B11" i="9"/>
  <c r="F10" i="9"/>
  <c r="D10" i="9"/>
  <c r="B10" i="9"/>
  <c r="F7" i="9"/>
  <c r="D7" i="9"/>
  <c r="B7" i="9"/>
  <c r="D6" i="9"/>
  <c r="B6" i="9"/>
  <c r="Y41" i="9"/>
  <c r="Y9" i="9"/>
  <c r="I9" i="9" s="1"/>
  <c r="Q49" i="8"/>
  <c r="C34" i="9"/>
  <c r="Q47" i="8"/>
  <c r="Q46" i="8"/>
  <c r="Q44" i="8"/>
  <c r="Y24" i="8"/>
  <c r="Y20" i="8"/>
  <c r="Q7" i="8"/>
  <c r="I7" i="8" s="1"/>
  <c r="Q26" i="9"/>
  <c r="Q18" i="9"/>
  <c r="I18" i="9" s="1"/>
  <c r="Y50" i="9"/>
  <c r="I50" i="9" s="1"/>
  <c r="Y48" i="9"/>
  <c r="Y35" i="9"/>
  <c r="Y33" i="9"/>
  <c r="Y21" i="9"/>
  <c r="Y20" i="9"/>
  <c r="I20" i="9" s="1"/>
  <c r="Y49" i="8"/>
  <c r="Y36" i="8"/>
  <c r="Y34" i="8"/>
  <c r="I34" i="8" s="1"/>
  <c r="Q27" i="8"/>
  <c r="C33" i="9"/>
  <c r="Q39" i="9"/>
  <c r="I39" i="9" s="1"/>
  <c r="C39" i="9"/>
  <c r="G35" i="9"/>
  <c r="E35" i="9"/>
  <c r="Q35" i="9"/>
  <c r="F32" i="9"/>
  <c r="D32" i="9"/>
  <c r="B32" i="9"/>
  <c r="F31" i="9"/>
  <c r="D31" i="9"/>
  <c r="B31" i="9"/>
  <c r="F30" i="9"/>
  <c r="D30" i="9"/>
  <c r="B30" i="9"/>
  <c r="H29" i="9"/>
  <c r="F29" i="9"/>
  <c r="D29" i="9"/>
  <c r="B29" i="9"/>
  <c r="Q11" i="9"/>
  <c r="Q8" i="9"/>
  <c r="Y44" i="9"/>
  <c r="I44" i="9" s="1"/>
  <c r="Y43" i="9"/>
  <c r="Y28" i="9"/>
  <c r="I28" i="9" s="1"/>
  <c r="Y26" i="9"/>
  <c r="Y12" i="9"/>
  <c r="Y11" i="9"/>
  <c r="Y46" i="8"/>
  <c r="Y39" i="8"/>
  <c r="Q28" i="8"/>
  <c r="Q25" i="8"/>
  <c r="I25" i="8" s="1"/>
  <c r="Q13" i="8"/>
  <c r="E50" i="9"/>
  <c r="Q40" i="9"/>
  <c r="F39" i="9"/>
  <c r="D39" i="9"/>
  <c r="B39" i="9"/>
  <c r="H38" i="9"/>
  <c r="F38" i="9"/>
  <c r="D38" i="9"/>
  <c r="B38" i="9"/>
  <c r="F37" i="9"/>
  <c r="D37" i="9"/>
  <c r="B37" i="9"/>
  <c r="H36" i="9"/>
  <c r="F36" i="9"/>
  <c r="D36" i="9"/>
  <c r="B36" i="9"/>
  <c r="G34" i="9"/>
  <c r="E34" i="9"/>
  <c r="G33" i="9"/>
  <c r="E33" i="9"/>
  <c r="Q31" i="9"/>
  <c r="I31" i="9" s="1"/>
  <c r="G28" i="9"/>
  <c r="E28" i="9"/>
  <c r="G27" i="9"/>
  <c r="E27" i="9"/>
  <c r="F25" i="9"/>
  <c r="D25" i="9"/>
  <c r="B25" i="9"/>
  <c r="F24" i="9"/>
  <c r="D24" i="9"/>
  <c r="B24" i="9"/>
  <c r="F23" i="9"/>
  <c r="D23" i="9"/>
  <c r="B23" i="9"/>
  <c r="F22" i="9"/>
  <c r="D22" i="9"/>
  <c r="B22" i="9"/>
  <c r="F19" i="9"/>
  <c r="D19" i="9"/>
  <c r="B19" i="9"/>
  <c r="F18" i="9"/>
  <c r="D18" i="9"/>
  <c r="B18" i="9"/>
  <c r="Q12" i="9"/>
  <c r="F9" i="9"/>
  <c r="D9" i="9"/>
  <c r="B9" i="9"/>
  <c r="F8" i="9"/>
  <c r="D8" i="9"/>
  <c r="B8" i="9"/>
  <c r="Y51" i="9"/>
  <c r="Y46" i="9"/>
  <c r="Y40" i="9"/>
  <c r="Y30" i="9"/>
  <c r="Y24" i="9"/>
  <c r="Y14" i="9"/>
  <c r="Y6" i="9"/>
  <c r="Y42" i="8"/>
  <c r="Q38" i="8"/>
  <c r="Y30" i="8"/>
  <c r="Q30" i="8"/>
  <c r="Q26" i="8"/>
  <c r="Q12" i="8"/>
  <c r="P49" i="9"/>
  <c r="H49" i="9" s="1"/>
  <c r="X47" i="9"/>
  <c r="H47" i="9" s="1"/>
  <c r="X44" i="9"/>
  <c r="X25" i="9"/>
  <c r="X21" i="9"/>
  <c r="X12" i="9"/>
  <c r="X9" i="9"/>
  <c r="X49" i="8"/>
  <c r="H49" i="8" s="1"/>
  <c r="Y48" i="8"/>
  <c r="I48" i="8" s="1"/>
  <c r="X46" i="8"/>
  <c r="H46" i="8" s="1"/>
  <c r="Y45" i="8"/>
  <c r="Q40" i="8"/>
  <c r="Q35" i="8"/>
  <c r="Y32" i="8"/>
  <c r="P25" i="8"/>
  <c r="Q23" i="8"/>
  <c r="I23" i="8" s="1"/>
  <c r="Q16" i="8"/>
  <c r="C35" i="9"/>
  <c r="C31" i="9"/>
  <c r="Q47" i="9"/>
  <c r="X51" i="9"/>
  <c r="X48" i="9"/>
  <c r="H48" i="9" s="1"/>
  <c r="X40" i="9"/>
  <c r="X26" i="9"/>
  <c r="X6" i="9"/>
  <c r="Y44" i="8"/>
  <c r="H30" i="9"/>
  <c r="Q50" i="8"/>
  <c r="I50" i="8" s="1"/>
  <c r="Q43" i="8"/>
  <c r="Y35" i="8"/>
  <c r="Q33" i="8"/>
  <c r="X30" i="8"/>
  <c r="Q29" i="8"/>
  <c r="Y26" i="8"/>
  <c r="Q24" i="8"/>
  <c r="Q20" i="8"/>
  <c r="Y16" i="8"/>
  <c r="Y12" i="8"/>
  <c r="Q6" i="8"/>
  <c r="F42" i="9"/>
  <c r="Y47" i="8"/>
  <c r="P44" i="8"/>
  <c r="Q42" i="8"/>
  <c r="Q37" i="8"/>
  <c r="I37" i="8" s="1"/>
  <c r="Y31" i="8"/>
  <c r="I31" i="8" s="1"/>
  <c r="P27" i="8"/>
  <c r="Q22" i="8"/>
  <c r="I22" i="8" s="1"/>
  <c r="X20" i="8"/>
  <c r="H20" i="8" s="1"/>
  <c r="Q14" i="8"/>
  <c r="Q8" i="8"/>
  <c r="Q51" i="9"/>
  <c r="Q48" i="9"/>
  <c r="P40" i="9"/>
  <c r="P39" i="9"/>
  <c r="H39" i="9" s="1"/>
  <c r="P35" i="9"/>
  <c r="P34" i="9"/>
  <c r="P31" i="9"/>
  <c r="H31" i="9" s="1"/>
  <c r="P26" i="9"/>
  <c r="H24" i="9"/>
  <c r="P18" i="9"/>
  <c r="H18" i="9" s="1"/>
  <c r="P17" i="9"/>
  <c r="H17" i="9" s="1"/>
  <c r="P12" i="9"/>
  <c r="P11" i="9"/>
  <c r="P8" i="9"/>
  <c r="P7" i="9"/>
  <c r="H7" i="9" s="1"/>
  <c r="X44" i="8"/>
  <c r="P37" i="8"/>
  <c r="H37" i="8" s="1"/>
  <c r="X35" i="8"/>
  <c r="P33" i="8"/>
  <c r="H33" i="8" s="1"/>
  <c r="P14" i="8"/>
  <c r="H14" i="8" s="1"/>
  <c r="Q49" i="9"/>
  <c r="I49" i="9" s="1"/>
  <c r="X5" i="8"/>
  <c r="H5" i="8" s="1"/>
  <c r="P50" i="8"/>
  <c r="E51" i="9"/>
  <c r="E48" i="9"/>
  <c r="E46" i="9"/>
  <c r="E44" i="9"/>
  <c r="B5" i="9"/>
  <c r="F5" i="9"/>
  <c r="E49" i="9"/>
  <c r="E47" i="9"/>
  <c r="E45" i="9"/>
  <c r="E43" i="9"/>
  <c r="P5" i="9"/>
  <c r="Y5" i="8"/>
  <c r="C5" i="9"/>
  <c r="E5" i="9"/>
  <c r="G5" i="9"/>
  <c r="F51" i="9"/>
  <c r="D51" i="9"/>
  <c r="B51" i="9"/>
  <c r="F50" i="9"/>
  <c r="D50" i="9"/>
  <c r="B50" i="9"/>
  <c r="F49" i="9"/>
  <c r="D49" i="9"/>
  <c r="B49" i="9"/>
  <c r="F48" i="9"/>
  <c r="D48" i="9"/>
  <c r="B48" i="9"/>
  <c r="F47" i="9"/>
  <c r="D47" i="9"/>
  <c r="B47" i="9"/>
  <c r="F46" i="9"/>
  <c r="D46" i="9"/>
  <c r="B46" i="9"/>
  <c r="H45" i="9"/>
  <c r="F45" i="9"/>
  <c r="D45" i="9"/>
  <c r="B45" i="9"/>
  <c r="F44" i="9"/>
  <c r="D44" i="9"/>
  <c r="B44" i="9"/>
  <c r="F43" i="9"/>
  <c r="D43" i="9"/>
  <c r="B43" i="9"/>
  <c r="D5" i="9"/>
  <c r="G51" i="9"/>
  <c r="C51" i="9"/>
  <c r="G50" i="9"/>
  <c r="C50" i="9"/>
  <c r="G49" i="9"/>
  <c r="C49" i="9"/>
  <c r="G48" i="9"/>
  <c r="C48" i="9"/>
  <c r="G47" i="9"/>
  <c r="C47" i="9"/>
  <c r="G46" i="9"/>
  <c r="C46" i="9"/>
  <c r="G45" i="9"/>
  <c r="C45" i="9"/>
  <c r="G44" i="9"/>
  <c r="C44" i="9"/>
  <c r="G43" i="9"/>
  <c r="C43" i="9"/>
  <c r="C27" i="9"/>
  <c r="G26" i="9"/>
  <c r="E26" i="9"/>
  <c r="C26" i="9"/>
  <c r="G25" i="9"/>
  <c r="E25" i="9"/>
  <c r="C25" i="9"/>
  <c r="G24" i="9"/>
  <c r="E24" i="9"/>
  <c r="C24" i="9"/>
  <c r="G23" i="9"/>
  <c r="E23" i="9"/>
  <c r="C23" i="9"/>
  <c r="G22" i="9"/>
  <c r="E22" i="9"/>
  <c r="C22" i="9"/>
  <c r="G21" i="9"/>
  <c r="E21" i="9"/>
  <c r="C21" i="9"/>
  <c r="G20" i="9"/>
  <c r="E20" i="9"/>
  <c r="C20" i="9"/>
  <c r="G19" i="9"/>
  <c r="E19" i="9"/>
  <c r="C19" i="9"/>
  <c r="G18" i="9"/>
  <c r="E18" i="9"/>
  <c r="C18" i="9"/>
  <c r="G17" i="9"/>
  <c r="E17" i="9"/>
  <c r="C17" i="9"/>
  <c r="G16" i="9"/>
  <c r="E16" i="9"/>
  <c r="C16" i="9"/>
  <c r="G15" i="9"/>
  <c r="E15" i="9"/>
  <c r="C15" i="9"/>
  <c r="G14" i="9"/>
  <c r="E14" i="9"/>
  <c r="C14" i="9"/>
  <c r="G13" i="9"/>
  <c r="E13" i="9"/>
  <c r="C13" i="9"/>
  <c r="G12" i="9"/>
  <c r="E12" i="9"/>
  <c r="C12" i="9"/>
  <c r="G11" i="9"/>
  <c r="E11" i="9"/>
  <c r="C11" i="9"/>
  <c r="G10" i="9"/>
  <c r="E10" i="9"/>
  <c r="C10" i="9"/>
  <c r="G9" i="9"/>
  <c r="E9" i="9"/>
  <c r="C9" i="9"/>
  <c r="G8" i="9"/>
  <c r="E8" i="9"/>
  <c r="C8" i="9"/>
  <c r="G7" i="9"/>
  <c r="E7" i="9"/>
  <c r="C7" i="9"/>
  <c r="G6" i="9"/>
  <c r="E6" i="9"/>
  <c r="C6" i="9"/>
  <c r="G51" i="8"/>
  <c r="E51" i="8"/>
  <c r="C51" i="8"/>
  <c r="G50" i="8"/>
  <c r="E50" i="8"/>
  <c r="C50" i="8"/>
  <c r="G49" i="8"/>
  <c r="E49" i="8"/>
  <c r="C49" i="8"/>
  <c r="G48" i="8"/>
  <c r="E48" i="8"/>
  <c r="C48" i="8"/>
  <c r="G47" i="8"/>
  <c r="E47" i="8"/>
  <c r="C47" i="8"/>
  <c r="G46" i="8"/>
  <c r="E46" i="8"/>
  <c r="C46" i="8"/>
  <c r="G45" i="8"/>
  <c r="E45" i="8"/>
  <c r="C45" i="8"/>
  <c r="G44" i="8"/>
  <c r="E44" i="8"/>
  <c r="C44" i="8"/>
  <c r="G43" i="8"/>
  <c r="E43" i="8"/>
  <c r="C43" i="8"/>
  <c r="G42" i="8"/>
  <c r="E42" i="8"/>
  <c r="C42" i="8"/>
  <c r="G41" i="8"/>
  <c r="E41" i="8"/>
  <c r="C41" i="8"/>
  <c r="G40" i="8"/>
  <c r="E40" i="8"/>
  <c r="C40" i="8"/>
  <c r="G39" i="8"/>
  <c r="E39" i="8"/>
  <c r="C39" i="8"/>
  <c r="G38" i="8"/>
  <c r="E38" i="8"/>
  <c r="C38" i="8"/>
  <c r="G37" i="8"/>
  <c r="E37" i="8"/>
  <c r="C37" i="8"/>
  <c r="G36" i="8"/>
  <c r="E36" i="8"/>
  <c r="C36" i="8"/>
  <c r="G35" i="8"/>
  <c r="E35" i="8"/>
  <c r="C35" i="8"/>
  <c r="G34" i="8"/>
  <c r="E34" i="8"/>
  <c r="C34" i="8"/>
  <c r="G33" i="8"/>
  <c r="E33" i="8"/>
  <c r="C33" i="8"/>
  <c r="G32" i="8"/>
  <c r="E32" i="8"/>
  <c r="C32" i="8"/>
  <c r="G31" i="8"/>
  <c r="E31" i="8"/>
  <c r="C31" i="8"/>
  <c r="G30" i="8"/>
  <c r="E30" i="8"/>
  <c r="C30" i="8"/>
  <c r="G29" i="8"/>
  <c r="E29" i="8"/>
  <c r="C29" i="8"/>
  <c r="G28" i="8"/>
  <c r="E28" i="8"/>
  <c r="C28" i="8"/>
  <c r="G27" i="8"/>
  <c r="E27" i="8"/>
  <c r="C27" i="8"/>
  <c r="E26" i="8"/>
  <c r="E25" i="8"/>
  <c r="E24" i="8"/>
  <c r="E23" i="8"/>
  <c r="E22" i="8"/>
  <c r="E21" i="8"/>
  <c r="E20" i="8"/>
  <c r="G18" i="8"/>
  <c r="E18" i="8"/>
  <c r="C18" i="8"/>
  <c r="G17" i="8"/>
  <c r="E17" i="8"/>
  <c r="C17" i="8"/>
  <c r="G16" i="8"/>
  <c r="E16" i="8"/>
  <c r="C16" i="8"/>
  <c r="G15" i="8"/>
  <c r="E15" i="8"/>
  <c r="C15" i="8"/>
  <c r="G14" i="8"/>
  <c r="E14" i="8"/>
  <c r="C14" i="8"/>
  <c r="G13" i="8"/>
  <c r="E13" i="8"/>
  <c r="C13" i="8"/>
  <c r="G12" i="8"/>
  <c r="E12" i="8"/>
  <c r="C12" i="8"/>
  <c r="G11" i="8"/>
  <c r="E11" i="8"/>
  <c r="C11" i="8"/>
  <c r="G10" i="8"/>
  <c r="E10" i="8"/>
  <c r="C10" i="8"/>
  <c r="G9" i="8"/>
  <c r="E9" i="8"/>
  <c r="C9" i="8"/>
  <c r="G8" i="8"/>
  <c r="E8" i="8"/>
  <c r="C8" i="8"/>
  <c r="G7" i="8"/>
  <c r="E7" i="8"/>
  <c r="C7" i="8"/>
  <c r="G6" i="8"/>
  <c r="E6" i="8"/>
  <c r="C6" i="8"/>
  <c r="G42" i="9"/>
  <c r="E42" i="9"/>
  <c r="Q42" i="9"/>
  <c r="F51" i="8"/>
  <c r="D51" i="8"/>
  <c r="B51" i="8"/>
  <c r="F50" i="8"/>
  <c r="D50" i="8"/>
  <c r="B50" i="8"/>
  <c r="F49" i="8"/>
  <c r="D49" i="8"/>
  <c r="B49" i="8"/>
  <c r="F48" i="8"/>
  <c r="D48" i="8"/>
  <c r="B48" i="8"/>
  <c r="F47" i="8"/>
  <c r="D47" i="8"/>
  <c r="B47" i="8"/>
  <c r="F46" i="8"/>
  <c r="D46" i="8"/>
  <c r="B46" i="8"/>
  <c r="F45" i="8"/>
  <c r="D45" i="8"/>
  <c r="B45" i="8"/>
  <c r="F44" i="8"/>
  <c r="D44" i="8"/>
  <c r="B44" i="8"/>
  <c r="F43" i="8"/>
  <c r="D43" i="8"/>
  <c r="B43" i="8"/>
  <c r="F42" i="8"/>
  <c r="D42" i="8"/>
  <c r="B42" i="8"/>
  <c r="H41" i="8"/>
  <c r="F41" i="8"/>
  <c r="D41" i="8"/>
  <c r="B41" i="8"/>
  <c r="F40" i="8"/>
  <c r="D40" i="8"/>
  <c r="B40" i="8"/>
  <c r="F39" i="8"/>
  <c r="D39" i="8"/>
  <c r="B39" i="8"/>
  <c r="F38" i="8"/>
  <c r="D38" i="8"/>
  <c r="B38" i="8"/>
  <c r="F37" i="8"/>
  <c r="D37" i="8"/>
  <c r="B37" i="8"/>
  <c r="F36" i="8"/>
  <c r="D36" i="8"/>
  <c r="B36" i="8"/>
  <c r="F35" i="8"/>
  <c r="D35" i="8"/>
  <c r="B35" i="8"/>
  <c r="H34" i="8"/>
  <c r="F34" i="8"/>
  <c r="D34" i="8"/>
  <c r="B34" i="8"/>
  <c r="F33" i="8"/>
  <c r="D33" i="8"/>
  <c r="B33" i="8"/>
  <c r="F32" i="8"/>
  <c r="D32" i="8"/>
  <c r="B32" i="8"/>
  <c r="F31" i="8"/>
  <c r="D31" i="8"/>
  <c r="B31" i="8"/>
  <c r="F30" i="8"/>
  <c r="D30" i="8"/>
  <c r="B30" i="8"/>
  <c r="H29" i="8"/>
  <c r="F29" i="8"/>
  <c r="D29" i="8"/>
  <c r="B29" i="8"/>
  <c r="H28" i="8"/>
  <c r="F28" i="8"/>
  <c r="D28" i="8"/>
  <c r="B28" i="8"/>
  <c r="F27" i="8"/>
  <c r="D27" i="8"/>
  <c r="F26" i="8"/>
  <c r="D26" i="8"/>
  <c r="B26" i="8"/>
  <c r="F25" i="8"/>
  <c r="D25" i="8"/>
  <c r="B25" i="8"/>
  <c r="F24" i="8"/>
  <c r="D24" i="8"/>
  <c r="B24" i="8"/>
  <c r="F23" i="8"/>
  <c r="D23" i="8"/>
  <c r="B23" i="8"/>
  <c r="F22" i="8"/>
  <c r="D22" i="8"/>
  <c r="B22" i="8"/>
  <c r="F21" i="8"/>
  <c r="D21" i="8"/>
  <c r="B21" i="8"/>
  <c r="F20" i="8"/>
  <c r="D20" i="8"/>
  <c r="B20" i="8"/>
  <c r="F19" i="8"/>
  <c r="D19" i="8"/>
  <c r="B19" i="8"/>
  <c r="F18" i="8"/>
  <c r="D18" i="8"/>
  <c r="B18" i="8"/>
  <c r="F17" i="8"/>
  <c r="D17" i="8"/>
  <c r="B17" i="8"/>
  <c r="F16" i="8"/>
  <c r="D16" i="8"/>
  <c r="B16" i="8"/>
  <c r="F15" i="8"/>
  <c r="D15" i="8"/>
  <c r="B15" i="8"/>
  <c r="F14" i="8"/>
  <c r="D14" i="8"/>
  <c r="B14" i="8"/>
  <c r="F13" i="8"/>
  <c r="D13" i="8"/>
  <c r="B13" i="8"/>
  <c r="H12" i="8"/>
  <c r="F12" i="8"/>
  <c r="D12" i="8"/>
  <c r="B12" i="8"/>
  <c r="H11" i="8"/>
  <c r="F11" i="8"/>
  <c r="D11" i="8"/>
  <c r="B11" i="8"/>
  <c r="F10" i="8"/>
  <c r="D10" i="8"/>
  <c r="B10" i="8"/>
  <c r="F9" i="8"/>
  <c r="D9" i="8"/>
  <c r="B9" i="8"/>
  <c r="H8" i="8"/>
  <c r="F8" i="8"/>
  <c r="D8" i="8"/>
  <c r="B8" i="8"/>
  <c r="H7" i="8"/>
  <c r="F7" i="8"/>
  <c r="D7" i="8"/>
  <c r="B7" i="8"/>
  <c r="F6" i="8"/>
  <c r="D6" i="8"/>
  <c r="B6" i="8"/>
  <c r="C42" i="9"/>
  <c r="B27" i="8"/>
  <c r="G26" i="8"/>
  <c r="C26" i="8"/>
  <c r="G25" i="8"/>
  <c r="C25" i="8"/>
  <c r="G24" i="8"/>
  <c r="C24" i="8"/>
  <c r="G23" i="8"/>
  <c r="C23" i="8"/>
  <c r="G22" i="8"/>
  <c r="C22" i="8"/>
  <c r="G21" i="8"/>
  <c r="C21" i="8"/>
  <c r="G20" i="8"/>
  <c r="C20" i="8"/>
  <c r="G19" i="8"/>
  <c r="E19" i="8"/>
  <c r="C19" i="8"/>
  <c r="C51" i="18"/>
  <c r="D51" i="18"/>
  <c r="E51" i="18"/>
  <c r="F51" i="18"/>
  <c r="G51" i="18"/>
  <c r="H51" i="18"/>
  <c r="I51" i="18"/>
  <c r="J51" i="18"/>
  <c r="K51" i="18"/>
  <c r="L51" i="18"/>
  <c r="M51" i="18"/>
  <c r="N51" i="18"/>
  <c r="O51" i="18"/>
  <c r="P51" i="18"/>
  <c r="Q51" i="18"/>
  <c r="R51" i="18"/>
  <c r="S51" i="18"/>
  <c r="B51" i="18"/>
  <c r="Q51" i="17"/>
  <c r="S51" i="17"/>
  <c r="P51" i="17"/>
  <c r="H51" i="17"/>
  <c r="I51" i="17"/>
  <c r="J51" i="17"/>
  <c r="K51" i="17"/>
  <c r="L51" i="17"/>
  <c r="M51" i="17"/>
  <c r="O51" i="17"/>
  <c r="R51" i="17"/>
  <c r="C51" i="17"/>
  <c r="D51" i="17"/>
  <c r="E51" i="17"/>
  <c r="F51" i="17"/>
  <c r="G51" i="17"/>
  <c r="B51" i="17"/>
  <c r="C51" i="16"/>
  <c r="D51" i="16"/>
  <c r="E51" i="16"/>
  <c r="F51" i="16"/>
  <c r="G51" i="16"/>
  <c r="H51" i="16"/>
  <c r="I51" i="16"/>
  <c r="J51" i="16"/>
  <c r="K51" i="16"/>
  <c r="L51" i="16"/>
  <c r="M51" i="16"/>
  <c r="N51" i="16"/>
  <c r="O51" i="16"/>
  <c r="P51" i="16"/>
  <c r="Q51" i="16"/>
  <c r="R51" i="16"/>
  <c r="S51" i="16"/>
  <c r="B51" i="16"/>
  <c r="I7" i="9" l="1"/>
  <c r="H50" i="9"/>
  <c r="H41" i="9"/>
  <c r="H9" i="9"/>
  <c r="I43" i="9"/>
  <c r="H51" i="9"/>
  <c r="I46" i="9"/>
  <c r="H25" i="9"/>
  <c r="H44" i="9"/>
  <c r="H43" i="9"/>
  <c r="H32" i="9"/>
  <c r="I19" i="9"/>
  <c r="H13" i="9"/>
  <c r="I14" i="9"/>
  <c r="I33" i="9"/>
  <c r="I5" i="9"/>
  <c r="I43" i="8"/>
  <c r="H15" i="8"/>
  <c r="I8" i="8"/>
  <c r="H22" i="8"/>
  <c r="I45" i="8"/>
  <c r="H43" i="8"/>
  <c r="H17" i="8"/>
  <c r="I5" i="8"/>
  <c r="H33" i="9"/>
  <c r="H35" i="8"/>
  <c r="I21" i="8"/>
  <c r="I39" i="8"/>
  <c r="H46" i="9"/>
  <c r="H45" i="8"/>
  <c r="I30" i="9"/>
  <c r="I27" i="8"/>
  <c r="I40" i="8"/>
  <c r="H34" i="9"/>
  <c r="H31" i="8"/>
  <c r="I29" i="9"/>
  <c r="H9" i="8"/>
  <c r="H27" i="8"/>
  <c r="H32" i="8"/>
  <c r="I45" i="9"/>
  <c r="I22" i="9"/>
  <c r="I23" i="9"/>
  <c r="I10" i="9"/>
  <c r="H14" i="9"/>
  <c r="H48" i="8"/>
  <c r="H6" i="8"/>
  <c r="H19" i="9"/>
  <c r="H10" i="8"/>
  <c r="I10" i="8"/>
  <c r="I27" i="9"/>
  <c r="H40" i="8"/>
  <c r="I24" i="8"/>
  <c r="I25" i="9"/>
  <c r="I13" i="9"/>
  <c r="H30" i="8"/>
  <c r="I17" i="9"/>
  <c r="I32" i="9"/>
  <c r="I6" i="9"/>
  <c r="H39" i="8"/>
  <c r="H19" i="8"/>
  <c r="I38" i="9"/>
  <c r="I42" i="9"/>
  <c r="I21" i="9"/>
  <c r="I41" i="9"/>
  <c r="H50" i="8"/>
  <c r="H21" i="9"/>
  <c r="I34" i="9"/>
  <c r="H20" i="9"/>
  <c r="H12" i="9"/>
  <c r="H35" i="9"/>
  <c r="I38" i="8"/>
  <c r="H26" i="8"/>
  <c r="I49" i="8"/>
  <c r="I11" i="8"/>
  <c r="H24" i="8"/>
  <c r="H21" i="8"/>
  <c r="X51" i="16"/>
  <c r="I24" i="9"/>
  <c r="H11" i="9"/>
  <c r="I14" i="8"/>
  <c r="H25" i="8"/>
  <c r="I13" i="8"/>
  <c r="H44" i="8"/>
  <c r="H8" i="9"/>
  <c r="I8" i="9"/>
  <c r="I51" i="9"/>
  <c r="I47" i="8"/>
  <c r="I36" i="8"/>
  <c r="I32" i="8"/>
  <c r="I48" i="9"/>
  <c r="I26" i="8"/>
  <c r="H6" i="9"/>
  <c r="I11" i="9"/>
  <c r="I42" i="8"/>
  <c r="I6" i="8"/>
  <c r="I29" i="8"/>
  <c r="I33" i="8"/>
  <c r="I30" i="8"/>
  <c r="I28" i="8"/>
  <c r="I46" i="8"/>
  <c r="I16" i="8"/>
  <c r="I44" i="8"/>
  <c r="I47" i="9"/>
  <c r="I20" i="8"/>
  <c r="I12" i="9"/>
  <c r="I26" i="9"/>
  <c r="I12" i="8"/>
  <c r="I35" i="8"/>
  <c r="H26" i="9"/>
  <c r="I40" i="9"/>
  <c r="I35" i="9"/>
  <c r="H40" i="9"/>
  <c r="X51" i="18"/>
  <c r="Y51" i="18"/>
  <c r="W51" i="18"/>
  <c r="U51" i="18"/>
  <c r="T51" i="18"/>
  <c r="V51" i="18"/>
  <c r="T51" i="17"/>
  <c r="X51" i="17"/>
  <c r="V51" i="17"/>
  <c r="W51" i="17"/>
  <c r="Y51" i="17"/>
  <c r="U51" i="17"/>
  <c r="V51" i="16"/>
  <c r="Y51" i="16"/>
  <c r="W51" i="16"/>
  <c r="U51" i="16"/>
  <c r="T51" i="16"/>
  <c r="V52" i="9" l="1"/>
  <c r="T52" i="9"/>
  <c r="N52" i="9"/>
  <c r="J52" i="9"/>
  <c r="U52" i="8" l="1"/>
  <c r="W52" i="8"/>
  <c r="E52" i="8"/>
  <c r="G52" i="8"/>
  <c r="F52" i="8"/>
  <c r="B52" i="8"/>
  <c r="R52" i="8"/>
  <c r="T52" i="8"/>
  <c r="V52" i="8"/>
  <c r="S52" i="8"/>
  <c r="M52" i="8"/>
  <c r="D52" i="8"/>
  <c r="J52" i="8"/>
  <c r="L52" i="8"/>
  <c r="N52" i="8"/>
  <c r="O52" i="8"/>
  <c r="K52" i="8"/>
  <c r="Y52" i="8"/>
  <c r="L52" i="9"/>
  <c r="X52" i="9"/>
  <c r="R52" i="9"/>
  <c r="H5" i="9"/>
  <c r="K52" i="9"/>
  <c r="M52" i="9"/>
  <c r="O52" i="9"/>
  <c r="S52" i="9"/>
  <c r="U52" i="9"/>
  <c r="W52" i="9"/>
  <c r="Y52" i="9"/>
  <c r="B52" i="9"/>
  <c r="C52" i="8" l="1"/>
  <c r="X52" i="8"/>
  <c r="E52" i="9"/>
  <c r="P52" i="8"/>
  <c r="F52" i="9"/>
  <c r="D52" i="9"/>
  <c r="C52" i="9"/>
  <c r="G52" i="9"/>
  <c r="Q52" i="9"/>
  <c r="I52" i="9"/>
  <c r="P52" i="9"/>
  <c r="H52" i="9"/>
  <c r="I52" i="8"/>
  <c r="Q52" i="8"/>
  <c r="H52" i="8" l="1"/>
</calcChain>
</file>

<file path=xl/sharedStrings.xml><?xml version="1.0" encoding="utf-8"?>
<sst xmlns="http://schemas.openxmlformats.org/spreadsheetml/2006/main" count="679" uniqueCount="145">
  <si>
    <t>CFC</t>
  </si>
  <si>
    <t>HCFC</t>
  </si>
  <si>
    <t>HFC</t>
  </si>
  <si>
    <t>（kg）</t>
  </si>
  <si>
    <t>充塡量</t>
    <rPh sb="2" eb="3">
      <t>リョウ</t>
    </rPh>
    <phoneticPr fontId="2"/>
  </si>
  <si>
    <t>合計（設置以外時＋設置時）</t>
    <rPh sb="0" eb="2">
      <t>ゴウケイ</t>
    </rPh>
    <rPh sb="3" eb="5">
      <t>セッチ</t>
    </rPh>
    <rPh sb="5" eb="7">
      <t>イガイ</t>
    </rPh>
    <rPh sb="7" eb="8">
      <t>ジ</t>
    </rPh>
    <rPh sb="11" eb="12">
      <t>ジ</t>
    </rPh>
    <phoneticPr fontId="2"/>
  </si>
  <si>
    <t>設置以外時</t>
    <rPh sb="0" eb="2">
      <t>セッチ</t>
    </rPh>
    <rPh sb="2" eb="4">
      <t>イガイ</t>
    </rPh>
    <rPh sb="4" eb="5">
      <t>ジ</t>
    </rPh>
    <phoneticPr fontId="2"/>
  </si>
  <si>
    <t>設置時</t>
    <rPh sb="0" eb="2">
      <t>セッチ</t>
    </rPh>
    <rPh sb="2" eb="3">
      <t>ジ</t>
    </rPh>
    <phoneticPr fontId="2"/>
  </si>
  <si>
    <t>合計</t>
    <rPh sb="0" eb="2">
      <t>ゴウケイ</t>
    </rPh>
    <phoneticPr fontId="2"/>
  </si>
  <si>
    <t>充塡製品
台数
（台）</t>
    <rPh sb="9" eb="10">
      <t>ダイ</t>
    </rPh>
    <phoneticPr fontId="5"/>
  </si>
  <si>
    <t>充塡量
(kg)</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</si>
  <si>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</si>
  <si>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</si>
  <si>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</si>
  <si>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</si>
  <si>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</si>
  <si>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</si>
  <si>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</si>
  <si>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</si>
  <si>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</si>
  <si>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</si>
  <si>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</si>
  <si>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</si>
  <si>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</si>
  <si>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</si>
  <si>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</si>
  <si>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</si>
  <si>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</si>
  <si>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</si>
  <si>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</si>
  <si>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</si>
  <si>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</si>
  <si>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</si>
  <si>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</si>
  <si>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</si>
  <si>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</si>
  <si>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</si>
  <si>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</si>
  <si>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</si>
  <si>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</si>
  <si>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</si>
  <si>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</si>
  <si>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</si>
  <si>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</si>
  <si>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</si>
  <si>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</si>
  <si>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</si>
  <si>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</si>
  <si>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</si>
  <si>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</si>
  <si>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</si>
  <si>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</si>
  <si>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</si>
  <si>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</si>
  <si>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</si>
  <si>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</si>
  <si>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</si>
  <si>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</si>
  <si>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注１　小数点第一位を四捨五入したため、数値の和は必ずしも合計欄の値に一致しない。</t>
    <rPh sb="5" eb="6">
      <t>テン</t>
    </rPh>
    <phoneticPr fontId="2"/>
  </si>
  <si>
    <t>整備時</t>
    <rPh sb="0" eb="2">
      <t>セイビ</t>
    </rPh>
    <rPh sb="2" eb="3">
      <t>ジ</t>
    </rPh>
    <phoneticPr fontId="2"/>
  </si>
  <si>
    <t>回収製品
台数
（台）</t>
    <rPh sb="0" eb="2">
      <t>カイシュウ</t>
    </rPh>
    <rPh sb="2" eb="4">
      <t>セイヒン</t>
    </rPh>
    <rPh sb="5" eb="7">
      <t>ダイスウ</t>
    </rPh>
    <rPh sb="9" eb="10">
      <t>ダイ</t>
    </rPh>
    <phoneticPr fontId="2"/>
  </si>
  <si>
    <t>回収量
(kg)</t>
    <rPh sb="0" eb="2">
      <t>カイシュウ</t>
    </rPh>
    <rPh sb="2" eb="3">
      <t>リョウ</t>
    </rPh>
    <phoneticPr fontId="2"/>
  </si>
  <si>
    <t>(台)</t>
    <rPh sb="1" eb="2">
      <t>ダイ</t>
    </rPh>
    <phoneticPr fontId="2"/>
  </si>
  <si>
    <t>設置
以外時</t>
    <rPh sb="0" eb="2">
      <t>セッチ</t>
    </rPh>
    <rPh sb="3" eb="5">
      <t>イガイ</t>
    </rPh>
    <rPh sb="5" eb="6">
      <t>ジ</t>
    </rPh>
    <phoneticPr fontId="2"/>
  </si>
  <si>
    <t>設置時</t>
    <phoneticPr fontId="2"/>
  </si>
  <si>
    <t>回収した第一種特定製品数</t>
    <rPh sb="0" eb="2">
      <t>カイシュウ</t>
    </rPh>
    <rPh sb="4" eb="7">
      <t>ダイイッシュ</t>
    </rPh>
    <rPh sb="7" eb="9">
      <t>トクテイ</t>
    </rPh>
    <rPh sb="9" eb="11">
      <t>セイヒン</t>
    </rPh>
    <rPh sb="11" eb="12">
      <t>スウ</t>
    </rPh>
    <phoneticPr fontId="2"/>
  </si>
  <si>
    <t>回収量</t>
    <rPh sb="0" eb="2">
      <t>カイシュウ</t>
    </rPh>
    <rPh sb="2" eb="3">
      <t>リョウ</t>
    </rPh>
    <phoneticPr fontId="2"/>
  </si>
  <si>
    <t>回収量</t>
    <rPh sb="0" eb="3">
      <t>カイシュウリョウ</t>
    </rPh>
    <phoneticPr fontId="2"/>
  </si>
  <si>
    <t>破壊業者に引き渡された量</t>
    <rPh sb="0" eb="2">
      <t>ハカイ</t>
    </rPh>
    <rPh sb="2" eb="4">
      <t>ギョウシャ</t>
    </rPh>
    <rPh sb="5" eb="6">
      <t>ヒ</t>
    </rPh>
    <rPh sb="7" eb="8">
      <t>ワタ</t>
    </rPh>
    <rPh sb="11" eb="12">
      <t>リョウ</t>
    </rPh>
    <phoneticPr fontId="2"/>
  </si>
  <si>
    <t>再利用等された量</t>
    <rPh sb="0" eb="3">
      <t>サイリヨウ</t>
    </rPh>
    <rPh sb="3" eb="4">
      <t>トウ</t>
    </rPh>
    <rPh sb="7" eb="8">
      <t>リョウ</t>
    </rPh>
    <phoneticPr fontId="2"/>
  </si>
  <si>
    <t>整備時</t>
    <phoneticPr fontId="2"/>
  </si>
  <si>
    <t>充塡量</t>
    <rPh sb="0" eb="1">
      <t>ミツル</t>
    </rPh>
    <rPh sb="1" eb="2">
      <t>テン</t>
    </rPh>
    <rPh sb="2" eb="3">
      <t>リョウ</t>
    </rPh>
    <phoneticPr fontId="2"/>
  </si>
  <si>
    <t xml:space="preserve">表２　第一種フロン類回収量等の前年度との比較 </t>
    <rPh sb="0" eb="1">
      <t>ヒョウ</t>
    </rPh>
    <rPh sb="3" eb="6">
      <t>ダイイッシュ</t>
    </rPh>
    <rPh sb="9" eb="10">
      <t>ルイ</t>
    </rPh>
    <rPh sb="10" eb="13">
      <t>カイシュウリョウ</t>
    </rPh>
    <rPh sb="13" eb="14">
      <t>ナド</t>
    </rPh>
    <rPh sb="15" eb="18">
      <t>ゼンネンド</t>
    </rPh>
    <rPh sb="20" eb="22">
      <t>ヒカク</t>
    </rPh>
    <phoneticPr fontId="2"/>
  </si>
  <si>
    <t>増減</t>
  </si>
  <si>
    <t>増減率</t>
  </si>
  <si>
    <t>充塡した第一種特定製品数</t>
    <rPh sb="4" eb="7">
      <t>ダイイッシュ</t>
    </rPh>
    <rPh sb="7" eb="9">
      <t>トクテイ</t>
    </rPh>
    <rPh sb="9" eb="11">
      <t>セイヒン</t>
    </rPh>
    <rPh sb="11" eb="12">
      <t>スウ</t>
    </rPh>
    <phoneticPr fontId="2"/>
  </si>
  <si>
    <t>(</t>
  </si>
  <si>
    <t>合計</t>
    <phoneticPr fontId="2"/>
  </si>
  <si>
    <t>)</t>
  </si>
  <si>
    <t>設置時／整備時</t>
    <rPh sb="0" eb="2">
      <t>セッチ</t>
    </rPh>
    <rPh sb="2" eb="3">
      <t>ジ</t>
    </rPh>
    <rPh sb="4" eb="6">
      <t>セイビ</t>
    </rPh>
    <rPh sb="6" eb="7">
      <t>ジ</t>
    </rPh>
    <phoneticPr fontId="2"/>
  </si>
  <si>
    <t>表３　フロン類の種類別の充塡台数及び充塡量の前年度比較</t>
    <rPh sb="0" eb="1">
      <t>ヒョウ</t>
    </rPh>
    <rPh sb="6" eb="7">
      <t>ルイ</t>
    </rPh>
    <rPh sb="8" eb="11">
      <t>シュルイベツ</t>
    </rPh>
    <rPh sb="14" eb="16">
      <t>ダイスウ</t>
    </rPh>
    <rPh sb="16" eb="17">
      <t>オヨ</t>
    </rPh>
    <rPh sb="20" eb="21">
      <t>リョウ</t>
    </rPh>
    <rPh sb="22" eb="25">
      <t>ゼンネンド</t>
    </rPh>
    <rPh sb="25" eb="27">
      <t>ヒカク</t>
    </rPh>
    <phoneticPr fontId="2"/>
  </si>
  <si>
    <t>台数</t>
  </si>
  <si>
    <t>充塡量</t>
  </si>
  <si>
    <t>（台）</t>
  </si>
  <si>
    <t>（構成比）</t>
  </si>
  <si>
    <t>設置以外
時</t>
    <rPh sb="0" eb="2">
      <t>セッチ</t>
    </rPh>
    <rPh sb="2" eb="4">
      <t>イガイ</t>
    </rPh>
    <rPh sb="5" eb="6">
      <t>ジ</t>
    </rPh>
    <phoneticPr fontId="2"/>
  </si>
  <si>
    <t>表４　フロン類の種類別の回収台数及び回収量の前年度比較</t>
    <rPh sb="0" eb="1">
      <t>ヒョウ</t>
    </rPh>
    <rPh sb="6" eb="7">
      <t>ルイ</t>
    </rPh>
    <rPh sb="8" eb="11">
      <t>シュルイベツ</t>
    </rPh>
    <rPh sb="12" eb="14">
      <t>カイシュウ</t>
    </rPh>
    <rPh sb="14" eb="16">
      <t>ダイスウ</t>
    </rPh>
    <rPh sb="16" eb="17">
      <t>オヨ</t>
    </rPh>
    <rPh sb="18" eb="21">
      <t>カイシュウリョウ</t>
    </rPh>
    <rPh sb="22" eb="25">
      <t>ゼンネンド</t>
    </rPh>
    <rPh sb="25" eb="27">
      <t>ヒカク</t>
    </rPh>
    <phoneticPr fontId="2"/>
  </si>
  <si>
    <t>回収量</t>
  </si>
  <si>
    <t>-</t>
  </si>
  <si>
    <t>合計</t>
  </si>
  <si>
    <t>平成14年度</t>
    <rPh sb="4" eb="6">
      <t>ネンド</t>
    </rPh>
    <phoneticPr fontId="2"/>
  </si>
  <si>
    <t>平成15年度</t>
    <rPh sb="4" eb="6">
      <t>ネンド</t>
    </rPh>
    <phoneticPr fontId="2"/>
  </si>
  <si>
    <t>平成16年度</t>
    <rPh sb="4" eb="6">
      <t>ネンド</t>
    </rPh>
    <phoneticPr fontId="2"/>
  </si>
  <si>
    <t>平成17年度</t>
    <rPh sb="4" eb="6">
      <t>ネンド</t>
    </rPh>
    <phoneticPr fontId="2"/>
  </si>
  <si>
    <t>平成18年度</t>
    <rPh sb="4" eb="6">
      <t>ネンド</t>
    </rPh>
    <phoneticPr fontId="2"/>
  </si>
  <si>
    <t>平成19年度</t>
    <rPh sb="4" eb="6">
      <t>ネンド</t>
    </rPh>
    <phoneticPr fontId="2"/>
  </si>
  <si>
    <t>平成20年度</t>
    <rPh sb="4" eb="6">
      <t>ネンド</t>
    </rPh>
    <phoneticPr fontId="2"/>
  </si>
  <si>
    <t>平成21年度</t>
    <rPh sb="4" eb="6">
      <t>ネンド</t>
    </rPh>
    <phoneticPr fontId="2"/>
  </si>
  <si>
    <t>平成22年度</t>
    <rPh sb="4" eb="6">
      <t>ネンド</t>
    </rPh>
    <phoneticPr fontId="2"/>
  </si>
  <si>
    <t>平成23年度</t>
    <rPh sb="4" eb="6">
      <t>ネンド</t>
    </rPh>
    <phoneticPr fontId="2"/>
  </si>
  <si>
    <t>平成24年度</t>
    <rPh sb="4" eb="6">
      <t>ネンド</t>
    </rPh>
    <phoneticPr fontId="2"/>
  </si>
  <si>
    <t>平成25年度</t>
    <rPh sb="4" eb="6">
      <t>ネンド</t>
    </rPh>
    <phoneticPr fontId="2"/>
  </si>
  <si>
    <t>平成26年度</t>
    <rPh sb="4" eb="6">
      <t>ネンド</t>
    </rPh>
    <phoneticPr fontId="2"/>
  </si>
  <si>
    <t>平成27年度</t>
    <rPh sb="4" eb="6">
      <t>ネンド</t>
    </rPh>
    <phoneticPr fontId="2"/>
  </si>
  <si>
    <t>平成28年度</t>
    <rPh sb="4" eb="6">
      <t>ネンド</t>
    </rPh>
    <phoneticPr fontId="2"/>
  </si>
  <si>
    <t>(kg)</t>
  </si>
  <si>
    <t>年度当初の保管量</t>
    <rPh sb="0" eb="2">
      <t>ネンド</t>
    </rPh>
    <rPh sb="2" eb="4">
      <t>トウショ</t>
    </rPh>
    <rPh sb="5" eb="8">
      <t>ホカンリョウ</t>
    </rPh>
    <phoneticPr fontId="2"/>
  </si>
  <si>
    <t>年度末の保管量</t>
    <rPh sb="0" eb="2">
      <t>ネンド</t>
    </rPh>
    <rPh sb="2" eb="3">
      <t>マツ</t>
    </rPh>
    <rPh sb="4" eb="7">
      <t>ホカンリョウ</t>
    </rPh>
    <phoneticPr fontId="2"/>
  </si>
  <si>
    <t>CFC</t>
    <phoneticPr fontId="2"/>
  </si>
  <si>
    <t>平成29年度</t>
    <rPh sb="4" eb="6">
      <t>ネンド</t>
    </rPh>
    <phoneticPr fontId="2"/>
  </si>
  <si>
    <t>都道府県内合計</t>
    <phoneticPr fontId="2"/>
  </si>
  <si>
    <t>年度当初
保管量
(kg)</t>
    <rPh sb="0" eb="2">
      <t>ネンド</t>
    </rPh>
    <rPh sb="2" eb="4">
      <t>トウショ</t>
    </rPh>
    <rPh sb="5" eb="7">
      <t>ホカン</t>
    </rPh>
    <rPh sb="7" eb="8">
      <t>リョウ</t>
    </rPh>
    <phoneticPr fontId="2"/>
  </si>
  <si>
    <t>破壊業者
引渡量
(kg)</t>
    <rPh sb="0" eb="2">
      <t>ハカイ</t>
    </rPh>
    <rPh sb="2" eb="4">
      <t>ギョウシャ</t>
    </rPh>
    <rPh sb="5" eb="6">
      <t>イン</t>
    </rPh>
    <rPh sb="6" eb="7">
      <t>ワタ</t>
    </rPh>
    <rPh sb="7" eb="8">
      <t>リョウ</t>
    </rPh>
    <phoneticPr fontId="2"/>
  </si>
  <si>
    <t>再利用量
(kg)</t>
    <rPh sb="0" eb="3">
      <t>サイリヨウ</t>
    </rPh>
    <rPh sb="3" eb="4">
      <t>リョウ</t>
    </rPh>
    <phoneticPr fontId="2"/>
  </si>
  <si>
    <t>年度末
保管量
(kg)</t>
    <rPh sb="0" eb="2">
      <t>ネンド</t>
    </rPh>
    <rPh sb="2" eb="3">
      <t>マツ</t>
    </rPh>
    <rPh sb="4" eb="6">
      <t>ホカン</t>
    </rPh>
    <rPh sb="6" eb="7">
      <t>リョウ</t>
    </rPh>
    <phoneticPr fontId="2"/>
  </si>
  <si>
    <t>都道府県内合計</t>
    <phoneticPr fontId="2"/>
  </si>
  <si>
    <t>整備時
データ</t>
    <phoneticPr fontId="2"/>
  </si>
  <si>
    <t>都道府県内合計</t>
    <phoneticPr fontId="2"/>
  </si>
  <si>
    <t>HCFC</t>
    <phoneticPr fontId="2"/>
  </si>
  <si>
    <t>HFC</t>
    <phoneticPr fontId="2"/>
  </si>
  <si>
    <t>CFC</t>
    <phoneticPr fontId="2"/>
  </si>
  <si>
    <t>HCFC</t>
    <phoneticPr fontId="2"/>
  </si>
  <si>
    <t>注３　再利用等された量は、フロン類再生業者に引き渡された量、フロン類回収業者が自ら再利用した量、及びフロン類再生業者又はフロン類破壊業者に確実に引き渡す者として都道府県知事が認める者に引き渡された量の合計。</t>
    <rPh sb="16" eb="17">
      <t>ルイ</t>
    </rPh>
    <rPh sb="17" eb="19">
      <t>サイセイ</t>
    </rPh>
    <rPh sb="19" eb="21">
      <t>ギョウシャ</t>
    </rPh>
    <rPh sb="22" eb="23">
      <t>ヒ</t>
    </rPh>
    <rPh sb="24" eb="25">
      <t>ワタ</t>
    </rPh>
    <rPh sb="28" eb="29">
      <t>リョウ</t>
    </rPh>
    <rPh sb="54" eb="56">
      <t>サイセイ</t>
    </rPh>
    <phoneticPr fontId="2"/>
  </si>
  <si>
    <t>表１　第一種フロン類回収業者による回収量等</t>
    <rPh sb="0" eb="1">
      <t>ヒョウ</t>
    </rPh>
    <rPh sb="3" eb="6">
      <t>ダイイッシュ</t>
    </rPh>
    <rPh sb="9" eb="10">
      <t>ルイ</t>
    </rPh>
    <rPh sb="10" eb="12">
      <t>カイシュウ</t>
    </rPh>
    <rPh sb="12" eb="14">
      <t>ギョウシャ</t>
    </rPh>
    <rPh sb="17" eb="20">
      <t>カイシュウリョウ</t>
    </rPh>
    <rPh sb="20" eb="21">
      <t>ナド</t>
    </rPh>
    <phoneticPr fontId="2"/>
  </si>
  <si>
    <t>廃棄時</t>
    <phoneticPr fontId="2"/>
  </si>
  <si>
    <t>設置以外時／廃棄時</t>
    <rPh sb="0" eb="2">
      <t>セッチ</t>
    </rPh>
    <rPh sb="2" eb="4">
      <t>イガイ</t>
    </rPh>
    <rPh sb="4" eb="5">
      <t>ジ</t>
    </rPh>
    <phoneticPr fontId="2"/>
  </si>
  <si>
    <t>廃棄時</t>
    <phoneticPr fontId="2"/>
  </si>
  <si>
    <t>合計（廃棄時＋整備時）</t>
    <rPh sb="0" eb="2">
      <t>ゴウケイ</t>
    </rPh>
    <rPh sb="7" eb="9">
      <t>セイビ</t>
    </rPh>
    <rPh sb="9" eb="10">
      <t>ジ</t>
    </rPh>
    <phoneticPr fontId="2"/>
  </si>
  <si>
    <t>整備時＋
廃棄時データ</t>
    <rPh sb="2" eb="3">
      <t>ジ</t>
    </rPh>
    <phoneticPr fontId="2"/>
  </si>
  <si>
    <t>注２　廃棄時には、機器の再資源化時を含む。</t>
  </si>
  <si>
    <t>廃棄時データ</t>
  </si>
  <si>
    <t>平成30年度</t>
    <rPh sb="0" eb="2">
      <t>ヘイセイ</t>
    </rPh>
    <rPh sb="4" eb="6">
      <t>ネンド</t>
    </rPh>
    <phoneticPr fontId="1"/>
  </si>
  <si>
    <t>令和元年度</t>
    <rPh sb="0" eb="2">
      <t>レイワ</t>
    </rPh>
    <rPh sb="2" eb="5">
      <t>ガンネンド</t>
    </rPh>
    <phoneticPr fontId="2"/>
  </si>
  <si>
    <r>
      <rPr>
        <sz val="11"/>
        <color theme="1"/>
        <rFont val="ＭＳ 明朝"/>
        <family val="1"/>
        <charset val="128"/>
      </rPr>
      <t>（</t>
    </r>
    <r>
      <rPr>
        <sz val="11"/>
        <rFont val="ＭＳ 明朝"/>
        <family val="1"/>
        <charset val="128"/>
      </rPr>
      <t>kg</t>
    </r>
    <r>
      <rPr>
        <sz val="11"/>
        <color theme="1"/>
        <rFont val="ＭＳ 明朝"/>
        <family val="1"/>
        <charset val="128"/>
      </rPr>
      <t>）</t>
    </r>
  </si>
  <si>
    <t>充塡した第一種特定製品数</t>
    <rPh sb="7" eb="9">
      <t>トクテイ</t>
    </rPh>
    <rPh sb="9" eb="11">
      <t>セイヒン</t>
    </rPh>
    <rPh sb="11" eb="12">
      <t>カズ</t>
    </rPh>
    <phoneticPr fontId="2"/>
  </si>
  <si>
    <t>令和２年度</t>
    <rPh sb="0" eb="2">
      <t>レイワ</t>
    </rPh>
    <rPh sb="3" eb="5">
      <t>ネンド</t>
    </rPh>
    <phoneticPr fontId="1"/>
  </si>
  <si>
    <t>令和３年度</t>
    <rPh sb="0" eb="2">
      <t>レイワ</t>
    </rPh>
    <rPh sb="3" eb="5">
      <t>ネンド</t>
    </rPh>
    <phoneticPr fontId="1"/>
  </si>
  <si>
    <t>3年度当初の保管量</t>
  </si>
  <si>
    <t>3年度末の保管量</t>
  </si>
  <si>
    <t>令和2年度</t>
  </si>
  <si>
    <t>令和3年度</t>
  </si>
  <si>
    <t>廃棄時残存冷媒量</t>
  </si>
  <si>
    <t>廃棄時回収率</t>
  </si>
  <si>
    <t>廃棄時回収量</t>
  </si>
  <si>
    <t>整備時回収量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</si>
</sst>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76" formatCode="#,##0_);[Red]\(#,##0\)"/>
    <numFmt numFmtId="177" formatCode="#,##0_ "/>
    <numFmt numFmtId="178" formatCode="#,##0.0_);[Red]\(#,##0.0\)"/>
    <numFmt numFmtId="179" formatCode="#,##0.0_ "/>
    <numFmt numFmtId="180" formatCode="#,##0.00_);[Red]\(#,##0.00\)"/>
    <numFmt numFmtId="181" formatCode="#,##0_ ;[Red]\-#,##0\ "/>
    <numFmt numFmtId="182" formatCode="0.0%"/>
    <numFmt numFmtId="183" formatCode="#,##0.00_ "/>
  </numFmts>
  <fonts count="19"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font>
    <font>
      <sz val="10"/>
      <name val="ＭＳ Ｐゴシック"/>
      <family val="3"/>
      <charset val="128"/>
    </font>
    <font>
      <b/>
      <sz val="11"/>
      <color theme="1"/>
      <name val="ＭＳ Ｐゴシック"/>
      <family val="3"/>
      <charset val="128"/>
      <scheme val="minor"/>
    </font>
    <font>
      <sz val="11"/>
      <color theme="1"/>
      <name val="ＭＳ 明朝"/>
      <family val="1"/>
      <charset val="128"/>
    </font>
    <font>
      <sz val="11"/>
      <name val="Century"/>
      <family val="1"/>
    </font>
    <font>
      <sz val="11"/>
      <name val="ＭＳ 明朝"/>
      <family val="1"/>
      <charset val="128"/>
    </font>
    <font>
      <sz val="11"/>
      <color theme="1"/>
      <name val="Century"/>
      <family val="1"/>
    </font>
    <font>
      <sz val="13"/>
      <name val="ＭＳ 明朝"/>
      <family val="1"/>
      <charset val="128"/>
    </font>
    <font>
      <sz val="12"/>
      <name val="ＭＳ 明朝"/>
      <family val="1"/>
      <charset val="128"/>
    </font>
    <font>
      <sz val="10"/>
      <color theme="1"/>
      <name val="ＭＳ 明朝"/>
      <family val="1"/>
      <charset val="128"/>
    </font>
    <font>
      <sz val="9"/>
      <color theme="1"/>
      <name val="ＭＳ 明朝"/>
      <family val="1"/>
      <charset val="128"/>
    </font>
    <font>
      <sz val="12"/>
      <name val="ＭＳ Ｐゴシック"/>
      <family val="3"/>
      <charset val="128"/>
    </font>
    <font>
      <sz val="14"/>
      <color theme="1"/>
      <name val="ＭＳ 明朝"/>
      <family val="1"/>
      <charset val="128"/>
    </font>
    <font>
      <sz val="16"/>
      <color theme="1"/>
      <name val="ＭＳ 明朝"/>
      <family val="1"/>
      <charset val="128"/>
    </font>
    <font>
      <sz val="11"/>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medium">
        <color indexed="64"/>
      </top>
      <bottom/>
      <diagonal/>
    </border>
  </borders>
  <cellStyleXfs count="6">
    <xf numFmtId="0" fontId="0" fillId="0" borderId="0">
      <alignment vertical="center"/>
    </xf>
    <xf numFmtId="0" fontId="3" fillId="0" borderId="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18" fillId="0" borderId="0" applyFont="0" applyFill="0" applyBorder="0" applyAlignment="0" applyProtection="0">
      <alignment vertical="center"/>
    </xf>
  </cellStyleXfs>
  <cellXfs count="220">
    <xf numFmtId="0" fontId="0" fillId="0" borderId="0" xfId="0">
      <alignment vertical="center"/>
    </xf>
    <xf numFmtId="0" fontId="3" fillId="2" borderId="0" xfId="1" applyFill="1">
      <alignment vertical="center"/>
    </xf>
    <xf numFmtId="0" fontId="3" fillId="2" borderId="0" xfId="1" applyFill="1" applyAlignment="1">
      <alignment vertical="center"/>
    </xf>
    <xf numFmtId="0" fontId="7" fillId="2" borderId="11" xfId="1" applyFont="1" applyFill="1" applyBorder="1">
      <alignment vertical="center"/>
    </xf>
    <xf numFmtId="0" fontId="7" fillId="2" borderId="6" xfId="1" applyFont="1" applyFill="1" applyBorder="1">
      <alignment vertical="center"/>
    </xf>
    <xf numFmtId="0" fontId="3" fillId="2" borderId="0" xfId="1" applyFill="1" applyBorder="1">
      <alignment vertical="center"/>
    </xf>
    <xf numFmtId="182" fontId="8" fillId="2" borderId="0" xfId="1" applyNumberFormat="1" applyFont="1" applyFill="1" applyBorder="1">
      <alignment vertical="center"/>
    </xf>
    <xf numFmtId="0" fontId="3" fillId="2" borderId="7" xfId="1" applyFill="1" applyBorder="1">
      <alignment vertical="center"/>
    </xf>
    <xf numFmtId="0" fontId="3" fillId="2" borderId="0" xfId="1" applyFill="1" applyAlignment="1">
      <alignment horizontal="center" vertical="center"/>
    </xf>
    <xf numFmtId="0" fontId="8" fillId="2" borderId="7" xfId="1" applyFont="1" applyFill="1" applyBorder="1">
      <alignment vertical="center"/>
    </xf>
    <xf numFmtId="0" fontId="8" fillId="2" borderId="6" xfId="1" applyFont="1" applyFill="1" applyBorder="1" applyAlignment="1">
      <alignment horizontal="right" vertical="center"/>
    </xf>
    <xf numFmtId="3" fontId="8" fillId="2" borderId="1" xfId="3" applyNumberFormat="1" applyFont="1" applyFill="1" applyBorder="1" applyAlignment="1">
      <alignment horizontal="right" vertical="center"/>
    </xf>
    <xf numFmtId="182" fontId="8" fillId="2" borderId="7" xfId="4" applyNumberFormat="1" applyFont="1" applyFill="1" applyBorder="1" applyAlignment="1">
      <alignment horizontal="right" vertical="center"/>
    </xf>
    <xf numFmtId="0" fontId="9" fillId="2" borderId="14" xfId="1" applyFont="1" applyFill="1" applyBorder="1">
      <alignment vertical="center"/>
    </xf>
    <xf numFmtId="0" fontId="8" fillId="2" borderId="11" xfId="1" applyFont="1" applyFill="1" applyBorder="1" applyAlignment="1">
      <alignment horizontal="right" vertical="center"/>
    </xf>
    <xf numFmtId="0" fontId="9" fillId="2" borderId="7" xfId="1" applyFont="1" applyFill="1" applyBorder="1">
      <alignment vertical="center"/>
    </xf>
    <xf numFmtId="182" fontId="8" fillId="2" borderId="7" xfId="1" applyNumberFormat="1" applyFont="1" applyFill="1" applyBorder="1">
      <alignment vertical="center"/>
    </xf>
    <xf numFmtId="182" fontId="8" fillId="2" borderId="7" xfId="1" applyNumberFormat="1" applyFont="1" applyFill="1" applyBorder="1" applyAlignment="1">
      <alignment horizontal="right" vertical="center"/>
    </xf>
    <xf numFmtId="0" fontId="11" fillId="2" borderId="0" xfId="1" applyFont="1" applyFill="1" applyBorder="1" applyAlignment="1">
      <alignment horizontal="center" vertical="center" wrapText="1"/>
    </xf>
    <xf numFmtId="0" fontId="9" fillId="2" borderId="0" xfId="1" applyFont="1" applyFill="1" applyBorder="1">
      <alignment vertical="center"/>
    </xf>
    <xf numFmtId="0" fontId="8" fillId="2" borderId="0" xfId="1" applyFont="1" applyFill="1" applyBorder="1">
      <alignment vertical="center"/>
    </xf>
    <xf numFmtId="3" fontId="8" fillId="2" borderId="0" xfId="1" applyNumberFormat="1" applyFont="1" applyFill="1" applyBorder="1">
      <alignment vertical="center"/>
    </xf>
    <xf numFmtId="0" fontId="8" fillId="2" borderId="0" xfId="1" applyFont="1" applyFill="1" applyBorder="1" applyAlignment="1">
      <alignment horizontal="right" vertical="center"/>
    </xf>
    <xf numFmtId="0" fontId="8" fillId="2" borderId="5" xfId="1" applyFont="1" applyFill="1" applyBorder="1">
      <alignment vertical="center"/>
    </xf>
    <xf numFmtId="0" fontId="8" fillId="2" borderId="2" xfId="1" applyFont="1" applyFill="1" applyBorder="1" applyAlignment="1">
      <alignment horizontal="right" vertical="center"/>
    </xf>
    <xf numFmtId="3" fontId="8" fillId="2" borderId="4" xfId="3" applyNumberFormat="1" applyFont="1" applyFill="1" applyBorder="1" applyAlignment="1">
      <alignment horizontal="right" vertical="center"/>
    </xf>
    <xf numFmtId="182" fontId="8" fillId="2" borderId="5" xfId="1" applyNumberFormat="1" applyFont="1" applyFill="1" applyBorder="1">
      <alignment vertical="center"/>
    </xf>
    <xf numFmtId="182" fontId="3" fillId="2" borderId="0" xfId="1" applyNumberFormat="1" applyFill="1">
      <alignment vertical="center"/>
    </xf>
    <xf numFmtId="0" fontId="9" fillId="2" borderId="10" xfId="1" applyFont="1" applyFill="1" applyBorder="1" applyAlignment="1">
      <alignment horizontal="center" vertical="center"/>
    </xf>
    <xf numFmtId="0" fontId="7" fillId="2" borderId="7" xfId="1" applyFont="1" applyFill="1" applyBorder="1">
      <alignment vertical="center"/>
    </xf>
    <xf numFmtId="0" fontId="7" fillId="2" borderId="14" xfId="1" applyFont="1" applyFill="1" applyBorder="1">
      <alignment vertical="center"/>
    </xf>
    <xf numFmtId="177" fontId="8" fillId="2" borderId="49" xfId="1" applyNumberFormat="1" applyFont="1" applyFill="1" applyBorder="1">
      <alignment vertical="center"/>
    </xf>
    <xf numFmtId="177" fontId="8" fillId="2" borderId="1" xfId="1" applyNumberFormat="1" applyFont="1" applyFill="1" applyBorder="1" applyAlignment="1">
      <alignment vertical="center"/>
    </xf>
    <xf numFmtId="177" fontId="8" fillId="2" borderId="1" xfId="1" applyNumberFormat="1" applyFont="1" applyFill="1" applyBorder="1">
      <alignment vertical="center"/>
    </xf>
    <xf numFmtId="0" fontId="7" fillId="2" borderId="5" xfId="1" applyFont="1" applyFill="1" applyBorder="1">
      <alignment vertical="center"/>
    </xf>
    <xf numFmtId="38" fontId="17" fillId="2" borderId="1" xfId="3" applyFont="1" applyFill="1" applyBorder="1" applyAlignment="1">
      <alignment horizontal="center" vertical="center" wrapText="1"/>
    </xf>
    <xf numFmtId="9" fontId="17" fillId="2" borderId="1" xfId="3" applyNumberFormat="1" applyFont="1" applyFill="1" applyBorder="1" applyAlignment="1">
      <alignment horizontal="center" vertical="center" wrapText="1"/>
    </xf>
    <xf numFmtId="0" fontId="9" fillId="2" borderId="4" xfId="1" applyFont="1" applyFill="1" applyBorder="1" applyAlignment="1">
      <alignment horizontal="center" vertical="center"/>
    </xf>
    <xf numFmtId="0" fontId="9" fillId="2" borderId="5" xfId="1" applyFont="1" applyFill="1" applyBorder="1" applyAlignment="1">
      <alignment horizontal="center" vertical="center"/>
    </xf>
    <xf numFmtId="0" fontId="7" fillId="2" borderId="1" xfId="1" applyFont="1" applyFill="1" applyBorder="1" applyAlignment="1">
      <alignment horizontal="center" vertical="center"/>
    </xf>
    <xf numFmtId="0" fontId="9" fillId="2" borderId="13" xfId="1" applyFont="1" applyFill="1" applyBorder="1" applyAlignment="1">
      <alignment horizontal="center" vertical="center"/>
    </xf>
    <xf numFmtId="0" fontId="16" fillId="2" borderId="1" xfId="1" applyFont="1" applyFill="1" applyBorder="1" applyAlignment="1">
      <alignment horizontal="left" vertical="center" wrapText="1"/>
    </xf>
    <xf numFmtId="0" fontId="17" fillId="2" borderId="1" xfId="1" applyFont="1" applyFill="1" applyBorder="1" applyAlignment="1">
      <alignment horizontal="center" vertical="center" wrapText="1"/>
    </xf>
    <xf numFmtId="176" fontId="7" fillId="2" borderId="1" xfId="1" applyNumberFormat="1" applyFont="1" applyFill="1" applyBorder="1" applyAlignment="1">
      <alignment vertical="center"/>
    </xf>
    <xf numFmtId="176" fontId="7" fillId="2" borderId="13" xfId="1" applyNumberFormat="1" applyFont="1" applyFill="1" applyBorder="1" applyAlignment="1">
      <alignment vertical="center"/>
    </xf>
    <xf numFmtId="0" fontId="9" fillId="2" borderId="2" xfId="1" applyFont="1" applyFill="1" applyBorder="1">
      <alignment vertical="center"/>
    </xf>
    <xf numFmtId="0" fontId="9" fillId="2" borderId="9" xfId="1" applyFont="1" applyFill="1" applyBorder="1">
      <alignment vertical="center"/>
    </xf>
    <xf numFmtId="0" fontId="9" fillId="2" borderId="0" xfId="1" applyFont="1" applyFill="1" applyBorder="1" applyAlignment="1">
      <alignment horizontal="center" vertical="center"/>
    </xf>
    <xf numFmtId="0" fontId="9" fillId="2" borderId="11" xfId="1" applyFont="1" applyFill="1" applyBorder="1">
      <alignment vertical="center"/>
    </xf>
    <xf numFmtId="0" fontId="9" fillId="2" borderId="14" xfId="1" applyFont="1" applyFill="1" applyBorder="1" applyAlignment="1">
      <alignment horizontal="center" vertical="center"/>
    </xf>
    <xf numFmtId="3" fontId="9" fillId="2" borderId="8" xfId="1" applyNumberFormat="1" applyFont="1" applyFill="1" applyBorder="1">
      <alignment vertical="center"/>
    </xf>
    <xf numFmtId="3" fontId="9" fillId="2" borderId="1" xfId="1" applyNumberFormat="1" applyFont="1" applyFill="1" applyBorder="1">
      <alignment vertical="center"/>
    </xf>
    <xf numFmtId="182" fontId="9" fillId="2" borderId="8" xfId="1" applyNumberFormat="1" applyFont="1" applyFill="1" applyBorder="1">
      <alignment vertical="center"/>
    </xf>
    <xf numFmtId="182" fontId="9" fillId="2" borderId="1" xfId="1" applyNumberFormat="1" applyFont="1" applyFill="1" applyBorder="1">
      <alignment vertical="center"/>
    </xf>
    <xf numFmtId="3" fontId="9" fillId="2" borderId="12" xfId="1" applyNumberFormat="1" applyFont="1" applyFill="1" applyBorder="1">
      <alignment vertical="center"/>
    </xf>
    <xf numFmtId="3" fontId="9" fillId="2" borderId="13" xfId="1" applyNumberFormat="1" applyFont="1" applyFill="1" applyBorder="1">
      <alignment vertical="center"/>
    </xf>
    <xf numFmtId="0" fontId="9" fillId="2" borderId="0" xfId="1" applyFont="1" applyFill="1">
      <alignment vertical="center"/>
    </xf>
    <xf numFmtId="0" fontId="9" fillId="2" borderId="0" xfId="1" applyFont="1" applyFill="1" applyAlignment="1">
      <alignment horizontal="center" vertical="center"/>
    </xf>
    <xf numFmtId="3" fontId="9" fillId="2" borderId="1" xfId="1" applyNumberFormat="1" applyFont="1" applyFill="1" applyBorder="1" applyAlignment="1">
      <alignment horizontal="right" vertical="center"/>
    </xf>
    <xf numFmtId="182" fontId="9" fillId="2" borderId="1" xfId="1" quotePrefix="1" applyNumberFormat="1" applyFont="1" applyFill="1" applyBorder="1" applyAlignment="1">
      <alignment horizontal="right" vertical="center"/>
    </xf>
    <xf numFmtId="182" fontId="9" fillId="2" borderId="1" xfId="1" applyNumberFormat="1" applyFont="1" applyFill="1" applyBorder="1" applyAlignment="1">
      <alignment horizontal="right" vertical="center"/>
    </xf>
    <xf numFmtId="3" fontId="9" fillId="2" borderId="1" xfId="1" quotePrefix="1" applyNumberFormat="1" applyFont="1" applyFill="1" applyBorder="1" applyAlignment="1">
      <alignment horizontal="right" vertical="center"/>
    </xf>
    <xf numFmtId="3" fontId="9" fillId="2" borderId="13" xfId="1" applyNumberFormat="1" applyFont="1" applyFill="1" applyBorder="1" applyAlignment="1">
      <alignment horizontal="right" vertical="center"/>
    </xf>
    <xf numFmtId="3" fontId="9" fillId="2" borderId="3" xfId="1" applyNumberFormat="1" applyFont="1" applyFill="1" applyBorder="1">
      <alignment vertical="center"/>
    </xf>
    <xf numFmtId="3" fontId="9" fillId="2" borderId="4" xfId="1" applyNumberFormat="1" applyFont="1" applyFill="1" applyBorder="1">
      <alignment vertical="center"/>
    </xf>
    <xf numFmtId="0" fontId="7" fillId="2" borderId="11" xfId="1" applyFont="1" applyFill="1" applyBorder="1" applyAlignment="1">
      <alignment vertical="center" wrapText="1"/>
    </xf>
    <xf numFmtId="0" fontId="9" fillId="2" borderId="1" xfId="1" applyFont="1" applyFill="1" applyBorder="1" applyAlignment="1">
      <alignment horizontal="center" vertical="center"/>
    </xf>
    <xf numFmtId="0" fontId="7" fillId="2" borderId="8"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9" xfId="1" applyFont="1" applyFill="1" applyBorder="1">
      <alignment vertical="center"/>
    </xf>
    <xf numFmtId="176" fontId="7" fillId="2" borderId="4" xfId="1" applyNumberFormat="1" applyFont="1" applyFill="1" applyBorder="1" applyAlignment="1">
      <alignment vertical="center"/>
    </xf>
    <xf numFmtId="3" fontId="8" fillId="2" borderId="13" xfId="3" applyNumberFormat="1" applyFont="1" applyFill="1" applyBorder="1" applyAlignment="1">
      <alignment horizontal="right" vertical="center"/>
    </xf>
    <xf numFmtId="0" fontId="9" fillId="2" borderId="6" xfId="1" applyFont="1" applyFill="1" applyBorder="1" applyAlignment="1">
      <alignment horizontal="left" vertical="center"/>
    </xf>
    <xf numFmtId="0" fontId="3" fillId="2" borderId="8" xfId="1" applyFill="1" applyBorder="1">
      <alignment vertical="center"/>
    </xf>
    <xf numFmtId="182" fontId="8" fillId="2" borderId="5" xfId="4" applyNumberFormat="1" applyFont="1" applyFill="1" applyBorder="1" applyAlignment="1">
      <alignment horizontal="right" vertical="center"/>
    </xf>
    <xf numFmtId="0" fontId="8" fillId="2" borderId="8" xfId="1" applyFont="1" applyFill="1" applyBorder="1">
      <alignment vertical="center"/>
    </xf>
    <xf numFmtId="0" fontId="8" fillId="2" borderId="12" xfId="1" applyFont="1" applyFill="1" applyBorder="1">
      <alignment vertical="center"/>
    </xf>
    <xf numFmtId="0" fontId="8" fillId="2" borderId="3" xfId="1" applyFont="1" applyFill="1" applyBorder="1">
      <alignment vertical="center"/>
    </xf>
    <xf numFmtId="182" fontId="8" fillId="2" borderId="14" xfId="1" applyNumberFormat="1" applyFont="1" applyFill="1" applyBorder="1" applyAlignment="1">
      <alignment horizontal="right" vertical="center"/>
    </xf>
    <xf numFmtId="9" fontId="17" fillId="2" borderId="1" xfId="5" applyFont="1" applyFill="1" applyBorder="1" applyAlignment="1">
      <alignment horizontal="center" vertical="center" wrapText="1"/>
    </xf>
    <xf numFmtId="3" fontId="10" fillId="2" borderId="1" xfId="3" applyNumberFormat="1" applyFont="1" applyFill="1" applyBorder="1" applyAlignment="1">
      <alignment horizontal="right" vertical="center"/>
    </xf>
    <xf numFmtId="0" fontId="4" fillId="2" borderId="0" xfId="1" applyFont="1" applyFill="1">
      <alignment vertical="center"/>
    </xf>
    <xf numFmtId="3" fontId="10" fillId="2" borderId="4" xfId="3" applyNumberFormat="1" applyFont="1" applyFill="1" applyBorder="1" applyAlignment="1">
      <alignment horizontal="right" vertical="center"/>
    </xf>
    <xf numFmtId="3" fontId="10" fillId="2" borderId="13" xfId="3" applyNumberFormat="1" applyFont="1" applyFill="1" applyBorder="1" applyAlignment="1">
      <alignment horizontal="right" vertical="center"/>
    </xf>
    <xf numFmtId="3" fontId="10" fillId="2" borderId="0" xfId="1" applyNumberFormat="1" applyFont="1" applyFill="1" applyBorder="1">
      <alignment vertical="center"/>
    </xf>
    <xf numFmtId="0" fontId="9" fillId="2" borderId="6" xfId="1" applyFont="1" applyFill="1" applyBorder="1">
      <alignment vertical="center"/>
    </xf>
    <xf numFmtId="0" fontId="9" fillId="2" borderId="6" xfId="1" applyFont="1" applyFill="1" applyBorder="1" applyAlignment="1">
      <alignment horizontal="center" vertical="center"/>
    </xf>
    <xf numFmtId="0" fontId="9" fillId="2" borderId="7" xfId="1" applyFont="1" applyFill="1" applyBorder="1" applyAlignment="1">
      <alignment horizontal="center" vertical="center"/>
    </xf>
    <xf numFmtId="0" fontId="15" fillId="2" borderId="0" xfId="1" applyFont="1" applyFill="1">
      <alignment vertical="center"/>
    </xf>
    <xf numFmtId="0" fontId="0" fillId="2" borderId="0" xfId="0" applyFill="1">
      <alignment vertical="center"/>
    </xf>
    <xf numFmtId="0" fontId="14" fillId="2" borderId="0" xfId="1" applyFont="1" applyFill="1" applyBorder="1" applyAlignment="1">
      <alignment vertical="center"/>
    </xf>
    <xf numFmtId="0" fontId="14" fillId="2" borderId="0" xfId="1" applyFont="1" applyFill="1" applyBorder="1" applyAlignment="1">
      <alignment vertical="center" wrapText="1"/>
    </xf>
    <xf numFmtId="0" fontId="13" fillId="2" borderId="0" xfId="1" applyFont="1" applyFill="1" applyBorder="1" applyAlignment="1">
      <alignment horizontal="center" vertical="center" wrapText="1"/>
    </xf>
    <xf numFmtId="3" fontId="13" fillId="2" borderId="0" xfId="1" applyNumberFormat="1" applyFont="1" applyFill="1" applyBorder="1" applyAlignment="1">
      <alignment vertical="center" wrapText="1"/>
    </xf>
    <xf numFmtId="3" fontId="13" fillId="2" borderId="0" xfId="1" applyNumberFormat="1" applyFont="1" applyFill="1" applyBorder="1" applyAlignment="1">
      <alignment horizontal="center" vertical="center" wrapText="1"/>
    </xf>
    <xf numFmtId="0" fontId="13" fillId="2" borderId="0" xfId="1" applyFont="1" applyFill="1" applyBorder="1" applyAlignment="1">
      <alignment vertical="center" wrapText="1"/>
    </xf>
    <xf numFmtId="1" fontId="13" fillId="2" borderId="0" xfId="1" applyNumberFormat="1" applyFont="1" applyFill="1" applyBorder="1" applyAlignment="1">
      <alignment vertical="center" wrapText="1"/>
    </xf>
    <xf numFmtId="0" fontId="3" fillId="2" borderId="18" xfId="1" applyFill="1" applyBorder="1" applyAlignment="1">
      <alignment horizontal="center" vertical="center"/>
    </xf>
    <xf numFmtId="176" fontId="5" fillId="2" borderId="50" xfId="1" applyNumberFormat="1" applyFont="1" applyFill="1" applyBorder="1" applyAlignment="1" applyProtection="1">
      <alignment horizontal="center" vertical="center" wrapText="1" shrinkToFit="1"/>
      <protection locked="0"/>
    </xf>
    <xf numFmtId="180" fontId="5" fillId="2" borderId="51" xfId="1" applyNumberFormat="1" applyFont="1" applyFill="1" applyBorder="1" applyAlignment="1" applyProtection="1">
      <alignment horizontal="center" vertical="center" wrapText="1" shrinkToFit="1"/>
      <protection locked="0"/>
    </xf>
    <xf numFmtId="176" fontId="5" fillId="2" borderId="57" xfId="1" applyNumberFormat="1" applyFont="1" applyFill="1" applyBorder="1" applyAlignment="1" applyProtection="1">
      <alignment horizontal="center" vertical="center" wrapText="1" shrinkToFit="1"/>
      <protection locked="0"/>
    </xf>
    <xf numFmtId="180" fontId="5" fillId="2" borderId="52" xfId="1" applyNumberFormat="1" applyFont="1" applyFill="1" applyBorder="1" applyAlignment="1" applyProtection="1">
      <alignment horizontal="center" vertical="center" wrapText="1" shrinkToFit="1"/>
      <protection locked="0"/>
    </xf>
    <xf numFmtId="176" fontId="5" fillId="2" borderId="51" xfId="1" applyNumberFormat="1" applyFont="1" applyFill="1" applyBorder="1" applyAlignment="1" applyProtection="1">
      <alignment horizontal="center" vertical="center" wrapText="1" shrinkToFit="1"/>
      <protection locked="0"/>
    </xf>
    <xf numFmtId="180" fontId="5" fillId="2" borderId="54" xfId="1" applyNumberFormat="1" applyFont="1" applyFill="1" applyBorder="1" applyAlignment="1" applyProtection="1">
      <alignment horizontal="center" vertical="center" wrapText="1" shrinkToFit="1"/>
      <protection locked="0"/>
    </xf>
    <xf numFmtId="0" fontId="3" fillId="2" borderId="46" xfId="1" applyFill="1" applyBorder="1" applyAlignment="1">
      <alignment horizontal="center" vertical="center"/>
    </xf>
    <xf numFmtId="38" fontId="8" fillId="2" borderId="36" xfId="3" applyFont="1" applyFill="1" applyBorder="1" applyAlignment="1">
      <alignment vertical="center"/>
    </xf>
    <xf numFmtId="38" fontId="8" fillId="2" borderId="41" xfId="3" applyFont="1" applyFill="1" applyBorder="1" applyAlignment="1">
      <alignment vertical="center"/>
    </xf>
    <xf numFmtId="38" fontId="8" fillId="2" borderId="42" xfId="3" applyFont="1" applyFill="1" applyBorder="1" applyAlignment="1">
      <alignment vertical="center"/>
    </xf>
    <xf numFmtId="38" fontId="8" fillId="2" borderId="37" xfId="3" applyFont="1" applyFill="1" applyBorder="1" applyAlignment="1">
      <alignment vertical="center"/>
    </xf>
    <xf numFmtId="38" fontId="8" fillId="2" borderId="45" xfId="3" applyFont="1" applyFill="1" applyBorder="1" applyAlignment="1">
      <alignment vertical="center"/>
    </xf>
    <xf numFmtId="38" fontId="8" fillId="2" borderId="36" xfId="3" applyFont="1" applyFill="1" applyBorder="1">
      <alignment vertical="center"/>
    </xf>
    <xf numFmtId="38" fontId="8" fillId="2" borderId="41" xfId="3" applyFont="1" applyFill="1" applyBorder="1">
      <alignment vertical="center"/>
    </xf>
    <xf numFmtId="0" fontId="3" fillId="2" borderId="48" xfId="1" applyFill="1" applyBorder="1" applyAlignment="1">
      <alignment horizontal="center" vertical="center"/>
    </xf>
    <xf numFmtId="38" fontId="8" fillId="2" borderId="49" xfId="3" applyFont="1" applyFill="1" applyBorder="1" applyAlignment="1">
      <alignment vertical="center"/>
    </xf>
    <xf numFmtId="38" fontId="8" fillId="2" borderId="1" xfId="3" applyFont="1" applyFill="1" applyBorder="1" applyAlignment="1">
      <alignment vertical="center"/>
    </xf>
    <xf numFmtId="38" fontId="8" fillId="2" borderId="29" xfId="3" applyFont="1" applyFill="1" applyBorder="1" applyAlignment="1">
      <alignment vertical="center"/>
    </xf>
    <xf numFmtId="38" fontId="8" fillId="2" borderId="8" xfId="3" applyFont="1" applyFill="1" applyBorder="1" applyAlignment="1">
      <alignment vertical="center"/>
    </xf>
    <xf numFmtId="38" fontId="8" fillId="2" borderId="6" xfId="3" applyFont="1" applyFill="1" applyBorder="1" applyAlignment="1">
      <alignment vertical="center"/>
    </xf>
    <xf numFmtId="38" fontId="8" fillId="2" borderId="49" xfId="3" applyFont="1" applyFill="1" applyBorder="1">
      <alignment vertical="center"/>
    </xf>
    <xf numFmtId="38" fontId="8" fillId="2" borderId="1" xfId="3" applyFont="1" applyFill="1" applyBorder="1">
      <alignment vertical="center"/>
    </xf>
    <xf numFmtId="0" fontId="3" fillId="2" borderId="56" xfId="1" applyFill="1" applyBorder="1" applyAlignment="1">
      <alignment horizontal="center" vertical="center"/>
    </xf>
    <xf numFmtId="38" fontId="8" fillId="2" borderId="44" xfId="3" applyFont="1" applyFill="1" applyBorder="1" applyAlignment="1">
      <alignment vertical="center"/>
    </xf>
    <xf numFmtId="38" fontId="8" fillId="2" borderId="15" xfId="3" applyFont="1" applyFill="1" applyBorder="1" applyAlignment="1">
      <alignment vertical="center"/>
    </xf>
    <xf numFmtId="38" fontId="8" fillId="2" borderId="31" xfId="3" applyFont="1" applyFill="1" applyBorder="1" applyAlignment="1">
      <alignment vertical="center"/>
    </xf>
    <xf numFmtId="38" fontId="8" fillId="2" borderId="16" xfId="3" applyFont="1" applyFill="1" applyBorder="1" applyAlignment="1">
      <alignment vertical="center"/>
    </xf>
    <xf numFmtId="38" fontId="8" fillId="2" borderId="17" xfId="3" applyFont="1" applyFill="1" applyBorder="1" applyAlignment="1">
      <alignment vertical="center"/>
    </xf>
    <xf numFmtId="38" fontId="8" fillId="2" borderId="44" xfId="3" applyFont="1" applyFill="1" applyBorder="1">
      <alignment vertical="center"/>
    </xf>
    <xf numFmtId="38" fontId="8" fillId="2" borderId="15" xfId="3" applyFont="1" applyFill="1" applyBorder="1">
      <alignment vertical="center"/>
    </xf>
    <xf numFmtId="0" fontId="3" fillId="2" borderId="53" xfId="1" applyFill="1" applyBorder="1" applyAlignment="1">
      <alignment horizontal="center" vertical="center"/>
    </xf>
    <xf numFmtId="38" fontId="8" fillId="2" borderId="38" xfId="3" applyFont="1" applyFill="1" applyBorder="1" applyAlignment="1">
      <alignment vertical="center"/>
    </xf>
    <xf numFmtId="38" fontId="8" fillId="2" borderId="32" xfId="3" applyFont="1" applyFill="1" applyBorder="1" applyAlignment="1">
      <alignment vertical="center"/>
    </xf>
    <xf numFmtId="38" fontId="8" fillId="2" borderId="39" xfId="3" applyFont="1" applyFill="1" applyBorder="1" applyAlignment="1">
      <alignment vertical="center"/>
    </xf>
    <xf numFmtId="38" fontId="8" fillId="2" borderId="40" xfId="3" applyFont="1" applyFill="1" applyBorder="1" applyAlignment="1">
      <alignment vertical="center"/>
    </xf>
    <xf numFmtId="179" fontId="5" fillId="2" borderId="0" xfId="1" applyNumberFormat="1" applyFont="1" applyFill="1" applyAlignment="1" applyProtection="1">
      <alignment horizontal="left"/>
      <protection locked="0"/>
    </xf>
    <xf numFmtId="0" fontId="5" fillId="2" borderId="0" xfId="1" applyFont="1" applyFill="1" applyAlignment="1" applyProtection="1">
      <protection locked="0"/>
    </xf>
    <xf numFmtId="176" fontId="5" fillId="2" borderId="0" xfId="1" applyNumberFormat="1" applyFont="1" applyFill="1" applyAlignment="1" applyProtection="1">
      <protection locked="0"/>
    </xf>
    <xf numFmtId="181" fontId="5" fillId="2" borderId="0" xfId="1" applyNumberFormat="1" applyFont="1" applyFill="1" applyAlignment="1" applyProtection="1">
      <protection locked="0"/>
    </xf>
    <xf numFmtId="182" fontId="5" fillId="2" borderId="0" xfId="1" applyNumberFormat="1" applyFont="1" applyFill="1" applyAlignment="1" applyProtection="1">
      <protection locked="0"/>
    </xf>
    <xf numFmtId="183" fontId="3" fillId="2" borderId="0" xfId="1" applyNumberFormat="1" applyFill="1">
      <alignment vertical="center"/>
    </xf>
    <xf numFmtId="41" fontId="3" fillId="2" borderId="0" xfId="1" applyNumberFormat="1" applyFill="1">
      <alignment vertical="center"/>
    </xf>
    <xf numFmtId="0" fontId="3" fillId="2" borderId="20" xfId="1" applyFill="1" applyBorder="1" applyAlignment="1">
      <alignment horizontal="center" vertical="center"/>
    </xf>
    <xf numFmtId="176" fontId="5" fillId="2" borderId="23" xfId="1" applyNumberFormat="1" applyFont="1" applyFill="1" applyBorder="1" applyAlignment="1" applyProtection="1">
      <alignment horizontal="center" vertical="center" wrapText="1" shrinkToFit="1"/>
      <protection locked="0"/>
    </xf>
    <xf numFmtId="180" fontId="5" fillId="2" borderId="24" xfId="1" applyNumberFormat="1" applyFont="1" applyFill="1" applyBorder="1" applyAlignment="1" applyProtection="1">
      <alignment horizontal="center" vertical="center" wrapText="1" shrinkToFit="1"/>
      <protection locked="0"/>
    </xf>
    <xf numFmtId="176" fontId="5" fillId="2" borderId="24" xfId="1" applyNumberFormat="1" applyFont="1" applyFill="1" applyBorder="1" applyAlignment="1" applyProtection="1">
      <alignment horizontal="center" vertical="center" wrapText="1" shrinkToFit="1"/>
      <protection locked="0"/>
    </xf>
    <xf numFmtId="180" fontId="5" fillId="2" borderId="25" xfId="1" applyNumberFormat="1" applyFont="1" applyFill="1" applyBorder="1" applyAlignment="1" applyProtection="1">
      <alignment horizontal="center" vertical="center" wrapText="1" shrinkToFit="1"/>
      <protection locked="0"/>
    </xf>
    <xf numFmtId="176" fontId="5" fillId="2" borderId="26" xfId="1" applyNumberFormat="1" applyFont="1" applyFill="1" applyBorder="1" applyAlignment="1" applyProtection="1">
      <alignment horizontal="center" vertical="center" wrapText="1" shrinkToFit="1"/>
      <protection locked="0"/>
    </xf>
    <xf numFmtId="177" fontId="8" fillId="2" borderId="36" xfId="1" applyNumberFormat="1" applyFont="1" applyFill="1" applyBorder="1" applyAlignment="1">
      <alignment vertical="center"/>
    </xf>
    <xf numFmtId="177" fontId="8" fillId="2" borderId="41" xfId="1" applyNumberFormat="1" applyFont="1" applyFill="1" applyBorder="1" applyAlignment="1">
      <alignment vertical="center"/>
    </xf>
    <xf numFmtId="177" fontId="8" fillId="2" borderId="42" xfId="1" applyNumberFormat="1" applyFont="1" applyFill="1" applyBorder="1" applyAlignment="1">
      <alignment vertical="center"/>
    </xf>
    <xf numFmtId="177" fontId="8" fillId="2" borderId="12" xfId="1" applyNumberFormat="1" applyFont="1" applyFill="1" applyBorder="1" applyAlignment="1">
      <alignment vertical="center"/>
    </xf>
    <xf numFmtId="177" fontId="8" fillId="2" borderId="13" xfId="1" applyNumberFormat="1" applyFont="1" applyFill="1" applyBorder="1" applyAlignment="1">
      <alignment vertical="center"/>
    </xf>
    <xf numFmtId="177" fontId="8" fillId="2" borderId="11" xfId="1" applyNumberFormat="1" applyFont="1" applyFill="1" applyBorder="1" applyAlignment="1">
      <alignment vertical="center"/>
    </xf>
    <xf numFmtId="177" fontId="8" fillId="2" borderId="36" xfId="1" applyNumberFormat="1" applyFont="1" applyFill="1" applyBorder="1">
      <alignment vertical="center"/>
    </xf>
    <xf numFmtId="177" fontId="8" fillId="2" borderId="41" xfId="1" applyNumberFormat="1" applyFont="1" applyFill="1" applyBorder="1">
      <alignment vertical="center"/>
    </xf>
    <xf numFmtId="177" fontId="8" fillId="2" borderId="49" xfId="1" applyNumberFormat="1" applyFont="1" applyFill="1" applyBorder="1" applyAlignment="1">
      <alignment vertical="center"/>
    </xf>
    <xf numFmtId="177" fontId="8" fillId="2" borderId="29" xfId="1" applyNumberFormat="1" applyFont="1" applyFill="1" applyBorder="1" applyAlignment="1">
      <alignment vertical="center"/>
    </xf>
    <xf numFmtId="177" fontId="8" fillId="2" borderId="8" xfId="1" applyNumberFormat="1" applyFont="1" applyFill="1" applyBorder="1" applyAlignment="1">
      <alignment vertical="center"/>
    </xf>
    <xf numFmtId="177" fontId="8" fillId="2" borderId="6" xfId="1" applyNumberFormat="1" applyFont="1" applyFill="1" applyBorder="1" applyAlignment="1">
      <alignment vertical="center"/>
    </xf>
    <xf numFmtId="177" fontId="8" fillId="2" borderId="44" xfId="1" applyNumberFormat="1" applyFont="1" applyFill="1" applyBorder="1" applyAlignment="1">
      <alignment vertical="center"/>
    </xf>
    <xf numFmtId="177" fontId="8" fillId="2" borderId="15" xfId="1" applyNumberFormat="1" applyFont="1" applyFill="1" applyBorder="1" applyAlignment="1">
      <alignment vertical="center"/>
    </xf>
    <xf numFmtId="177" fontId="8" fillId="2" borderId="31" xfId="1" applyNumberFormat="1" applyFont="1" applyFill="1" applyBorder="1" applyAlignment="1">
      <alignment vertical="center"/>
    </xf>
    <xf numFmtId="177" fontId="8" fillId="2" borderId="16" xfId="1" applyNumberFormat="1" applyFont="1" applyFill="1" applyBorder="1" applyAlignment="1">
      <alignment vertical="center"/>
    </xf>
    <xf numFmtId="177" fontId="8" fillId="2" borderId="17" xfId="1" applyNumberFormat="1" applyFont="1" applyFill="1" applyBorder="1" applyAlignment="1">
      <alignment vertical="center"/>
    </xf>
    <xf numFmtId="177" fontId="8" fillId="2" borderId="44" xfId="1" applyNumberFormat="1" applyFont="1" applyFill="1" applyBorder="1">
      <alignment vertical="center"/>
    </xf>
    <xf numFmtId="177" fontId="8" fillId="2" borderId="15" xfId="1" applyNumberFormat="1" applyFont="1" applyFill="1" applyBorder="1">
      <alignment vertical="center"/>
    </xf>
    <xf numFmtId="177" fontId="8" fillId="2" borderId="38" xfId="1" applyNumberFormat="1" applyFont="1" applyFill="1" applyBorder="1" applyAlignment="1">
      <alignment vertical="center"/>
    </xf>
    <xf numFmtId="177" fontId="8" fillId="2" borderId="32" xfId="1" applyNumberFormat="1" applyFont="1" applyFill="1" applyBorder="1" applyAlignment="1">
      <alignment vertical="center"/>
    </xf>
    <xf numFmtId="177" fontId="8" fillId="2" borderId="39" xfId="1" applyNumberFormat="1" applyFont="1" applyFill="1" applyBorder="1" applyAlignment="1">
      <alignment vertical="center"/>
    </xf>
    <xf numFmtId="177" fontId="8" fillId="2" borderId="40" xfId="1" applyNumberFormat="1" applyFont="1" applyFill="1" applyBorder="1" applyAlignment="1">
      <alignment vertical="center"/>
    </xf>
    <xf numFmtId="180" fontId="5" fillId="2" borderId="43" xfId="1" applyNumberFormat="1" applyFont="1" applyFill="1" applyBorder="1" applyAlignment="1" applyProtection="1">
      <alignment horizontal="center" vertical="center" wrapText="1" shrinkToFit="1"/>
      <protection locked="0"/>
    </xf>
    <xf numFmtId="0" fontId="3" fillId="2" borderId="47" xfId="1" applyFill="1" applyBorder="1" applyAlignment="1">
      <alignment horizontal="center" vertical="center"/>
    </xf>
    <xf numFmtId="177" fontId="8" fillId="2" borderId="37" xfId="1" applyNumberFormat="1" applyFont="1" applyFill="1" applyBorder="1" applyAlignment="1">
      <alignment vertical="center"/>
    </xf>
    <xf numFmtId="177" fontId="8" fillId="2" borderId="45" xfId="1" applyNumberFormat="1" applyFont="1" applyFill="1" applyBorder="1" applyAlignment="1">
      <alignment vertical="center"/>
    </xf>
    <xf numFmtId="177" fontId="8" fillId="2" borderId="50" xfId="1" applyNumberFormat="1" applyFont="1" applyFill="1" applyBorder="1" applyAlignment="1">
      <alignment vertical="center"/>
    </xf>
    <xf numFmtId="177" fontId="8" fillId="2" borderId="33" xfId="1" applyNumberFormat="1" applyFont="1" applyFill="1" applyBorder="1" applyAlignment="1">
      <alignment vertical="center"/>
    </xf>
    <xf numFmtId="177" fontId="8" fillId="2" borderId="34" xfId="1" applyNumberFormat="1" applyFont="1" applyFill="1" applyBorder="1" applyAlignment="1">
      <alignment vertical="center"/>
    </xf>
    <xf numFmtId="177" fontId="8" fillId="2" borderId="55" xfId="1" applyNumberFormat="1" applyFont="1" applyFill="1" applyBorder="1" applyAlignment="1">
      <alignment vertical="center"/>
    </xf>
    <xf numFmtId="0" fontId="3" fillId="2" borderId="35" xfId="1" applyFill="1" applyBorder="1" applyAlignment="1">
      <alignment horizontal="center" vertical="center"/>
    </xf>
    <xf numFmtId="0" fontId="3" fillId="2" borderId="28" xfId="1" applyFill="1" applyBorder="1" applyAlignment="1">
      <alignment horizontal="center" vertical="center"/>
    </xf>
    <xf numFmtId="0" fontId="3" fillId="2" borderId="30" xfId="1" applyFill="1" applyBorder="1" applyAlignment="1">
      <alignment horizontal="center" vertical="center"/>
    </xf>
    <xf numFmtId="178" fontId="5" fillId="2" borderId="23" xfId="1" applyNumberFormat="1" applyFont="1" applyFill="1" applyBorder="1" applyAlignment="1" applyProtection="1">
      <alignment horizontal="center" vertical="center" wrapText="1" shrinkToFit="1"/>
      <protection locked="0"/>
    </xf>
    <xf numFmtId="180" fontId="3" fillId="2" borderId="0" xfId="1" applyNumberFormat="1" applyFill="1">
      <alignment vertical="center"/>
    </xf>
    <xf numFmtId="0" fontId="9" fillId="2" borderId="10" xfId="1" applyFont="1" applyFill="1" applyBorder="1" applyAlignment="1">
      <alignment horizontal="center" vertical="center" textRotation="255" wrapText="1"/>
    </xf>
    <xf numFmtId="0" fontId="9" fillId="2" borderId="10" xfId="1" applyFont="1" applyFill="1" applyBorder="1" applyAlignment="1">
      <alignment horizontal="center" vertical="center" textRotation="255"/>
    </xf>
    <xf numFmtId="0" fontId="9" fillId="2" borderId="13" xfId="1" applyFont="1" applyFill="1" applyBorder="1" applyAlignment="1">
      <alignment horizontal="center" vertical="center" textRotation="255"/>
    </xf>
    <xf numFmtId="0" fontId="9" fillId="2" borderId="10"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2" borderId="6" xfId="1" applyFont="1" applyFill="1" applyBorder="1" applyAlignment="1">
      <alignment horizontal="center" vertical="center"/>
    </xf>
    <xf numFmtId="0" fontId="9" fillId="2" borderId="7" xfId="1" applyFont="1" applyFill="1" applyBorder="1" applyAlignment="1">
      <alignment horizontal="center" vertical="center"/>
    </xf>
    <xf numFmtId="0" fontId="9" fillId="2" borderId="8" xfId="1" applyFont="1" applyFill="1" applyBorder="1" applyAlignment="1">
      <alignment horizontal="center" vertical="center"/>
    </xf>
    <xf numFmtId="0" fontId="9" fillId="2" borderId="4" xfId="1" applyFont="1" applyFill="1" applyBorder="1" applyAlignment="1">
      <alignment horizontal="center" vertical="center" textRotation="255" wrapText="1"/>
    </xf>
    <xf numFmtId="0" fontId="7" fillId="2" borderId="4"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11" fillId="2" borderId="2" xfId="1" applyFont="1" applyFill="1" applyBorder="1" applyAlignment="1">
      <alignment horizontal="center" vertical="center" textRotation="255"/>
    </xf>
    <xf numFmtId="0" fontId="11" fillId="2" borderId="9" xfId="1" applyFont="1" applyFill="1" applyBorder="1" applyAlignment="1">
      <alignment horizontal="center" vertical="center" textRotation="255"/>
    </xf>
    <xf numFmtId="0" fontId="11" fillId="2" borderId="11" xfId="1" applyFont="1" applyFill="1" applyBorder="1" applyAlignment="1">
      <alignment horizontal="center" vertical="center" textRotation="255"/>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9" fillId="2" borderId="11" xfId="1" applyFont="1" applyFill="1" applyBorder="1" applyAlignment="1">
      <alignment vertical="center" wrapText="1"/>
    </xf>
    <xf numFmtId="0" fontId="12" fillId="2" borderId="6" xfId="1" applyFont="1" applyFill="1" applyBorder="1" applyAlignment="1">
      <alignment horizontal="center" vertical="center" wrapText="1"/>
    </xf>
    <xf numFmtId="0" fontId="12" fillId="2" borderId="8" xfId="1" applyFont="1" applyFill="1" applyBorder="1" applyAlignment="1">
      <alignment horizontal="center" vertical="center" wrapText="1"/>
    </xf>
    <xf numFmtId="0" fontId="12" fillId="2" borderId="2" xfId="1" applyFont="1" applyFill="1" applyBorder="1" applyAlignment="1">
      <alignment horizontal="center" vertical="center" wrapText="1"/>
    </xf>
    <xf numFmtId="0" fontId="12" fillId="2" borderId="3" xfId="1" applyFont="1" applyFill="1" applyBorder="1" applyAlignment="1">
      <alignment horizontal="center" vertical="center" wrapText="1"/>
    </xf>
    <xf numFmtId="176" fontId="5" fillId="2" borderId="24" xfId="1" applyNumberFormat="1" applyFont="1" applyFill="1" applyBorder="1" applyAlignment="1" applyProtection="1">
      <alignment horizontal="center" vertical="center"/>
      <protection locked="0"/>
    </xf>
    <xf numFmtId="176" fontId="5" fillId="2" borderId="25" xfId="1" applyNumberFormat="1" applyFont="1" applyFill="1" applyBorder="1" applyAlignment="1" applyProtection="1">
      <alignment horizontal="center" vertical="center"/>
      <protection locked="0"/>
    </xf>
    <xf numFmtId="176" fontId="3" fillId="2" borderId="19" xfId="1" applyNumberFormat="1" applyFill="1" applyBorder="1" applyAlignment="1">
      <alignment horizontal="center" vertical="center"/>
    </xf>
    <xf numFmtId="0" fontId="0" fillId="2" borderId="20" xfId="1" applyFont="1" applyFill="1" applyBorder="1" applyAlignment="1">
      <alignment horizontal="center" vertical="center"/>
    </xf>
    <xf numFmtId="0" fontId="3" fillId="2" borderId="19" xfId="1" applyFill="1" applyBorder="1" applyAlignment="1">
      <alignment horizontal="center" vertical="center"/>
    </xf>
    <xf numFmtId="0" fontId="3" fillId="2" borderId="21" xfId="1" applyFill="1" applyBorder="1" applyAlignment="1">
      <alignment horizontal="center" vertical="center"/>
    </xf>
    <xf numFmtId="176" fontId="5" fillId="2" borderId="23" xfId="1" applyNumberFormat="1" applyFont="1" applyFill="1" applyBorder="1" applyAlignment="1" applyProtection="1">
      <alignment horizontal="center" vertical="center"/>
      <protection locked="0"/>
    </xf>
    <xf numFmtId="0" fontId="6" fillId="2" borderId="22" xfId="1" applyFont="1" applyFill="1" applyBorder="1" applyAlignment="1">
      <alignment vertical="center" wrapText="1"/>
    </xf>
    <xf numFmtId="0" fontId="3" fillId="2" borderId="27" xfId="1" applyFill="1" applyBorder="1" applyAlignment="1">
      <alignment vertical="center" wrapText="1"/>
    </xf>
    <xf numFmtId="176" fontId="3" fillId="2" borderId="20" xfId="1" applyNumberFormat="1" applyFill="1" applyBorder="1" applyAlignment="1">
      <alignment horizontal="center" vertical="center"/>
    </xf>
    <xf numFmtId="176" fontId="3" fillId="2" borderId="21" xfId="1" applyNumberFormat="1" applyFill="1" applyBorder="1" applyAlignment="1">
      <alignment horizontal="center" vertical="center"/>
    </xf>
    <xf numFmtId="0" fontId="0" fillId="2" borderId="19" xfId="1" applyFont="1" applyFill="1" applyBorder="1" applyAlignment="1">
      <alignment horizontal="center" vertical="center"/>
    </xf>
    <xf numFmtId="176" fontId="5" fillId="2" borderId="20" xfId="1" applyNumberFormat="1" applyFont="1" applyFill="1" applyBorder="1" applyAlignment="1" applyProtection="1">
      <alignment horizontal="center" vertical="center"/>
      <protection locked="0"/>
    </xf>
    <xf numFmtId="0" fontId="6" fillId="2" borderId="22" xfId="1" applyFont="1" applyFill="1" applyBorder="1" applyAlignment="1">
      <alignment horizontal="center" vertical="center" wrapText="1"/>
    </xf>
    <xf numFmtId="0" fontId="3" fillId="2" borderId="27" xfId="1" applyFill="1" applyBorder="1" applyAlignment="1">
      <alignment horizontal="center" vertical="center" wrapText="1"/>
    </xf>
  </cellXfs>
  <cellStyles count="6">
    <cellStyle name="パーセント" xfId="5" builtinId="5"/>
    <cellStyle name="パーセント 2" xfId="4" xr:uid="{00000000-0005-0000-0000-000001000000}"/>
    <cellStyle name="桁区切り 2" xfId="3" xr:uid="{00000000-0005-0000-0000-000002000000}"/>
    <cellStyle name="桁区切り 2 2" xfId="2" xr:uid="{00000000-0005-0000-0000-000003000000}"/>
    <cellStyle name="標準" xfId="0" builtinId="0"/>
    <cellStyle name="標準 2 3" xfId="1" xr:uid="{00000000-0005-0000-0000-000005000000}"/>
  </cellStyles>
  <dxfs count="0"/>
  <tableStyles count="0" defaultTableStyle="TableStyleMedium2" defaultPivotStyle="PivotStyleLight16"/>
  <colors>
    <mruColors>
      <color rgb="FFF7ADA5"/>
      <color rgb="FFFFFF66"/>
      <color rgb="FFFFCC99"/>
      <color rgb="FFFFCC00"/>
      <color rgb="FFFFFF99"/>
      <color rgb="FFFFCC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sheetPr>
  <dimension ref="A1:I42"/>
  <sheetViews>
    <sheetView tabSelected="1" zoomScaleNormal="100" workbookViewId="0"/>
  </sheetViews>
  <sheetFormatPr defaultRowHeight="13.5" x14ac:dyDescent="0.15"/>
  <cols>
    <col min="1" max="1" width="7.875" style="1" customWidth="1"/>
    <col min="2" max="2" width="7.375" style="1" customWidth="1"/>
    <col min="3" max="3" width="9" style="1"/>
    <col min="4" max="4" width="28.125" style="1" customWidth="1"/>
    <col min="5" max="5" width="6" style="1" customWidth="1"/>
    <col min="6" max="9" width="13.5" style="1" customWidth="1"/>
    <col min="10" max="239" width="9" style="1"/>
    <col min="240" max="240" width="3.625" style="1" customWidth="1"/>
    <col min="241" max="241" width="3.375" style="1" bestFit="1" customWidth="1"/>
    <col min="242" max="242" width="26.875" style="1" customWidth="1"/>
    <col min="243" max="243" width="4.75" style="1" bestFit="1" customWidth="1"/>
    <col min="244" max="247" width="13.375" style="1" customWidth="1"/>
    <col min="248" max="249" width="9" style="1"/>
    <col min="250" max="250" width="3.625" style="1" customWidth="1"/>
    <col min="251" max="251" width="25" style="1" bestFit="1" customWidth="1"/>
    <col min="252" max="252" width="4.875" style="1" bestFit="1" customWidth="1"/>
    <col min="253" max="253" width="11.625" style="1" bestFit="1" customWidth="1"/>
    <col min="254" max="256" width="12.75" style="1" bestFit="1" customWidth="1"/>
    <col min="257" max="495" width="9" style="1"/>
    <col min="496" max="496" width="3.625" style="1" customWidth="1"/>
    <col min="497" max="497" width="3.375" style="1" bestFit="1" customWidth="1"/>
    <col min="498" max="498" width="26.875" style="1" customWidth="1"/>
    <col min="499" max="499" width="4.75" style="1" bestFit="1" customWidth="1"/>
    <col min="500" max="503" width="13.375" style="1" customWidth="1"/>
    <col min="504" max="505" width="9" style="1"/>
    <col min="506" max="506" width="3.625" style="1" customWidth="1"/>
    <col min="507" max="507" width="25" style="1" bestFit="1" customWidth="1"/>
    <col min="508" max="508" width="4.875" style="1" bestFit="1" customWidth="1"/>
    <col min="509" max="509" width="11.625" style="1" bestFit="1" customWidth="1"/>
    <col min="510" max="512" width="12.75" style="1" bestFit="1" customWidth="1"/>
    <col min="513" max="751" width="9" style="1"/>
    <col min="752" max="752" width="3.625" style="1" customWidth="1"/>
    <col min="753" max="753" width="3.375" style="1" bestFit="1" customWidth="1"/>
    <col min="754" max="754" width="26.875" style="1" customWidth="1"/>
    <col min="755" max="755" width="4.75" style="1" bestFit="1" customWidth="1"/>
    <col min="756" max="759" width="13.375" style="1" customWidth="1"/>
    <col min="760" max="761" width="9" style="1"/>
    <col min="762" max="762" width="3.625" style="1" customWidth="1"/>
    <col min="763" max="763" width="25" style="1" bestFit="1" customWidth="1"/>
    <col min="764" max="764" width="4.875" style="1" bestFit="1" customWidth="1"/>
    <col min="765" max="765" width="11.625" style="1" bestFit="1" customWidth="1"/>
    <col min="766" max="768" width="12.75" style="1" bestFit="1" customWidth="1"/>
    <col min="769" max="1007" width="9" style="1"/>
    <col min="1008" max="1008" width="3.625" style="1" customWidth="1"/>
    <col min="1009" max="1009" width="3.375" style="1" bestFit="1" customWidth="1"/>
    <col min="1010" max="1010" width="26.875" style="1" customWidth="1"/>
    <col min="1011" max="1011" width="4.75" style="1" bestFit="1" customWidth="1"/>
    <col min="1012" max="1015" width="13.375" style="1" customWidth="1"/>
    <col min="1016" max="1017" width="9" style="1"/>
    <col min="1018" max="1018" width="3.625" style="1" customWidth="1"/>
    <col min="1019" max="1019" width="25" style="1" bestFit="1" customWidth="1"/>
    <col min="1020" max="1020" width="4.875" style="1" bestFit="1" customWidth="1"/>
    <col min="1021" max="1021" width="11.625" style="1" bestFit="1" customWidth="1"/>
    <col min="1022" max="1024" width="12.75" style="1" bestFit="1" customWidth="1"/>
    <col min="1025" max="1263" width="9" style="1"/>
    <col min="1264" max="1264" width="3.625" style="1" customWidth="1"/>
    <col min="1265" max="1265" width="3.375" style="1" bestFit="1" customWidth="1"/>
    <col min="1266" max="1266" width="26.875" style="1" customWidth="1"/>
    <col min="1267" max="1267" width="4.75" style="1" bestFit="1" customWidth="1"/>
    <col min="1268" max="1271" width="13.375" style="1" customWidth="1"/>
    <col min="1272" max="1273" width="9" style="1"/>
    <col min="1274" max="1274" width="3.625" style="1" customWidth="1"/>
    <col min="1275" max="1275" width="25" style="1" bestFit="1" customWidth="1"/>
    <col min="1276" max="1276" width="4.875" style="1" bestFit="1" customWidth="1"/>
    <col min="1277" max="1277" width="11.625" style="1" bestFit="1" customWidth="1"/>
    <col min="1278" max="1280" width="12.75" style="1" bestFit="1" customWidth="1"/>
    <col min="1281" max="1519" width="9" style="1"/>
    <col min="1520" max="1520" width="3.625" style="1" customWidth="1"/>
    <col min="1521" max="1521" width="3.375" style="1" bestFit="1" customWidth="1"/>
    <col min="1522" max="1522" width="26.875" style="1" customWidth="1"/>
    <col min="1523" max="1523" width="4.75" style="1" bestFit="1" customWidth="1"/>
    <col min="1524" max="1527" width="13.375" style="1" customWidth="1"/>
    <col min="1528" max="1529" width="9" style="1"/>
    <col min="1530" max="1530" width="3.625" style="1" customWidth="1"/>
    <col min="1531" max="1531" width="25" style="1" bestFit="1" customWidth="1"/>
    <col min="1532" max="1532" width="4.875" style="1" bestFit="1" customWidth="1"/>
    <col min="1533" max="1533" width="11.625" style="1" bestFit="1" customWidth="1"/>
    <col min="1534" max="1536" width="12.75" style="1" bestFit="1" customWidth="1"/>
    <col min="1537" max="1775" width="9" style="1"/>
    <col min="1776" max="1776" width="3.625" style="1" customWidth="1"/>
    <col min="1777" max="1777" width="3.375" style="1" bestFit="1" customWidth="1"/>
    <col min="1778" max="1778" width="26.875" style="1" customWidth="1"/>
    <col min="1779" max="1779" width="4.75" style="1" bestFit="1" customWidth="1"/>
    <col min="1780" max="1783" width="13.375" style="1" customWidth="1"/>
    <col min="1784" max="1785" width="9" style="1"/>
    <col min="1786" max="1786" width="3.625" style="1" customWidth="1"/>
    <col min="1787" max="1787" width="25" style="1" bestFit="1" customWidth="1"/>
    <col min="1788" max="1788" width="4.875" style="1" bestFit="1" customWidth="1"/>
    <col min="1789" max="1789" width="11.625" style="1" bestFit="1" customWidth="1"/>
    <col min="1790" max="1792" width="12.75" style="1" bestFit="1" customWidth="1"/>
    <col min="1793" max="2031" width="9" style="1"/>
    <col min="2032" max="2032" width="3.625" style="1" customWidth="1"/>
    <col min="2033" max="2033" width="3.375" style="1" bestFit="1" customWidth="1"/>
    <col min="2034" max="2034" width="26.875" style="1" customWidth="1"/>
    <col min="2035" max="2035" width="4.75" style="1" bestFit="1" customWidth="1"/>
    <col min="2036" max="2039" width="13.375" style="1" customWidth="1"/>
    <col min="2040" max="2041" width="9" style="1"/>
    <col min="2042" max="2042" width="3.625" style="1" customWidth="1"/>
    <col min="2043" max="2043" width="25" style="1" bestFit="1" customWidth="1"/>
    <col min="2044" max="2044" width="4.875" style="1" bestFit="1" customWidth="1"/>
    <col min="2045" max="2045" width="11.625" style="1" bestFit="1" customWidth="1"/>
    <col min="2046" max="2048" width="12.75" style="1" bestFit="1" customWidth="1"/>
    <col min="2049" max="2287" width="9" style="1"/>
    <col min="2288" max="2288" width="3.625" style="1" customWidth="1"/>
    <col min="2289" max="2289" width="3.375" style="1" bestFit="1" customWidth="1"/>
    <col min="2290" max="2290" width="26.875" style="1" customWidth="1"/>
    <col min="2291" max="2291" width="4.75" style="1" bestFit="1" customWidth="1"/>
    <col min="2292" max="2295" width="13.375" style="1" customWidth="1"/>
    <col min="2296" max="2297" width="9" style="1"/>
    <col min="2298" max="2298" width="3.625" style="1" customWidth="1"/>
    <col min="2299" max="2299" width="25" style="1" bestFit="1" customWidth="1"/>
    <col min="2300" max="2300" width="4.875" style="1" bestFit="1" customWidth="1"/>
    <col min="2301" max="2301" width="11.625" style="1" bestFit="1" customWidth="1"/>
    <col min="2302" max="2304" width="12.75" style="1" bestFit="1" customWidth="1"/>
    <col min="2305" max="2543" width="9" style="1"/>
    <col min="2544" max="2544" width="3.625" style="1" customWidth="1"/>
    <col min="2545" max="2545" width="3.375" style="1" bestFit="1" customWidth="1"/>
    <col min="2546" max="2546" width="26.875" style="1" customWidth="1"/>
    <col min="2547" max="2547" width="4.75" style="1" bestFit="1" customWidth="1"/>
    <col min="2548" max="2551" width="13.375" style="1" customWidth="1"/>
    <col min="2552" max="2553" width="9" style="1"/>
    <col min="2554" max="2554" width="3.625" style="1" customWidth="1"/>
    <col min="2555" max="2555" width="25" style="1" bestFit="1" customWidth="1"/>
    <col min="2556" max="2556" width="4.875" style="1" bestFit="1" customWidth="1"/>
    <col min="2557" max="2557" width="11.625" style="1" bestFit="1" customWidth="1"/>
    <col min="2558" max="2560" width="12.75" style="1" bestFit="1" customWidth="1"/>
    <col min="2561" max="2799" width="9" style="1"/>
    <col min="2800" max="2800" width="3.625" style="1" customWidth="1"/>
    <col min="2801" max="2801" width="3.375" style="1" bestFit="1" customWidth="1"/>
    <col min="2802" max="2802" width="26.875" style="1" customWidth="1"/>
    <col min="2803" max="2803" width="4.75" style="1" bestFit="1" customWidth="1"/>
    <col min="2804" max="2807" width="13.375" style="1" customWidth="1"/>
    <col min="2808" max="2809" width="9" style="1"/>
    <col min="2810" max="2810" width="3.625" style="1" customWidth="1"/>
    <col min="2811" max="2811" width="25" style="1" bestFit="1" customWidth="1"/>
    <col min="2812" max="2812" width="4.875" style="1" bestFit="1" customWidth="1"/>
    <col min="2813" max="2813" width="11.625" style="1" bestFit="1" customWidth="1"/>
    <col min="2814" max="2816" width="12.75" style="1" bestFit="1" customWidth="1"/>
    <col min="2817" max="3055" width="9" style="1"/>
    <col min="3056" max="3056" width="3.625" style="1" customWidth="1"/>
    <col min="3057" max="3057" width="3.375" style="1" bestFit="1" customWidth="1"/>
    <col min="3058" max="3058" width="26.875" style="1" customWidth="1"/>
    <col min="3059" max="3059" width="4.75" style="1" bestFit="1" customWidth="1"/>
    <col min="3060" max="3063" width="13.375" style="1" customWidth="1"/>
    <col min="3064" max="3065" width="9" style="1"/>
    <col min="3066" max="3066" width="3.625" style="1" customWidth="1"/>
    <col min="3067" max="3067" width="25" style="1" bestFit="1" customWidth="1"/>
    <col min="3068" max="3068" width="4.875" style="1" bestFit="1" customWidth="1"/>
    <col min="3069" max="3069" width="11.625" style="1" bestFit="1" customWidth="1"/>
    <col min="3070" max="3072" width="12.75" style="1" bestFit="1" customWidth="1"/>
    <col min="3073" max="3311" width="9" style="1"/>
    <col min="3312" max="3312" width="3.625" style="1" customWidth="1"/>
    <col min="3313" max="3313" width="3.375" style="1" bestFit="1" customWidth="1"/>
    <col min="3314" max="3314" width="26.875" style="1" customWidth="1"/>
    <col min="3315" max="3315" width="4.75" style="1" bestFit="1" customWidth="1"/>
    <col min="3316" max="3319" width="13.375" style="1" customWidth="1"/>
    <col min="3320" max="3321" width="9" style="1"/>
    <col min="3322" max="3322" width="3.625" style="1" customWidth="1"/>
    <col min="3323" max="3323" width="25" style="1" bestFit="1" customWidth="1"/>
    <col min="3324" max="3324" width="4.875" style="1" bestFit="1" customWidth="1"/>
    <col min="3325" max="3325" width="11.625" style="1" bestFit="1" customWidth="1"/>
    <col min="3326" max="3328" width="12.75" style="1" bestFit="1" customWidth="1"/>
    <col min="3329" max="3567" width="9" style="1"/>
    <col min="3568" max="3568" width="3.625" style="1" customWidth="1"/>
    <col min="3569" max="3569" width="3.375" style="1" bestFit="1" customWidth="1"/>
    <col min="3570" max="3570" width="26.875" style="1" customWidth="1"/>
    <col min="3571" max="3571" width="4.75" style="1" bestFit="1" customWidth="1"/>
    <col min="3572" max="3575" width="13.375" style="1" customWidth="1"/>
    <col min="3576" max="3577" width="9" style="1"/>
    <col min="3578" max="3578" width="3.625" style="1" customWidth="1"/>
    <col min="3579" max="3579" width="25" style="1" bestFit="1" customWidth="1"/>
    <col min="3580" max="3580" width="4.875" style="1" bestFit="1" customWidth="1"/>
    <col min="3581" max="3581" width="11.625" style="1" bestFit="1" customWidth="1"/>
    <col min="3582" max="3584" width="12.75" style="1" bestFit="1" customWidth="1"/>
    <col min="3585" max="3823" width="9" style="1"/>
    <col min="3824" max="3824" width="3.625" style="1" customWidth="1"/>
    <col min="3825" max="3825" width="3.375" style="1" bestFit="1" customWidth="1"/>
    <col min="3826" max="3826" width="26.875" style="1" customWidth="1"/>
    <col min="3827" max="3827" width="4.75" style="1" bestFit="1" customWidth="1"/>
    <col min="3828" max="3831" width="13.375" style="1" customWidth="1"/>
    <col min="3832" max="3833" width="9" style="1"/>
    <col min="3834" max="3834" width="3.625" style="1" customWidth="1"/>
    <col min="3835" max="3835" width="25" style="1" bestFit="1" customWidth="1"/>
    <col min="3836" max="3836" width="4.875" style="1" bestFit="1" customWidth="1"/>
    <col min="3837" max="3837" width="11.625" style="1" bestFit="1" customWidth="1"/>
    <col min="3838" max="3840" width="12.75" style="1" bestFit="1" customWidth="1"/>
    <col min="3841" max="4079" width="9" style="1"/>
    <col min="4080" max="4080" width="3.625" style="1" customWidth="1"/>
    <col min="4081" max="4081" width="3.375" style="1" bestFit="1" customWidth="1"/>
    <col min="4082" max="4082" width="26.875" style="1" customWidth="1"/>
    <col min="4083" max="4083" width="4.75" style="1" bestFit="1" customWidth="1"/>
    <col min="4084" max="4087" width="13.375" style="1" customWidth="1"/>
    <col min="4088" max="4089" width="9" style="1"/>
    <col min="4090" max="4090" width="3.625" style="1" customWidth="1"/>
    <col min="4091" max="4091" width="25" style="1" bestFit="1" customWidth="1"/>
    <col min="4092" max="4092" width="4.875" style="1" bestFit="1" customWidth="1"/>
    <col min="4093" max="4093" width="11.625" style="1" bestFit="1" customWidth="1"/>
    <col min="4094" max="4096" width="12.75" style="1" bestFit="1" customWidth="1"/>
    <col min="4097" max="4335" width="9" style="1"/>
    <col min="4336" max="4336" width="3.625" style="1" customWidth="1"/>
    <col min="4337" max="4337" width="3.375" style="1" bestFit="1" customWidth="1"/>
    <col min="4338" max="4338" width="26.875" style="1" customWidth="1"/>
    <col min="4339" max="4339" width="4.75" style="1" bestFit="1" customWidth="1"/>
    <col min="4340" max="4343" width="13.375" style="1" customWidth="1"/>
    <col min="4344" max="4345" width="9" style="1"/>
    <col min="4346" max="4346" width="3.625" style="1" customWidth="1"/>
    <col min="4347" max="4347" width="25" style="1" bestFit="1" customWidth="1"/>
    <col min="4348" max="4348" width="4.875" style="1" bestFit="1" customWidth="1"/>
    <col min="4349" max="4349" width="11.625" style="1" bestFit="1" customWidth="1"/>
    <col min="4350" max="4352" width="12.75" style="1" bestFit="1" customWidth="1"/>
    <col min="4353" max="4591" width="9" style="1"/>
    <col min="4592" max="4592" width="3.625" style="1" customWidth="1"/>
    <col min="4593" max="4593" width="3.375" style="1" bestFit="1" customWidth="1"/>
    <col min="4594" max="4594" width="26.875" style="1" customWidth="1"/>
    <col min="4595" max="4595" width="4.75" style="1" bestFit="1" customWidth="1"/>
    <col min="4596" max="4599" width="13.375" style="1" customWidth="1"/>
    <col min="4600" max="4601" width="9" style="1"/>
    <col min="4602" max="4602" width="3.625" style="1" customWidth="1"/>
    <col min="4603" max="4603" width="25" style="1" bestFit="1" customWidth="1"/>
    <col min="4604" max="4604" width="4.875" style="1" bestFit="1" customWidth="1"/>
    <col min="4605" max="4605" width="11.625" style="1" bestFit="1" customWidth="1"/>
    <col min="4606" max="4608" width="12.75" style="1" bestFit="1" customWidth="1"/>
    <col min="4609" max="4847" width="9" style="1"/>
    <col min="4848" max="4848" width="3.625" style="1" customWidth="1"/>
    <col min="4849" max="4849" width="3.375" style="1" bestFit="1" customWidth="1"/>
    <col min="4850" max="4850" width="26.875" style="1" customWidth="1"/>
    <col min="4851" max="4851" width="4.75" style="1" bestFit="1" customWidth="1"/>
    <col min="4852" max="4855" width="13.375" style="1" customWidth="1"/>
    <col min="4856" max="4857" width="9" style="1"/>
    <col min="4858" max="4858" width="3.625" style="1" customWidth="1"/>
    <col min="4859" max="4859" width="25" style="1" bestFit="1" customWidth="1"/>
    <col min="4860" max="4860" width="4.875" style="1" bestFit="1" customWidth="1"/>
    <col min="4861" max="4861" width="11.625" style="1" bestFit="1" customWidth="1"/>
    <col min="4862" max="4864" width="12.75" style="1" bestFit="1" customWidth="1"/>
    <col min="4865" max="5103" width="9" style="1"/>
    <col min="5104" max="5104" width="3.625" style="1" customWidth="1"/>
    <col min="5105" max="5105" width="3.375" style="1" bestFit="1" customWidth="1"/>
    <col min="5106" max="5106" width="26.875" style="1" customWidth="1"/>
    <col min="5107" max="5107" width="4.75" style="1" bestFit="1" customWidth="1"/>
    <col min="5108" max="5111" width="13.375" style="1" customWidth="1"/>
    <col min="5112" max="5113" width="9" style="1"/>
    <col min="5114" max="5114" width="3.625" style="1" customWidth="1"/>
    <col min="5115" max="5115" width="25" style="1" bestFit="1" customWidth="1"/>
    <col min="5116" max="5116" width="4.875" style="1" bestFit="1" customWidth="1"/>
    <col min="5117" max="5117" width="11.625" style="1" bestFit="1" customWidth="1"/>
    <col min="5118" max="5120" width="12.75" style="1" bestFit="1" customWidth="1"/>
    <col min="5121" max="5359" width="9" style="1"/>
    <col min="5360" max="5360" width="3.625" style="1" customWidth="1"/>
    <col min="5361" max="5361" width="3.375" style="1" bestFit="1" customWidth="1"/>
    <col min="5362" max="5362" width="26.875" style="1" customWidth="1"/>
    <col min="5363" max="5363" width="4.75" style="1" bestFit="1" customWidth="1"/>
    <col min="5364" max="5367" width="13.375" style="1" customWidth="1"/>
    <col min="5368" max="5369" width="9" style="1"/>
    <col min="5370" max="5370" width="3.625" style="1" customWidth="1"/>
    <col min="5371" max="5371" width="25" style="1" bestFit="1" customWidth="1"/>
    <col min="5372" max="5372" width="4.875" style="1" bestFit="1" customWidth="1"/>
    <col min="5373" max="5373" width="11.625" style="1" bestFit="1" customWidth="1"/>
    <col min="5374" max="5376" width="12.75" style="1" bestFit="1" customWidth="1"/>
    <col min="5377" max="5615" width="9" style="1"/>
    <col min="5616" max="5616" width="3.625" style="1" customWidth="1"/>
    <col min="5617" max="5617" width="3.375" style="1" bestFit="1" customWidth="1"/>
    <col min="5618" max="5618" width="26.875" style="1" customWidth="1"/>
    <col min="5619" max="5619" width="4.75" style="1" bestFit="1" customWidth="1"/>
    <col min="5620" max="5623" width="13.375" style="1" customWidth="1"/>
    <col min="5624" max="5625" width="9" style="1"/>
    <col min="5626" max="5626" width="3.625" style="1" customWidth="1"/>
    <col min="5627" max="5627" width="25" style="1" bestFit="1" customWidth="1"/>
    <col min="5628" max="5628" width="4.875" style="1" bestFit="1" customWidth="1"/>
    <col min="5629" max="5629" width="11.625" style="1" bestFit="1" customWidth="1"/>
    <col min="5630" max="5632" width="12.75" style="1" bestFit="1" customWidth="1"/>
    <col min="5633" max="5871" width="9" style="1"/>
    <col min="5872" max="5872" width="3.625" style="1" customWidth="1"/>
    <col min="5873" max="5873" width="3.375" style="1" bestFit="1" customWidth="1"/>
    <col min="5874" max="5874" width="26.875" style="1" customWidth="1"/>
    <col min="5875" max="5875" width="4.75" style="1" bestFit="1" customWidth="1"/>
    <col min="5876" max="5879" width="13.375" style="1" customWidth="1"/>
    <col min="5880" max="5881" width="9" style="1"/>
    <col min="5882" max="5882" width="3.625" style="1" customWidth="1"/>
    <col min="5883" max="5883" width="25" style="1" bestFit="1" customWidth="1"/>
    <col min="5884" max="5884" width="4.875" style="1" bestFit="1" customWidth="1"/>
    <col min="5885" max="5885" width="11.625" style="1" bestFit="1" customWidth="1"/>
    <col min="5886" max="5888" width="12.75" style="1" bestFit="1" customWidth="1"/>
    <col min="5889" max="6127" width="9" style="1"/>
    <col min="6128" max="6128" width="3.625" style="1" customWidth="1"/>
    <col min="6129" max="6129" width="3.375" style="1" bestFit="1" customWidth="1"/>
    <col min="6130" max="6130" width="26.875" style="1" customWidth="1"/>
    <col min="6131" max="6131" width="4.75" style="1" bestFit="1" customWidth="1"/>
    <col min="6132" max="6135" width="13.375" style="1" customWidth="1"/>
    <col min="6136" max="6137" width="9" style="1"/>
    <col min="6138" max="6138" width="3.625" style="1" customWidth="1"/>
    <col min="6139" max="6139" width="25" style="1" bestFit="1" customWidth="1"/>
    <col min="6140" max="6140" width="4.875" style="1" bestFit="1" customWidth="1"/>
    <col min="6141" max="6141" width="11.625" style="1" bestFit="1" customWidth="1"/>
    <col min="6142" max="6144" width="12.75" style="1" bestFit="1" customWidth="1"/>
    <col min="6145" max="6383" width="9" style="1"/>
    <col min="6384" max="6384" width="3.625" style="1" customWidth="1"/>
    <col min="6385" max="6385" width="3.375" style="1" bestFit="1" customWidth="1"/>
    <col min="6386" max="6386" width="26.875" style="1" customWidth="1"/>
    <col min="6387" max="6387" width="4.75" style="1" bestFit="1" customWidth="1"/>
    <col min="6388" max="6391" width="13.375" style="1" customWidth="1"/>
    <col min="6392" max="6393" width="9" style="1"/>
    <col min="6394" max="6394" width="3.625" style="1" customWidth="1"/>
    <col min="6395" max="6395" width="25" style="1" bestFit="1" customWidth="1"/>
    <col min="6396" max="6396" width="4.875" style="1" bestFit="1" customWidth="1"/>
    <col min="6397" max="6397" width="11.625" style="1" bestFit="1" customWidth="1"/>
    <col min="6398" max="6400" width="12.75" style="1" bestFit="1" customWidth="1"/>
    <col min="6401" max="6639" width="9" style="1"/>
    <col min="6640" max="6640" width="3.625" style="1" customWidth="1"/>
    <col min="6641" max="6641" width="3.375" style="1" bestFit="1" customWidth="1"/>
    <col min="6642" max="6642" width="26.875" style="1" customWidth="1"/>
    <col min="6643" max="6643" width="4.75" style="1" bestFit="1" customWidth="1"/>
    <col min="6644" max="6647" width="13.375" style="1" customWidth="1"/>
    <col min="6648" max="6649" width="9" style="1"/>
    <col min="6650" max="6650" width="3.625" style="1" customWidth="1"/>
    <col min="6651" max="6651" width="25" style="1" bestFit="1" customWidth="1"/>
    <col min="6652" max="6652" width="4.875" style="1" bestFit="1" customWidth="1"/>
    <col min="6653" max="6653" width="11.625" style="1" bestFit="1" customWidth="1"/>
    <col min="6654" max="6656" width="12.75" style="1" bestFit="1" customWidth="1"/>
    <col min="6657" max="6895" width="9" style="1"/>
    <col min="6896" max="6896" width="3.625" style="1" customWidth="1"/>
    <col min="6897" max="6897" width="3.375" style="1" bestFit="1" customWidth="1"/>
    <col min="6898" max="6898" width="26.875" style="1" customWidth="1"/>
    <col min="6899" max="6899" width="4.75" style="1" bestFit="1" customWidth="1"/>
    <col min="6900" max="6903" width="13.375" style="1" customWidth="1"/>
    <col min="6904" max="6905" width="9" style="1"/>
    <col min="6906" max="6906" width="3.625" style="1" customWidth="1"/>
    <col min="6907" max="6907" width="25" style="1" bestFit="1" customWidth="1"/>
    <col min="6908" max="6908" width="4.875" style="1" bestFit="1" customWidth="1"/>
    <col min="6909" max="6909" width="11.625" style="1" bestFit="1" customWidth="1"/>
    <col min="6910" max="6912" width="12.75" style="1" bestFit="1" customWidth="1"/>
    <col min="6913" max="7151" width="9" style="1"/>
    <col min="7152" max="7152" width="3.625" style="1" customWidth="1"/>
    <col min="7153" max="7153" width="3.375" style="1" bestFit="1" customWidth="1"/>
    <col min="7154" max="7154" width="26.875" style="1" customWidth="1"/>
    <col min="7155" max="7155" width="4.75" style="1" bestFit="1" customWidth="1"/>
    <col min="7156" max="7159" width="13.375" style="1" customWidth="1"/>
    <col min="7160" max="7161" width="9" style="1"/>
    <col min="7162" max="7162" width="3.625" style="1" customWidth="1"/>
    <col min="7163" max="7163" width="25" style="1" bestFit="1" customWidth="1"/>
    <col min="7164" max="7164" width="4.875" style="1" bestFit="1" customWidth="1"/>
    <col min="7165" max="7165" width="11.625" style="1" bestFit="1" customWidth="1"/>
    <col min="7166" max="7168" width="12.75" style="1" bestFit="1" customWidth="1"/>
    <col min="7169" max="7407" width="9" style="1"/>
    <col min="7408" max="7408" width="3.625" style="1" customWidth="1"/>
    <col min="7409" max="7409" width="3.375" style="1" bestFit="1" customWidth="1"/>
    <col min="7410" max="7410" width="26.875" style="1" customWidth="1"/>
    <col min="7411" max="7411" width="4.75" style="1" bestFit="1" customWidth="1"/>
    <col min="7412" max="7415" width="13.375" style="1" customWidth="1"/>
    <col min="7416" max="7417" width="9" style="1"/>
    <col min="7418" max="7418" width="3.625" style="1" customWidth="1"/>
    <col min="7419" max="7419" width="25" style="1" bestFit="1" customWidth="1"/>
    <col min="7420" max="7420" width="4.875" style="1" bestFit="1" customWidth="1"/>
    <col min="7421" max="7421" width="11.625" style="1" bestFit="1" customWidth="1"/>
    <col min="7422" max="7424" width="12.75" style="1" bestFit="1" customWidth="1"/>
    <col min="7425" max="7663" width="9" style="1"/>
    <col min="7664" max="7664" width="3.625" style="1" customWidth="1"/>
    <col min="7665" max="7665" width="3.375" style="1" bestFit="1" customWidth="1"/>
    <col min="7666" max="7666" width="26.875" style="1" customWidth="1"/>
    <col min="7667" max="7667" width="4.75" style="1" bestFit="1" customWidth="1"/>
    <col min="7668" max="7671" width="13.375" style="1" customWidth="1"/>
    <col min="7672" max="7673" width="9" style="1"/>
    <col min="7674" max="7674" width="3.625" style="1" customWidth="1"/>
    <col min="7675" max="7675" width="25" style="1" bestFit="1" customWidth="1"/>
    <col min="7676" max="7676" width="4.875" style="1" bestFit="1" customWidth="1"/>
    <col min="7677" max="7677" width="11.625" style="1" bestFit="1" customWidth="1"/>
    <col min="7678" max="7680" width="12.75" style="1" bestFit="1" customWidth="1"/>
    <col min="7681" max="7919" width="9" style="1"/>
    <col min="7920" max="7920" width="3.625" style="1" customWidth="1"/>
    <col min="7921" max="7921" width="3.375" style="1" bestFit="1" customWidth="1"/>
    <col min="7922" max="7922" width="26.875" style="1" customWidth="1"/>
    <col min="7923" max="7923" width="4.75" style="1" bestFit="1" customWidth="1"/>
    <col min="7924" max="7927" width="13.375" style="1" customWidth="1"/>
    <col min="7928" max="7929" width="9" style="1"/>
    <col min="7930" max="7930" width="3.625" style="1" customWidth="1"/>
    <col min="7931" max="7931" width="25" style="1" bestFit="1" customWidth="1"/>
    <col min="7932" max="7932" width="4.875" style="1" bestFit="1" customWidth="1"/>
    <col min="7933" max="7933" width="11.625" style="1" bestFit="1" customWidth="1"/>
    <col min="7934" max="7936" width="12.75" style="1" bestFit="1" customWidth="1"/>
    <col min="7937" max="8175" width="9" style="1"/>
    <col min="8176" max="8176" width="3.625" style="1" customWidth="1"/>
    <col min="8177" max="8177" width="3.375" style="1" bestFit="1" customWidth="1"/>
    <col min="8178" max="8178" width="26.875" style="1" customWidth="1"/>
    <col min="8179" max="8179" width="4.75" style="1" bestFit="1" customWidth="1"/>
    <col min="8180" max="8183" width="13.375" style="1" customWidth="1"/>
    <col min="8184" max="8185" width="9" style="1"/>
    <col min="8186" max="8186" width="3.625" style="1" customWidth="1"/>
    <col min="8187" max="8187" width="25" style="1" bestFit="1" customWidth="1"/>
    <col min="8188" max="8188" width="4.875" style="1" bestFit="1" customWidth="1"/>
    <col min="8189" max="8189" width="11.625" style="1" bestFit="1" customWidth="1"/>
    <col min="8190" max="8192" width="12.75" style="1" bestFit="1" customWidth="1"/>
    <col min="8193" max="8431" width="9" style="1"/>
    <col min="8432" max="8432" width="3.625" style="1" customWidth="1"/>
    <col min="8433" max="8433" width="3.375" style="1" bestFit="1" customWidth="1"/>
    <col min="8434" max="8434" width="26.875" style="1" customWidth="1"/>
    <col min="8435" max="8435" width="4.75" style="1" bestFit="1" customWidth="1"/>
    <col min="8436" max="8439" width="13.375" style="1" customWidth="1"/>
    <col min="8440" max="8441" width="9" style="1"/>
    <col min="8442" max="8442" width="3.625" style="1" customWidth="1"/>
    <col min="8443" max="8443" width="25" style="1" bestFit="1" customWidth="1"/>
    <col min="8444" max="8444" width="4.875" style="1" bestFit="1" customWidth="1"/>
    <col min="8445" max="8445" width="11.625" style="1" bestFit="1" customWidth="1"/>
    <col min="8446" max="8448" width="12.75" style="1" bestFit="1" customWidth="1"/>
    <col min="8449" max="8687" width="9" style="1"/>
    <col min="8688" max="8688" width="3.625" style="1" customWidth="1"/>
    <col min="8689" max="8689" width="3.375" style="1" bestFit="1" customWidth="1"/>
    <col min="8690" max="8690" width="26.875" style="1" customWidth="1"/>
    <col min="8691" max="8691" width="4.75" style="1" bestFit="1" customWidth="1"/>
    <col min="8692" max="8695" width="13.375" style="1" customWidth="1"/>
    <col min="8696" max="8697" width="9" style="1"/>
    <col min="8698" max="8698" width="3.625" style="1" customWidth="1"/>
    <col min="8699" max="8699" width="25" style="1" bestFit="1" customWidth="1"/>
    <col min="8700" max="8700" width="4.875" style="1" bestFit="1" customWidth="1"/>
    <col min="8701" max="8701" width="11.625" style="1" bestFit="1" customWidth="1"/>
    <col min="8702" max="8704" width="12.75" style="1" bestFit="1" customWidth="1"/>
    <col min="8705" max="8943" width="9" style="1"/>
    <col min="8944" max="8944" width="3.625" style="1" customWidth="1"/>
    <col min="8945" max="8945" width="3.375" style="1" bestFit="1" customWidth="1"/>
    <col min="8946" max="8946" width="26.875" style="1" customWidth="1"/>
    <col min="8947" max="8947" width="4.75" style="1" bestFit="1" customWidth="1"/>
    <col min="8948" max="8951" width="13.375" style="1" customWidth="1"/>
    <col min="8952" max="8953" width="9" style="1"/>
    <col min="8954" max="8954" width="3.625" style="1" customWidth="1"/>
    <col min="8955" max="8955" width="25" style="1" bestFit="1" customWidth="1"/>
    <col min="8956" max="8956" width="4.875" style="1" bestFit="1" customWidth="1"/>
    <col min="8957" max="8957" width="11.625" style="1" bestFit="1" customWidth="1"/>
    <col min="8958" max="8960" width="12.75" style="1" bestFit="1" customWidth="1"/>
    <col min="8961" max="9199" width="9" style="1"/>
    <col min="9200" max="9200" width="3.625" style="1" customWidth="1"/>
    <col min="9201" max="9201" width="3.375" style="1" bestFit="1" customWidth="1"/>
    <col min="9202" max="9202" width="26.875" style="1" customWidth="1"/>
    <col min="9203" max="9203" width="4.75" style="1" bestFit="1" customWidth="1"/>
    <col min="9204" max="9207" width="13.375" style="1" customWidth="1"/>
    <col min="9208" max="9209" width="9" style="1"/>
    <col min="9210" max="9210" width="3.625" style="1" customWidth="1"/>
    <col min="9211" max="9211" width="25" style="1" bestFit="1" customWidth="1"/>
    <col min="9212" max="9212" width="4.875" style="1" bestFit="1" customWidth="1"/>
    <col min="9213" max="9213" width="11.625" style="1" bestFit="1" customWidth="1"/>
    <col min="9214" max="9216" width="12.75" style="1" bestFit="1" customWidth="1"/>
    <col min="9217" max="9455" width="9" style="1"/>
    <col min="9456" max="9456" width="3.625" style="1" customWidth="1"/>
    <col min="9457" max="9457" width="3.375" style="1" bestFit="1" customWidth="1"/>
    <col min="9458" max="9458" width="26.875" style="1" customWidth="1"/>
    <col min="9459" max="9459" width="4.75" style="1" bestFit="1" customWidth="1"/>
    <col min="9460" max="9463" width="13.375" style="1" customWidth="1"/>
    <col min="9464" max="9465" width="9" style="1"/>
    <col min="9466" max="9466" width="3.625" style="1" customWidth="1"/>
    <col min="9467" max="9467" width="25" style="1" bestFit="1" customWidth="1"/>
    <col min="9468" max="9468" width="4.875" style="1" bestFit="1" customWidth="1"/>
    <col min="9469" max="9469" width="11.625" style="1" bestFit="1" customWidth="1"/>
    <col min="9470" max="9472" width="12.75" style="1" bestFit="1" customWidth="1"/>
    <col min="9473" max="9711" width="9" style="1"/>
    <col min="9712" max="9712" width="3.625" style="1" customWidth="1"/>
    <col min="9713" max="9713" width="3.375" style="1" bestFit="1" customWidth="1"/>
    <col min="9714" max="9714" width="26.875" style="1" customWidth="1"/>
    <col min="9715" max="9715" width="4.75" style="1" bestFit="1" customWidth="1"/>
    <col min="9716" max="9719" width="13.375" style="1" customWidth="1"/>
    <col min="9720" max="9721" width="9" style="1"/>
    <col min="9722" max="9722" width="3.625" style="1" customWidth="1"/>
    <col min="9723" max="9723" width="25" style="1" bestFit="1" customWidth="1"/>
    <col min="9724" max="9724" width="4.875" style="1" bestFit="1" customWidth="1"/>
    <col min="9725" max="9725" width="11.625" style="1" bestFit="1" customWidth="1"/>
    <col min="9726" max="9728" width="12.75" style="1" bestFit="1" customWidth="1"/>
    <col min="9729" max="9967" width="9" style="1"/>
    <col min="9968" max="9968" width="3.625" style="1" customWidth="1"/>
    <col min="9969" max="9969" width="3.375" style="1" bestFit="1" customWidth="1"/>
    <col min="9970" max="9970" width="26.875" style="1" customWidth="1"/>
    <col min="9971" max="9971" width="4.75" style="1" bestFit="1" customWidth="1"/>
    <col min="9972" max="9975" width="13.375" style="1" customWidth="1"/>
    <col min="9976" max="9977" width="9" style="1"/>
    <col min="9978" max="9978" width="3.625" style="1" customWidth="1"/>
    <col min="9979" max="9979" width="25" style="1" bestFit="1" customWidth="1"/>
    <col min="9980" max="9980" width="4.875" style="1" bestFit="1" customWidth="1"/>
    <col min="9981" max="9981" width="11.625" style="1" bestFit="1" customWidth="1"/>
    <col min="9982" max="9984" width="12.75" style="1" bestFit="1" customWidth="1"/>
    <col min="9985" max="10223" width="9" style="1"/>
    <col min="10224" max="10224" width="3.625" style="1" customWidth="1"/>
    <col min="10225" max="10225" width="3.375" style="1" bestFit="1" customWidth="1"/>
    <col min="10226" max="10226" width="26.875" style="1" customWidth="1"/>
    <col min="10227" max="10227" width="4.75" style="1" bestFit="1" customWidth="1"/>
    <col min="10228" max="10231" width="13.375" style="1" customWidth="1"/>
    <col min="10232" max="10233" width="9" style="1"/>
    <col min="10234" max="10234" width="3.625" style="1" customWidth="1"/>
    <col min="10235" max="10235" width="25" style="1" bestFit="1" customWidth="1"/>
    <col min="10236" max="10236" width="4.875" style="1" bestFit="1" customWidth="1"/>
    <col min="10237" max="10237" width="11.625" style="1" bestFit="1" customWidth="1"/>
    <col min="10238" max="10240" width="12.75" style="1" bestFit="1" customWidth="1"/>
    <col min="10241" max="10479" width="9" style="1"/>
    <col min="10480" max="10480" width="3.625" style="1" customWidth="1"/>
    <col min="10481" max="10481" width="3.375" style="1" bestFit="1" customWidth="1"/>
    <col min="10482" max="10482" width="26.875" style="1" customWidth="1"/>
    <col min="10483" max="10483" width="4.75" style="1" bestFit="1" customWidth="1"/>
    <col min="10484" max="10487" width="13.375" style="1" customWidth="1"/>
    <col min="10488" max="10489" width="9" style="1"/>
    <col min="10490" max="10490" width="3.625" style="1" customWidth="1"/>
    <col min="10491" max="10491" width="25" style="1" bestFit="1" customWidth="1"/>
    <col min="10492" max="10492" width="4.875" style="1" bestFit="1" customWidth="1"/>
    <col min="10493" max="10493" width="11.625" style="1" bestFit="1" customWidth="1"/>
    <col min="10494" max="10496" width="12.75" style="1" bestFit="1" customWidth="1"/>
    <col min="10497" max="10735" width="9" style="1"/>
    <col min="10736" max="10736" width="3.625" style="1" customWidth="1"/>
    <col min="10737" max="10737" width="3.375" style="1" bestFit="1" customWidth="1"/>
    <col min="10738" max="10738" width="26.875" style="1" customWidth="1"/>
    <col min="10739" max="10739" width="4.75" style="1" bestFit="1" customWidth="1"/>
    <col min="10740" max="10743" width="13.375" style="1" customWidth="1"/>
    <col min="10744" max="10745" width="9" style="1"/>
    <col min="10746" max="10746" width="3.625" style="1" customWidth="1"/>
    <col min="10747" max="10747" width="25" style="1" bestFit="1" customWidth="1"/>
    <col min="10748" max="10748" width="4.875" style="1" bestFit="1" customWidth="1"/>
    <col min="10749" max="10749" width="11.625" style="1" bestFit="1" customWidth="1"/>
    <col min="10750" max="10752" width="12.75" style="1" bestFit="1" customWidth="1"/>
    <col min="10753" max="10991" width="9" style="1"/>
    <col min="10992" max="10992" width="3.625" style="1" customWidth="1"/>
    <col min="10993" max="10993" width="3.375" style="1" bestFit="1" customWidth="1"/>
    <col min="10994" max="10994" width="26.875" style="1" customWidth="1"/>
    <col min="10995" max="10995" width="4.75" style="1" bestFit="1" customWidth="1"/>
    <col min="10996" max="10999" width="13.375" style="1" customWidth="1"/>
    <col min="11000" max="11001" width="9" style="1"/>
    <col min="11002" max="11002" width="3.625" style="1" customWidth="1"/>
    <col min="11003" max="11003" width="25" style="1" bestFit="1" customWidth="1"/>
    <col min="11004" max="11004" width="4.875" style="1" bestFit="1" customWidth="1"/>
    <col min="11005" max="11005" width="11.625" style="1" bestFit="1" customWidth="1"/>
    <col min="11006" max="11008" width="12.75" style="1" bestFit="1" customWidth="1"/>
    <col min="11009" max="11247" width="9" style="1"/>
    <col min="11248" max="11248" width="3.625" style="1" customWidth="1"/>
    <col min="11249" max="11249" width="3.375" style="1" bestFit="1" customWidth="1"/>
    <col min="11250" max="11250" width="26.875" style="1" customWidth="1"/>
    <col min="11251" max="11251" width="4.75" style="1" bestFit="1" customWidth="1"/>
    <col min="11252" max="11255" width="13.375" style="1" customWidth="1"/>
    <col min="11256" max="11257" width="9" style="1"/>
    <col min="11258" max="11258" width="3.625" style="1" customWidth="1"/>
    <col min="11259" max="11259" width="25" style="1" bestFit="1" customWidth="1"/>
    <col min="11260" max="11260" width="4.875" style="1" bestFit="1" customWidth="1"/>
    <col min="11261" max="11261" width="11.625" style="1" bestFit="1" customWidth="1"/>
    <col min="11262" max="11264" width="12.75" style="1" bestFit="1" customWidth="1"/>
    <col min="11265" max="11503" width="9" style="1"/>
    <col min="11504" max="11504" width="3.625" style="1" customWidth="1"/>
    <col min="11505" max="11505" width="3.375" style="1" bestFit="1" customWidth="1"/>
    <col min="11506" max="11506" width="26.875" style="1" customWidth="1"/>
    <col min="11507" max="11507" width="4.75" style="1" bestFit="1" customWidth="1"/>
    <col min="11508" max="11511" width="13.375" style="1" customWidth="1"/>
    <col min="11512" max="11513" width="9" style="1"/>
    <col min="11514" max="11514" width="3.625" style="1" customWidth="1"/>
    <col min="11515" max="11515" width="25" style="1" bestFit="1" customWidth="1"/>
    <col min="11516" max="11516" width="4.875" style="1" bestFit="1" customWidth="1"/>
    <col min="11517" max="11517" width="11.625" style="1" bestFit="1" customWidth="1"/>
    <col min="11518" max="11520" width="12.75" style="1" bestFit="1" customWidth="1"/>
    <col min="11521" max="11759" width="9" style="1"/>
    <col min="11760" max="11760" width="3.625" style="1" customWidth="1"/>
    <col min="11761" max="11761" width="3.375" style="1" bestFit="1" customWidth="1"/>
    <col min="11762" max="11762" width="26.875" style="1" customWidth="1"/>
    <col min="11763" max="11763" width="4.75" style="1" bestFit="1" customWidth="1"/>
    <col min="11764" max="11767" width="13.375" style="1" customWidth="1"/>
    <col min="11768" max="11769" width="9" style="1"/>
    <col min="11770" max="11770" width="3.625" style="1" customWidth="1"/>
    <col min="11771" max="11771" width="25" style="1" bestFit="1" customWidth="1"/>
    <col min="11772" max="11772" width="4.875" style="1" bestFit="1" customWidth="1"/>
    <col min="11773" max="11773" width="11.625" style="1" bestFit="1" customWidth="1"/>
    <col min="11774" max="11776" width="12.75" style="1" bestFit="1" customWidth="1"/>
    <col min="11777" max="12015" width="9" style="1"/>
    <col min="12016" max="12016" width="3.625" style="1" customWidth="1"/>
    <col min="12017" max="12017" width="3.375" style="1" bestFit="1" customWidth="1"/>
    <col min="12018" max="12018" width="26.875" style="1" customWidth="1"/>
    <col min="12019" max="12019" width="4.75" style="1" bestFit="1" customWidth="1"/>
    <col min="12020" max="12023" width="13.375" style="1" customWidth="1"/>
    <col min="12024" max="12025" width="9" style="1"/>
    <col min="12026" max="12026" width="3.625" style="1" customWidth="1"/>
    <col min="12027" max="12027" width="25" style="1" bestFit="1" customWidth="1"/>
    <col min="12028" max="12028" width="4.875" style="1" bestFit="1" customWidth="1"/>
    <col min="12029" max="12029" width="11.625" style="1" bestFit="1" customWidth="1"/>
    <col min="12030" max="12032" width="12.75" style="1" bestFit="1" customWidth="1"/>
    <col min="12033" max="12271" width="9" style="1"/>
    <col min="12272" max="12272" width="3.625" style="1" customWidth="1"/>
    <col min="12273" max="12273" width="3.375" style="1" bestFit="1" customWidth="1"/>
    <col min="12274" max="12274" width="26.875" style="1" customWidth="1"/>
    <col min="12275" max="12275" width="4.75" style="1" bestFit="1" customWidth="1"/>
    <col min="12276" max="12279" width="13.375" style="1" customWidth="1"/>
    <col min="12280" max="12281" width="9" style="1"/>
    <col min="12282" max="12282" width="3.625" style="1" customWidth="1"/>
    <col min="12283" max="12283" width="25" style="1" bestFit="1" customWidth="1"/>
    <col min="12284" max="12284" width="4.875" style="1" bestFit="1" customWidth="1"/>
    <col min="12285" max="12285" width="11.625" style="1" bestFit="1" customWidth="1"/>
    <col min="12286" max="12288" width="12.75" style="1" bestFit="1" customWidth="1"/>
    <col min="12289" max="12527" width="9" style="1"/>
    <col min="12528" max="12528" width="3.625" style="1" customWidth="1"/>
    <col min="12529" max="12529" width="3.375" style="1" bestFit="1" customWidth="1"/>
    <col min="12530" max="12530" width="26.875" style="1" customWidth="1"/>
    <col min="12531" max="12531" width="4.75" style="1" bestFit="1" customWidth="1"/>
    <col min="12532" max="12535" width="13.375" style="1" customWidth="1"/>
    <col min="12536" max="12537" width="9" style="1"/>
    <col min="12538" max="12538" width="3.625" style="1" customWidth="1"/>
    <col min="12539" max="12539" width="25" style="1" bestFit="1" customWidth="1"/>
    <col min="12540" max="12540" width="4.875" style="1" bestFit="1" customWidth="1"/>
    <col min="12541" max="12541" width="11.625" style="1" bestFit="1" customWidth="1"/>
    <col min="12542" max="12544" width="12.75" style="1" bestFit="1" customWidth="1"/>
    <col min="12545" max="12783" width="9" style="1"/>
    <col min="12784" max="12784" width="3.625" style="1" customWidth="1"/>
    <col min="12785" max="12785" width="3.375" style="1" bestFit="1" customWidth="1"/>
    <col min="12786" max="12786" width="26.875" style="1" customWidth="1"/>
    <col min="12787" max="12787" width="4.75" style="1" bestFit="1" customWidth="1"/>
    <col min="12788" max="12791" width="13.375" style="1" customWidth="1"/>
    <col min="12792" max="12793" width="9" style="1"/>
    <col min="12794" max="12794" width="3.625" style="1" customWidth="1"/>
    <col min="12795" max="12795" width="25" style="1" bestFit="1" customWidth="1"/>
    <col min="12796" max="12796" width="4.875" style="1" bestFit="1" customWidth="1"/>
    <col min="12797" max="12797" width="11.625" style="1" bestFit="1" customWidth="1"/>
    <col min="12798" max="12800" width="12.75" style="1" bestFit="1" customWidth="1"/>
    <col min="12801" max="13039" width="9" style="1"/>
    <col min="13040" max="13040" width="3.625" style="1" customWidth="1"/>
    <col min="13041" max="13041" width="3.375" style="1" bestFit="1" customWidth="1"/>
    <col min="13042" max="13042" width="26.875" style="1" customWidth="1"/>
    <col min="13043" max="13043" width="4.75" style="1" bestFit="1" customWidth="1"/>
    <col min="13044" max="13047" width="13.375" style="1" customWidth="1"/>
    <col min="13048" max="13049" width="9" style="1"/>
    <col min="13050" max="13050" width="3.625" style="1" customWidth="1"/>
    <col min="13051" max="13051" width="25" style="1" bestFit="1" customWidth="1"/>
    <col min="13052" max="13052" width="4.875" style="1" bestFit="1" customWidth="1"/>
    <col min="13053" max="13053" width="11.625" style="1" bestFit="1" customWidth="1"/>
    <col min="13054" max="13056" width="12.75" style="1" bestFit="1" customWidth="1"/>
    <col min="13057" max="13295" width="9" style="1"/>
    <col min="13296" max="13296" width="3.625" style="1" customWidth="1"/>
    <col min="13297" max="13297" width="3.375" style="1" bestFit="1" customWidth="1"/>
    <col min="13298" max="13298" width="26.875" style="1" customWidth="1"/>
    <col min="13299" max="13299" width="4.75" style="1" bestFit="1" customWidth="1"/>
    <col min="13300" max="13303" width="13.375" style="1" customWidth="1"/>
    <col min="13304" max="13305" width="9" style="1"/>
    <col min="13306" max="13306" width="3.625" style="1" customWidth="1"/>
    <col min="13307" max="13307" width="25" style="1" bestFit="1" customWidth="1"/>
    <col min="13308" max="13308" width="4.875" style="1" bestFit="1" customWidth="1"/>
    <col min="13309" max="13309" width="11.625" style="1" bestFit="1" customWidth="1"/>
    <col min="13310" max="13312" width="12.75" style="1" bestFit="1" customWidth="1"/>
    <col min="13313" max="13551" width="9" style="1"/>
    <col min="13552" max="13552" width="3.625" style="1" customWidth="1"/>
    <col min="13553" max="13553" width="3.375" style="1" bestFit="1" customWidth="1"/>
    <col min="13554" max="13554" width="26.875" style="1" customWidth="1"/>
    <col min="13555" max="13555" width="4.75" style="1" bestFit="1" customWidth="1"/>
    <col min="13556" max="13559" width="13.375" style="1" customWidth="1"/>
    <col min="13560" max="13561" width="9" style="1"/>
    <col min="13562" max="13562" width="3.625" style="1" customWidth="1"/>
    <col min="13563" max="13563" width="25" style="1" bestFit="1" customWidth="1"/>
    <col min="13564" max="13564" width="4.875" style="1" bestFit="1" customWidth="1"/>
    <col min="13565" max="13565" width="11.625" style="1" bestFit="1" customWidth="1"/>
    <col min="13566" max="13568" width="12.75" style="1" bestFit="1" customWidth="1"/>
    <col min="13569" max="13807" width="9" style="1"/>
    <col min="13808" max="13808" width="3.625" style="1" customWidth="1"/>
    <col min="13809" max="13809" width="3.375" style="1" bestFit="1" customWidth="1"/>
    <col min="13810" max="13810" width="26.875" style="1" customWidth="1"/>
    <col min="13811" max="13811" width="4.75" style="1" bestFit="1" customWidth="1"/>
    <col min="13812" max="13815" width="13.375" style="1" customWidth="1"/>
    <col min="13816" max="13817" width="9" style="1"/>
    <col min="13818" max="13818" width="3.625" style="1" customWidth="1"/>
    <col min="13819" max="13819" width="25" style="1" bestFit="1" customWidth="1"/>
    <col min="13820" max="13820" width="4.875" style="1" bestFit="1" customWidth="1"/>
    <col min="13821" max="13821" width="11.625" style="1" bestFit="1" customWidth="1"/>
    <col min="13822" max="13824" width="12.75" style="1" bestFit="1" customWidth="1"/>
    <col min="13825" max="14063" width="9" style="1"/>
    <col min="14064" max="14064" width="3.625" style="1" customWidth="1"/>
    <col min="14065" max="14065" width="3.375" style="1" bestFit="1" customWidth="1"/>
    <col min="14066" max="14066" width="26.875" style="1" customWidth="1"/>
    <col min="14067" max="14067" width="4.75" style="1" bestFit="1" customWidth="1"/>
    <col min="14068" max="14071" width="13.375" style="1" customWidth="1"/>
    <col min="14072" max="14073" width="9" style="1"/>
    <col min="14074" max="14074" width="3.625" style="1" customWidth="1"/>
    <col min="14075" max="14075" width="25" style="1" bestFit="1" customWidth="1"/>
    <col min="14076" max="14076" width="4.875" style="1" bestFit="1" customWidth="1"/>
    <col min="14077" max="14077" width="11.625" style="1" bestFit="1" customWidth="1"/>
    <col min="14078" max="14080" width="12.75" style="1" bestFit="1" customWidth="1"/>
    <col min="14081" max="14319" width="9" style="1"/>
    <col min="14320" max="14320" width="3.625" style="1" customWidth="1"/>
    <col min="14321" max="14321" width="3.375" style="1" bestFit="1" customWidth="1"/>
    <col min="14322" max="14322" width="26.875" style="1" customWidth="1"/>
    <col min="14323" max="14323" width="4.75" style="1" bestFit="1" customWidth="1"/>
    <col min="14324" max="14327" width="13.375" style="1" customWidth="1"/>
    <col min="14328" max="14329" width="9" style="1"/>
    <col min="14330" max="14330" width="3.625" style="1" customWidth="1"/>
    <col min="14331" max="14331" width="25" style="1" bestFit="1" customWidth="1"/>
    <col min="14332" max="14332" width="4.875" style="1" bestFit="1" customWidth="1"/>
    <col min="14333" max="14333" width="11.625" style="1" bestFit="1" customWidth="1"/>
    <col min="14334" max="14336" width="12.75" style="1" bestFit="1" customWidth="1"/>
    <col min="14337" max="14575" width="9" style="1"/>
    <col min="14576" max="14576" width="3.625" style="1" customWidth="1"/>
    <col min="14577" max="14577" width="3.375" style="1" bestFit="1" customWidth="1"/>
    <col min="14578" max="14578" width="26.875" style="1" customWidth="1"/>
    <col min="14579" max="14579" width="4.75" style="1" bestFit="1" customWidth="1"/>
    <col min="14580" max="14583" width="13.375" style="1" customWidth="1"/>
    <col min="14584" max="14585" width="9" style="1"/>
    <col min="14586" max="14586" width="3.625" style="1" customWidth="1"/>
    <col min="14587" max="14587" width="25" style="1" bestFit="1" customWidth="1"/>
    <col min="14588" max="14588" width="4.875" style="1" bestFit="1" customWidth="1"/>
    <col min="14589" max="14589" width="11.625" style="1" bestFit="1" customWidth="1"/>
    <col min="14590" max="14592" width="12.75" style="1" bestFit="1" customWidth="1"/>
    <col min="14593" max="14831" width="9" style="1"/>
    <col min="14832" max="14832" width="3.625" style="1" customWidth="1"/>
    <col min="14833" max="14833" width="3.375" style="1" bestFit="1" customWidth="1"/>
    <col min="14834" max="14834" width="26.875" style="1" customWidth="1"/>
    <col min="14835" max="14835" width="4.75" style="1" bestFit="1" customWidth="1"/>
    <col min="14836" max="14839" width="13.375" style="1" customWidth="1"/>
    <col min="14840" max="14841" width="9" style="1"/>
    <col min="14842" max="14842" width="3.625" style="1" customWidth="1"/>
    <col min="14843" max="14843" width="25" style="1" bestFit="1" customWidth="1"/>
    <col min="14844" max="14844" width="4.875" style="1" bestFit="1" customWidth="1"/>
    <col min="14845" max="14845" width="11.625" style="1" bestFit="1" customWidth="1"/>
    <col min="14846" max="14848" width="12.75" style="1" bestFit="1" customWidth="1"/>
    <col min="14849" max="15087" width="9" style="1"/>
    <col min="15088" max="15088" width="3.625" style="1" customWidth="1"/>
    <col min="15089" max="15089" width="3.375" style="1" bestFit="1" customWidth="1"/>
    <col min="15090" max="15090" width="26.875" style="1" customWidth="1"/>
    <col min="15091" max="15091" width="4.75" style="1" bestFit="1" customWidth="1"/>
    <col min="15092" max="15095" width="13.375" style="1" customWidth="1"/>
    <col min="15096" max="15097" width="9" style="1"/>
    <col min="15098" max="15098" width="3.625" style="1" customWidth="1"/>
    <col min="15099" max="15099" width="25" style="1" bestFit="1" customWidth="1"/>
    <col min="15100" max="15100" width="4.875" style="1" bestFit="1" customWidth="1"/>
    <col min="15101" max="15101" width="11.625" style="1" bestFit="1" customWidth="1"/>
    <col min="15102" max="15104" width="12.75" style="1" bestFit="1" customWidth="1"/>
    <col min="15105" max="15343" width="9" style="1"/>
    <col min="15344" max="15344" width="3.625" style="1" customWidth="1"/>
    <col min="15345" max="15345" width="3.375" style="1" bestFit="1" customWidth="1"/>
    <col min="15346" max="15346" width="26.875" style="1" customWidth="1"/>
    <col min="15347" max="15347" width="4.75" style="1" bestFit="1" customWidth="1"/>
    <col min="15348" max="15351" width="13.375" style="1" customWidth="1"/>
    <col min="15352" max="15353" width="9" style="1"/>
    <col min="15354" max="15354" width="3.625" style="1" customWidth="1"/>
    <col min="15355" max="15355" width="25" style="1" bestFit="1" customWidth="1"/>
    <col min="15356" max="15356" width="4.875" style="1" bestFit="1" customWidth="1"/>
    <col min="15357" max="15357" width="11.625" style="1" bestFit="1" customWidth="1"/>
    <col min="15358" max="15360" width="12.75" style="1" bestFit="1" customWidth="1"/>
    <col min="15361" max="15599" width="9" style="1"/>
    <col min="15600" max="15600" width="3.625" style="1" customWidth="1"/>
    <col min="15601" max="15601" width="3.375" style="1" bestFit="1" customWidth="1"/>
    <col min="15602" max="15602" width="26.875" style="1" customWidth="1"/>
    <col min="15603" max="15603" width="4.75" style="1" bestFit="1" customWidth="1"/>
    <col min="15604" max="15607" width="13.375" style="1" customWidth="1"/>
    <col min="15608" max="15609" width="9" style="1"/>
    <col min="15610" max="15610" width="3.625" style="1" customWidth="1"/>
    <col min="15611" max="15611" width="25" style="1" bestFit="1" customWidth="1"/>
    <col min="15612" max="15612" width="4.875" style="1" bestFit="1" customWidth="1"/>
    <col min="15613" max="15613" width="11.625" style="1" bestFit="1" customWidth="1"/>
    <col min="15614" max="15616" width="12.75" style="1" bestFit="1" customWidth="1"/>
    <col min="15617" max="15855" width="9" style="1"/>
    <col min="15856" max="15856" width="3.625" style="1" customWidth="1"/>
    <col min="15857" max="15857" width="3.375" style="1" bestFit="1" customWidth="1"/>
    <col min="15858" max="15858" width="26.875" style="1" customWidth="1"/>
    <col min="15859" max="15859" width="4.75" style="1" bestFit="1" customWidth="1"/>
    <col min="15860" max="15863" width="13.375" style="1" customWidth="1"/>
    <col min="15864" max="15865" width="9" style="1"/>
    <col min="15866" max="15866" width="3.625" style="1" customWidth="1"/>
    <col min="15867" max="15867" width="25" style="1" bestFit="1" customWidth="1"/>
    <col min="15868" max="15868" width="4.875" style="1" bestFit="1" customWidth="1"/>
    <col min="15869" max="15869" width="11.625" style="1" bestFit="1" customWidth="1"/>
    <col min="15870" max="15872" width="12.75" style="1" bestFit="1" customWidth="1"/>
    <col min="15873" max="16111" width="9" style="1"/>
    <col min="16112" max="16112" width="3.625" style="1" customWidth="1"/>
    <col min="16113" max="16113" width="3.375" style="1" bestFit="1" customWidth="1"/>
    <col min="16114" max="16114" width="26.875" style="1" customWidth="1"/>
    <col min="16115" max="16115" width="4.75" style="1" bestFit="1" customWidth="1"/>
    <col min="16116" max="16119" width="13.375" style="1" customWidth="1"/>
    <col min="16120" max="16121" width="9" style="1"/>
    <col min="16122" max="16122" width="3.625" style="1" customWidth="1"/>
    <col min="16123" max="16123" width="25" style="1" bestFit="1" customWidth="1"/>
    <col min="16124" max="16124" width="4.875" style="1" bestFit="1" customWidth="1"/>
    <col min="16125" max="16125" width="11.625" style="1" bestFit="1" customWidth="1"/>
    <col min="16126" max="16128" width="12.75" style="1" bestFit="1" customWidth="1"/>
    <col min="16129" max="16370" width="9" style="1"/>
    <col min="16371" max="16384" width="9" style="1" customWidth="1"/>
  </cols>
  <sheetData>
    <row r="1" spans="1:9" ht="14.25" x14ac:dyDescent="0.15">
      <c r="A1" s="88"/>
      <c r="B1" s="88"/>
      <c r="C1" s="88"/>
      <c r="D1" s="88"/>
      <c r="E1" s="88"/>
    </row>
    <row r="2" spans="1:9" x14ac:dyDescent="0.15">
      <c r="B2" s="2"/>
      <c r="C2" s="2" t="s">
        <v>123</v>
      </c>
    </row>
    <row r="4" spans="1:9" ht="19.5" customHeight="1" x14ac:dyDescent="0.15">
      <c r="B4" s="188"/>
      <c r="C4" s="189"/>
      <c r="D4" s="189"/>
      <c r="E4" s="190"/>
      <c r="F4" s="39" t="s">
        <v>0</v>
      </c>
      <c r="G4" s="68" t="s">
        <v>1</v>
      </c>
      <c r="H4" s="39" t="s">
        <v>2</v>
      </c>
      <c r="I4" s="67" t="s">
        <v>89</v>
      </c>
    </row>
    <row r="5" spans="1:9" ht="19.5" customHeight="1" x14ac:dyDescent="0.15">
      <c r="B5" s="191" t="s">
        <v>4</v>
      </c>
      <c r="C5" s="192" t="s">
        <v>8</v>
      </c>
      <c r="D5" s="4" t="s">
        <v>134</v>
      </c>
      <c r="E5" s="29" t="s">
        <v>62</v>
      </c>
      <c r="F5" s="43">
        <v>1701</v>
      </c>
      <c r="G5" s="43">
        <v>62003</v>
      </c>
      <c r="H5" s="43">
        <v>470683</v>
      </c>
      <c r="I5" s="43">
        <v>534387</v>
      </c>
    </row>
    <row r="6" spans="1:9" ht="19.5" customHeight="1" x14ac:dyDescent="0.15">
      <c r="B6" s="183"/>
      <c r="C6" s="193"/>
      <c r="D6" s="69" t="s">
        <v>4</v>
      </c>
      <c r="E6" s="34" t="s">
        <v>105</v>
      </c>
      <c r="F6" s="70">
        <v>19857.320000000003</v>
      </c>
      <c r="G6" s="70">
        <v>1040339.3189999999</v>
      </c>
      <c r="H6" s="70">
        <v>3603724.3330000006</v>
      </c>
      <c r="I6" s="70">
        <v>4663920.972000001</v>
      </c>
    </row>
    <row r="7" spans="1:9" ht="19.5" customHeight="1" x14ac:dyDescent="0.15">
      <c r="B7" s="183"/>
      <c r="C7" s="192" t="s">
        <v>63</v>
      </c>
      <c r="D7" s="4" t="s">
        <v>134</v>
      </c>
      <c r="E7" s="29" t="s">
        <v>62</v>
      </c>
      <c r="F7" s="43">
        <v>982</v>
      </c>
      <c r="G7" s="43">
        <v>56239</v>
      </c>
      <c r="H7" s="43">
        <v>308968</v>
      </c>
      <c r="I7" s="43">
        <v>366189</v>
      </c>
    </row>
    <row r="8" spans="1:9" ht="19.5" customHeight="1" x14ac:dyDescent="0.15">
      <c r="B8" s="183"/>
      <c r="C8" s="194"/>
      <c r="D8" s="3" t="s">
        <v>4</v>
      </c>
      <c r="E8" s="29" t="s">
        <v>105</v>
      </c>
      <c r="F8" s="43">
        <v>16357.470000000005</v>
      </c>
      <c r="G8" s="43">
        <v>977891.60899999994</v>
      </c>
      <c r="H8" s="43">
        <v>2180686.4310000008</v>
      </c>
      <c r="I8" s="43">
        <v>3174935.5100000007</v>
      </c>
    </row>
    <row r="9" spans="1:9" ht="19.5" customHeight="1" x14ac:dyDescent="0.15">
      <c r="B9" s="183"/>
      <c r="C9" s="193" t="s">
        <v>64</v>
      </c>
      <c r="D9" s="65" t="s">
        <v>134</v>
      </c>
      <c r="E9" s="30" t="s">
        <v>62</v>
      </c>
      <c r="F9" s="44">
        <v>719</v>
      </c>
      <c r="G9" s="44">
        <v>5764</v>
      </c>
      <c r="H9" s="44">
        <v>161715</v>
      </c>
      <c r="I9" s="44">
        <v>168198</v>
      </c>
    </row>
    <row r="10" spans="1:9" ht="19.5" customHeight="1" x14ac:dyDescent="0.15">
      <c r="A10" s="2"/>
      <c r="B10" s="184"/>
      <c r="C10" s="194"/>
      <c r="D10" s="4" t="s">
        <v>4</v>
      </c>
      <c r="E10" s="29" t="s">
        <v>105</v>
      </c>
      <c r="F10" s="43">
        <v>3499.8499999999995</v>
      </c>
      <c r="G10" s="43">
        <v>62447.709999999977</v>
      </c>
      <c r="H10" s="43">
        <v>1423037.902</v>
      </c>
      <c r="I10" s="43">
        <v>1488985.4620000001</v>
      </c>
    </row>
    <row r="11" spans="1:9" ht="19.5" customHeight="1" x14ac:dyDescent="0.15">
      <c r="B11" s="182" t="s">
        <v>66</v>
      </c>
      <c r="C11" s="185" t="s">
        <v>8</v>
      </c>
      <c r="D11" s="30" t="s">
        <v>65</v>
      </c>
      <c r="E11" s="30" t="s">
        <v>62</v>
      </c>
      <c r="F11" s="44">
        <v>42841</v>
      </c>
      <c r="G11" s="44">
        <v>342044</v>
      </c>
      <c r="H11" s="44">
        <v>1168568</v>
      </c>
      <c r="I11" s="44">
        <v>1553453</v>
      </c>
    </row>
    <row r="12" spans="1:9" ht="19.5" customHeight="1" x14ac:dyDescent="0.15">
      <c r="B12" s="183"/>
      <c r="C12" s="185"/>
      <c r="D12" s="29" t="s">
        <v>67</v>
      </c>
      <c r="E12" s="29" t="s">
        <v>105</v>
      </c>
      <c r="F12" s="43">
        <v>89436.83699999997</v>
      </c>
      <c r="G12" s="43">
        <v>2217675.6429999997</v>
      </c>
      <c r="H12" s="43">
        <v>2836323.7740000002</v>
      </c>
      <c r="I12" s="43">
        <v>5143436.2539999997</v>
      </c>
    </row>
    <row r="13" spans="1:9" ht="19.5" customHeight="1" x14ac:dyDescent="0.15">
      <c r="B13" s="183"/>
      <c r="C13" s="185"/>
      <c r="D13" s="29" t="s">
        <v>137</v>
      </c>
      <c r="E13" s="29" t="s">
        <v>105</v>
      </c>
      <c r="F13" s="43">
        <v>16914.711999999996</v>
      </c>
      <c r="G13" s="43">
        <v>120999.22300000001</v>
      </c>
      <c r="H13" s="43">
        <v>143839.31299999997</v>
      </c>
      <c r="I13" s="43">
        <v>281753.24799999996</v>
      </c>
    </row>
    <row r="14" spans="1:9" ht="19.5" customHeight="1" x14ac:dyDescent="0.15">
      <c r="B14" s="183"/>
      <c r="C14" s="185"/>
      <c r="D14" s="29" t="s">
        <v>68</v>
      </c>
      <c r="E14" s="29" t="s">
        <v>105</v>
      </c>
      <c r="F14" s="43">
        <v>60111.886999999995</v>
      </c>
      <c r="G14" s="43">
        <v>1153948.3469999998</v>
      </c>
      <c r="H14" s="43">
        <v>1538481.9839999997</v>
      </c>
      <c r="I14" s="43">
        <v>2752542.2179999994</v>
      </c>
    </row>
    <row r="15" spans="1:9" ht="19.5" customHeight="1" x14ac:dyDescent="0.15">
      <c r="B15" s="183"/>
      <c r="C15" s="185"/>
      <c r="D15" s="29" t="s">
        <v>69</v>
      </c>
      <c r="E15" s="29" t="s">
        <v>105</v>
      </c>
      <c r="F15" s="43">
        <v>33175.012999999999</v>
      </c>
      <c r="G15" s="43">
        <v>1069174.4079999998</v>
      </c>
      <c r="H15" s="43">
        <v>1278025.9619999998</v>
      </c>
      <c r="I15" s="43">
        <v>2380375.3829999994</v>
      </c>
    </row>
    <row r="16" spans="1:9" ht="19.5" customHeight="1" x14ac:dyDescent="0.15">
      <c r="B16" s="183"/>
      <c r="C16" s="185"/>
      <c r="D16" s="34" t="s">
        <v>138</v>
      </c>
      <c r="E16" s="34" t="s">
        <v>105</v>
      </c>
      <c r="F16" s="70">
        <v>12935.719999999998</v>
      </c>
      <c r="G16" s="70">
        <v>113963.97399999999</v>
      </c>
      <c r="H16" s="70">
        <v>158794.01499999998</v>
      </c>
      <c r="I16" s="70">
        <v>285693.70899999997</v>
      </c>
    </row>
    <row r="17" spans="2:9" ht="19.5" customHeight="1" x14ac:dyDescent="0.15">
      <c r="B17" s="183"/>
      <c r="C17" s="186" t="s">
        <v>124</v>
      </c>
      <c r="D17" s="29" t="s">
        <v>65</v>
      </c>
      <c r="E17" s="29" t="s">
        <v>62</v>
      </c>
      <c r="F17" s="43">
        <v>41585</v>
      </c>
      <c r="G17" s="43">
        <v>320108</v>
      </c>
      <c r="H17" s="43">
        <v>955452</v>
      </c>
      <c r="I17" s="43">
        <v>1317145</v>
      </c>
    </row>
    <row r="18" spans="2:9" ht="19.5" customHeight="1" x14ac:dyDescent="0.15">
      <c r="B18" s="183"/>
      <c r="C18" s="185"/>
      <c r="D18" s="29" t="s">
        <v>67</v>
      </c>
      <c r="E18" s="29" t="s">
        <v>105</v>
      </c>
      <c r="F18" s="43">
        <v>81256.186999999976</v>
      </c>
      <c r="G18" s="43">
        <v>2022201.0199999998</v>
      </c>
      <c r="H18" s="43">
        <v>1843778.7000000002</v>
      </c>
      <c r="I18" s="43">
        <v>3947235.9070000001</v>
      </c>
    </row>
    <row r="19" spans="2:9" ht="19.5" customHeight="1" x14ac:dyDescent="0.15">
      <c r="B19" s="183"/>
      <c r="C19" s="185"/>
      <c r="D19" s="29" t="s">
        <v>137</v>
      </c>
      <c r="E19" s="29" t="s">
        <v>105</v>
      </c>
      <c r="F19" s="43">
        <v>8131.2919999999986</v>
      </c>
      <c r="G19" s="43">
        <v>73070.274000000019</v>
      </c>
      <c r="H19" s="43">
        <v>44612.027999999998</v>
      </c>
      <c r="I19" s="43">
        <v>125813.59400000001</v>
      </c>
    </row>
    <row r="20" spans="2:9" ht="19.5" customHeight="1" x14ac:dyDescent="0.15">
      <c r="B20" s="183"/>
      <c r="C20" s="185"/>
      <c r="D20" s="29" t="s">
        <v>68</v>
      </c>
      <c r="E20" s="29" t="s">
        <v>105</v>
      </c>
      <c r="F20" s="43">
        <v>57562.521999999997</v>
      </c>
      <c r="G20" s="43">
        <v>1077548.8829999999</v>
      </c>
      <c r="H20" s="43">
        <v>991555.69899999991</v>
      </c>
      <c r="I20" s="43">
        <v>2126667.1039999998</v>
      </c>
    </row>
    <row r="21" spans="2:9" ht="19.5" customHeight="1" x14ac:dyDescent="0.15">
      <c r="B21" s="183"/>
      <c r="C21" s="185"/>
      <c r="D21" s="29" t="s">
        <v>69</v>
      </c>
      <c r="E21" s="29" t="s">
        <v>105</v>
      </c>
      <c r="F21" s="43">
        <v>25763.952999999998</v>
      </c>
      <c r="G21" s="43">
        <v>947817.6669999999</v>
      </c>
      <c r="H21" s="43">
        <v>846371.09599999979</v>
      </c>
      <c r="I21" s="43">
        <v>1819952.7159999995</v>
      </c>
    </row>
    <row r="22" spans="2:9" ht="19.5" customHeight="1" x14ac:dyDescent="0.15">
      <c r="B22" s="183"/>
      <c r="C22" s="187"/>
      <c r="D22" s="29" t="s">
        <v>138</v>
      </c>
      <c r="E22" s="29" t="s">
        <v>105</v>
      </c>
      <c r="F22" s="43">
        <v>5926.8549999999987</v>
      </c>
      <c r="G22" s="43">
        <v>68873.314999999988</v>
      </c>
      <c r="H22" s="43">
        <v>49028.326999999997</v>
      </c>
      <c r="I22" s="43">
        <v>123828.49699999997</v>
      </c>
    </row>
    <row r="23" spans="2:9" ht="19.5" customHeight="1" x14ac:dyDescent="0.15">
      <c r="B23" s="183"/>
      <c r="C23" s="185" t="s">
        <v>70</v>
      </c>
      <c r="D23" s="30" t="s">
        <v>65</v>
      </c>
      <c r="E23" s="30" t="s">
        <v>62</v>
      </c>
      <c r="F23" s="44">
        <v>1256</v>
      </c>
      <c r="G23" s="44">
        <v>21936</v>
      </c>
      <c r="H23" s="44">
        <v>213116</v>
      </c>
      <c r="I23" s="44">
        <v>236308</v>
      </c>
    </row>
    <row r="24" spans="2:9" ht="19.5" customHeight="1" x14ac:dyDescent="0.15">
      <c r="B24" s="183"/>
      <c r="C24" s="185"/>
      <c r="D24" s="29" t="s">
        <v>67</v>
      </c>
      <c r="E24" s="29" t="s">
        <v>105</v>
      </c>
      <c r="F24" s="43">
        <v>8180.6499999999987</v>
      </c>
      <c r="G24" s="43">
        <v>195474.62299999999</v>
      </c>
      <c r="H24" s="43">
        <v>992545.07400000014</v>
      </c>
      <c r="I24" s="43">
        <v>1196200.3470000001</v>
      </c>
    </row>
    <row r="25" spans="2:9" ht="19.5" customHeight="1" x14ac:dyDescent="0.15">
      <c r="B25" s="183"/>
      <c r="C25" s="185"/>
      <c r="D25" s="29" t="s">
        <v>137</v>
      </c>
      <c r="E25" s="29" t="s">
        <v>105</v>
      </c>
      <c r="F25" s="43">
        <v>8783.4199999999983</v>
      </c>
      <c r="G25" s="43">
        <v>47928.948999999993</v>
      </c>
      <c r="H25" s="43">
        <v>99227.284999999974</v>
      </c>
      <c r="I25" s="43">
        <v>155939.65399999998</v>
      </c>
    </row>
    <row r="26" spans="2:9" ht="19.5" customHeight="1" x14ac:dyDescent="0.15">
      <c r="B26" s="183"/>
      <c r="C26" s="185"/>
      <c r="D26" s="29" t="s">
        <v>68</v>
      </c>
      <c r="E26" s="29" t="s">
        <v>105</v>
      </c>
      <c r="F26" s="43">
        <v>2549.3649999999993</v>
      </c>
      <c r="G26" s="43">
        <v>76399.464000000007</v>
      </c>
      <c r="H26" s="43">
        <v>546926.28499999992</v>
      </c>
      <c r="I26" s="43">
        <v>625875.11399999994</v>
      </c>
    </row>
    <row r="27" spans="2:9" ht="19.5" customHeight="1" x14ac:dyDescent="0.15">
      <c r="B27" s="183"/>
      <c r="C27" s="185"/>
      <c r="D27" s="29" t="s">
        <v>69</v>
      </c>
      <c r="E27" s="29" t="s">
        <v>105</v>
      </c>
      <c r="F27" s="43">
        <v>7411.06</v>
      </c>
      <c r="G27" s="43">
        <v>121356.74099999998</v>
      </c>
      <c r="H27" s="43">
        <v>431654.86599999992</v>
      </c>
      <c r="I27" s="43">
        <v>560422.6669999999</v>
      </c>
    </row>
    <row r="28" spans="2:9" ht="19.5" customHeight="1" x14ac:dyDescent="0.15">
      <c r="B28" s="184"/>
      <c r="C28" s="187"/>
      <c r="D28" s="29" t="s">
        <v>138</v>
      </c>
      <c r="E28" s="29" t="s">
        <v>105</v>
      </c>
      <c r="F28" s="43">
        <v>7008.8649999999998</v>
      </c>
      <c r="G28" s="43">
        <v>45090.659</v>
      </c>
      <c r="H28" s="43">
        <v>109765.68799999999</v>
      </c>
      <c r="I28" s="43">
        <v>161865.212</v>
      </c>
    </row>
    <row r="30" spans="2:9" ht="28.5" customHeight="1" x14ac:dyDescent="0.15"/>
    <row r="31" spans="2:9" ht="19.5" customHeight="1" x14ac:dyDescent="0.15"/>
    <row r="32" spans="2:9" ht="19.5" customHeight="1" x14ac:dyDescent="0.15"/>
    <row r="33" ht="19.5" customHeight="1" x14ac:dyDescent="0.15"/>
    <row r="34" ht="19.5" customHeight="1" x14ac:dyDescent="0.15"/>
    <row r="35" ht="19.5" customHeight="1" x14ac:dyDescent="0.15"/>
    <row r="36" ht="19.5" customHeight="1" x14ac:dyDescent="0.15"/>
    <row r="37" ht="19.5" customHeight="1" x14ac:dyDescent="0.15"/>
    <row r="38" ht="19.5" customHeight="1" x14ac:dyDescent="0.15"/>
    <row r="39" ht="19.5" customHeight="1" x14ac:dyDescent="0.15"/>
    <row r="40" ht="21.75" customHeight="1" x14ac:dyDescent="0.15"/>
    <row r="41" ht="19.5" customHeight="1" x14ac:dyDescent="0.15"/>
    <row r="42" ht="19.5" customHeight="1" x14ac:dyDescent="0.15"/>
  </sheetData>
  <mergeCells count="9">
    <mergeCell ref="B11:B28"/>
    <mergeCell ref="C11:C16"/>
    <mergeCell ref="C17:C22"/>
    <mergeCell ref="C23:C28"/>
    <mergeCell ref="B4:E4"/>
    <mergeCell ref="B5:B10"/>
    <mergeCell ref="C5:C6"/>
    <mergeCell ref="C7:C8"/>
    <mergeCell ref="C9:C10"/>
  </mergeCells>
  <phoneticPr fontId="1"/>
  <pageMargins left="0.23622047244094491" right="0.23622047244094491" top="0.74803149606299213" bottom="0.74803149606299213" header="0.31496062992125984" footer="0.31496062992125984"/>
  <pageSetup paperSize="9" scale="48"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FFFF00"/>
  </sheetPr>
  <dimension ref="B1:M55"/>
  <sheetViews>
    <sheetView zoomScaleNormal="100" workbookViewId="0"/>
  </sheetViews>
  <sheetFormatPr defaultRowHeight="13.5" x14ac:dyDescent="0.15"/>
  <cols>
    <col min="1" max="1" width="5.375" style="89" customWidth="1"/>
    <col min="2" max="2" width="7" style="89" customWidth="1"/>
    <col min="3" max="3" width="26.875" style="89" customWidth="1"/>
    <col min="4" max="4" width="5.875" style="89" customWidth="1"/>
    <col min="5" max="7" width="12.5" style="89" customWidth="1"/>
    <col min="8" max="8" width="2.375" style="89" customWidth="1"/>
    <col min="9" max="9" width="9" style="89"/>
    <col min="10" max="10" width="2.375" style="89" customWidth="1"/>
    <col min="11" max="11" width="5.375" style="89" customWidth="1"/>
    <col min="12" max="13" width="5.125" style="89" customWidth="1"/>
    <col min="14" max="14" width="26.875" style="89" customWidth="1"/>
    <col min="15" max="15" width="5.875" style="89" customWidth="1"/>
    <col min="16" max="18" width="11.125" style="89" customWidth="1"/>
    <col min="19" max="19" width="2.375" style="89" customWidth="1"/>
    <col min="20" max="20" width="9" style="89"/>
    <col min="21" max="21" width="2.375" style="89" customWidth="1"/>
    <col min="22" max="246" width="9" style="89"/>
    <col min="247" max="247" width="3.625" style="89" customWidth="1"/>
    <col min="248" max="248" width="3.375" style="89" bestFit="1" customWidth="1"/>
    <col min="249" max="249" width="26.875" style="89" customWidth="1"/>
    <col min="250" max="250" width="4.75" style="89" bestFit="1" customWidth="1"/>
    <col min="251" max="251" width="11.125" style="89" bestFit="1" customWidth="1"/>
    <col min="252" max="253" width="11.125" style="89" customWidth="1"/>
    <col min="254" max="254" width="2.125" style="89" bestFit="1" customWidth="1"/>
    <col min="255" max="255" width="6.875" style="89" bestFit="1" customWidth="1"/>
    <col min="256" max="256" width="2.125" style="89" bestFit="1" customWidth="1"/>
    <col min="257" max="257" width="3.125" style="89" bestFit="1" customWidth="1"/>
    <col min="258" max="502" width="9" style="89"/>
    <col min="503" max="503" width="3.625" style="89" customWidth="1"/>
    <col min="504" max="504" width="3.375" style="89" bestFit="1" customWidth="1"/>
    <col min="505" max="505" width="26.875" style="89" customWidth="1"/>
    <col min="506" max="506" width="4.75" style="89" bestFit="1" customWidth="1"/>
    <col min="507" max="507" width="11.125" style="89" bestFit="1" customWidth="1"/>
    <col min="508" max="509" width="11.125" style="89" customWidth="1"/>
    <col min="510" max="510" width="2.125" style="89" bestFit="1" customWidth="1"/>
    <col min="511" max="511" width="6.875" style="89" bestFit="1" customWidth="1"/>
    <col min="512" max="512" width="2.125" style="89" bestFit="1" customWidth="1"/>
    <col min="513" max="513" width="3.125" style="89" bestFit="1" customWidth="1"/>
    <col min="514" max="758" width="9" style="89"/>
    <col min="759" max="759" width="3.625" style="89" customWidth="1"/>
    <col min="760" max="760" width="3.375" style="89" bestFit="1" customWidth="1"/>
    <col min="761" max="761" width="26.875" style="89" customWidth="1"/>
    <col min="762" max="762" width="4.75" style="89" bestFit="1" customWidth="1"/>
    <col min="763" max="763" width="11.125" style="89" bestFit="1" customWidth="1"/>
    <col min="764" max="765" width="11.125" style="89" customWidth="1"/>
    <col min="766" max="766" width="2.125" style="89" bestFit="1" customWidth="1"/>
    <col min="767" max="767" width="6.875" style="89" bestFit="1" customWidth="1"/>
    <col min="768" max="768" width="2.125" style="89" bestFit="1" customWidth="1"/>
    <col min="769" max="769" width="3.125" style="89" bestFit="1" customWidth="1"/>
    <col min="770" max="1014" width="9" style="89"/>
    <col min="1015" max="1015" width="3.625" style="89" customWidth="1"/>
    <col min="1016" max="1016" width="3.375" style="89" bestFit="1" customWidth="1"/>
    <col min="1017" max="1017" width="26.875" style="89" customWidth="1"/>
    <col min="1018" max="1018" width="4.75" style="89" bestFit="1" customWidth="1"/>
    <col min="1019" max="1019" width="11.125" style="89" bestFit="1" customWidth="1"/>
    <col min="1020" max="1021" width="11.125" style="89" customWidth="1"/>
    <col min="1022" max="1022" width="2.125" style="89" bestFit="1" customWidth="1"/>
    <col min="1023" max="1023" width="6.875" style="89" bestFit="1" customWidth="1"/>
    <col min="1024" max="1024" width="2.125" style="89" bestFit="1" customWidth="1"/>
    <col min="1025" max="1025" width="3.125" style="89" bestFit="1" customWidth="1"/>
    <col min="1026" max="1270" width="9" style="89"/>
    <col min="1271" max="1271" width="3.625" style="89" customWidth="1"/>
    <col min="1272" max="1272" width="3.375" style="89" bestFit="1" customWidth="1"/>
    <col min="1273" max="1273" width="26.875" style="89" customWidth="1"/>
    <col min="1274" max="1274" width="4.75" style="89" bestFit="1" customWidth="1"/>
    <col min="1275" max="1275" width="11.125" style="89" bestFit="1" customWidth="1"/>
    <col min="1276" max="1277" width="11.125" style="89" customWidth="1"/>
    <col min="1278" max="1278" width="2.125" style="89" bestFit="1" customWidth="1"/>
    <col min="1279" max="1279" width="6.875" style="89" bestFit="1" customWidth="1"/>
    <col min="1280" max="1280" width="2.125" style="89" bestFit="1" customWidth="1"/>
    <col min="1281" max="1281" width="3.125" style="89" bestFit="1" customWidth="1"/>
    <col min="1282" max="1526" width="9" style="89"/>
    <col min="1527" max="1527" width="3.625" style="89" customWidth="1"/>
    <col min="1528" max="1528" width="3.375" style="89" bestFit="1" customWidth="1"/>
    <col min="1529" max="1529" width="26.875" style="89" customWidth="1"/>
    <col min="1530" max="1530" width="4.75" style="89" bestFit="1" customWidth="1"/>
    <col min="1531" max="1531" width="11.125" style="89" bestFit="1" customWidth="1"/>
    <col min="1532" max="1533" width="11.125" style="89" customWidth="1"/>
    <col min="1534" max="1534" width="2.125" style="89" bestFit="1" customWidth="1"/>
    <col min="1535" max="1535" width="6.875" style="89" bestFit="1" customWidth="1"/>
    <col min="1536" max="1536" width="2.125" style="89" bestFit="1" customWidth="1"/>
    <col min="1537" max="1537" width="3.125" style="89" bestFit="1" customWidth="1"/>
    <col min="1538" max="1782" width="9" style="89"/>
    <col min="1783" max="1783" width="3.625" style="89" customWidth="1"/>
    <col min="1784" max="1784" width="3.375" style="89" bestFit="1" customWidth="1"/>
    <col min="1785" max="1785" width="26.875" style="89" customWidth="1"/>
    <col min="1786" max="1786" width="4.75" style="89" bestFit="1" customWidth="1"/>
    <col min="1787" max="1787" width="11.125" style="89" bestFit="1" customWidth="1"/>
    <col min="1788" max="1789" width="11.125" style="89" customWidth="1"/>
    <col min="1790" max="1790" width="2.125" style="89" bestFit="1" customWidth="1"/>
    <col min="1791" max="1791" width="6.875" style="89" bestFit="1" customWidth="1"/>
    <col min="1792" max="1792" width="2.125" style="89" bestFit="1" customWidth="1"/>
    <col min="1793" max="1793" width="3.125" style="89" bestFit="1" customWidth="1"/>
    <col min="1794" max="2038" width="9" style="89"/>
    <col min="2039" max="2039" width="3.625" style="89" customWidth="1"/>
    <col min="2040" max="2040" width="3.375" style="89" bestFit="1" customWidth="1"/>
    <col min="2041" max="2041" width="26.875" style="89" customWidth="1"/>
    <col min="2042" max="2042" width="4.75" style="89" bestFit="1" customWidth="1"/>
    <col min="2043" max="2043" width="11.125" style="89" bestFit="1" customWidth="1"/>
    <col min="2044" max="2045" width="11.125" style="89" customWidth="1"/>
    <col min="2046" max="2046" width="2.125" style="89" bestFit="1" customWidth="1"/>
    <col min="2047" max="2047" width="6.875" style="89" bestFit="1" customWidth="1"/>
    <col min="2048" max="2048" width="2.125" style="89" bestFit="1" customWidth="1"/>
    <col min="2049" max="2049" width="3.125" style="89" bestFit="1" customWidth="1"/>
    <col min="2050" max="2294" width="9" style="89"/>
    <col min="2295" max="2295" width="3.625" style="89" customWidth="1"/>
    <col min="2296" max="2296" width="3.375" style="89" bestFit="1" customWidth="1"/>
    <col min="2297" max="2297" width="26.875" style="89" customWidth="1"/>
    <col min="2298" max="2298" width="4.75" style="89" bestFit="1" customWidth="1"/>
    <col min="2299" max="2299" width="11.125" style="89" bestFit="1" customWidth="1"/>
    <col min="2300" max="2301" width="11.125" style="89" customWidth="1"/>
    <col min="2302" max="2302" width="2.125" style="89" bestFit="1" customWidth="1"/>
    <col min="2303" max="2303" width="6.875" style="89" bestFit="1" customWidth="1"/>
    <col min="2304" max="2304" width="2.125" style="89" bestFit="1" customWidth="1"/>
    <col min="2305" max="2305" width="3.125" style="89" bestFit="1" customWidth="1"/>
    <col min="2306" max="2550" width="9" style="89"/>
    <col min="2551" max="2551" width="3.625" style="89" customWidth="1"/>
    <col min="2552" max="2552" width="3.375" style="89" bestFit="1" customWidth="1"/>
    <col min="2553" max="2553" width="26.875" style="89" customWidth="1"/>
    <col min="2554" max="2554" width="4.75" style="89" bestFit="1" customWidth="1"/>
    <col min="2555" max="2555" width="11.125" style="89" bestFit="1" customWidth="1"/>
    <col min="2556" max="2557" width="11.125" style="89" customWidth="1"/>
    <col min="2558" max="2558" width="2.125" style="89" bestFit="1" customWidth="1"/>
    <col min="2559" max="2559" width="6.875" style="89" bestFit="1" customWidth="1"/>
    <col min="2560" max="2560" width="2.125" style="89" bestFit="1" customWidth="1"/>
    <col min="2561" max="2561" width="3.125" style="89" bestFit="1" customWidth="1"/>
    <col min="2562" max="2806" width="9" style="89"/>
    <col min="2807" max="2807" width="3.625" style="89" customWidth="1"/>
    <col min="2808" max="2808" width="3.375" style="89" bestFit="1" customWidth="1"/>
    <col min="2809" max="2809" width="26.875" style="89" customWidth="1"/>
    <col min="2810" max="2810" width="4.75" style="89" bestFit="1" customWidth="1"/>
    <col min="2811" max="2811" width="11.125" style="89" bestFit="1" customWidth="1"/>
    <col min="2812" max="2813" width="11.125" style="89" customWidth="1"/>
    <col min="2814" max="2814" width="2.125" style="89" bestFit="1" customWidth="1"/>
    <col min="2815" max="2815" width="6.875" style="89" bestFit="1" customWidth="1"/>
    <col min="2816" max="2816" width="2.125" style="89" bestFit="1" customWidth="1"/>
    <col min="2817" max="2817" width="3.125" style="89" bestFit="1" customWidth="1"/>
    <col min="2818" max="3062" width="9" style="89"/>
    <col min="3063" max="3063" width="3.625" style="89" customWidth="1"/>
    <col min="3064" max="3064" width="3.375" style="89" bestFit="1" customWidth="1"/>
    <col min="3065" max="3065" width="26.875" style="89" customWidth="1"/>
    <col min="3066" max="3066" width="4.75" style="89" bestFit="1" customWidth="1"/>
    <col min="3067" max="3067" width="11.125" style="89" bestFit="1" customWidth="1"/>
    <col min="3068" max="3069" width="11.125" style="89" customWidth="1"/>
    <col min="3070" max="3070" width="2.125" style="89" bestFit="1" customWidth="1"/>
    <col min="3071" max="3071" width="6.875" style="89" bestFit="1" customWidth="1"/>
    <col min="3072" max="3072" width="2.125" style="89" bestFit="1" customWidth="1"/>
    <col min="3073" max="3073" width="3.125" style="89" bestFit="1" customWidth="1"/>
    <col min="3074" max="3318" width="9" style="89"/>
    <col min="3319" max="3319" width="3.625" style="89" customWidth="1"/>
    <col min="3320" max="3320" width="3.375" style="89" bestFit="1" customWidth="1"/>
    <col min="3321" max="3321" width="26.875" style="89" customWidth="1"/>
    <col min="3322" max="3322" width="4.75" style="89" bestFit="1" customWidth="1"/>
    <col min="3323" max="3323" width="11.125" style="89" bestFit="1" customWidth="1"/>
    <col min="3324" max="3325" width="11.125" style="89" customWidth="1"/>
    <col min="3326" max="3326" width="2.125" style="89" bestFit="1" customWidth="1"/>
    <col min="3327" max="3327" width="6.875" style="89" bestFit="1" customWidth="1"/>
    <col min="3328" max="3328" width="2.125" style="89" bestFit="1" customWidth="1"/>
    <col min="3329" max="3329" width="3.125" style="89" bestFit="1" customWidth="1"/>
    <col min="3330" max="3574" width="9" style="89"/>
    <col min="3575" max="3575" width="3.625" style="89" customWidth="1"/>
    <col min="3576" max="3576" width="3.375" style="89" bestFit="1" customWidth="1"/>
    <col min="3577" max="3577" width="26.875" style="89" customWidth="1"/>
    <col min="3578" max="3578" width="4.75" style="89" bestFit="1" customWidth="1"/>
    <col min="3579" max="3579" width="11.125" style="89" bestFit="1" customWidth="1"/>
    <col min="3580" max="3581" width="11.125" style="89" customWidth="1"/>
    <col min="3582" max="3582" width="2.125" style="89" bestFit="1" customWidth="1"/>
    <col min="3583" max="3583" width="6.875" style="89" bestFit="1" customWidth="1"/>
    <col min="3584" max="3584" width="2.125" style="89" bestFit="1" customWidth="1"/>
    <col min="3585" max="3585" width="3.125" style="89" bestFit="1" customWidth="1"/>
    <col min="3586" max="3830" width="9" style="89"/>
    <col min="3831" max="3831" width="3.625" style="89" customWidth="1"/>
    <col min="3832" max="3832" width="3.375" style="89" bestFit="1" customWidth="1"/>
    <col min="3833" max="3833" width="26.875" style="89" customWidth="1"/>
    <col min="3834" max="3834" width="4.75" style="89" bestFit="1" customWidth="1"/>
    <col min="3835" max="3835" width="11.125" style="89" bestFit="1" customWidth="1"/>
    <col min="3836" max="3837" width="11.125" style="89" customWidth="1"/>
    <col min="3838" max="3838" width="2.125" style="89" bestFit="1" customWidth="1"/>
    <col min="3839" max="3839" width="6.875" style="89" bestFit="1" customWidth="1"/>
    <col min="3840" max="3840" width="2.125" style="89" bestFit="1" customWidth="1"/>
    <col min="3841" max="3841" width="3.125" style="89" bestFit="1" customWidth="1"/>
    <col min="3842" max="4086" width="9" style="89"/>
    <col min="4087" max="4087" width="3.625" style="89" customWidth="1"/>
    <col min="4088" max="4088" width="3.375" style="89" bestFit="1" customWidth="1"/>
    <col min="4089" max="4089" width="26.875" style="89" customWidth="1"/>
    <col min="4090" max="4090" width="4.75" style="89" bestFit="1" customWidth="1"/>
    <col min="4091" max="4091" width="11.125" style="89" bestFit="1" customWidth="1"/>
    <col min="4092" max="4093" width="11.125" style="89" customWidth="1"/>
    <col min="4094" max="4094" width="2.125" style="89" bestFit="1" customWidth="1"/>
    <col min="4095" max="4095" width="6.875" style="89" bestFit="1" customWidth="1"/>
    <col min="4096" max="4096" width="2.125" style="89" bestFit="1" customWidth="1"/>
    <col min="4097" max="4097" width="3.125" style="89" bestFit="1" customWidth="1"/>
    <col min="4098" max="4342" width="9" style="89"/>
    <col min="4343" max="4343" width="3.625" style="89" customWidth="1"/>
    <col min="4344" max="4344" width="3.375" style="89" bestFit="1" customWidth="1"/>
    <col min="4345" max="4345" width="26.875" style="89" customWidth="1"/>
    <col min="4346" max="4346" width="4.75" style="89" bestFit="1" customWidth="1"/>
    <col min="4347" max="4347" width="11.125" style="89" bestFit="1" customWidth="1"/>
    <col min="4348" max="4349" width="11.125" style="89" customWidth="1"/>
    <col min="4350" max="4350" width="2.125" style="89" bestFit="1" customWidth="1"/>
    <col min="4351" max="4351" width="6.875" style="89" bestFit="1" customWidth="1"/>
    <col min="4352" max="4352" width="2.125" style="89" bestFit="1" customWidth="1"/>
    <col min="4353" max="4353" width="3.125" style="89" bestFit="1" customWidth="1"/>
    <col min="4354" max="4598" width="9" style="89"/>
    <col min="4599" max="4599" width="3.625" style="89" customWidth="1"/>
    <col min="4600" max="4600" width="3.375" style="89" bestFit="1" customWidth="1"/>
    <col min="4601" max="4601" width="26.875" style="89" customWidth="1"/>
    <col min="4602" max="4602" width="4.75" style="89" bestFit="1" customWidth="1"/>
    <col min="4603" max="4603" width="11.125" style="89" bestFit="1" customWidth="1"/>
    <col min="4604" max="4605" width="11.125" style="89" customWidth="1"/>
    <col min="4606" max="4606" width="2.125" style="89" bestFit="1" customWidth="1"/>
    <col min="4607" max="4607" width="6.875" style="89" bestFit="1" customWidth="1"/>
    <col min="4608" max="4608" width="2.125" style="89" bestFit="1" customWidth="1"/>
    <col min="4609" max="4609" width="3.125" style="89" bestFit="1" customWidth="1"/>
    <col min="4610" max="4854" width="9" style="89"/>
    <col min="4855" max="4855" width="3.625" style="89" customWidth="1"/>
    <col min="4856" max="4856" width="3.375" style="89" bestFit="1" customWidth="1"/>
    <col min="4857" max="4857" width="26.875" style="89" customWidth="1"/>
    <col min="4858" max="4858" width="4.75" style="89" bestFit="1" customWidth="1"/>
    <col min="4859" max="4859" width="11.125" style="89" bestFit="1" customWidth="1"/>
    <col min="4860" max="4861" width="11.125" style="89" customWidth="1"/>
    <col min="4862" max="4862" width="2.125" style="89" bestFit="1" customWidth="1"/>
    <col min="4863" max="4863" width="6.875" style="89" bestFit="1" customWidth="1"/>
    <col min="4864" max="4864" width="2.125" style="89" bestFit="1" customWidth="1"/>
    <col min="4865" max="4865" width="3.125" style="89" bestFit="1" customWidth="1"/>
    <col min="4866" max="5110" width="9" style="89"/>
    <col min="5111" max="5111" width="3.625" style="89" customWidth="1"/>
    <col min="5112" max="5112" width="3.375" style="89" bestFit="1" customWidth="1"/>
    <col min="5113" max="5113" width="26.875" style="89" customWidth="1"/>
    <col min="5114" max="5114" width="4.75" style="89" bestFit="1" customWidth="1"/>
    <col min="5115" max="5115" width="11.125" style="89" bestFit="1" customWidth="1"/>
    <col min="5116" max="5117" width="11.125" style="89" customWidth="1"/>
    <col min="5118" max="5118" width="2.125" style="89" bestFit="1" customWidth="1"/>
    <col min="5119" max="5119" width="6.875" style="89" bestFit="1" customWidth="1"/>
    <col min="5120" max="5120" width="2.125" style="89" bestFit="1" customWidth="1"/>
    <col min="5121" max="5121" width="3.125" style="89" bestFit="1" customWidth="1"/>
    <col min="5122" max="5366" width="9" style="89"/>
    <col min="5367" max="5367" width="3.625" style="89" customWidth="1"/>
    <col min="5368" max="5368" width="3.375" style="89" bestFit="1" customWidth="1"/>
    <col min="5369" max="5369" width="26.875" style="89" customWidth="1"/>
    <col min="5370" max="5370" width="4.75" style="89" bestFit="1" customWidth="1"/>
    <col min="5371" max="5371" width="11.125" style="89" bestFit="1" customWidth="1"/>
    <col min="5372" max="5373" width="11.125" style="89" customWidth="1"/>
    <col min="5374" max="5374" width="2.125" style="89" bestFit="1" customWidth="1"/>
    <col min="5375" max="5375" width="6.875" style="89" bestFit="1" customWidth="1"/>
    <col min="5376" max="5376" width="2.125" style="89" bestFit="1" customWidth="1"/>
    <col min="5377" max="5377" width="3.125" style="89" bestFit="1" customWidth="1"/>
    <col min="5378" max="5622" width="9" style="89"/>
    <col min="5623" max="5623" width="3.625" style="89" customWidth="1"/>
    <col min="5624" max="5624" width="3.375" style="89" bestFit="1" customWidth="1"/>
    <col min="5625" max="5625" width="26.875" style="89" customWidth="1"/>
    <col min="5626" max="5626" width="4.75" style="89" bestFit="1" customWidth="1"/>
    <col min="5627" max="5627" width="11.125" style="89" bestFit="1" customWidth="1"/>
    <col min="5628" max="5629" width="11.125" style="89" customWidth="1"/>
    <col min="5630" max="5630" width="2.125" style="89" bestFit="1" customWidth="1"/>
    <col min="5631" max="5631" width="6.875" style="89" bestFit="1" customWidth="1"/>
    <col min="5632" max="5632" width="2.125" style="89" bestFit="1" customWidth="1"/>
    <col min="5633" max="5633" width="3.125" style="89" bestFit="1" customWidth="1"/>
    <col min="5634" max="5878" width="9" style="89"/>
    <col min="5879" max="5879" width="3.625" style="89" customWidth="1"/>
    <col min="5880" max="5880" width="3.375" style="89" bestFit="1" customWidth="1"/>
    <col min="5881" max="5881" width="26.875" style="89" customWidth="1"/>
    <col min="5882" max="5882" width="4.75" style="89" bestFit="1" customWidth="1"/>
    <col min="5883" max="5883" width="11.125" style="89" bestFit="1" customWidth="1"/>
    <col min="5884" max="5885" width="11.125" style="89" customWidth="1"/>
    <col min="5886" max="5886" width="2.125" style="89" bestFit="1" customWidth="1"/>
    <col min="5887" max="5887" width="6.875" style="89" bestFit="1" customWidth="1"/>
    <col min="5888" max="5888" width="2.125" style="89" bestFit="1" customWidth="1"/>
    <col min="5889" max="5889" width="3.125" style="89" bestFit="1" customWidth="1"/>
    <col min="5890" max="6134" width="9" style="89"/>
    <col min="6135" max="6135" width="3.625" style="89" customWidth="1"/>
    <col min="6136" max="6136" width="3.375" style="89" bestFit="1" customWidth="1"/>
    <col min="6137" max="6137" width="26.875" style="89" customWidth="1"/>
    <col min="6138" max="6138" width="4.75" style="89" bestFit="1" customWidth="1"/>
    <col min="6139" max="6139" width="11.125" style="89" bestFit="1" customWidth="1"/>
    <col min="6140" max="6141" width="11.125" style="89" customWidth="1"/>
    <col min="6142" max="6142" width="2.125" style="89" bestFit="1" customWidth="1"/>
    <col min="6143" max="6143" width="6.875" style="89" bestFit="1" customWidth="1"/>
    <col min="6144" max="6144" width="2.125" style="89" bestFit="1" customWidth="1"/>
    <col min="6145" max="6145" width="3.125" style="89" bestFit="1" customWidth="1"/>
    <col min="6146" max="6390" width="9" style="89"/>
    <col min="6391" max="6391" width="3.625" style="89" customWidth="1"/>
    <col min="6392" max="6392" width="3.375" style="89" bestFit="1" customWidth="1"/>
    <col min="6393" max="6393" width="26.875" style="89" customWidth="1"/>
    <col min="6394" max="6394" width="4.75" style="89" bestFit="1" customWidth="1"/>
    <col min="6395" max="6395" width="11.125" style="89" bestFit="1" customWidth="1"/>
    <col min="6396" max="6397" width="11.125" style="89" customWidth="1"/>
    <col min="6398" max="6398" width="2.125" style="89" bestFit="1" customWidth="1"/>
    <col min="6399" max="6399" width="6.875" style="89" bestFit="1" customWidth="1"/>
    <col min="6400" max="6400" width="2.125" style="89" bestFit="1" customWidth="1"/>
    <col min="6401" max="6401" width="3.125" style="89" bestFit="1" customWidth="1"/>
    <col min="6402" max="6646" width="9" style="89"/>
    <col min="6647" max="6647" width="3.625" style="89" customWidth="1"/>
    <col min="6648" max="6648" width="3.375" style="89" bestFit="1" customWidth="1"/>
    <col min="6649" max="6649" width="26.875" style="89" customWidth="1"/>
    <col min="6650" max="6650" width="4.75" style="89" bestFit="1" customWidth="1"/>
    <col min="6651" max="6651" width="11.125" style="89" bestFit="1" customWidth="1"/>
    <col min="6652" max="6653" width="11.125" style="89" customWidth="1"/>
    <col min="6654" max="6654" width="2.125" style="89" bestFit="1" customWidth="1"/>
    <col min="6655" max="6655" width="6.875" style="89" bestFit="1" customWidth="1"/>
    <col min="6656" max="6656" width="2.125" style="89" bestFit="1" customWidth="1"/>
    <col min="6657" max="6657" width="3.125" style="89" bestFit="1" customWidth="1"/>
    <col min="6658" max="6902" width="9" style="89"/>
    <col min="6903" max="6903" width="3.625" style="89" customWidth="1"/>
    <col min="6904" max="6904" width="3.375" style="89" bestFit="1" customWidth="1"/>
    <col min="6905" max="6905" width="26.875" style="89" customWidth="1"/>
    <col min="6906" max="6906" width="4.75" style="89" bestFit="1" customWidth="1"/>
    <col min="6907" max="6907" width="11.125" style="89" bestFit="1" customWidth="1"/>
    <col min="6908" max="6909" width="11.125" style="89" customWidth="1"/>
    <col min="6910" max="6910" width="2.125" style="89" bestFit="1" customWidth="1"/>
    <col min="6911" max="6911" width="6.875" style="89" bestFit="1" customWidth="1"/>
    <col min="6912" max="6912" width="2.125" style="89" bestFit="1" customWidth="1"/>
    <col min="6913" max="6913" width="3.125" style="89" bestFit="1" customWidth="1"/>
    <col min="6914" max="7158" width="9" style="89"/>
    <col min="7159" max="7159" width="3.625" style="89" customWidth="1"/>
    <col min="7160" max="7160" width="3.375" style="89" bestFit="1" customWidth="1"/>
    <col min="7161" max="7161" width="26.875" style="89" customWidth="1"/>
    <col min="7162" max="7162" width="4.75" style="89" bestFit="1" customWidth="1"/>
    <col min="7163" max="7163" width="11.125" style="89" bestFit="1" customWidth="1"/>
    <col min="7164" max="7165" width="11.125" style="89" customWidth="1"/>
    <col min="7166" max="7166" width="2.125" style="89" bestFit="1" customWidth="1"/>
    <col min="7167" max="7167" width="6.875" style="89" bestFit="1" customWidth="1"/>
    <col min="7168" max="7168" width="2.125" style="89" bestFit="1" customWidth="1"/>
    <col min="7169" max="7169" width="3.125" style="89" bestFit="1" customWidth="1"/>
    <col min="7170" max="7414" width="9" style="89"/>
    <col min="7415" max="7415" width="3.625" style="89" customWidth="1"/>
    <col min="7416" max="7416" width="3.375" style="89" bestFit="1" customWidth="1"/>
    <col min="7417" max="7417" width="26.875" style="89" customWidth="1"/>
    <col min="7418" max="7418" width="4.75" style="89" bestFit="1" customWidth="1"/>
    <col min="7419" max="7419" width="11.125" style="89" bestFit="1" customWidth="1"/>
    <col min="7420" max="7421" width="11.125" style="89" customWidth="1"/>
    <col min="7422" max="7422" width="2.125" style="89" bestFit="1" customWidth="1"/>
    <col min="7423" max="7423" width="6.875" style="89" bestFit="1" customWidth="1"/>
    <col min="7424" max="7424" width="2.125" style="89" bestFit="1" customWidth="1"/>
    <col min="7425" max="7425" width="3.125" style="89" bestFit="1" customWidth="1"/>
    <col min="7426" max="7670" width="9" style="89"/>
    <col min="7671" max="7671" width="3.625" style="89" customWidth="1"/>
    <col min="7672" max="7672" width="3.375" style="89" bestFit="1" customWidth="1"/>
    <col min="7673" max="7673" width="26.875" style="89" customWidth="1"/>
    <col min="7674" max="7674" width="4.75" style="89" bestFit="1" customWidth="1"/>
    <col min="7675" max="7675" width="11.125" style="89" bestFit="1" customWidth="1"/>
    <col min="7676" max="7677" width="11.125" style="89" customWidth="1"/>
    <col min="7678" max="7678" width="2.125" style="89" bestFit="1" customWidth="1"/>
    <col min="7679" max="7679" width="6.875" style="89" bestFit="1" customWidth="1"/>
    <col min="7680" max="7680" width="2.125" style="89" bestFit="1" customWidth="1"/>
    <col min="7681" max="7681" width="3.125" style="89" bestFit="1" customWidth="1"/>
    <col min="7682" max="7926" width="9" style="89"/>
    <col min="7927" max="7927" width="3.625" style="89" customWidth="1"/>
    <col min="7928" max="7928" width="3.375" style="89" bestFit="1" customWidth="1"/>
    <col min="7929" max="7929" width="26.875" style="89" customWidth="1"/>
    <col min="7930" max="7930" width="4.75" style="89" bestFit="1" customWidth="1"/>
    <col min="7931" max="7931" width="11.125" style="89" bestFit="1" customWidth="1"/>
    <col min="7932" max="7933" width="11.125" style="89" customWidth="1"/>
    <col min="7934" max="7934" width="2.125" style="89" bestFit="1" customWidth="1"/>
    <col min="7935" max="7935" width="6.875" style="89" bestFit="1" customWidth="1"/>
    <col min="7936" max="7936" width="2.125" style="89" bestFit="1" customWidth="1"/>
    <col min="7937" max="7937" width="3.125" style="89" bestFit="1" customWidth="1"/>
    <col min="7938" max="8182" width="9" style="89"/>
    <col min="8183" max="8183" width="3.625" style="89" customWidth="1"/>
    <col min="8184" max="8184" width="3.375" style="89" bestFit="1" customWidth="1"/>
    <col min="8185" max="8185" width="26.875" style="89" customWidth="1"/>
    <col min="8186" max="8186" width="4.75" style="89" bestFit="1" customWidth="1"/>
    <col min="8187" max="8187" width="11.125" style="89" bestFit="1" customWidth="1"/>
    <col min="8188" max="8189" width="11.125" style="89" customWidth="1"/>
    <col min="8190" max="8190" width="2.125" style="89" bestFit="1" customWidth="1"/>
    <col min="8191" max="8191" width="6.875" style="89" bestFit="1" customWidth="1"/>
    <col min="8192" max="8192" width="2.125" style="89" bestFit="1" customWidth="1"/>
    <col min="8193" max="8193" width="3.125" style="89" bestFit="1" customWidth="1"/>
    <col min="8194" max="8438" width="9" style="89"/>
    <col min="8439" max="8439" width="3.625" style="89" customWidth="1"/>
    <col min="8440" max="8440" width="3.375" style="89" bestFit="1" customWidth="1"/>
    <col min="8441" max="8441" width="26.875" style="89" customWidth="1"/>
    <col min="8442" max="8442" width="4.75" style="89" bestFit="1" customWidth="1"/>
    <col min="8443" max="8443" width="11.125" style="89" bestFit="1" customWidth="1"/>
    <col min="8444" max="8445" width="11.125" style="89" customWidth="1"/>
    <col min="8446" max="8446" width="2.125" style="89" bestFit="1" customWidth="1"/>
    <col min="8447" max="8447" width="6.875" style="89" bestFit="1" customWidth="1"/>
    <col min="8448" max="8448" width="2.125" style="89" bestFit="1" customWidth="1"/>
    <col min="8449" max="8449" width="3.125" style="89" bestFit="1" customWidth="1"/>
    <col min="8450" max="8694" width="9" style="89"/>
    <col min="8695" max="8695" width="3.625" style="89" customWidth="1"/>
    <col min="8696" max="8696" width="3.375" style="89" bestFit="1" customWidth="1"/>
    <col min="8697" max="8697" width="26.875" style="89" customWidth="1"/>
    <col min="8698" max="8698" width="4.75" style="89" bestFit="1" customWidth="1"/>
    <col min="8699" max="8699" width="11.125" style="89" bestFit="1" customWidth="1"/>
    <col min="8700" max="8701" width="11.125" style="89" customWidth="1"/>
    <col min="8702" max="8702" width="2.125" style="89" bestFit="1" customWidth="1"/>
    <col min="8703" max="8703" width="6.875" style="89" bestFit="1" customWidth="1"/>
    <col min="8704" max="8704" width="2.125" style="89" bestFit="1" customWidth="1"/>
    <col min="8705" max="8705" width="3.125" style="89" bestFit="1" customWidth="1"/>
    <col min="8706" max="8950" width="9" style="89"/>
    <col min="8951" max="8951" width="3.625" style="89" customWidth="1"/>
    <col min="8952" max="8952" width="3.375" style="89" bestFit="1" customWidth="1"/>
    <col min="8953" max="8953" width="26.875" style="89" customWidth="1"/>
    <col min="8954" max="8954" width="4.75" style="89" bestFit="1" customWidth="1"/>
    <col min="8955" max="8955" width="11.125" style="89" bestFit="1" customWidth="1"/>
    <col min="8956" max="8957" width="11.125" style="89" customWidth="1"/>
    <col min="8958" max="8958" width="2.125" style="89" bestFit="1" customWidth="1"/>
    <col min="8959" max="8959" width="6.875" style="89" bestFit="1" customWidth="1"/>
    <col min="8960" max="8960" width="2.125" style="89" bestFit="1" customWidth="1"/>
    <col min="8961" max="8961" width="3.125" style="89" bestFit="1" customWidth="1"/>
    <col min="8962" max="9206" width="9" style="89"/>
    <col min="9207" max="9207" width="3.625" style="89" customWidth="1"/>
    <col min="9208" max="9208" width="3.375" style="89" bestFit="1" customWidth="1"/>
    <col min="9209" max="9209" width="26.875" style="89" customWidth="1"/>
    <col min="9210" max="9210" width="4.75" style="89" bestFit="1" customWidth="1"/>
    <col min="9211" max="9211" width="11.125" style="89" bestFit="1" customWidth="1"/>
    <col min="9212" max="9213" width="11.125" style="89" customWidth="1"/>
    <col min="9214" max="9214" width="2.125" style="89" bestFit="1" customWidth="1"/>
    <col min="9215" max="9215" width="6.875" style="89" bestFit="1" customWidth="1"/>
    <col min="9216" max="9216" width="2.125" style="89" bestFit="1" customWidth="1"/>
    <col min="9217" max="9217" width="3.125" style="89" bestFit="1" customWidth="1"/>
    <col min="9218" max="9462" width="9" style="89"/>
    <col min="9463" max="9463" width="3.625" style="89" customWidth="1"/>
    <col min="9464" max="9464" width="3.375" style="89" bestFit="1" customWidth="1"/>
    <col min="9465" max="9465" width="26.875" style="89" customWidth="1"/>
    <col min="9466" max="9466" width="4.75" style="89" bestFit="1" customWidth="1"/>
    <col min="9467" max="9467" width="11.125" style="89" bestFit="1" customWidth="1"/>
    <col min="9468" max="9469" width="11.125" style="89" customWidth="1"/>
    <col min="9470" max="9470" width="2.125" style="89" bestFit="1" customWidth="1"/>
    <col min="9471" max="9471" width="6.875" style="89" bestFit="1" customWidth="1"/>
    <col min="9472" max="9472" width="2.125" style="89" bestFit="1" customWidth="1"/>
    <col min="9473" max="9473" width="3.125" style="89" bestFit="1" customWidth="1"/>
    <col min="9474" max="9718" width="9" style="89"/>
    <col min="9719" max="9719" width="3.625" style="89" customWidth="1"/>
    <col min="9720" max="9720" width="3.375" style="89" bestFit="1" customWidth="1"/>
    <col min="9721" max="9721" width="26.875" style="89" customWidth="1"/>
    <col min="9722" max="9722" width="4.75" style="89" bestFit="1" customWidth="1"/>
    <col min="9723" max="9723" width="11.125" style="89" bestFit="1" customWidth="1"/>
    <col min="9724" max="9725" width="11.125" style="89" customWidth="1"/>
    <col min="9726" max="9726" width="2.125" style="89" bestFit="1" customWidth="1"/>
    <col min="9727" max="9727" width="6.875" style="89" bestFit="1" customWidth="1"/>
    <col min="9728" max="9728" width="2.125" style="89" bestFit="1" customWidth="1"/>
    <col min="9729" max="9729" width="3.125" style="89" bestFit="1" customWidth="1"/>
    <col min="9730" max="9974" width="9" style="89"/>
    <col min="9975" max="9975" width="3.625" style="89" customWidth="1"/>
    <col min="9976" max="9976" width="3.375" style="89" bestFit="1" customWidth="1"/>
    <col min="9977" max="9977" width="26.875" style="89" customWidth="1"/>
    <col min="9978" max="9978" width="4.75" style="89" bestFit="1" customWidth="1"/>
    <col min="9979" max="9979" width="11.125" style="89" bestFit="1" customWidth="1"/>
    <col min="9980" max="9981" width="11.125" style="89" customWidth="1"/>
    <col min="9982" max="9982" width="2.125" style="89" bestFit="1" customWidth="1"/>
    <col min="9983" max="9983" width="6.875" style="89" bestFit="1" customWidth="1"/>
    <col min="9984" max="9984" width="2.125" style="89" bestFit="1" customWidth="1"/>
    <col min="9985" max="9985" width="3.125" style="89" bestFit="1" customWidth="1"/>
    <col min="9986" max="10230" width="9" style="89"/>
    <col min="10231" max="10231" width="3.625" style="89" customWidth="1"/>
    <col min="10232" max="10232" width="3.375" style="89" bestFit="1" customWidth="1"/>
    <col min="10233" max="10233" width="26.875" style="89" customWidth="1"/>
    <col min="10234" max="10234" width="4.75" style="89" bestFit="1" customWidth="1"/>
    <col min="10235" max="10235" width="11.125" style="89" bestFit="1" customWidth="1"/>
    <col min="10236" max="10237" width="11.125" style="89" customWidth="1"/>
    <col min="10238" max="10238" width="2.125" style="89" bestFit="1" customWidth="1"/>
    <col min="10239" max="10239" width="6.875" style="89" bestFit="1" customWidth="1"/>
    <col min="10240" max="10240" width="2.125" style="89" bestFit="1" customWidth="1"/>
    <col min="10241" max="10241" width="3.125" style="89" bestFit="1" customWidth="1"/>
    <col min="10242" max="10486" width="9" style="89"/>
    <col min="10487" max="10487" width="3.625" style="89" customWidth="1"/>
    <col min="10488" max="10488" width="3.375" style="89" bestFit="1" customWidth="1"/>
    <col min="10489" max="10489" width="26.875" style="89" customWidth="1"/>
    <col min="10490" max="10490" width="4.75" style="89" bestFit="1" customWidth="1"/>
    <col min="10491" max="10491" width="11.125" style="89" bestFit="1" customWidth="1"/>
    <col min="10492" max="10493" width="11.125" style="89" customWidth="1"/>
    <col min="10494" max="10494" width="2.125" style="89" bestFit="1" customWidth="1"/>
    <col min="10495" max="10495" width="6.875" style="89" bestFit="1" customWidth="1"/>
    <col min="10496" max="10496" width="2.125" style="89" bestFit="1" customWidth="1"/>
    <col min="10497" max="10497" width="3.125" style="89" bestFit="1" customWidth="1"/>
    <col min="10498" max="10742" width="9" style="89"/>
    <col min="10743" max="10743" width="3.625" style="89" customWidth="1"/>
    <col min="10744" max="10744" width="3.375" style="89" bestFit="1" customWidth="1"/>
    <col min="10745" max="10745" width="26.875" style="89" customWidth="1"/>
    <col min="10746" max="10746" width="4.75" style="89" bestFit="1" customWidth="1"/>
    <col min="10747" max="10747" width="11.125" style="89" bestFit="1" customWidth="1"/>
    <col min="10748" max="10749" width="11.125" style="89" customWidth="1"/>
    <col min="10750" max="10750" width="2.125" style="89" bestFit="1" customWidth="1"/>
    <col min="10751" max="10751" width="6.875" style="89" bestFit="1" customWidth="1"/>
    <col min="10752" max="10752" width="2.125" style="89" bestFit="1" customWidth="1"/>
    <col min="10753" max="10753" width="3.125" style="89" bestFit="1" customWidth="1"/>
    <col min="10754" max="10998" width="9" style="89"/>
    <col min="10999" max="10999" width="3.625" style="89" customWidth="1"/>
    <col min="11000" max="11000" width="3.375" style="89" bestFit="1" customWidth="1"/>
    <col min="11001" max="11001" width="26.875" style="89" customWidth="1"/>
    <col min="11002" max="11002" width="4.75" style="89" bestFit="1" customWidth="1"/>
    <col min="11003" max="11003" width="11.125" style="89" bestFit="1" customWidth="1"/>
    <col min="11004" max="11005" width="11.125" style="89" customWidth="1"/>
    <col min="11006" max="11006" width="2.125" style="89" bestFit="1" customWidth="1"/>
    <col min="11007" max="11007" width="6.875" style="89" bestFit="1" customWidth="1"/>
    <col min="11008" max="11008" width="2.125" style="89" bestFit="1" customWidth="1"/>
    <col min="11009" max="11009" width="3.125" style="89" bestFit="1" customWidth="1"/>
    <col min="11010" max="11254" width="9" style="89"/>
    <col min="11255" max="11255" width="3.625" style="89" customWidth="1"/>
    <col min="11256" max="11256" width="3.375" style="89" bestFit="1" customWidth="1"/>
    <col min="11257" max="11257" width="26.875" style="89" customWidth="1"/>
    <col min="11258" max="11258" width="4.75" style="89" bestFit="1" customWidth="1"/>
    <col min="11259" max="11259" width="11.125" style="89" bestFit="1" customWidth="1"/>
    <col min="11260" max="11261" width="11.125" style="89" customWidth="1"/>
    <col min="11262" max="11262" width="2.125" style="89" bestFit="1" customWidth="1"/>
    <col min="11263" max="11263" width="6.875" style="89" bestFit="1" customWidth="1"/>
    <col min="11264" max="11264" width="2.125" style="89" bestFit="1" customWidth="1"/>
    <col min="11265" max="11265" width="3.125" style="89" bestFit="1" customWidth="1"/>
    <col min="11266" max="11510" width="9" style="89"/>
    <col min="11511" max="11511" width="3.625" style="89" customWidth="1"/>
    <col min="11512" max="11512" width="3.375" style="89" bestFit="1" customWidth="1"/>
    <col min="11513" max="11513" width="26.875" style="89" customWidth="1"/>
    <col min="11514" max="11514" width="4.75" style="89" bestFit="1" customWidth="1"/>
    <col min="11515" max="11515" width="11.125" style="89" bestFit="1" customWidth="1"/>
    <col min="11516" max="11517" width="11.125" style="89" customWidth="1"/>
    <col min="11518" max="11518" width="2.125" style="89" bestFit="1" customWidth="1"/>
    <col min="11519" max="11519" width="6.875" style="89" bestFit="1" customWidth="1"/>
    <col min="11520" max="11520" width="2.125" style="89" bestFit="1" customWidth="1"/>
    <col min="11521" max="11521" width="3.125" style="89" bestFit="1" customWidth="1"/>
    <col min="11522" max="11766" width="9" style="89"/>
    <col min="11767" max="11767" width="3.625" style="89" customWidth="1"/>
    <col min="11768" max="11768" width="3.375" style="89" bestFit="1" customWidth="1"/>
    <col min="11769" max="11769" width="26.875" style="89" customWidth="1"/>
    <col min="11770" max="11770" width="4.75" style="89" bestFit="1" customWidth="1"/>
    <col min="11771" max="11771" width="11.125" style="89" bestFit="1" customWidth="1"/>
    <col min="11772" max="11773" width="11.125" style="89" customWidth="1"/>
    <col min="11774" max="11774" width="2.125" style="89" bestFit="1" customWidth="1"/>
    <col min="11775" max="11775" width="6.875" style="89" bestFit="1" customWidth="1"/>
    <col min="11776" max="11776" width="2.125" style="89" bestFit="1" customWidth="1"/>
    <col min="11777" max="11777" width="3.125" style="89" bestFit="1" customWidth="1"/>
    <col min="11778" max="12022" width="9" style="89"/>
    <col min="12023" max="12023" width="3.625" style="89" customWidth="1"/>
    <col min="12024" max="12024" width="3.375" style="89" bestFit="1" customWidth="1"/>
    <col min="12025" max="12025" width="26.875" style="89" customWidth="1"/>
    <col min="12026" max="12026" width="4.75" style="89" bestFit="1" customWidth="1"/>
    <col min="12027" max="12027" width="11.125" style="89" bestFit="1" customWidth="1"/>
    <col min="12028" max="12029" width="11.125" style="89" customWidth="1"/>
    <col min="12030" max="12030" width="2.125" style="89" bestFit="1" customWidth="1"/>
    <col min="12031" max="12031" width="6.875" style="89" bestFit="1" customWidth="1"/>
    <col min="12032" max="12032" width="2.125" style="89" bestFit="1" customWidth="1"/>
    <col min="12033" max="12033" width="3.125" style="89" bestFit="1" customWidth="1"/>
    <col min="12034" max="12278" width="9" style="89"/>
    <col min="12279" max="12279" width="3.625" style="89" customWidth="1"/>
    <col min="12280" max="12280" width="3.375" style="89" bestFit="1" customWidth="1"/>
    <col min="12281" max="12281" width="26.875" style="89" customWidth="1"/>
    <col min="12282" max="12282" width="4.75" style="89" bestFit="1" customWidth="1"/>
    <col min="12283" max="12283" width="11.125" style="89" bestFit="1" customWidth="1"/>
    <col min="12284" max="12285" width="11.125" style="89" customWidth="1"/>
    <col min="12286" max="12286" width="2.125" style="89" bestFit="1" customWidth="1"/>
    <col min="12287" max="12287" width="6.875" style="89" bestFit="1" customWidth="1"/>
    <col min="12288" max="12288" width="2.125" style="89" bestFit="1" customWidth="1"/>
    <col min="12289" max="12289" width="3.125" style="89" bestFit="1" customWidth="1"/>
    <col min="12290" max="12534" width="9" style="89"/>
    <col min="12535" max="12535" width="3.625" style="89" customWidth="1"/>
    <col min="12536" max="12536" width="3.375" style="89" bestFit="1" customWidth="1"/>
    <col min="12537" max="12537" width="26.875" style="89" customWidth="1"/>
    <col min="12538" max="12538" width="4.75" style="89" bestFit="1" customWidth="1"/>
    <col min="12539" max="12539" width="11.125" style="89" bestFit="1" customWidth="1"/>
    <col min="12540" max="12541" width="11.125" style="89" customWidth="1"/>
    <col min="12542" max="12542" width="2.125" style="89" bestFit="1" customWidth="1"/>
    <col min="12543" max="12543" width="6.875" style="89" bestFit="1" customWidth="1"/>
    <col min="12544" max="12544" width="2.125" style="89" bestFit="1" customWidth="1"/>
    <col min="12545" max="12545" width="3.125" style="89" bestFit="1" customWidth="1"/>
    <col min="12546" max="12790" width="9" style="89"/>
    <col min="12791" max="12791" width="3.625" style="89" customWidth="1"/>
    <col min="12792" max="12792" width="3.375" style="89" bestFit="1" customWidth="1"/>
    <col min="12793" max="12793" width="26.875" style="89" customWidth="1"/>
    <col min="12794" max="12794" width="4.75" style="89" bestFit="1" customWidth="1"/>
    <col min="12795" max="12795" width="11.125" style="89" bestFit="1" customWidth="1"/>
    <col min="12796" max="12797" width="11.125" style="89" customWidth="1"/>
    <col min="12798" max="12798" width="2.125" style="89" bestFit="1" customWidth="1"/>
    <col min="12799" max="12799" width="6.875" style="89" bestFit="1" customWidth="1"/>
    <col min="12800" max="12800" width="2.125" style="89" bestFit="1" customWidth="1"/>
    <col min="12801" max="12801" width="3.125" style="89" bestFit="1" customWidth="1"/>
    <col min="12802" max="13046" width="9" style="89"/>
    <col min="13047" max="13047" width="3.625" style="89" customWidth="1"/>
    <col min="13048" max="13048" width="3.375" style="89" bestFit="1" customWidth="1"/>
    <col min="13049" max="13049" width="26.875" style="89" customWidth="1"/>
    <col min="13050" max="13050" width="4.75" style="89" bestFit="1" customWidth="1"/>
    <col min="13051" max="13051" width="11.125" style="89" bestFit="1" customWidth="1"/>
    <col min="13052" max="13053" width="11.125" style="89" customWidth="1"/>
    <col min="13054" max="13054" width="2.125" style="89" bestFit="1" customWidth="1"/>
    <col min="13055" max="13055" width="6.875" style="89" bestFit="1" customWidth="1"/>
    <col min="13056" max="13056" width="2.125" style="89" bestFit="1" customWidth="1"/>
    <col min="13057" max="13057" width="3.125" style="89" bestFit="1" customWidth="1"/>
    <col min="13058" max="13302" width="9" style="89"/>
    <col min="13303" max="13303" width="3.625" style="89" customWidth="1"/>
    <col min="13304" max="13304" width="3.375" style="89" bestFit="1" customWidth="1"/>
    <col min="13305" max="13305" width="26.875" style="89" customWidth="1"/>
    <col min="13306" max="13306" width="4.75" style="89" bestFit="1" customWidth="1"/>
    <col min="13307" max="13307" width="11.125" style="89" bestFit="1" customWidth="1"/>
    <col min="13308" max="13309" width="11.125" style="89" customWidth="1"/>
    <col min="13310" max="13310" width="2.125" style="89" bestFit="1" customWidth="1"/>
    <col min="13311" max="13311" width="6.875" style="89" bestFit="1" customWidth="1"/>
    <col min="13312" max="13312" width="2.125" style="89" bestFit="1" customWidth="1"/>
    <col min="13313" max="13313" width="3.125" style="89" bestFit="1" customWidth="1"/>
    <col min="13314" max="13558" width="9" style="89"/>
    <col min="13559" max="13559" width="3.625" style="89" customWidth="1"/>
    <col min="13560" max="13560" width="3.375" style="89" bestFit="1" customWidth="1"/>
    <col min="13561" max="13561" width="26.875" style="89" customWidth="1"/>
    <col min="13562" max="13562" width="4.75" style="89" bestFit="1" customWidth="1"/>
    <col min="13563" max="13563" width="11.125" style="89" bestFit="1" customWidth="1"/>
    <col min="13564" max="13565" width="11.125" style="89" customWidth="1"/>
    <col min="13566" max="13566" width="2.125" style="89" bestFit="1" customWidth="1"/>
    <col min="13567" max="13567" width="6.875" style="89" bestFit="1" customWidth="1"/>
    <col min="13568" max="13568" width="2.125" style="89" bestFit="1" customWidth="1"/>
    <col min="13569" max="13569" width="3.125" style="89" bestFit="1" customWidth="1"/>
    <col min="13570" max="13814" width="9" style="89"/>
    <col min="13815" max="13815" width="3.625" style="89" customWidth="1"/>
    <col min="13816" max="13816" width="3.375" style="89" bestFit="1" customWidth="1"/>
    <col min="13817" max="13817" width="26.875" style="89" customWidth="1"/>
    <col min="13818" max="13818" width="4.75" style="89" bestFit="1" customWidth="1"/>
    <col min="13819" max="13819" width="11.125" style="89" bestFit="1" customWidth="1"/>
    <col min="13820" max="13821" width="11.125" style="89" customWidth="1"/>
    <col min="13822" max="13822" width="2.125" style="89" bestFit="1" customWidth="1"/>
    <col min="13823" max="13823" width="6.875" style="89" bestFit="1" customWidth="1"/>
    <col min="13824" max="13824" width="2.125" style="89" bestFit="1" customWidth="1"/>
    <col min="13825" max="13825" width="3.125" style="89" bestFit="1" customWidth="1"/>
    <col min="13826" max="14070" width="9" style="89"/>
    <col min="14071" max="14071" width="3.625" style="89" customWidth="1"/>
    <col min="14072" max="14072" width="3.375" style="89" bestFit="1" customWidth="1"/>
    <col min="14073" max="14073" width="26.875" style="89" customWidth="1"/>
    <col min="14074" max="14074" width="4.75" style="89" bestFit="1" customWidth="1"/>
    <col min="14075" max="14075" width="11.125" style="89" bestFit="1" customWidth="1"/>
    <col min="14076" max="14077" width="11.125" style="89" customWidth="1"/>
    <col min="14078" max="14078" width="2.125" style="89" bestFit="1" customWidth="1"/>
    <col min="14079" max="14079" width="6.875" style="89" bestFit="1" customWidth="1"/>
    <col min="14080" max="14080" width="2.125" style="89" bestFit="1" customWidth="1"/>
    <col min="14081" max="14081" width="3.125" style="89" bestFit="1" customWidth="1"/>
    <col min="14082" max="14326" width="9" style="89"/>
    <col min="14327" max="14327" width="3.625" style="89" customWidth="1"/>
    <col min="14328" max="14328" width="3.375" style="89" bestFit="1" customWidth="1"/>
    <col min="14329" max="14329" width="26.875" style="89" customWidth="1"/>
    <col min="14330" max="14330" width="4.75" style="89" bestFit="1" customWidth="1"/>
    <col min="14331" max="14331" width="11.125" style="89" bestFit="1" customWidth="1"/>
    <col min="14332" max="14333" width="11.125" style="89" customWidth="1"/>
    <col min="14334" max="14334" width="2.125" style="89" bestFit="1" customWidth="1"/>
    <col min="14335" max="14335" width="6.875" style="89" bestFit="1" customWidth="1"/>
    <col min="14336" max="14336" width="2.125" style="89" bestFit="1" customWidth="1"/>
    <col min="14337" max="14337" width="3.125" style="89" bestFit="1" customWidth="1"/>
    <col min="14338" max="14582" width="9" style="89"/>
    <col min="14583" max="14583" width="3.625" style="89" customWidth="1"/>
    <col min="14584" max="14584" width="3.375" style="89" bestFit="1" customWidth="1"/>
    <col min="14585" max="14585" width="26.875" style="89" customWidth="1"/>
    <col min="14586" max="14586" width="4.75" style="89" bestFit="1" customWidth="1"/>
    <col min="14587" max="14587" width="11.125" style="89" bestFit="1" customWidth="1"/>
    <col min="14588" max="14589" width="11.125" style="89" customWidth="1"/>
    <col min="14590" max="14590" width="2.125" style="89" bestFit="1" customWidth="1"/>
    <col min="14591" max="14591" width="6.875" style="89" bestFit="1" customWidth="1"/>
    <col min="14592" max="14592" width="2.125" style="89" bestFit="1" customWidth="1"/>
    <col min="14593" max="14593" width="3.125" style="89" bestFit="1" customWidth="1"/>
    <col min="14594" max="14838" width="9" style="89"/>
    <col min="14839" max="14839" width="3.625" style="89" customWidth="1"/>
    <col min="14840" max="14840" width="3.375" style="89" bestFit="1" customWidth="1"/>
    <col min="14841" max="14841" width="26.875" style="89" customWidth="1"/>
    <col min="14842" max="14842" width="4.75" style="89" bestFit="1" customWidth="1"/>
    <col min="14843" max="14843" width="11.125" style="89" bestFit="1" customWidth="1"/>
    <col min="14844" max="14845" width="11.125" style="89" customWidth="1"/>
    <col min="14846" max="14846" width="2.125" style="89" bestFit="1" customWidth="1"/>
    <col min="14847" max="14847" width="6.875" style="89" bestFit="1" customWidth="1"/>
    <col min="14848" max="14848" width="2.125" style="89" bestFit="1" customWidth="1"/>
    <col min="14849" max="14849" width="3.125" style="89" bestFit="1" customWidth="1"/>
    <col min="14850" max="15094" width="9" style="89"/>
    <col min="15095" max="15095" width="3.625" style="89" customWidth="1"/>
    <col min="15096" max="15096" width="3.375" style="89" bestFit="1" customWidth="1"/>
    <col min="15097" max="15097" width="26.875" style="89" customWidth="1"/>
    <col min="15098" max="15098" width="4.75" style="89" bestFit="1" customWidth="1"/>
    <col min="15099" max="15099" width="11.125" style="89" bestFit="1" customWidth="1"/>
    <col min="15100" max="15101" width="11.125" style="89" customWidth="1"/>
    <col min="15102" max="15102" width="2.125" style="89" bestFit="1" customWidth="1"/>
    <col min="15103" max="15103" width="6.875" style="89" bestFit="1" customWidth="1"/>
    <col min="15104" max="15104" width="2.125" style="89" bestFit="1" customWidth="1"/>
    <col min="15105" max="15105" width="3.125" style="89" bestFit="1" customWidth="1"/>
    <col min="15106" max="15350" width="9" style="89"/>
    <col min="15351" max="15351" width="3.625" style="89" customWidth="1"/>
    <col min="15352" max="15352" width="3.375" style="89" bestFit="1" customWidth="1"/>
    <col min="15353" max="15353" width="26.875" style="89" customWidth="1"/>
    <col min="15354" max="15354" width="4.75" style="89" bestFit="1" customWidth="1"/>
    <col min="15355" max="15355" width="11.125" style="89" bestFit="1" customWidth="1"/>
    <col min="15356" max="15357" width="11.125" style="89" customWidth="1"/>
    <col min="15358" max="15358" width="2.125" style="89" bestFit="1" customWidth="1"/>
    <col min="15359" max="15359" width="6.875" style="89" bestFit="1" customWidth="1"/>
    <col min="15360" max="15360" width="2.125" style="89" bestFit="1" customWidth="1"/>
    <col min="15361" max="15361" width="3.125" style="89" bestFit="1" customWidth="1"/>
    <col min="15362" max="15606" width="9" style="89"/>
    <col min="15607" max="15607" width="3.625" style="89" customWidth="1"/>
    <col min="15608" max="15608" width="3.375" style="89" bestFit="1" customWidth="1"/>
    <col min="15609" max="15609" width="26.875" style="89" customWidth="1"/>
    <col min="15610" max="15610" width="4.75" style="89" bestFit="1" customWidth="1"/>
    <col min="15611" max="15611" width="11.125" style="89" bestFit="1" customWidth="1"/>
    <col min="15612" max="15613" width="11.125" style="89" customWidth="1"/>
    <col min="15614" max="15614" width="2.125" style="89" bestFit="1" customWidth="1"/>
    <col min="15615" max="15615" width="6.875" style="89" bestFit="1" customWidth="1"/>
    <col min="15616" max="15616" width="2.125" style="89" bestFit="1" customWidth="1"/>
    <col min="15617" max="15617" width="3.125" style="89" bestFit="1" customWidth="1"/>
    <col min="15618" max="15862" width="9" style="89"/>
    <col min="15863" max="15863" width="3.625" style="89" customWidth="1"/>
    <col min="15864" max="15864" width="3.375" style="89" bestFit="1" customWidth="1"/>
    <col min="15865" max="15865" width="26.875" style="89" customWidth="1"/>
    <col min="15866" max="15866" width="4.75" style="89" bestFit="1" customWidth="1"/>
    <col min="15867" max="15867" width="11.125" style="89" bestFit="1" customWidth="1"/>
    <col min="15868" max="15869" width="11.125" style="89" customWidth="1"/>
    <col min="15870" max="15870" width="2.125" style="89" bestFit="1" customWidth="1"/>
    <col min="15871" max="15871" width="6.875" style="89" bestFit="1" customWidth="1"/>
    <col min="15872" max="15872" width="2.125" style="89" bestFit="1" customWidth="1"/>
    <col min="15873" max="15873" width="3.125" style="89" bestFit="1" customWidth="1"/>
    <col min="15874" max="16118" width="9" style="89"/>
    <col min="16119" max="16119" width="3.625" style="89" customWidth="1"/>
    <col min="16120" max="16120" width="3.375" style="89" bestFit="1" customWidth="1"/>
    <col min="16121" max="16121" width="26.875" style="89" customWidth="1"/>
    <col min="16122" max="16122" width="4.75" style="89" bestFit="1" customWidth="1"/>
    <col min="16123" max="16123" width="11.125" style="89" bestFit="1" customWidth="1"/>
    <col min="16124" max="16125" width="11.125" style="89" customWidth="1"/>
    <col min="16126" max="16126" width="2.125" style="89" bestFit="1" customWidth="1"/>
    <col min="16127" max="16127" width="6.875" style="89" bestFit="1" customWidth="1"/>
    <col min="16128" max="16128" width="2.125" style="89" bestFit="1" customWidth="1"/>
    <col min="16129" max="16129" width="3.125" style="89" bestFit="1" customWidth="1"/>
    <col min="16130" max="16372" width="9" style="89"/>
    <col min="16373" max="16384" width="9" style="89" customWidth="1"/>
  </cols>
  <sheetData>
    <row r="1" spans="2:13" s="1" customFormat="1" x14ac:dyDescent="0.15">
      <c r="B1" s="8"/>
      <c r="F1" s="81"/>
      <c r="L1" s="8"/>
      <c r="M1" s="8"/>
    </row>
    <row r="2" spans="2:13" s="1" customFormat="1" x14ac:dyDescent="0.15">
      <c r="C2" s="1" t="s">
        <v>72</v>
      </c>
      <c r="F2" s="81"/>
      <c r="L2" s="8"/>
      <c r="M2" s="8"/>
    </row>
    <row r="3" spans="2:13" s="1" customFormat="1" x14ac:dyDescent="0.15">
      <c r="B3" s="8"/>
      <c r="F3" s="81"/>
      <c r="L3" s="8"/>
      <c r="M3" s="8"/>
    </row>
    <row r="4" spans="2:13" s="1" customFormat="1" ht="19.5" customHeight="1" x14ac:dyDescent="0.15">
      <c r="B4" s="86"/>
      <c r="C4" s="15"/>
      <c r="D4" s="7"/>
      <c r="E4" s="66" t="s">
        <v>139</v>
      </c>
      <c r="F4" s="39" t="s">
        <v>140</v>
      </c>
      <c r="G4" s="66" t="s">
        <v>73</v>
      </c>
      <c r="H4" s="72"/>
      <c r="I4" s="87" t="s">
        <v>74</v>
      </c>
      <c r="J4" s="73"/>
      <c r="L4" s="8"/>
      <c r="M4" s="8"/>
    </row>
    <row r="5" spans="2:13" s="1" customFormat="1" ht="19.5" customHeight="1" x14ac:dyDescent="0.15">
      <c r="B5" s="195" t="s">
        <v>77</v>
      </c>
      <c r="C5" s="85" t="s">
        <v>75</v>
      </c>
      <c r="D5" s="15" t="s">
        <v>62</v>
      </c>
      <c r="E5" s="11">
        <v>539082</v>
      </c>
      <c r="F5" s="80">
        <v>534387</v>
      </c>
      <c r="G5" s="11">
        <v>-4695</v>
      </c>
      <c r="H5" s="10" t="s">
        <v>76</v>
      </c>
      <c r="I5" s="74">
        <v>-8.7092501697330071E-3</v>
      </c>
      <c r="J5" s="75" t="s">
        <v>78</v>
      </c>
      <c r="L5" s="8"/>
      <c r="M5" s="8"/>
    </row>
    <row r="6" spans="2:13" s="1" customFormat="1" ht="19.5" customHeight="1" x14ac:dyDescent="0.15">
      <c r="B6" s="196"/>
      <c r="C6" s="85" t="s">
        <v>71</v>
      </c>
      <c r="D6" s="9" t="s">
        <v>105</v>
      </c>
      <c r="E6" s="11">
        <v>4944171.0151999993</v>
      </c>
      <c r="F6" s="80">
        <v>4663920.972000001</v>
      </c>
      <c r="G6" s="11">
        <v>-280250.04319999833</v>
      </c>
      <c r="H6" s="10" t="s">
        <v>76</v>
      </c>
      <c r="I6" s="12">
        <v>-5.6682918600189591E-2</v>
      </c>
      <c r="J6" s="75" t="s">
        <v>78</v>
      </c>
      <c r="L6" s="8"/>
      <c r="M6" s="8"/>
    </row>
    <row r="7" spans="2:13" s="1" customFormat="1" ht="19.5" customHeight="1" x14ac:dyDescent="0.15">
      <c r="B7" s="196"/>
      <c r="C7" s="48" t="s">
        <v>65</v>
      </c>
      <c r="D7" s="13" t="s">
        <v>62</v>
      </c>
      <c r="E7" s="11">
        <v>1510557.6</v>
      </c>
      <c r="F7" s="80">
        <v>1553453</v>
      </c>
      <c r="G7" s="11">
        <v>42895.399999999907</v>
      </c>
      <c r="H7" s="14" t="s">
        <v>76</v>
      </c>
      <c r="I7" s="12">
        <v>2.839706344200299E-2</v>
      </c>
      <c r="J7" s="76" t="s">
        <v>78</v>
      </c>
      <c r="L7" s="8"/>
      <c r="M7" s="8"/>
    </row>
    <row r="8" spans="2:13" s="1" customFormat="1" ht="19.5" customHeight="1" x14ac:dyDescent="0.15">
      <c r="B8" s="196"/>
      <c r="C8" s="85" t="s">
        <v>67</v>
      </c>
      <c r="D8" s="9" t="s">
        <v>105</v>
      </c>
      <c r="E8" s="11">
        <v>5234830.6414999999</v>
      </c>
      <c r="F8" s="80">
        <v>5143436.2540000007</v>
      </c>
      <c r="G8" s="11">
        <v>-91394.387499999255</v>
      </c>
      <c r="H8" s="10" t="s">
        <v>76</v>
      </c>
      <c r="I8" s="12">
        <v>-1.7458900537384081E-2</v>
      </c>
      <c r="J8" s="75" t="s">
        <v>78</v>
      </c>
      <c r="L8" s="8"/>
      <c r="M8" s="8"/>
    </row>
    <row r="9" spans="2:13" s="1" customFormat="1" ht="19.5" customHeight="1" x14ac:dyDescent="0.15">
      <c r="B9" s="196"/>
      <c r="C9" s="85" t="s">
        <v>106</v>
      </c>
      <c r="D9" s="9" t="s">
        <v>105</v>
      </c>
      <c r="E9" s="11">
        <v>292154.49199999997</v>
      </c>
      <c r="F9" s="80">
        <v>281753.24800000002</v>
      </c>
      <c r="G9" s="11">
        <v>-10401.243999999948</v>
      </c>
      <c r="H9" s="10" t="s">
        <v>76</v>
      </c>
      <c r="I9" s="12">
        <v>-3.5601862318789701E-2</v>
      </c>
      <c r="J9" s="75" t="s">
        <v>78</v>
      </c>
      <c r="L9" s="8"/>
      <c r="M9" s="8"/>
    </row>
    <row r="10" spans="2:13" s="1" customFormat="1" ht="19.5" customHeight="1" x14ac:dyDescent="0.15">
      <c r="B10" s="196"/>
      <c r="C10" s="85" t="s">
        <v>68</v>
      </c>
      <c r="D10" s="9" t="s">
        <v>105</v>
      </c>
      <c r="E10" s="11">
        <v>2957694.6280000005</v>
      </c>
      <c r="F10" s="80">
        <v>2752542.2179999999</v>
      </c>
      <c r="G10" s="11">
        <v>-205152.41000000061</v>
      </c>
      <c r="H10" s="10" t="s">
        <v>76</v>
      </c>
      <c r="I10" s="12">
        <v>-6.9362268862328436E-2</v>
      </c>
      <c r="J10" s="75" t="s">
        <v>78</v>
      </c>
      <c r="L10" s="8"/>
      <c r="M10" s="8"/>
    </row>
    <row r="11" spans="2:13" s="1" customFormat="1" ht="19.5" customHeight="1" x14ac:dyDescent="0.15">
      <c r="B11" s="196"/>
      <c r="C11" s="85" t="s">
        <v>69</v>
      </c>
      <c r="D11" s="9" t="s">
        <v>105</v>
      </c>
      <c r="E11" s="11">
        <v>2205058.4384999997</v>
      </c>
      <c r="F11" s="80">
        <v>2380375.3829999994</v>
      </c>
      <c r="G11" s="11">
        <v>175316.94449999975</v>
      </c>
      <c r="H11" s="10" t="s">
        <v>76</v>
      </c>
      <c r="I11" s="12">
        <v>7.9506711223154669E-2</v>
      </c>
      <c r="J11" s="75" t="s">
        <v>78</v>
      </c>
      <c r="L11" s="8"/>
      <c r="M11" s="8"/>
    </row>
    <row r="12" spans="2:13" s="1" customFormat="1" ht="19.5" customHeight="1" x14ac:dyDescent="0.15">
      <c r="B12" s="196"/>
      <c r="C12" s="45" t="s">
        <v>107</v>
      </c>
      <c r="D12" s="23" t="s">
        <v>105</v>
      </c>
      <c r="E12" s="25">
        <v>345505.69299999997</v>
      </c>
      <c r="F12" s="82">
        <v>285693.70899999997</v>
      </c>
      <c r="G12" s="25">
        <v>-59811.983999999997</v>
      </c>
      <c r="H12" s="24" t="s">
        <v>76</v>
      </c>
      <c r="I12" s="26">
        <v>-0.17311432260538762</v>
      </c>
      <c r="J12" s="77" t="s">
        <v>78</v>
      </c>
      <c r="L12" s="8"/>
      <c r="M12" s="8"/>
    </row>
    <row r="13" spans="2:13" s="1" customFormat="1" ht="19.5" customHeight="1" x14ac:dyDescent="0.15">
      <c r="B13" s="195" t="s">
        <v>125</v>
      </c>
      <c r="C13" s="85" t="s">
        <v>75</v>
      </c>
      <c r="D13" s="15" t="s">
        <v>62</v>
      </c>
      <c r="E13" s="11">
        <v>366386</v>
      </c>
      <c r="F13" s="80">
        <v>366189</v>
      </c>
      <c r="G13" s="11">
        <v>-197</v>
      </c>
      <c r="H13" s="10" t="s">
        <v>76</v>
      </c>
      <c r="I13" s="17">
        <v>-5.3768430016432056E-4</v>
      </c>
      <c r="J13" s="75" t="s">
        <v>78</v>
      </c>
      <c r="L13" s="8"/>
      <c r="M13" s="8"/>
    </row>
    <row r="14" spans="2:13" s="1" customFormat="1" ht="19.5" customHeight="1" x14ac:dyDescent="0.15">
      <c r="B14" s="196"/>
      <c r="C14" s="85" t="s">
        <v>71</v>
      </c>
      <c r="D14" s="9" t="s">
        <v>105</v>
      </c>
      <c r="E14" s="11">
        <v>3377071.9351999997</v>
      </c>
      <c r="F14" s="80">
        <v>3174935.5100000007</v>
      </c>
      <c r="G14" s="11">
        <v>-202136.42519999901</v>
      </c>
      <c r="H14" s="10" t="s">
        <v>76</v>
      </c>
      <c r="I14" s="17">
        <v>-5.9855528421851045E-2</v>
      </c>
      <c r="J14" s="75" t="s">
        <v>78</v>
      </c>
      <c r="L14" s="8"/>
      <c r="M14" s="8"/>
    </row>
    <row r="15" spans="2:13" s="1" customFormat="1" ht="19.5" customHeight="1" x14ac:dyDescent="0.15">
      <c r="B15" s="196"/>
      <c r="C15" s="48" t="s">
        <v>65</v>
      </c>
      <c r="D15" s="13" t="s">
        <v>62</v>
      </c>
      <c r="E15" s="11">
        <v>1271785.6000000001</v>
      </c>
      <c r="F15" s="80">
        <v>1317145</v>
      </c>
      <c r="G15" s="11">
        <v>45359.399999999907</v>
      </c>
      <c r="H15" s="14" t="s">
        <v>76</v>
      </c>
      <c r="I15" s="17">
        <v>3.5665917274106507E-2</v>
      </c>
      <c r="J15" s="75" t="s">
        <v>78</v>
      </c>
      <c r="L15" s="8"/>
      <c r="M15" s="8"/>
    </row>
    <row r="16" spans="2:13" s="1" customFormat="1" ht="19.5" customHeight="1" x14ac:dyDescent="0.15">
      <c r="B16" s="196"/>
      <c r="C16" s="85" t="s">
        <v>67</v>
      </c>
      <c r="D16" s="9" t="s">
        <v>105</v>
      </c>
      <c r="E16" s="11">
        <v>3955482.1754999999</v>
      </c>
      <c r="F16" s="80">
        <v>3947235.9070000001</v>
      </c>
      <c r="G16" s="11">
        <v>-8246.2684999997728</v>
      </c>
      <c r="H16" s="10" t="s">
        <v>76</v>
      </c>
      <c r="I16" s="17">
        <v>-2.0847694754072554E-3</v>
      </c>
      <c r="J16" s="75" t="s">
        <v>78</v>
      </c>
      <c r="L16" s="8"/>
      <c r="M16" s="8"/>
    </row>
    <row r="17" spans="2:13" s="1" customFormat="1" ht="19.5" customHeight="1" x14ac:dyDescent="0.15">
      <c r="B17" s="196"/>
      <c r="C17" s="85" t="s">
        <v>106</v>
      </c>
      <c r="D17" s="9" t="s">
        <v>105</v>
      </c>
      <c r="E17" s="11">
        <v>125794.726</v>
      </c>
      <c r="F17" s="80">
        <v>125813.59400000001</v>
      </c>
      <c r="G17" s="11">
        <v>18.868000000016764</v>
      </c>
      <c r="H17" s="10" t="s">
        <v>76</v>
      </c>
      <c r="I17" s="17">
        <v>1.499903898993793E-4</v>
      </c>
      <c r="J17" s="75" t="s">
        <v>78</v>
      </c>
      <c r="L17" s="8"/>
      <c r="M17" s="8"/>
    </row>
    <row r="18" spans="2:13" s="1" customFormat="1" ht="19.5" customHeight="1" x14ac:dyDescent="0.15">
      <c r="B18" s="196"/>
      <c r="C18" s="85" t="s">
        <v>68</v>
      </c>
      <c r="D18" s="9" t="s">
        <v>105</v>
      </c>
      <c r="E18" s="11">
        <v>2224271.3550000004</v>
      </c>
      <c r="F18" s="80">
        <v>2126667.1039999998</v>
      </c>
      <c r="G18" s="11">
        <v>-97604.25100000063</v>
      </c>
      <c r="H18" s="10" t="s">
        <v>76</v>
      </c>
      <c r="I18" s="17">
        <v>-4.3881449437629727E-2</v>
      </c>
      <c r="J18" s="75" t="s">
        <v>78</v>
      </c>
      <c r="L18" s="8"/>
      <c r="M18" s="8"/>
    </row>
    <row r="19" spans="2:13" s="1" customFormat="1" ht="19.5" customHeight="1" x14ac:dyDescent="0.15">
      <c r="B19" s="196"/>
      <c r="C19" s="85" t="s">
        <v>69</v>
      </c>
      <c r="D19" s="9" t="s">
        <v>105</v>
      </c>
      <c r="E19" s="11">
        <v>1667989.5984999998</v>
      </c>
      <c r="F19" s="80">
        <v>1819952.7159999995</v>
      </c>
      <c r="G19" s="11">
        <v>151963.1174999997</v>
      </c>
      <c r="H19" s="10" t="s">
        <v>76</v>
      </c>
      <c r="I19" s="17">
        <v>9.110555463694614E-2</v>
      </c>
      <c r="J19" s="75" t="s">
        <v>78</v>
      </c>
      <c r="L19" s="8"/>
      <c r="M19" s="8"/>
    </row>
    <row r="20" spans="2:13" s="1" customFormat="1" ht="19.5" customHeight="1" x14ac:dyDescent="0.15">
      <c r="B20" s="197"/>
      <c r="C20" s="85" t="s">
        <v>107</v>
      </c>
      <c r="D20" s="9" t="s">
        <v>105</v>
      </c>
      <c r="E20" s="11">
        <v>180311.56399999998</v>
      </c>
      <c r="F20" s="80">
        <v>123828.49699999997</v>
      </c>
      <c r="G20" s="11">
        <v>-56483.06700000001</v>
      </c>
      <c r="H20" s="10" t="s">
        <v>76</v>
      </c>
      <c r="I20" s="16">
        <v>-0.31325260425338008</v>
      </c>
      <c r="J20" s="75" t="s">
        <v>78</v>
      </c>
      <c r="L20" s="8"/>
      <c r="M20" s="8"/>
    </row>
    <row r="21" spans="2:13" s="1" customFormat="1" ht="19.5" customHeight="1" x14ac:dyDescent="0.15">
      <c r="B21" s="196" t="s">
        <v>79</v>
      </c>
      <c r="C21" s="48" t="s">
        <v>75</v>
      </c>
      <c r="D21" s="13" t="s">
        <v>62</v>
      </c>
      <c r="E21" s="71">
        <v>172696</v>
      </c>
      <c r="F21" s="83">
        <v>168198</v>
      </c>
      <c r="G21" s="71">
        <v>-4498</v>
      </c>
      <c r="H21" s="14" t="s">
        <v>76</v>
      </c>
      <c r="I21" s="78">
        <v>-2.6045768286468762E-2</v>
      </c>
      <c r="J21" s="76" t="s">
        <v>78</v>
      </c>
      <c r="L21" s="8"/>
      <c r="M21" s="8"/>
    </row>
    <row r="22" spans="2:13" s="1" customFormat="1" ht="19.5" customHeight="1" x14ac:dyDescent="0.15">
      <c r="B22" s="196"/>
      <c r="C22" s="85" t="s">
        <v>71</v>
      </c>
      <c r="D22" s="9" t="s">
        <v>105</v>
      </c>
      <c r="E22" s="11">
        <v>1567099.0799999996</v>
      </c>
      <c r="F22" s="80">
        <v>1488985.4620000001</v>
      </c>
      <c r="G22" s="11">
        <v>-78113.617999999551</v>
      </c>
      <c r="H22" s="10" t="s">
        <v>76</v>
      </c>
      <c r="I22" s="17">
        <v>-4.9845998250474088E-2</v>
      </c>
      <c r="J22" s="75" t="s">
        <v>78</v>
      </c>
      <c r="L22" s="8"/>
      <c r="M22" s="8"/>
    </row>
    <row r="23" spans="2:13" s="1" customFormat="1" ht="19.5" customHeight="1" x14ac:dyDescent="0.15">
      <c r="B23" s="196"/>
      <c r="C23" s="48" t="s">
        <v>65</v>
      </c>
      <c r="D23" s="13" t="s">
        <v>62</v>
      </c>
      <c r="E23" s="11">
        <v>238772</v>
      </c>
      <c r="F23" s="80">
        <v>236308</v>
      </c>
      <c r="G23" s="11">
        <v>-2464</v>
      </c>
      <c r="H23" s="14" t="s">
        <v>76</v>
      </c>
      <c r="I23" s="17">
        <v>-1.0319467944315042E-2</v>
      </c>
      <c r="J23" s="75" t="s">
        <v>78</v>
      </c>
      <c r="L23" s="8"/>
      <c r="M23" s="8"/>
    </row>
    <row r="24" spans="2:13" s="1" customFormat="1" ht="19.5" customHeight="1" x14ac:dyDescent="0.15">
      <c r="B24" s="196"/>
      <c r="C24" s="85" t="s">
        <v>67</v>
      </c>
      <c r="D24" s="9" t="s">
        <v>105</v>
      </c>
      <c r="E24" s="11">
        <v>1279348.4660000002</v>
      </c>
      <c r="F24" s="80">
        <v>1196200.3470000001</v>
      </c>
      <c r="G24" s="11">
        <v>-83148.119000000181</v>
      </c>
      <c r="H24" s="10" t="s">
        <v>76</v>
      </c>
      <c r="I24" s="17">
        <v>-6.4992549887498918E-2</v>
      </c>
      <c r="J24" s="75" t="s">
        <v>78</v>
      </c>
      <c r="L24" s="8"/>
      <c r="M24" s="8"/>
    </row>
    <row r="25" spans="2:13" s="1" customFormat="1" ht="19.5" customHeight="1" x14ac:dyDescent="0.15">
      <c r="B25" s="196"/>
      <c r="C25" s="85" t="s">
        <v>106</v>
      </c>
      <c r="D25" s="9" t="s">
        <v>105</v>
      </c>
      <c r="E25" s="11">
        <v>166359.766</v>
      </c>
      <c r="F25" s="80">
        <v>155939.65399999998</v>
      </c>
      <c r="G25" s="11">
        <v>-10420.112000000023</v>
      </c>
      <c r="H25" s="10" t="s">
        <v>76</v>
      </c>
      <c r="I25" s="17">
        <v>-6.2636010199725978E-2</v>
      </c>
      <c r="J25" s="75" t="s">
        <v>78</v>
      </c>
      <c r="L25" s="8"/>
      <c r="M25" s="8"/>
    </row>
    <row r="26" spans="2:13" s="1" customFormat="1" ht="19.5" customHeight="1" x14ac:dyDescent="0.15">
      <c r="B26" s="196"/>
      <c r="C26" s="85" t="s">
        <v>68</v>
      </c>
      <c r="D26" s="9" t="s">
        <v>105</v>
      </c>
      <c r="E26" s="11">
        <v>733423.27299999981</v>
      </c>
      <c r="F26" s="80">
        <v>625875.11399999994</v>
      </c>
      <c r="G26" s="11">
        <v>-107548.15899999987</v>
      </c>
      <c r="H26" s="10" t="s">
        <v>76</v>
      </c>
      <c r="I26" s="17">
        <v>-0.14663859596394335</v>
      </c>
      <c r="J26" s="75" t="s">
        <v>78</v>
      </c>
      <c r="L26" s="8"/>
      <c r="M26" s="8"/>
    </row>
    <row r="27" spans="2:13" s="1" customFormat="1" ht="19.5" customHeight="1" x14ac:dyDescent="0.15">
      <c r="B27" s="196"/>
      <c r="C27" s="85" t="s">
        <v>69</v>
      </c>
      <c r="D27" s="9" t="s">
        <v>105</v>
      </c>
      <c r="E27" s="11">
        <v>537068.83999999985</v>
      </c>
      <c r="F27" s="80">
        <v>560422.6669999999</v>
      </c>
      <c r="G27" s="11">
        <v>23353.827000000048</v>
      </c>
      <c r="H27" s="10" t="s">
        <v>76</v>
      </c>
      <c r="I27" s="17">
        <v>4.3483861398475598E-2</v>
      </c>
      <c r="J27" s="75" t="s">
        <v>78</v>
      </c>
      <c r="L27" s="8"/>
      <c r="M27" s="8"/>
    </row>
    <row r="28" spans="2:13" s="1" customFormat="1" ht="19.5" customHeight="1" x14ac:dyDescent="0.15">
      <c r="B28" s="197"/>
      <c r="C28" s="85" t="s">
        <v>107</v>
      </c>
      <c r="D28" s="9" t="s">
        <v>105</v>
      </c>
      <c r="E28" s="11">
        <v>165194.12900000002</v>
      </c>
      <c r="F28" s="80">
        <v>161865.212</v>
      </c>
      <c r="G28" s="11">
        <v>-3328.9170000000158</v>
      </c>
      <c r="H28" s="10" t="s">
        <v>76</v>
      </c>
      <c r="I28" s="16">
        <v>-2.0151545458374054E-2</v>
      </c>
      <c r="J28" s="75" t="s">
        <v>78</v>
      </c>
      <c r="L28" s="8"/>
      <c r="M28" s="8"/>
    </row>
    <row r="29" spans="2:13" s="1" customFormat="1" ht="19.5" customHeight="1" x14ac:dyDescent="0.15">
      <c r="B29" s="18"/>
      <c r="C29" s="19"/>
      <c r="D29" s="20"/>
      <c r="E29" s="21"/>
      <c r="F29" s="84"/>
      <c r="G29" s="21"/>
      <c r="H29" s="22"/>
      <c r="I29" s="6"/>
      <c r="J29" s="20"/>
      <c r="L29" s="8"/>
      <c r="M29" s="8"/>
    </row>
    <row r="31" spans="2:13" ht="19.5" customHeight="1" x14ac:dyDescent="0.15"/>
    <row r="32" spans="2:13" ht="19.5" customHeight="1" x14ac:dyDescent="0.15"/>
    <row r="33" s="89" customFormat="1" ht="19.5" customHeight="1" x14ac:dyDescent="0.15"/>
    <row r="34" s="89" customFormat="1" ht="19.5" customHeight="1" x14ac:dyDescent="0.15"/>
    <row r="35" s="89" customFormat="1" ht="19.5" customHeight="1" x14ac:dyDescent="0.15"/>
    <row r="36" s="89" customFormat="1" ht="19.5" customHeight="1" x14ac:dyDescent="0.15"/>
    <row r="37" s="89" customFormat="1" ht="19.5" customHeight="1" x14ac:dyDescent="0.15"/>
    <row r="38" s="89" customFormat="1" ht="19.5" customHeight="1" x14ac:dyDescent="0.15"/>
    <row r="39" s="89" customFormat="1" ht="19.5" customHeight="1" x14ac:dyDescent="0.15"/>
    <row r="40" s="89" customFormat="1" ht="19.5" customHeight="1" x14ac:dyDescent="0.15"/>
    <row r="41" s="89" customFormat="1" ht="19.5" customHeight="1" x14ac:dyDescent="0.15"/>
    <row r="42" s="89" customFormat="1" ht="19.5" customHeight="1" x14ac:dyDescent="0.15"/>
    <row r="43" s="89" customFormat="1" ht="19.5" customHeight="1" x14ac:dyDescent="0.15"/>
    <row r="44" s="89" customFormat="1" ht="19.5" customHeight="1" x14ac:dyDescent="0.15"/>
    <row r="45" s="89" customFormat="1" ht="19.5" customHeight="1" x14ac:dyDescent="0.15"/>
    <row r="46" s="89" customFormat="1" ht="19.5" customHeight="1" x14ac:dyDescent="0.15"/>
    <row r="47" s="89" customFormat="1" ht="19.5" customHeight="1" x14ac:dyDescent="0.15"/>
    <row r="48" s="89" customFormat="1" ht="19.5" customHeight="1" x14ac:dyDescent="0.15"/>
    <row r="49" s="89" customFormat="1" ht="19.5" customHeight="1" x14ac:dyDescent="0.15"/>
    <row r="50" s="89" customFormat="1" ht="19.5" customHeight="1" x14ac:dyDescent="0.15"/>
    <row r="51" s="89" customFormat="1" ht="19.5" customHeight="1" x14ac:dyDescent="0.15"/>
    <row r="52" s="89" customFormat="1" ht="19.5" customHeight="1" x14ac:dyDescent="0.15"/>
    <row r="53" s="89" customFormat="1" ht="19.5" customHeight="1" x14ac:dyDescent="0.15"/>
    <row r="54" s="89" customFormat="1" ht="19.5" customHeight="1" x14ac:dyDescent="0.15"/>
    <row r="55" s="89" customFormat="1" ht="19.5" customHeight="1" x14ac:dyDescent="0.15"/>
  </sheetData>
  <mergeCells count="3">
    <mergeCell ref="B5:B12"/>
    <mergeCell ref="B13:B20"/>
    <mergeCell ref="B21:B28"/>
  </mergeCells>
  <phoneticPr fontId="1"/>
  <pageMargins left="0.25" right="0.25" top="0.75" bottom="0.75" header="0.3" footer="0.3"/>
  <pageSetup paperSize="9" scale="45" orientation="portrait" r:id="rId1"/>
  <colBreaks count="1" manualBreakCount="1">
    <brk id="1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FFFF00"/>
  </sheetPr>
  <dimension ref="A2:I44"/>
  <sheetViews>
    <sheetView zoomScaleNormal="100" workbookViewId="0"/>
  </sheetViews>
  <sheetFormatPr defaultRowHeight="13.5" x14ac:dyDescent="0.15"/>
  <cols>
    <col min="1" max="1" width="9" style="1"/>
    <col min="2" max="2" width="2.875" style="1" customWidth="1"/>
    <col min="3" max="3" width="15.625" style="8" customWidth="1"/>
    <col min="4" max="9" width="11.125" style="1" customWidth="1"/>
    <col min="10" max="234" width="9" style="1"/>
    <col min="235" max="235" width="2.875" style="1" customWidth="1"/>
    <col min="236" max="236" width="15.625" style="1" customWidth="1"/>
    <col min="237" max="239" width="9" style="1"/>
    <col min="240" max="240" width="9.25" style="1" bestFit="1" customWidth="1"/>
    <col min="241" max="241" width="9" style="1"/>
    <col min="242" max="242" width="9.25" style="1" bestFit="1" customWidth="1"/>
    <col min="243" max="490" width="9" style="1"/>
    <col min="491" max="491" width="2.875" style="1" customWidth="1"/>
    <col min="492" max="492" width="15.625" style="1" customWidth="1"/>
    <col min="493" max="495" width="9" style="1"/>
    <col min="496" max="496" width="9.25" style="1" bestFit="1" customWidth="1"/>
    <col min="497" max="497" width="9" style="1"/>
    <col min="498" max="498" width="9.25" style="1" bestFit="1" customWidth="1"/>
    <col min="499" max="746" width="9" style="1"/>
    <col min="747" max="747" width="2.875" style="1" customWidth="1"/>
    <col min="748" max="748" width="15.625" style="1" customWidth="1"/>
    <col min="749" max="751" width="9" style="1"/>
    <col min="752" max="752" width="9.25" style="1" bestFit="1" customWidth="1"/>
    <col min="753" max="753" width="9" style="1"/>
    <col min="754" max="754" width="9.25" style="1" bestFit="1" customWidth="1"/>
    <col min="755" max="1002" width="9" style="1"/>
    <col min="1003" max="1003" width="2.875" style="1" customWidth="1"/>
    <col min="1004" max="1004" width="15.625" style="1" customWidth="1"/>
    <col min="1005" max="1007" width="9" style="1"/>
    <col min="1008" max="1008" width="9.25" style="1" bestFit="1" customWidth="1"/>
    <col min="1009" max="1009" width="9" style="1"/>
    <col min="1010" max="1010" width="9.25" style="1" bestFit="1" customWidth="1"/>
    <col min="1011" max="1258" width="9" style="1"/>
    <col min="1259" max="1259" width="2.875" style="1" customWidth="1"/>
    <col min="1260" max="1260" width="15.625" style="1" customWidth="1"/>
    <col min="1261" max="1263" width="9" style="1"/>
    <col min="1264" max="1264" width="9.25" style="1" bestFit="1" customWidth="1"/>
    <col min="1265" max="1265" width="9" style="1"/>
    <col min="1266" max="1266" width="9.25" style="1" bestFit="1" customWidth="1"/>
    <col min="1267" max="1514" width="9" style="1"/>
    <col min="1515" max="1515" width="2.875" style="1" customWidth="1"/>
    <col min="1516" max="1516" width="15.625" style="1" customWidth="1"/>
    <col min="1517" max="1519" width="9" style="1"/>
    <col min="1520" max="1520" width="9.25" style="1" bestFit="1" customWidth="1"/>
    <col min="1521" max="1521" width="9" style="1"/>
    <col min="1522" max="1522" width="9.25" style="1" bestFit="1" customWidth="1"/>
    <col min="1523" max="1770" width="9" style="1"/>
    <col min="1771" max="1771" width="2.875" style="1" customWidth="1"/>
    <col min="1772" max="1772" width="15.625" style="1" customWidth="1"/>
    <col min="1773" max="1775" width="9" style="1"/>
    <col min="1776" max="1776" width="9.25" style="1" bestFit="1" customWidth="1"/>
    <col min="1777" max="1777" width="9" style="1"/>
    <col min="1778" max="1778" width="9.25" style="1" bestFit="1" customWidth="1"/>
    <col min="1779" max="2026" width="9" style="1"/>
    <col min="2027" max="2027" width="2.875" style="1" customWidth="1"/>
    <col min="2028" max="2028" width="15.625" style="1" customWidth="1"/>
    <col min="2029" max="2031" width="9" style="1"/>
    <col min="2032" max="2032" width="9.25" style="1" bestFit="1" customWidth="1"/>
    <col min="2033" max="2033" width="9" style="1"/>
    <col min="2034" max="2034" width="9.25" style="1" bestFit="1" customWidth="1"/>
    <col min="2035" max="2282" width="9" style="1"/>
    <col min="2283" max="2283" width="2.875" style="1" customWidth="1"/>
    <col min="2284" max="2284" width="15.625" style="1" customWidth="1"/>
    <col min="2285" max="2287" width="9" style="1"/>
    <col min="2288" max="2288" width="9.25" style="1" bestFit="1" customWidth="1"/>
    <col min="2289" max="2289" width="9" style="1"/>
    <col min="2290" max="2290" width="9.25" style="1" bestFit="1" customWidth="1"/>
    <col min="2291" max="2538" width="9" style="1"/>
    <col min="2539" max="2539" width="2.875" style="1" customWidth="1"/>
    <col min="2540" max="2540" width="15.625" style="1" customWidth="1"/>
    <col min="2541" max="2543" width="9" style="1"/>
    <col min="2544" max="2544" width="9.25" style="1" bestFit="1" customWidth="1"/>
    <col min="2545" max="2545" width="9" style="1"/>
    <col min="2546" max="2546" width="9.25" style="1" bestFit="1" customWidth="1"/>
    <col min="2547" max="2794" width="9" style="1"/>
    <col min="2795" max="2795" width="2.875" style="1" customWidth="1"/>
    <col min="2796" max="2796" width="15.625" style="1" customWidth="1"/>
    <col min="2797" max="2799" width="9" style="1"/>
    <col min="2800" max="2800" width="9.25" style="1" bestFit="1" customWidth="1"/>
    <col min="2801" max="2801" width="9" style="1"/>
    <col min="2802" max="2802" width="9.25" style="1" bestFit="1" customWidth="1"/>
    <col min="2803" max="3050" width="9" style="1"/>
    <col min="3051" max="3051" width="2.875" style="1" customWidth="1"/>
    <col min="3052" max="3052" width="15.625" style="1" customWidth="1"/>
    <col min="3053" max="3055" width="9" style="1"/>
    <col min="3056" max="3056" width="9.25" style="1" bestFit="1" customWidth="1"/>
    <col min="3057" max="3057" width="9" style="1"/>
    <col min="3058" max="3058" width="9.25" style="1" bestFit="1" customWidth="1"/>
    <col min="3059" max="3306" width="9" style="1"/>
    <col min="3307" max="3307" width="2.875" style="1" customWidth="1"/>
    <col min="3308" max="3308" width="15.625" style="1" customWidth="1"/>
    <col min="3309" max="3311" width="9" style="1"/>
    <col min="3312" max="3312" width="9.25" style="1" bestFit="1" customWidth="1"/>
    <col min="3313" max="3313" width="9" style="1"/>
    <col min="3314" max="3314" width="9.25" style="1" bestFit="1" customWidth="1"/>
    <col min="3315" max="3562" width="9" style="1"/>
    <col min="3563" max="3563" width="2.875" style="1" customWidth="1"/>
    <col min="3564" max="3564" width="15.625" style="1" customWidth="1"/>
    <col min="3565" max="3567" width="9" style="1"/>
    <col min="3568" max="3568" width="9.25" style="1" bestFit="1" customWidth="1"/>
    <col min="3569" max="3569" width="9" style="1"/>
    <col min="3570" max="3570" width="9.25" style="1" bestFit="1" customWidth="1"/>
    <col min="3571" max="3818" width="9" style="1"/>
    <col min="3819" max="3819" width="2.875" style="1" customWidth="1"/>
    <col min="3820" max="3820" width="15.625" style="1" customWidth="1"/>
    <col min="3821" max="3823" width="9" style="1"/>
    <col min="3824" max="3824" width="9.25" style="1" bestFit="1" customWidth="1"/>
    <col min="3825" max="3825" width="9" style="1"/>
    <col min="3826" max="3826" width="9.25" style="1" bestFit="1" customWidth="1"/>
    <col min="3827" max="4074" width="9" style="1"/>
    <col min="4075" max="4075" width="2.875" style="1" customWidth="1"/>
    <col min="4076" max="4076" width="15.625" style="1" customWidth="1"/>
    <col min="4077" max="4079" width="9" style="1"/>
    <col min="4080" max="4080" width="9.25" style="1" bestFit="1" customWidth="1"/>
    <col min="4081" max="4081" width="9" style="1"/>
    <col min="4082" max="4082" width="9.25" style="1" bestFit="1" customWidth="1"/>
    <col min="4083" max="4330" width="9" style="1"/>
    <col min="4331" max="4331" width="2.875" style="1" customWidth="1"/>
    <col min="4332" max="4332" width="15.625" style="1" customWidth="1"/>
    <col min="4333" max="4335" width="9" style="1"/>
    <col min="4336" max="4336" width="9.25" style="1" bestFit="1" customWidth="1"/>
    <col min="4337" max="4337" width="9" style="1"/>
    <col min="4338" max="4338" width="9.25" style="1" bestFit="1" customWidth="1"/>
    <col min="4339" max="4586" width="9" style="1"/>
    <col min="4587" max="4587" width="2.875" style="1" customWidth="1"/>
    <col min="4588" max="4588" width="15.625" style="1" customWidth="1"/>
    <col min="4589" max="4591" width="9" style="1"/>
    <col min="4592" max="4592" width="9.25" style="1" bestFit="1" customWidth="1"/>
    <col min="4593" max="4593" width="9" style="1"/>
    <col min="4594" max="4594" width="9.25" style="1" bestFit="1" customWidth="1"/>
    <col min="4595" max="4842" width="9" style="1"/>
    <col min="4843" max="4843" width="2.875" style="1" customWidth="1"/>
    <col min="4844" max="4844" width="15.625" style="1" customWidth="1"/>
    <col min="4845" max="4847" width="9" style="1"/>
    <col min="4848" max="4848" width="9.25" style="1" bestFit="1" customWidth="1"/>
    <col min="4849" max="4849" width="9" style="1"/>
    <col min="4850" max="4850" width="9.25" style="1" bestFit="1" customWidth="1"/>
    <col min="4851" max="5098" width="9" style="1"/>
    <col min="5099" max="5099" width="2.875" style="1" customWidth="1"/>
    <col min="5100" max="5100" width="15.625" style="1" customWidth="1"/>
    <col min="5101" max="5103" width="9" style="1"/>
    <col min="5104" max="5104" width="9.25" style="1" bestFit="1" customWidth="1"/>
    <col min="5105" max="5105" width="9" style="1"/>
    <col min="5106" max="5106" width="9.25" style="1" bestFit="1" customWidth="1"/>
    <col min="5107" max="5354" width="9" style="1"/>
    <col min="5355" max="5355" width="2.875" style="1" customWidth="1"/>
    <col min="5356" max="5356" width="15.625" style="1" customWidth="1"/>
    <col min="5357" max="5359" width="9" style="1"/>
    <col min="5360" max="5360" width="9.25" style="1" bestFit="1" customWidth="1"/>
    <col min="5361" max="5361" width="9" style="1"/>
    <col min="5362" max="5362" width="9.25" style="1" bestFit="1" customWidth="1"/>
    <col min="5363" max="5610" width="9" style="1"/>
    <col min="5611" max="5611" width="2.875" style="1" customWidth="1"/>
    <col min="5612" max="5612" width="15.625" style="1" customWidth="1"/>
    <col min="5613" max="5615" width="9" style="1"/>
    <col min="5616" max="5616" width="9.25" style="1" bestFit="1" customWidth="1"/>
    <col min="5617" max="5617" width="9" style="1"/>
    <col min="5618" max="5618" width="9.25" style="1" bestFit="1" customWidth="1"/>
    <col min="5619" max="5866" width="9" style="1"/>
    <col min="5867" max="5867" width="2.875" style="1" customWidth="1"/>
    <col min="5868" max="5868" width="15.625" style="1" customWidth="1"/>
    <col min="5869" max="5871" width="9" style="1"/>
    <col min="5872" max="5872" width="9.25" style="1" bestFit="1" customWidth="1"/>
    <col min="5873" max="5873" width="9" style="1"/>
    <col min="5874" max="5874" width="9.25" style="1" bestFit="1" customWidth="1"/>
    <col min="5875" max="6122" width="9" style="1"/>
    <col min="6123" max="6123" width="2.875" style="1" customWidth="1"/>
    <col min="6124" max="6124" width="15.625" style="1" customWidth="1"/>
    <col min="6125" max="6127" width="9" style="1"/>
    <col min="6128" max="6128" width="9.25" style="1" bestFit="1" customWidth="1"/>
    <col min="6129" max="6129" width="9" style="1"/>
    <col min="6130" max="6130" width="9.25" style="1" bestFit="1" customWidth="1"/>
    <col min="6131" max="6378" width="9" style="1"/>
    <col min="6379" max="6379" width="2.875" style="1" customWidth="1"/>
    <col min="6380" max="6380" width="15.625" style="1" customWidth="1"/>
    <col min="6381" max="6383" width="9" style="1"/>
    <col min="6384" max="6384" width="9.25" style="1" bestFit="1" customWidth="1"/>
    <col min="6385" max="6385" width="9" style="1"/>
    <col min="6386" max="6386" width="9.25" style="1" bestFit="1" customWidth="1"/>
    <col min="6387" max="6634" width="9" style="1"/>
    <col min="6635" max="6635" width="2.875" style="1" customWidth="1"/>
    <col min="6636" max="6636" width="15.625" style="1" customWidth="1"/>
    <col min="6637" max="6639" width="9" style="1"/>
    <col min="6640" max="6640" width="9.25" style="1" bestFit="1" customWidth="1"/>
    <col min="6641" max="6641" width="9" style="1"/>
    <col min="6642" max="6642" width="9.25" style="1" bestFit="1" customWidth="1"/>
    <col min="6643" max="6890" width="9" style="1"/>
    <col min="6891" max="6891" width="2.875" style="1" customWidth="1"/>
    <col min="6892" max="6892" width="15.625" style="1" customWidth="1"/>
    <col min="6893" max="6895" width="9" style="1"/>
    <col min="6896" max="6896" width="9.25" style="1" bestFit="1" customWidth="1"/>
    <col min="6897" max="6897" width="9" style="1"/>
    <col min="6898" max="6898" width="9.25" style="1" bestFit="1" customWidth="1"/>
    <col min="6899" max="7146" width="9" style="1"/>
    <col min="7147" max="7147" width="2.875" style="1" customWidth="1"/>
    <col min="7148" max="7148" width="15.625" style="1" customWidth="1"/>
    <col min="7149" max="7151" width="9" style="1"/>
    <col min="7152" max="7152" width="9.25" style="1" bestFit="1" customWidth="1"/>
    <col min="7153" max="7153" width="9" style="1"/>
    <col min="7154" max="7154" width="9.25" style="1" bestFit="1" customWidth="1"/>
    <col min="7155" max="7402" width="9" style="1"/>
    <col min="7403" max="7403" width="2.875" style="1" customWidth="1"/>
    <col min="7404" max="7404" width="15.625" style="1" customWidth="1"/>
    <col min="7405" max="7407" width="9" style="1"/>
    <col min="7408" max="7408" width="9.25" style="1" bestFit="1" customWidth="1"/>
    <col min="7409" max="7409" width="9" style="1"/>
    <col min="7410" max="7410" width="9.25" style="1" bestFit="1" customWidth="1"/>
    <col min="7411" max="7658" width="9" style="1"/>
    <col min="7659" max="7659" width="2.875" style="1" customWidth="1"/>
    <col min="7660" max="7660" width="15.625" style="1" customWidth="1"/>
    <col min="7661" max="7663" width="9" style="1"/>
    <col min="7664" max="7664" width="9.25" style="1" bestFit="1" customWidth="1"/>
    <col min="7665" max="7665" width="9" style="1"/>
    <col min="7666" max="7666" width="9.25" style="1" bestFit="1" customWidth="1"/>
    <col min="7667" max="7914" width="9" style="1"/>
    <col min="7915" max="7915" width="2.875" style="1" customWidth="1"/>
    <col min="7916" max="7916" width="15.625" style="1" customWidth="1"/>
    <col min="7917" max="7919" width="9" style="1"/>
    <col min="7920" max="7920" width="9.25" style="1" bestFit="1" customWidth="1"/>
    <col min="7921" max="7921" width="9" style="1"/>
    <col min="7922" max="7922" width="9.25" style="1" bestFit="1" customWidth="1"/>
    <col min="7923" max="8170" width="9" style="1"/>
    <col min="8171" max="8171" width="2.875" style="1" customWidth="1"/>
    <col min="8172" max="8172" width="15.625" style="1" customWidth="1"/>
    <col min="8173" max="8175" width="9" style="1"/>
    <col min="8176" max="8176" width="9.25" style="1" bestFit="1" customWidth="1"/>
    <col min="8177" max="8177" width="9" style="1"/>
    <col min="8178" max="8178" width="9.25" style="1" bestFit="1" customWidth="1"/>
    <col min="8179" max="8426" width="9" style="1"/>
    <col min="8427" max="8427" width="2.875" style="1" customWidth="1"/>
    <col min="8428" max="8428" width="15.625" style="1" customWidth="1"/>
    <col min="8429" max="8431" width="9" style="1"/>
    <col min="8432" max="8432" width="9.25" style="1" bestFit="1" customWidth="1"/>
    <col min="8433" max="8433" width="9" style="1"/>
    <col min="8434" max="8434" width="9.25" style="1" bestFit="1" customWidth="1"/>
    <col min="8435" max="8682" width="9" style="1"/>
    <col min="8683" max="8683" width="2.875" style="1" customWidth="1"/>
    <col min="8684" max="8684" width="15.625" style="1" customWidth="1"/>
    <col min="8685" max="8687" width="9" style="1"/>
    <col min="8688" max="8688" width="9.25" style="1" bestFit="1" customWidth="1"/>
    <col min="8689" max="8689" width="9" style="1"/>
    <col min="8690" max="8690" width="9.25" style="1" bestFit="1" customWidth="1"/>
    <col min="8691" max="8938" width="9" style="1"/>
    <col min="8939" max="8939" width="2.875" style="1" customWidth="1"/>
    <col min="8940" max="8940" width="15.625" style="1" customWidth="1"/>
    <col min="8941" max="8943" width="9" style="1"/>
    <col min="8944" max="8944" width="9.25" style="1" bestFit="1" customWidth="1"/>
    <col min="8945" max="8945" width="9" style="1"/>
    <col min="8946" max="8946" width="9.25" style="1" bestFit="1" customWidth="1"/>
    <col min="8947" max="9194" width="9" style="1"/>
    <col min="9195" max="9195" width="2.875" style="1" customWidth="1"/>
    <col min="9196" max="9196" width="15.625" style="1" customWidth="1"/>
    <col min="9197" max="9199" width="9" style="1"/>
    <col min="9200" max="9200" width="9.25" style="1" bestFit="1" customWidth="1"/>
    <col min="9201" max="9201" width="9" style="1"/>
    <col min="9202" max="9202" width="9.25" style="1" bestFit="1" customWidth="1"/>
    <col min="9203" max="9450" width="9" style="1"/>
    <col min="9451" max="9451" width="2.875" style="1" customWidth="1"/>
    <col min="9452" max="9452" width="15.625" style="1" customWidth="1"/>
    <col min="9453" max="9455" width="9" style="1"/>
    <col min="9456" max="9456" width="9.25" style="1" bestFit="1" customWidth="1"/>
    <col min="9457" max="9457" width="9" style="1"/>
    <col min="9458" max="9458" width="9.25" style="1" bestFit="1" customWidth="1"/>
    <col min="9459" max="9706" width="9" style="1"/>
    <col min="9707" max="9707" width="2.875" style="1" customWidth="1"/>
    <col min="9708" max="9708" width="15.625" style="1" customWidth="1"/>
    <col min="9709" max="9711" width="9" style="1"/>
    <col min="9712" max="9712" width="9.25" style="1" bestFit="1" customWidth="1"/>
    <col min="9713" max="9713" width="9" style="1"/>
    <col min="9714" max="9714" width="9.25" style="1" bestFit="1" customWidth="1"/>
    <col min="9715" max="9962" width="9" style="1"/>
    <col min="9963" max="9963" width="2.875" style="1" customWidth="1"/>
    <col min="9964" max="9964" width="15.625" style="1" customWidth="1"/>
    <col min="9965" max="9967" width="9" style="1"/>
    <col min="9968" max="9968" width="9.25" style="1" bestFit="1" customWidth="1"/>
    <col min="9969" max="9969" width="9" style="1"/>
    <col min="9970" max="9970" width="9.25" style="1" bestFit="1" customWidth="1"/>
    <col min="9971" max="10218" width="9" style="1"/>
    <col min="10219" max="10219" width="2.875" style="1" customWidth="1"/>
    <col min="10220" max="10220" width="15.625" style="1" customWidth="1"/>
    <col min="10221" max="10223" width="9" style="1"/>
    <col min="10224" max="10224" width="9.25" style="1" bestFit="1" customWidth="1"/>
    <col min="10225" max="10225" width="9" style="1"/>
    <col min="10226" max="10226" width="9.25" style="1" bestFit="1" customWidth="1"/>
    <col min="10227" max="10474" width="9" style="1"/>
    <col min="10475" max="10475" width="2.875" style="1" customWidth="1"/>
    <col min="10476" max="10476" width="15.625" style="1" customWidth="1"/>
    <col min="10477" max="10479" width="9" style="1"/>
    <col min="10480" max="10480" width="9.25" style="1" bestFit="1" customWidth="1"/>
    <col min="10481" max="10481" width="9" style="1"/>
    <col min="10482" max="10482" width="9.25" style="1" bestFit="1" customWidth="1"/>
    <col min="10483" max="10730" width="9" style="1"/>
    <col min="10731" max="10731" width="2.875" style="1" customWidth="1"/>
    <col min="10732" max="10732" width="15.625" style="1" customWidth="1"/>
    <col min="10733" max="10735" width="9" style="1"/>
    <col min="10736" max="10736" width="9.25" style="1" bestFit="1" customWidth="1"/>
    <col min="10737" max="10737" width="9" style="1"/>
    <col min="10738" max="10738" width="9.25" style="1" bestFit="1" customWidth="1"/>
    <col min="10739" max="10986" width="9" style="1"/>
    <col min="10987" max="10987" width="2.875" style="1" customWidth="1"/>
    <col min="10988" max="10988" width="15.625" style="1" customWidth="1"/>
    <col min="10989" max="10991" width="9" style="1"/>
    <col min="10992" max="10992" width="9.25" style="1" bestFit="1" customWidth="1"/>
    <col min="10993" max="10993" width="9" style="1"/>
    <col min="10994" max="10994" width="9.25" style="1" bestFit="1" customWidth="1"/>
    <col min="10995" max="11242" width="9" style="1"/>
    <col min="11243" max="11243" width="2.875" style="1" customWidth="1"/>
    <col min="11244" max="11244" width="15.625" style="1" customWidth="1"/>
    <col min="11245" max="11247" width="9" style="1"/>
    <col min="11248" max="11248" width="9.25" style="1" bestFit="1" customWidth="1"/>
    <col min="11249" max="11249" width="9" style="1"/>
    <col min="11250" max="11250" width="9.25" style="1" bestFit="1" customWidth="1"/>
    <col min="11251" max="11498" width="9" style="1"/>
    <col min="11499" max="11499" width="2.875" style="1" customWidth="1"/>
    <col min="11500" max="11500" width="15.625" style="1" customWidth="1"/>
    <col min="11501" max="11503" width="9" style="1"/>
    <col min="11504" max="11504" width="9.25" style="1" bestFit="1" customWidth="1"/>
    <col min="11505" max="11505" width="9" style="1"/>
    <col min="11506" max="11506" width="9.25" style="1" bestFit="1" customWidth="1"/>
    <col min="11507" max="11754" width="9" style="1"/>
    <col min="11755" max="11755" width="2.875" style="1" customWidth="1"/>
    <col min="11756" max="11756" width="15.625" style="1" customWidth="1"/>
    <col min="11757" max="11759" width="9" style="1"/>
    <col min="11760" max="11760" width="9.25" style="1" bestFit="1" customWidth="1"/>
    <col min="11761" max="11761" width="9" style="1"/>
    <col min="11762" max="11762" width="9.25" style="1" bestFit="1" customWidth="1"/>
    <col min="11763" max="12010" width="9" style="1"/>
    <col min="12011" max="12011" width="2.875" style="1" customWidth="1"/>
    <col min="12012" max="12012" width="15.625" style="1" customWidth="1"/>
    <col min="12013" max="12015" width="9" style="1"/>
    <col min="12016" max="12016" width="9.25" style="1" bestFit="1" customWidth="1"/>
    <col min="12017" max="12017" width="9" style="1"/>
    <col min="12018" max="12018" width="9.25" style="1" bestFit="1" customWidth="1"/>
    <col min="12019" max="12266" width="9" style="1"/>
    <col min="12267" max="12267" width="2.875" style="1" customWidth="1"/>
    <col min="12268" max="12268" width="15.625" style="1" customWidth="1"/>
    <col min="12269" max="12271" width="9" style="1"/>
    <col min="12272" max="12272" width="9.25" style="1" bestFit="1" customWidth="1"/>
    <col min="12273" max="12273" width="9" style="1"/>
    <col min="12274" max="12274" width="9.25" style="1" bestFit="1" customWidth="1"/>
    <col min="12275" max="12522" width="9" style="1"/>
    <col min="12523" max="12523" width="2.875" style="1" customWidth="1"/>
    <col min="12524" max="12524" width="15.625" style="1" customWidth="1"/>
    <col min="12525" max="12527" width="9" style="1"/>
    <col min="12528" max="12528" width="9.25" style="1" bestFit="1" customWidth="1"/>
    <col min="12529" max="12529" width="9" style="1"/>
    <col min="12530" max="12530" width="9.25" style="1" bestFit="1" customWidth="1"/>
    <col min="12531" max="12778" width="9" style="1"/>
    <col min="12779" max="12779" width="2.875" style="1" customWidth="1"/>
    <col min="12780" max="12780" width="15.625" style="1" customWidth="1"/>
    <col min="12781" max="12783" width="9" style="1"/>
    <col min="12784" max="12784" width="9.25" style="1" bestFit="1" customWidth="1"/>
    <col min="12785" max="12785" width="9" style="1"/>
    <col min="12786" max="12786" width="9.25" style="1" bestFit="1" customWidth="1"/>
    <col min="12787" max="13034" width="9" style="1"/>
    <col min="13035" max="13035" width="2.875" style="1" customWidth="1"/>
    <col min="13036" max="13036" width="15.625" style="1" customWidth="1"/>
    <col min="13037" max="13039" width="9" style="1"/>
    <col min="13040" max="13040" width="9.25" style="1" bestFit="1" customWidth="1"/>
    <col min="13041" max="13041" width="9" style="1"/>
    <col min="13042" max="13042" width="9.25" style="1" bestFit="1" customWidth="1"/>
    <col min="13043" max="13290" width="9" style="1"/>
    <col min="13291" max="13291" width="2.875" style="1" customWidth="1"/>
    <col min="13292" max="13292" width="15.625" style="1" customWidth="1"/>
    <col min="13293" max="13295" width="9" style="1"/>
    <col min="13296" max="13296" width="9.25" style="1" bestFit="1" customWidth="1"/>
    <col min="13297" max="13297" width="9" style="1"/>
    <col min="13298" max="13298" width="9.25" style="1" bestFit="1" customWidth="1"/>
    <col min="13299" max="13546" width="9" style="1"/>
    <col min="13547" max="13547" width="2.875" style="1" customWidth="1"/>
    <col min="13548" max="13548" width="15.625" style="1" customWidth="1"/>
    <col min="13549" max="13551" width="9" style="1"/>
    <col min="13552" max="13552" width="9.25" style="1" bestFit="1" customWidth="1"/>
    <col min="13553" max="13553" width="9" style="1"/>
    <col min="13554" max="13554" width="9.25" style="1" bestFit="1" customWidth="1"/>
    <col min="13555" max="13802" width="9" style="1"/>
    <col min="13803" max="13803" width="2.875" style="1" customWidth="1"/>
    <col min="13804" max="13804" width="15.625" style="1" customWidth="1"/>
    <col min="13805" max="13807" width="9" style="1"/>
    <col min="13808" max="13808" width="9.25" style="1" bestFit="1" customWidth="1"/>
    <col min="13809" max="13809" width="9" style="1"/>
    <col min="13810" max="13810" width="9.25" style="1" bestFit="1" customWidth="1"/>
    <col min="13811" max="14058" width="9" style="1"/>
    <col min="14059" max="14059" width="2.875" style="1" customWidth="1"/>
    <col min="14060" max="14060" width="15.625" style="1" customWidth="1"/>
    <col min="14061" max="14063" width="9" style="1"/>
    <col min="14064" max="14064" width="9.25" style="1" bestFit="1" customWidth="1"/>
    <col min="14065" max="14065" width="9" style="1"/>
    <col min="14066" max="14066" width="9.25" style="1" bestFit="1" customWidth="1"/>
    <col min="14067" max="14314" width="9" style="1"/>
    <col min="14315" max="14315" width="2.875" style="1" customWidth="1"/>
    <col min="14316" max="14316" width="15.625" style="1" customWidth="1"/>
    <col min="14317" max="14319" width="9" style="1"/>
    <col min="14320" max="14320" width="9.25" style="1" bestFit="1" customWidth="1"/>
    <col min="14321" max="14321" width="9" style="1"/>
    <col min="14322" max="14322" width="9.25" style="1" bestFit="1" customWidth="1"/>
    <col min="14323" max="14570" width="9" style="1"/>
    <col min="14571" max="14571" width="2.875" style="1" customWidth="1"/>
    <col min="14572" max="14572" width="15.625" style="1" customWidth="1"/>
    <col min="14573" max="14575" width="9" style="1"/>
    <col min="14576" max="14576" width="9.25" style="1" bestFit="1" customWidth="1"/>
    <col min="14577" max="14577" width="9" style="1"/>
    <col min="14578" max="14578" width="9.25" style="1" bestFit="1" customWidth="1"/>
    <col min="14579" max="14826" width="9" style="1"/>
    <col min="14827" max="14827" width="2.875" style="1" customWidth="1"/>
    <col min="14828" max="14828" width="15.625" style="1" customWidth="1"/>
    <col min="14829" max="14831" width="9" style="1"/>
    <col min="14832" max="14832" width="9.25" style="1" bestFit="1" customWidth="1"/>
    <col min="14833" max="14833" width="9" style="1"/>
    <col min="14834" max="14834" width="9.25" style="1" bestFit="1" customWidth="1"/>
    <col min="14835" max="15082" width="9" style="1"/>
    <col min="15083" max="15083" width="2.875" style="1" customWidth="1"/>
    <col min="15084" max="15084" width="15.625" style="1" customWidth="1"/>
    <col min="15085" max="15087" width="9" style="1"/>
    <col min="15088" max="15088" width="9.25" style="1" bestFit="1" customWidth="1"/>
    <col min="15089" max="15089" width="9" style="1"/>
    <col min="15090" max="15090" width="9.25" style="1" bestFit="1" customWidth="1"/>
    <col min="15091" max="15338" width="9" style="1"/>
    <col min="15339" max="15339" width="2.875" style="1" customWidth="1"/>
    <col min="15340" max="15340" width="15.625" style="1" customWidth="1"/>
    <col min="15341" max="15343" width="9" style="1"/>
    <col min="15344" max="15344" width="9.25" style="1" bestFit="1" customWidth="1"/>
    <col min="15345" max="15345" width="9" style="1"/>
    <col min="15346" max="15346" width="9.25" style="1" bestFit="1" customWidth="1"/>
    <col min="15347" max="15594" width="9" style="1"/>
    <col min="15595" max="15595" width="2.875" style="1" customWidth="1"/>
    <col min="15596" max="15596" width="15.625" style="1" customWidth="1"/>
    <col min="15597" max="15599" width="9" style="1"/>
    <col min="15600" max="15600" width="9.25" style="1" bestFit="1" customWidth="1"/>
    <col min="15601" max="15601" width="9" style="1"/>
    <col min="15602" max="15602" width="9.25" style="1" bestFit="1" customWidth="1"/>
    <col min="15603" max="15850" width="9" style="1"/>
    <col min="15851" max="15851" width="2.875" style="1" customWidth="1"/>
    <col min="15852" max="15852" width="15.625" style="1" customWidth="1"/>
    <col min="15853" max="15855" width="9" style="1"/>
    <col min="15856" max="15856" width="9.25" style="1" bestFit="1" customWidth="1"/>
    <col min="15857" max="15857" width="9" style="1"/>
    <col min="15858" max="15858" width="9.25" style="1" bestFit="1" customWidth="1"/>
    <col min="15859" max="16106" width="9" style="1"/>
    <col min="16107" max="16107" width="2.875" style="1" customWidth="1"/>
    <col min="16108" max="16108" width="15.625" style="1" customWidth="1"/>
    <col min="16109" max="16111" width="9" style="1"/>
    <col min="16112" max="16112" width="9.25" style="1" bestFit="1" customWidth="1"/>
    <col min="16113" max="16113" width="9" style="1"/>
    <col min="16114" max="16114" width="9.25" style="1" bestFit="1" customWidth="1"/>
    <col min="16115" max="16361" width="9" style="1"/>
    <col min="16362" max="16384" width="9" style="1" customWidth="1"/>
  </cols>
  <sheetData>
    <row r="2" spans="1:9" ht="15.75" customHeight="1" x14ac:dyDescent="0.15">
      <c r="D2" s="1" t="s">
        <v>80</v>
      </c>
    </row>
    <row r="3" spans="1:9" ht="15.75" customHeight="1" x14ac:dyDescent="0.15">
      <c r="B3" s="56"/>
      <c r="C3" s="57"/>
      <c r="D3" s="56"/>
      <c r="E3" s="56"/>
      <c r="F3" s="56"/>
      <c r="G3" s="56"/>
      <c r="H3" s="56"/>
      <c r="I3" s="56"/>
    </row>
    <row r="4" spans="1:9" ht="15.75" customHeight="1" x14ac:dyDescent="0.15">
      <c r="B4" s="45"/>
      <c r="C4" s="38"/>
      <c r="D4" s="203" t="s">
        <v>0</v>
      </c>
      <c r="E4" s="204"/>
      <c r="F4" s="203" t="s">
        <v>1</v>
      </c>
      <c r="G4" s="204"/>
      <c r="H4" s="203" t="s">
        <v>2</v>
      </c>
      <c r="I4" s="204"/>
    </row>
    <row r="5" spans="1:9" ht="15.75" customHeight="1" x14ac:dyDescent="0.15">
      <c r="B5" s="46"/>
      <c r="C5" s="47"/>
      <c r="D5" s="37" t="s">
        <v>81</v>
      </c>
      <c r="E5" s="37" t="s">
        <v>82</v>
      </c>
      <c r="F5" s="37" t="s">
        <v>81</v>
      </c>
      <c r="G5" s="37" t="s">
        <v>82</v>
      </c>
      <c r="H5" s="37" t="s">
        <v>81</v>
      </c>
      <c r="I5" s="37" t="s">
        <v>82</v>
      </c>
    </row>
    <row r="6" spans="1:9" ht="15.75" customHeight="1" x14ac:dyDescent="0.15">
      <c r="B6" s="46"/>
      <c r="C6" s="47"/>
      <c r="D6" s="40" t="s">
        <v>83</v>
      </c>
      <c r="E6" s="40" t="s">
        <v>3</v>
      </c>
      <c r="F6" s="40" t="s">
        <v>83</v>
      </c>
      <c r="G6" s="40" t="s">
        <v>3</v>
      </c>
      <c r="H6" s="40" t="s">
        <v>83</v>
      </c>
      <c r="I6" s="40" t="s">
        <v>3</v>
      </c>
    </row>
    <row r="7" spans="1:9" ht="15.75" customHeight="1" x14ac:dyDescent="0.15">
      <c r="B7" s="198" t="s">
        <v>8</v>
      </c>
      <c r="C7" s="37" t="s">
        <v>139</v>
      </c>
      <c r="D7" s="50">
        <v>1684</v>
      </c>
      <c r="E7" s="51">
        <v>36232.249999999993</v>
      </c>
      <c r="F7" s="51">
        <v>74232</v>
      </c>
      <c r="G7" s="51">
        <v>1257545.5219999996</v>
      </c>
      <c r="H7" s="58">
        <v>463166</v>
      </c>
      <c r="I7" s="58">
        <v>3650393.2431999994</v>
      </c>
    </row>
    <row r="8" spans="1:9" ht="15.75" customHeight="1" x14ac:dyDescent="0.15">
      <c r="B8" s="199"/>
      <c r="C8" s="40" t="s">
        <v>84</v>
      </c>
      <c r="D8" s="52">
        <v>3.1238290278658904E-3</v>
      </c>
      <c r="E8" s="53">
        <v>7.3282760423557768E-3</v>
      </c>
      <c r="F8" s="53">
        <v>0.13770075795519049</v>
      </c>
      <c r="G8" s="53">
        <v>0.25434911497476387</v>
      </c>
      <c r="H8" s="59">
        <v>0.85917541301694367</v>
      </c>
      <c r="I8" s="59">
        <v>0.73832260898288027</v>
      </c>
    </row>
    <row r="9" spans="1:9" ht="15.75" customHeight="1" x14ac:dyDescent="0.15">
      <c r="B9" s="199"/>
      <c r="C9" s="37" t="s">
        <v>140</v>
      </c>
      <c r="D9" s="50">
        <v>1701</v>
      </c>
      <c r="E9" s="51">
        <v>19857.320000000003</v>
      </c>
      <c r="F9" s="51">
        <v>62003</v>
      </c>
      <c r="G9" s="51">
        <v>1040339.3189999999</v>
      </c>
      <c r="H9" s="58">
        <v>470683</v>
      </c>
      <c r="I9" s="58">
        <v>3603724.3330000006</v>
      </c>
    </row>
    <row r="10" spans="1:9" ht="15.75" customHeight="1" x14ac:dyDescent="0.15">
      <c r="A10" s="27"/>
      <c r="B10" s="199"/>
      <c r="C10" s="40" t="s">
        <v>84</v>
      </c>
      <c r="D10" s="52">
        <v>3.1830864149015601E-3</v>
      </c>
      <c r="E10" s="53">
        <v>4.2576450414177382E-3</v>
      </c>
      <c r="F10" s="53">
        <v>0.11602640034282272</v>
      </c>
      <c r="G10" s="53">
        <v>0.22306109499833088</v>
      </c>
      <c r="H10" s="60">
        <v>0.88079051324227575</v>
      </c>
      <c r="I10" s="60">
        <v>0.77268125996025128</v>
      </c>
    </row>
    <row r="11" spans="1:9" ht="15.75" customHeight="1" x14ac:dyDescent="0.15">
      <c r="A11" s="27"/>
      <c r="B11" s="200"/>
      <c r="C11" s="40" t="s">
        <v>73</v>
      </c>
      <c r="D11" s="50">
        <v>17</v>
      </c>
      <c r="E11" s="51">
        <v>-16374.929999999989</v>
      </c>
      <c r="F11" s="51">
        <v>-12229</v>
      </c>
      <c r="G11" s="51">
        <v>-217206.20299999975</v>
      </c>
      <c r="H11" s="61">
        <v>7517</v>
      </c>
      <c r="I11" s="58">
        <v>-46668.910199998878</v>
      </c>
    </row>
    <row r="12" spans="1:9" ht="15.75" customHeight="1" x14ac:dyDescent="0.15">
      <c r="A12" s="27"/>
      <c r="B12" s="199" t="s">
        <v>85</v>
      </c>
      <c r="C12" s="28" t="s">
        <v>139</v>
      </c>
      <c r="D12" s="54">
        <v>1064</v>
      </c>
      <c r="E12" s="55">
        <v>33519.049999999996</v>
      </c>
      <c r="F12" s="55">
        <v>67928</v>
      </c>
      <c r="G12" s="55">
        <v>1172993.7919999997</v>
      </c>
      <c r="H12" s="62">
        <v>297394</v>
      </c>
      <c r="I12" s="62">
        <v>2170559.0932</v>
      </c>
    </row>
    <row r="13" spans="1:9" ht="15.75" customHeight="1" x14ac:dyDescent="0.15">
      <c r="A13" s="27"/>
      <c r="B13" s="199"/>
      <c r="C13" s="40" t="s">
        <v>84</v>
      </c>
      <c r="D13" s="52">
        <v>1.9737257040672849E-3</v>
      </c>
      <c r="E13" s="53">
        <v>6.7795086167026725E-3</v>
      </c>
      <c r="F13" s="53">
        <v>0.12600680415966403</v>
      </c>
      <c r="G13" s="53">
        <v>0.23724781938040432</v>
      </c>
      <c r="H13" s="59">
        <v>0.55166746431897185</v>
      </c>
      <c r="I13" s="59">
        <v>0.43901375711458829</v>
      </c>
    </row>
    <row r="14" spans="1:9" ht="15.75" customHeight="1" x14ac:dyDescent="0.15">
      <c r="A14" s="27"/>
      <c r="B14" s="199"/>
      <c r="C14" s="37" t="s">
        <v>140</v>
      </c>
      <c r="D14" s="50">
        <v>982</v>
      </c>
      <c r="E14" s="51">
        <v>16357.470000000005</v>
      </c>
      <c r="F14" s="51">
        <v>56239</v>
      </c>
      <c r="G14" s="51">
        <v>977891.60899999994</v>
      </c>
      <c r="H14" s="51">
        <v>308968</v>
      </c>
      <c r="I14" s="51">
        <v>2180686.4310000008</v>
      </c>
    </row>
    <row r="15" spans="1:9" ht="15.75" customHeight="1" x14ac:dyDescent="0.15">
      <c r="A15" s="27"/>
      <c r="B15" s="199"/>
      <c r="C15" s="40" t="s">
        <v>84</v>
      </c>
      <c r="D15" s="52">
        <v>1.8376195528708595E-3</v>
      </c>
      <c r="E15" s="53">
        <v>3.5072356710593084E-3</v>
      </c>
      <c r="F15" s="53">
        <v>0.10524020981049315</v>
      </c>
      <c r="G15" s="53">
        <v>0.20967156494949282</v>
      </c>
      <c r="H15" s="53">
        <v>0.57817274746578795</v>
      </c>
      <c r="I15" s="53">
        <v>0.46756504754086137</v>
      </c>
    </row>
    <row r="16" spans="1:9" ht="15.75" customHeight="1" x14ac:dyDescent="0.15">
      <c r="A16" s="27"/>
      <c r="B16" s="199"/>
      <c r="C16" s="28" t="s">
        <v>73</v>
      </c>
      <c r="D16" s="63">
        <v>-82</v>
      </c>
      <c r="E16" s="64">
        <v>-17161.579999999991</v>
      </c>
      <c r="F16" s="64">
        <v>-11689</v>
      </c>
      <c r="G16" s="64">
        <v>-195102.18299999973</v>
      </c>
      <c r="H16" s="64">
        <v>11574</v>
      </c>
      <c r="I16" s="64">
        <v>10127.337800000794</v>
      </c>
    </row>
    <row r="17" spans="1:9" ht="15.75" customHeight="1" x14ac:dyDescent="0.15">
      <c r="A17" s="27"/>
      <c r="B17" s="198" t="s">
        <v>7</v>
      </c>
      <c r="C17" s="37" t="s">
        <v>139</v>
      </c>
      <c r="D17" s="50">
        <v>620</v>
      </c>
      <c r="E17" s="51">
        <v>2713.2</v>
      </c>
      <c r="F17" s="51">
        <v>6304</v>
      </c>
      <c r="G17" s="51">
        <v>84551.73</v>
      </c>
      <c r="H17" s="51">
        <v>165772</v>
      </c>
      <c r="I17" s="51">
        <v>1479834.1499999997</v>
      </c>
    </row>
    <row r="18" spans="1:9" ht="15.75" customHeight="1" x14ac:dyDescent="0.15">
      <c r="A18" s="27"/>
      <c r="B18" s="199"/>
      <c r="C18" s="40" t="s">
        <v>84</v>
      </c>
      <c r="D18" s="52">
        <v>1.1501033237986057E-3</v>
      </c>
      <c r="E18" s="53">
        <v>5.4876742565310448E-4</v>
      </c>
      <c r="F18" s="53">
        <v>1.1693953795526469E-2</v>
      </c>
      <c r="G18" s="53">
        <v>1.7101295594359564E-2</v>
      </c>
      <c r="H18" s="53">
        <v>0.30750794869797171</v>
      </c>
      <c r="I18" s="53">
        <v>0.29930885186829204</v>
      </c>
    </row>
    <row r="19" spans="1:9" ht="15.75" customHeight="1" x14ac:dyDescent="0.15">
      <c r="A19" s="27"/>
      <c r="B19" s="199"/>
      <c r="C19" s="37" t="s">
        <v>140</v>
      </c>
      <c r="D19" s="50">
        <v>719</v>
      </c>
      <c r="E19" s="51">
        <v>3499.8499999999995</v>
      </c>
      <c r="F19" s="51">
        <v>5764</v>
      </c>
      <c r="G19" s="51">
        <v>62447.709999999977</v>
      </c>
      <c r="H19" s="51">
        <v>161715</v>
      </c>
      <c r="I19" s="51">
        <v>1423037.902</v>
      </c>
    </row>
    <row r="20" spans="1:9" ht="15.75" customHeight="1" x14ac:dyDescent="0.15">
      <c r="A20" s="27"/>
      <c r="B20" s="199"/>
      <c r="C20" s="40" t="s">
        <v>84</v>
      </c>
      <c r="D20" s="52">
        <v>1.3454668620307005E-3</v>
      </c>
      <c r="E20" s="53">
        <v>7.504093703584304E-4</v>
      </c>
      <c r="F20" s="53">
        <v>1.0786190532329567E-2</v>
      </c>
      <c r="G20" s="53">
        <v>1.338953004883805E-2</v>
      </c>
      <c r="H20" s="53">
        <v>0.3026177657764878</v>
      </c>
      <c r="I20" s="53">
        <v>0.30511621241938996</v>
      </c>
    </row>
    <row r="21" spans="1:9" ht="15.75" customHeight="1" x14ac:dyDescent="0.15">
      <c r="B21" s="200"/>
      <c r="C21" s="40" t="s">
        <v>73</v>
      </c>
      <c r="D21" s="50">
        <v>99</v>
      </c>
      <c r="E21" s="51">
        <v>786.64999999999964</v>
      </c>
      <c r="F21" s="51">
        <v>-540</v>
      </c>
      <c r="G21" s="51">
        <v>-22104.020000000019</v>
      </c>
      <c r="H21" s="51">
        <v>-4057</v>
      </c>
      <c r="I21" s="51">
        <v>-56796.247999999672</v>
      </c>
    </row>
    <row r="24" spans="1:9" x14ac:dyDescent="0.15">
      <c r="D24" s="1" t="s">
        <v>86</v>
      </c>
    </row>
    <row r="26" spans="1:9" ht="16.5" customHeight="1" x14ac:dyDescent="0.15">
      <c r="B26" s="45"/>
      <c r="C26" s="38"/>
      <c r="D26" s="201" t="s">
        <v>0</v>
      </c>
      <c r="E26" s="202"/>
      <c r="F26" s="201" t="s">
        <v>1</v>
      </c>
      <c r="G26" s="202"/>
      <c r="H26" s="201" t="s">
        <v>2</v>
      </c>
      <c r="I26" s="202"/>
    </row>
    <row r="27" spans="1:9" ht="16.5" customHeight="1" x14ac:dyDescent="0.15">
      <c r="B27" s="46"/>
      <c r="C27" s="47"/>
      <c r="D27" s="28" t="s">
        <v>81</v>
      </c>
      <c r="E27" s="28" t="s">
        <v>87</v>
      </c>
      <c r="F27" s="28" t="s">
        <v>81</v>
      </c>
      <c r="G27" s="28" t="s">
        <v>87</v>
      </c>
      <c r="H27" s="28" t="s">
        <v>81</v>
      </c>
      <c r="I27" s="28" t="s">
        <v>87</v>
      </c>
    </row>
    <row r="28" spans="1:9" ht="16.5" customHeight="1" x14ac:dyDescent="0.15">
      <c r="B28" s="48"/>
      <c r="C28" s="49"/>
      <c r="D28" s="40" t="s">
        <v>83</v>
      </c>
      <c r="E28" s="40" t="s">
        <v>133</v>
      </c>
      <c r="F28" s="40" t="s">
        <v>83</v>
      </c>
      <c r="G28" s="40" t="s">
        <v>133</v>
      </c>
      <c r="H28" s="40" t="s">
        <v>83</v>
      </c>
      <c r="I28" s="40" t="s">
        <v>133</v>
      </c>
    </row>
    <row r="29" spans="1:9" ht="16.5" customHeight="1" x14ac:dyDescent="0.15">
      <c r="B29" s="198" t="s">
        <v>8</v>
      </c>
      <c r="C29" s="37" t="s">
        <v>139</v>
      </c>
      <c r="D29" s="50">
        <v>44953</v>
      </c>
      <c r="E29" s="51">
        <v>124490.39799999999</v>
      </c>
      <c r="F29" s="51">
        <v>367932.2</v>
      </c>
      <c r="G29" s="51">
        <v>2408360.9909999999</v>
      </c>
      <c r="H29" s="51">
        <v>1097672.3999999999</v>
      </c>
      <c r="I29" s="51">
        <v>2701979.2524999999</v>
      </c>
    </row>
    <row r="30" spans="1:9" ht="16.5" customHeight="1" x14ac:dyDescent="0.15">
      <c r="A30" s="27"/>
      <c r="B30" s="199"/>
      <c r="C30" s="40" t="s">
        <v>84</v>
      </c>
      <c r="D30" s="52">
        <v>2.975920944689564E-2</v>
      </c>
      <c r="E30" s="53">
        <v>2.3781170113333073E-2</v>
      </c>
      <c r="F30" s="53">
        <v>0.24357376375452353</v>
      </c>
      <c r="G30" s="53">
        <v>0.46006473865788766</v>
      </c>
      <c r="H30" s="53">
        <v>0.72666702679858086</v>
      </c>
      <c r="I30" s="53">
        <v>0.5161540912287792</v>
      </c>
    </row>
    <row r="31" spans="1:9" ht="16.5" customHeight="1" x14ac:dyDescent="0.15">
      <c r="B31" s="199"/>
      <c r="C31" s="37" t="s">
        <v>140</v>
      </c>
      <c r="D31" s="50">
        <v>42841</v>
      </c>
      <c r="E31" s="51">
        <v>89436.83699999997</v>
      </c>
      <c r="F31" s="51">
        <v>342044</v>
      </c>
      <c r="G31" s="51">
        <v>2217675.6429999997</v>
      </c>
      <c r="H31" s="51">
        <v>1168568</v>
      </c>
      <c r="I31" s="51">
        <v>2836323.7740000002</v>
      </c>
    </row>
    <row r="32" spans="1:9" ht="16.5" customHeight="1" x14ac:dyDescent="0.15">
      <c r="A32" s="27"/>
      <c r="B32" s="199"/>
      <c r="C32" s="40" t="s">
        <v>84</v>
      </c>
      <c r="D32" s="52">
        <v>2.7577918353500236E-2</v>
      </c>
      <c r="E32" s="53">
        <v>1.7388538047972465E-2</v>
      </c>
      <c r="F32" s="53">
        <v>0.22018303740119591</v>
      </c>
      <c r="G32" s="53">
        <v>0.43116615691996479</v>
      </c>
      <c r="H32" s="53">
        <v>0.75223904424530386</v>
      </c>
      <c r="I32" s="53">
        <v>0.55144530503206279</v>
      </c>
    </row>
    <row r="33" spans="1:9" ht="16.5" customHeight="1" x14ac:dyDescent="0.15">
      <c r="B33" s="200"/>
      <c r="C33" s="40" t="s">
        <v>73</v>
      </c>
      <c r="D33" s="50">
        <v>-2112</v>
      </c>
      <c r="E33" s="51">
        <v>-35053.561000000016</v>
      </c>
      <c r="F33" s="51">
        <v>-25888.200000000012</v>
      </c>
      <c r="G33" s="51">
        <v>-190685.34800000023</v>
      </c>
      <c r="H33" s="51">
        <v>70895.600000000093</v>
      </c>
      <c r="I33" s="51">
        <v>134344.52150000026</v>
      </c>
    </row>
    <row r="34" spans="1:9" ht="16.5" customHeight="1" x14ac:dyDescent="0.15">
      <c r="B34" s="198" t="s">
        <v>126</v>
      </c>
      <c r="C34" s="37" t="s">
        <v>139</v>
      </c>
      <c r="D34" s="50">
        <v>43420</v>
      </c>
      <c r="E34" s="51">
        <v>82928.287999999971</v>
      </c>
      <c r="F34" s="51">
        <v>339892.2</v>
      </c>
      <c r="G34" s="51">
        <v>2160409.1809999999</v>
      </c>
      <c r="H34" s="51">
        <v>888473.4</v>
      </c>
      <c r="I34" s="51">
        <v>1712144.7064999999</v>
      </c>
    </row>
    <row r="35" spans="1:9" ht="16.5" customHeight="1" x14ac:dyDescent="0.15">
      <c r="A35" s="27"/>
      <c r="B35" s="199"/>
      <c r="C35" s="40" t="s">
        <v>84</v>
      </c>
      <c r="D35" s="52">
        <v>2.8744352416617547E-2</v>
      </c>
      <c r="E35" s="53">
        <v>1.5841637233222412E-2</v>
      </c>
      <c r="F35" s="53">
        <v>0.22501108200044809</v>
      </c>
      <c r="G35" s="53">
        <v>0.41269896372062026</v>
      </c>
      <c r="H35" s="53">
        <v>0.58817578356495648</v>
      </c>
      <c r="I35" s="53">
        <v>0.32706783156014346</v>
      </c>
    </row>
    <row r="36" spans="1:9" ht="16.5" customHeight="1" x14ac:dyDescent="0.15">
      <c r="A36" s="27"/>
      <c r="B36" s="199"/>
      <c r="C36" s="37" t="s">
        <v>140</v>
      </c>
      <c r="D36" s="50">
        <v>41585</v>
      </c>
      <c r="E36" s="51">
        <v>81256.186999999976</v>
      </c>
      <c r="F36" s="51">
        <v>320108</v>
      </c>
      <c r="G36" s="51">
        <v>2022201.0199999998</v>
      </c>
      <c r="H36" s="51">
        <v>955452</v>
      </c>
      <c r="I36" s="51">
        <v>1843778.7000000002</v>
      </c>
    </row>
    <row r="37" spans="1:9" ht="16.5" customHeight="1" x14ac:dyDescent="0.15">
      <c r="A37" s="27"/>
      <c r="B37" s="199"/>
      <c r="C37" s="40" t="s">
        <v>84</v>
      </c>
      <c r="D37" s="52">
        <v>2.6769396949891628E-2</v>
      </c>
      <c r="E37" s="53">
        <v>1.5798035202012631E-2</v>
      </c>
      <c r="F37" s="53">
        <v>0.2060622368362609</v>
      </c>
      <c r="G37" s="53">
        <v>0.39316148196205486</v>
      </c>
      <c r="H37" s="53">
        <v>0.61505047143363845</v>
      </c>
      <c r="I37" s="53">
        <v>0.35847215926242143</v>
      </c>
    </row>
    <row r="38" spans="1:9" ht="16.5" customHeight="1" x14ac:dyDescent="0.15">
      <c r="A38" s="27"/>
      <c r="B38" s="200"/>
      <c r="C38" s="40" t="s">
        <v>73</v>
      </c>
      <c r="D38" s="50">
        <v>-1835</v>
      </c>
      <c r="E38" s="51">
        <v>-1672.1009999999951</v>
      </c>
      <c r="F38" s="51">
        <v>-19784.200000000012</v>
      </c>
      <c r="G38" s="51">
        <v>-138208.16100000008</v>
      </c>
      <c r="H38" s="51">
        <v>66978.599999999977</v>
      </c>
      <c r="I38" s="51">
        <v>131633.99350000033</v>
      </c>
    </row>
    <row r="39" spans="1:9" ht="16.5" customHeight="1" x14ac:dyDescent="0.15">
      <c r="A39" s="27"/>
      <c r="B39" s="199" t="s">
        <v>59</v>
      </c>
      <c r="C39" s="28" t="s">
        <v>139</v>
      </c>
      <c r="D39" s="54">
        <v>1533</v>
      </c>
      <c r="E39" s="55">
        <v>41562.110000000008</v>
      </c>
      <c r="F39" s="55">
        <v>28040</v>
      </c>
      <c r="G39" s="55">
        <v>247951.81000000003</v>
      </c>
      <c r="H39" s="55">
        <v>209199</v>
      </c>
      <c r="I39" s="55">
        <v>989834.54600000021</v>
      </c>
    </row>
    <row r="40" spans="1:9" ht="16.5" customHeight="1" x14ac:dyDescent="0.15">
      <c r="A40" s="27"/>
      <c r="B40" s="199"/>
      <c r="C40" s="40" t="s">
        <v>84</v>
      </c>
      <c r="D40" s="52">
        <v>1.0148570302780909E-3</v>
      </c>
      <c r="E40" s="53">
        <v>7.9395328801106554E-3</v>
      </c>
      <c r="F40" s="53">
        <v>1.8562681754075449E-2</v>
      </c>
      <c r="G40" s="53">
        <v>4.7365774937267381E-2</v>
      </c>
      <c r="H40" s="53">
        <v>0.13849124323362447</v>
      </c>
      <c r="I40" s="53">
        <v>0.18908625966863579</v>
      </c>
    </row>
    <row r="41" spans="1:9" ht="16.5" customHeight="1" x14ac:dyDescent="0.15">
      <c r="A41" s="27"/>
      <c r="B41" s="199"/>
      <c r="C41" s="37" t="s">
        <v>140</v>
      </c>
      <c r="D41" s="50">
        <v>1256</v>
      </c>
      <c r="E41" s="51">
        <v>8180.6499999999987</v>
      </c>
      <c r="F41" s="51">
        <v>21936</v>
      </c>
      <c r="G41" s="51">
        <v>195474.62299999999</v>
      </c>
      <c r="H41" s="51">
        <v>213116</v>
      </c>
      <c r="I41" s="51">
        <v>992545.07400000014</v>
      </c>
    </row>
    <row r="42" spans="1:9" ht="16.5" customHeight="1" x14ac:dyDescent="0.15">
      <c r="A42" s="27"/>
      <c r="B42" s="199"/>
      <c r="C42" s="40" t="s">
        <v>84</v>
      </c>
      <c r="D42" s="52">
        <v>8.0852140360860615E-4</v>
      </c>
      <c r="E42" s="53">
        <v>1.5905028459598362E-3</v>
      </c>
      <c r="F42" s="53">
        <v>1.4120800564935018E-2</v>
      </c>
      <c r="G42" s="53">
        <v>3.8004674957909955E-2</v>
      </c>
      <c r="H42" s="53">
        <v>0.13718857281166535</v>
      </c>
      <c r="I42" s="53">
        <v>0.19297314576964139</v>
      </c>
    </row>
    <row r="43" spans="1:9" ht="16.5" customHeight="1" x14ac:dyDescent="0.15">
      <c r="B43" s="200"/>
      <c r="C43" s="40" t="s">
        <v>73</v>
      </c>
      <c r="D43" s="50">
        <v>-277</v>
      </c>
      <c r="E43" s="51">
        <v>-33381.460000000006</v>
      </c>
      <c r="F43" s="51">
        <v>-6104</v>
      </c>
      <c r="G43" s="51">
        <v>-52477.187000000034</v>
      </c>
      <c r="H43" s="51">
        <v>3917</v>
      </c>
      <c r="I43" s="51">
        <v>2710.5279999999329</v>
      </c>
    </row>
    <row r="44" spans="1:9" ht="15.75" customHeight="1" x14ac:dyDescent="0.15"/>
  </sheetData>
  <mergeCells count="12">
    <mergeCell ref="H4:I4"/>
    <mergeCell ref="D4:E4"/>
    <mergeCell ref="F4:G4"/>
    <mergeCell ref="B29:B33"/>
    <mergeCell ref="B34:B38"/>
    <mergeCell ref="B39:B43"/>
    <mergeCell ref="H26:I26"/>
    <mergeCell ref="B7:B11"/>
    <mergeCell ref="B12:B16"/>
    <mergeCell ref="B17:B21"/>
    <mergeCell ref="D26:E26"/>
    <mergeCell ref="F26:G26"/>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0070C0"/>
  </sheetPr>
  <dimension ref="B1:O283"/>
  <sheetViews>
    <sheetView zoomScaleNormal="100" workbookViewId="0"/>
  </sheetViews>
  <sheetFormatPr defaultRowHeight="13.5" x14ac:dyDescent="0.15"/>
  <cols>
    <col min="1" max="1" width="7.5" style="1" customWidth="1"/>
    <col min="2" max="2" width="21.875" style="1" customWidth="1"/>
    <col min="3" max="6" width="31.125" style="1" customWidth="1"/>
    <col min="7" max="7" width="12.25" style="1" customWidth="1"/>
    <col min="8" max="20" width="17.625" style="1" customWidth="1"/>
    <col min="21" max="241" width="9" style="1"/>
    <col min="242" max="242" width="5.125" style="1" customWidth="1"/>
    <col min="243" max="243" width="6" style="1" customWidth="1"/>
    <col min="244" max="256" width="8.625" style="1" customWidth="1"/>
    <col min="257" max="259" width="9" style="1"/>
    <col min="260" max="260" width="11" style="1" customWidth="1"/>
    <col min="261" max="273" width="10.625" style="1" customWidth="1"/>
    <col min="274" max="497" width="9" style="1"/>
    <col min="498" max="498" width="5.125" style="1" customWidth="1"/>
    <col min="499" max="499" width="6" style="1" customWidth="1"/>
    <col min="500" max="512" width="8.625" style="1" customWidth="1"/>
    <col min="513" max="515" width="9" style="1"/>
    <col min="516" max="516" width="11" style="1" customWidth="1"/>
    <col min="517" max="529" width="10.625" style="1" customWidth="1"/>
    <col min="530" max="753" width="9" style="1"/>
    <col min="754" max="754" width="5.125" style="1" customWidth="1"/>
    <col min="755" max="755" width="6" style="1" customWidth="1"/>
    <col min="756" max="768" width="8.625" style="1" customWidth="1"/>
    <col min="769" max="771" width="9" style="1"/>
    <col min="772" max="772" width="11" style="1" customWidth="1"/>
    <col min="773" max="785" width="10.625" style="1" customWidth="1"/>
    <col min="786" max="1009" width="9" style="1"/>
    <col min="1010" max="1010" width="5.125" style="1" customWidth="1"/>
    <col min="1011" max="1011" width="6" style="1" customWidth="1"/>
    <col min="1012" max="1024" width="8.625" style="1" customWidth="1"/>
    <col min="1025" max="1027" width="9" style="1"/>
    <col min="1028" max="1028" width="11" style="1" customWidth="1"/>
    <col min="1029" max="1041" width="10.625" style="1" customWidth="1"/>
    <col min="1042" max="1265" width="9" style="1"/>
    <col min="1266" max="1266" width="5.125" style="1" customWidth="1"/>
    <col min="1267" max="1267" width="6" style="1" customWidth="1"/>
    <col min="1268" max="1280" width="8.625" style="1" customWidth="1"/>
    <col min="1281" max="1283" width="9" style="1"/>
    <col min="1284" max="1284" width="11" style="1" customWidth="1"/>
    <col min="1285" max="1297" width="10.625" style="1" customWidth="1"/>
    <col min="1298" max="1521" width="9" style="1"/>
    <col min="1522" max="1522" width="5.125" style="1" customWidth="1"/>
    <col min="1523" max="1523" width="6" style="1" customWidth="1"/>
    <col min="1524" max="1536" width="8.625" style="1" customWidth="1"/>
    <col min="1537" max="1539" width="9" style="1"/>
    <col min="1540" max="1540" width="11" style="1" customWidth="1"/>
    <col min="1541" max="1553" width="10.625" style="1" customWidth="1"/>
    <col min="1554" max="1777" width="9" style="1"/>
    <col min="1778" max="1778" width="5.125" style="1" customWidth="1"/>
    <col min="1779" max="1779" width="6" style="1" customWidth="1"/>
    <col min="1780" max="1792" width="8.625" style="1" customWidth="1"/>
    <col min="1793" max="1795" width="9" style="1"/>
    <col min="1796" max="1796" width="11" style="1" customWidth="1"/>
    <col min="1797" max="1809" width="10.625" style="1" customWidth="1"/>
    <col min="1810" max="2033" width="9" style="1"/>
    <col min="2034" max="2034" width="5.125" style="1" customWidth="1"/>
    <col min="2035" max="2035" width="6" style="1" customWidth="1"/>
    <col min="2036" max="2048" width="8.625" style="1" customWidth="1"/>
    <col min="2049" max="2051" width="9" style="1"/>
    <col min="2052" max="2052" width="11" style="1" customWidth="1"/>
    <col min="2053" max="2065" width="10.625" style="1" customWidth="1"/>
    <col min="2066" max="2289" width="9" style="1"/>
    <col min="2290" max="2290" width="5.125" style="1" customWidth="1"/>
    <col min="2291" max="2291" width="6" style="1" customWidth="1"/>
    <col min="2292" max="2304" width="8.625" style="1" customWidth="1"/>
    <col min="2305" max="2307" width="9" style="1"/>
    <col min="2308" max="2308" width="11" style="1" customWidth="1"/>
    <col min="2309" max="2321" width="10.625" style="1" customWidth="1"/>
    <col min="2322" max="2545" width="9" style="1"/>
    <col min="2546" max="2546" width="5.125" style="1" customWidth="1"/>
    <col min="2547" max="2547" width="6" style="1" customWidth="1"/>
    <col min="2548" max="2560" width="8.625" style="1" customWidth="1"/>
    <col min="2561" max="2563" width="9" style="1"/>
    <col min="2564" max="2564" width="11" style="1" customWidth="1"/>
    <col min="2565" max="2577" width="10.625" style="1" customWidth="1"/>
    <col min="2578" max="2801" width="9" style="1"/>
    <col min="2802" max="2802" width="5.125" style="1" customWidth="1"/>
    <col min="2803" max="2803" width="6" style="1" customWidth="1"/>
    <col min="2804" max="2816" width="8.625" style="1" customWidth="1"/>
    <col min="2817" max="2819" width="9" style="1"/>
    <col min="2820" max="2820" width="11" style="1" customWidth="1"/>
    <col min="2821" max="2833" width="10.625" style="1" customWidth="1"/>
    <col min="2834" max="3057" width="9" style="1"/>
    <col min="3058" max="3058" width="5.125" style="1" customWidth="1"/>
    <col min="3059" max="3059" width="6" style="1" customWidth="1"/>
    <col min="3060" max="3072" width="8.625" style="1" customWidth="1"/>
    <col min="3073" max="3075" width="9" style="1"/>
    <col min="3076" max="3076" width="11" style="1" customWidth="1"/>
    <col min="3077" max="3089" width="10.625" style="1" customWidth="1"/>
    <col min="3090" max="3313" width="9" style="1"/>
    <col min="3314" max="3314" width="5.125" style="1" customWidth="1"/>
    <col min="3315" max="3315" width="6" style="1" customWidth="1"/>
    <col min="3316" max="3328" width="8.625" style="1" customWidth="1"/>
    <col min="3329" max="3331" width="9" style="1"/>
    <col min="3332" max="3332" width="11" style="1" customWidth="1"/>
    <col min="3333" max="3345" width="10.625" style="1" customWidth="1"/>
    <col min="3346" max="3569" width="9" style="1"/>
    <col min="3570" max="3570" width="5.125" style="1" customWidth="1"/>
    <col min="3571" max="3571" width="6" style="1" customWidth="1"/>
    <col min="3572" max="3584" width="8.625" style="1" customWidth="1"/>
    <col min="3585" max="3587" width="9" style="1"/>
    <col min="3588" max="3588" width="11" style="1" customWidth="1"/>
    <col min="3589" max="3601" width="10.625" style="1" customWidth="1"/>
    <col min="3602" max="3825" width="9" style="1"/>
    <col min="3826" max="3826" width="5.125" style="1" customWidth="1"/>
    <col min="3827" max="3827" width="6" style="1" customWidth="1"/>
    <col min="3828" max="3840" width="8.625" style="1" customWidth="1"/>
    <col min="3841" max="3843" width="9" style="1"/>
    <col min="3844" max="3844" width="11" style="1" customWidth="1"/>
    <col min="3845" max="3857" width="10.625" style="1" customWidth="1"/>
    <col min="3858" max="4081" width="9" style="1"/>
    <col min="4082" max="4082" width="5.125" style="1" customWidth="1"/>
    <col min="4083" max="4083" width="6" style="1" customWidth="1"/>
    <col min="4084" max="4096" width="8.625" style="1" customWidth="1"/>
    <col min="4097" max="4099" width="9" style="1"/>
    <col min="4100" max="4100" width="11" style="1" customWidth="1"/>
    <col min="4101" max="4113" width="10.625" style="1" customWidth="1"/>
    <col min="4114" max="4337" width="9" style="1"/>
    <col min="4338" max="4338" width="5.125" style="1" customWidth="1"/>
    <col min="4339" max="4339" width="6" style="1" customWidth="1"/>
    <col min="4340" max="4352" width="8.625" style="1" customWidth="1"/>
    <col min="4353" max="4355" width="9" style="1"/>
    <col min="4356" max="4356" width="11" style="1" customWidth="1"/>
    <col min="4357" max="4369" width="10.625" style="1" customWidth="1"/>
    <col min="4370" max="4593" width="9" style="1"/>
    <col min="4594" max="4594" width="5.125" style="1" customWidth="1"/>
    <col min="4595" max="4595" width="6" style="1" customWidth="1"/>
    <col min="4596" max="4608" width="8.625" style="1" customWidth="1"/>
    <col min="4609" max="4611" width="9" style="1"/>
    <col min="4612" max="4612" width="11" style="1" customWidth="1"/>
    <col min="4613" max="4625" width="10.625" style="1" customWidth="1"/>
    <col min="4626" max="4849" width="9" style="1"/>
    <col min="4850" max="4850" width="5.125" style="1" customWidth="1"/>
    <col min="4851" max="4851" width="6" style="1" customWidth="1"/>
    <col min="4852" max="4864" width="8.625" style="1" customWidth="1"/>
    <col min="4865" max="4867" width="9" style="1"/>
    <col min="4868" max="4868" width="11" style="1" customWidth="1"/>
    <col min="4869" max="4881" width="10.625" style="1" customWidth="1"/>
    <col min="4882" max="5105" width="9" style="1"/>
    <col min="5106" max="5106" width="5.125" style="1" customWidth="1"/>
    <col min="5107" max="5107" width="6" style="1" customWidth="1"/>
    <col min="5108" max="5120" width="8.625" style="1" customWidth="1"/>
    <col min="5121" max="5123" width="9" style="1"/>
    <col min="5124" max="5124" width="11" style="1" customWidth="1"/>
    <col min="5125" max="5137" width="10.625" style="1" customWidth="1"/>
    <col min="5138" max="5361" width="9" style="1"/>
    <col min="5362" max="5362" width="5.125" style="1" customWidth="1"/>
    <col min="5363" max="5363" width="6" style="1" customWidth="1"/>
    <col min="5364" max="5376" width="8.625" style="1" customWidth="1"/>
    <col min="5377" max="5379" width="9" style="1"/>
    <col min="5380" max="5380" width="11" style="1" customWidth="1"/>
    <col min="5381" max="5393" width="10.625" style="1" customWidth="1"/>
    <col min="5394" max="5617" width="9" style="1"/>
    <col min="5618" max="5618" width="5.125" style="1" customWidth="1"/>
    <col min="5619" max="5619" width="6" style="1" customWidth="1"/>
    <col min="5620" max="5632" width="8.625" style="1" customWidth="1"/>
    <col min="5633" max="5635" width="9" style="1"/>
    <col min="5636" max="5636" width="11" style="1" customWidth="1"/>
    <col min="5637" max="5649" width="10.625" style="1" customWidth="1"/>
    <col min="5650" max="5873" width="9" style="1"/>
    <col min="5874" max="5874" width="5.125" style="1" customWidth="1"/>
    <col min="5875" max="5875" width="6" style="1" customWidth="1"/>
    <col min="5876" max="5888" width="8.625" style="1" customWidth="1"/>
    <col min="5889" max="5891" width="9" style="1"/>
    <col min="5892" max="5892" width="11" style="1" customWidth="1"/>
    <col min="5893" max="5905" width="10.625" style="1" customWidth="1"/>
    <col min="5906" max="6129" width="9" style="1"/>
    <col min="6130" max="6130" width="5.125" style="1" customWidth="1"/>
    <col min="6131" max="6131" width="6" style="1" customWidth="1"/>
    <col min="6132" max="6144" width="8.625" style="1" customWidth="1"/>
    <col min="6145" max="6147" width="9" style="1"/>
    <col min="6148" max="6148" width="11" style="1" customWidth="1"/>
    <col min="6149" max="6161" width="10.625" style="1" customWidth="1"/>
    <col min="6162" max="6385" width="9" style="1"/>
    <col min="6386" max="6386" width="5.125" style="1" customWidth="1"/>
    <col min="6387" max="6387" width="6" style="1" customWidth="1"/>
    <col min="6388" max="6400" width="8.625" style="1" customWidth="1"/>
    <col min="6401" max="6403" width="9" style="1"/>
    <col min="6404" max="6404" width="11" style="1" customWidth="1"/>
    <col min="6405" max="6417" width="10.625" style="1" customWidth="1"/>
    <col min="6418" max="6641" width="9" style="1"/>
    <col min="6642" max="6642" width="5.125" style="1" customWidth="1"/>
    <col min="6643" max="6643" width="6" style="1" customWidth="1"/>
    <col min="6644" max="6656" width="8.625" style="1" customWidth="1"/>
    <col min="6657" max="6659" width="9" style="1"/>
    <col min="6660" max="6660" width="11" style="1" customWidth="1"/>
    <col min="6661" max="6673" width="10.625" style="1" customWidth="1"/>
    <col min="6674" max="6897" width="9" style="1"/>
    <col min="6898" max="6898" width="5.125" style="1" customWidth="1"/>
    <col min="6899" max="6899" width="6" style="1" customWidth="1"/>
    <col min="6900" max="6912" width="8.625" style="1" customWidth="1"/>
    <col min="6913" max="6915" width="9" style="1"/>
    <col min="6916" max="6916" width="11" style="1" customWidth="1"/>
    <col min="6917" max="6929" width="10.625" style="1" customWidth="1"/>
    <col min="6930" max="7153" width="9" style="1"/>
    <col min="7154" max="7154" width="5.125" style="1" customWidth="1"/>
    <col min="7155" max="7155" width="6" style="1" customWidth="1"/>
    <col min="7156" max="7168" width="8.625" style="1" customWidth="1"/>
    <col min="7169" max="7171" width="9" style="1"/>
    <col min="7172" max="7172" width="11" style="1" customWidth="1"/>
    <col min="7173" max="7185" width="10.625" style="1" customWidth="1"/>
    <col min="7186" max="7409" width="9" style="1"/>
    <col min="7410" max="7410" width="5.125" style="1" customWidth="1"/>
    <col min="7411" max="7411" width="6" style="1" customWidth="1"/>
    <col min="7412" max="7424" width="8.625" style="1" customWidth="1"/>
    <col min="7425" max="7427" width="9" style="1"/>
    <col min="7428" max="7428" width="11" style="1" customWidth="1"/>
    <col min="7429" max="7441" width="10.625" style="1" customWidth="1"/>
    <col min="7442" max="7665" width="9" style="1"/>
    <col min="7666" max="7666" width="5.125" style="1" customWidth="1"/>
    <col min="7667" max="7667" width="6" style="1" customWidth="1"/>
    <col min="7668" max="7680" width="8.625" style="1" customWidth="1"/>
    <col min="7681" max="7683" width="9" style="1"/>
    <col min="7684" max="7684" width="11" style="1" customWidth="1"/>
    <col min="7685" max="7697" width="10.625" style="1" customWidth="1"/>
    <col min="7698" max="7921" width="9" style="1"/>
    <col min="7922" max="7922" width="5.125" style="1" customWidth="1"/>
    <col min="7923" max="7923" width="6" style="1" customWidth="1"/>
    <col min="7924" max="7936" width="8.625" style="1" customWidth="1"/>
    <col min="7937" max="7939" width="9" style="1"/>
    <col min="7940" max="7940" width="11" style="1" customWidth="1"/>
    <col min="7941" max="7953" width="10.625" style="1" customWidth="1"/>
    <col min="7954" max="8177" width="9" style="1"/>
    <col min="8178" max="8178" width="5.125" style="1" customWidth="1"/>
    <col min="8179" max="8179" width="6" style="1" customWidth="1"/>
    <col min="8180" max="8192" width="8.625" style="1" customWidth="1"/>
    <col min="8193" max="8195" width="9" style="1"/>
    <col min="8196" max="8196" width="11" style="1" customWidth="1"/>
    <col min="8197" max="8209" width="10.625" style="1" customWidth="1"/>
    <col min="8210" max="8433" width="9" style="1"/>
    <col min="8434" max="8434" width="5.125" style="1" customWidth="1"/>
    <col min="8435" max="8435" width="6" style="1" customWidth="1"/>
    <col min="8436" max="8448" width="8.625" style="1" customWidth="1"/>
    <col min="8449" max="8451" width="9" style="1"/>
    <col min="8452" max="8452" width="11" style="1" customWidth="1"/>
    <col min="8453" max="8465" width="10.625" style="1" customWidth="1"/>
    <col min="8466" max="8689" width="9" style="1"/>
    <col min="8690" max="8690" width="5.125" style="1" customWidth="1"/>
    <col min="8691" max="8691" width="6" style="1" customWidth="1"/>
    <col min="8692" max="8704" width="8.625" style="1" customWidth="1"/>
    <col min="8705" max="8707" width="9" style="1"/>
    <col min="8708" max="8708" width="11" style="1" customWidth="1"/>
    <col min="8709" max="8721" width="10.625" style="1" customWidth="1"/>
    <col min="8722" max="8945" width="9" style="1"/>
    <col min="8946" max="8946" width="5.125" style="1" customWidth="1"/>
    <col min="8947" max="8947" width="6" style="1" customWidth="1"/>
    <col min="8948" max="8960" width="8.625" style="1" customWidth="1"/>
    <col min="8961" max="8963" width="9" style="1"/>
    <col min="8964" max="8964" width="11" style="1" customWidth="1"/>
    <col min="8965" max="8977" width="10.625" style="1" customWidth="1"/>
    <col min="8978" max="9201" width="9" style="1"/>
    <col min="9202" max="9202" width="5.125" style="1" customWidth="1"/>
    <col min="9203" max="9203" width="6" style="1" customWidth="1"/>
    <col min="9204" max="9216" width="8.625" style="1" customWidth="1"/>
    <col min="9217" max="9219" width="9" style="1"/>
    <col min="9220" max="9220" width="11" style="1" customWidth="1"/>
    <col min="9221" max="9233" width="10.625" style="1" customWidth="1"/>
    <col min="9234" max="9457" width="9" style="1"/>
    <col min="9458" max="9458" width="5.125" style="1" customWidth="1"/>
    <col min="9459" max="9459" width="6" style="1" customWidth="1"/>
    <col min="9460" max="9472" width="8.625" style="1" customWidth="1"/>
    <col min="9473" max="9475" width="9" style="1"/>
    <col min="9476" max="9476" width="11" style="1" customWidth="1"/>
    <col min="9477" max="9489" width="10.625" style="1" customWidth="1"/>
    <col min="9490" max="9713" width="9" style="1"/>
    <col min="9714" max="9714" width="5.125" style="1" customWidth="1"/>
    <col min="9715" max="9715" width="6" style="1" customWidth="1"/>
    <col min="9716" max="9728" width="8.625" style="1" customWidth="1"/>
    <col min="9729" max="9731" width="9" style="1"/>
    <col min="9732" max="9732" width="11" style="1" customWidth="1"/>
    <col min="9733" max="9745" width="10.625" style="1" customWidth="1"/>
    <col min="9746" max="9969" width="9" style="1"/>
    <col min="9970" max="9970" width="5.125" style="1" customWidth="1"/>
    <col min="9971" max="9971" width="6" style="1" customWidth="1"/>
    <col min="9972" max="9984" width="8.625" style="1" customWidth="1"/>
    <col min="9985" max="9987" width="9" style="1"/>
    <col min="9988" max="9988" width="11" style="1" customWidth="1"/>
    <col min="9989" max="10001" width="10.625" style="1" customWidth="1"/>
    <col min="10002" max="10225" width="9" style="1"/>
    <col min="10226" max="10226" width="5.125" style="1" customWidth="1"/>
    <col min="10227" max="10227" width="6" style="1" customWidth="1"/>
    <col min="10228" max="10240" width="8.625" style="1" customWidth="1"/>
    <col min="10241" max="10243" width="9" style="1"/>
    <col min="10244" max="10244" width="11" style="1" customWidth="1"/>
    <col min="10245" max="10257" width="10.625" style="1" customWidth="1"/>
    <col min="10258" max="10481" width="9" style="1"/>
    <col min="10482" max="10482" width="5.125" style="1" customWidth="1"/>
    <col min="10483" max="10483" width="6" style="1" customWidth="1"/>
    <col min="10484" max="10496" width="8.625" style="1" customWidth="1"/>
    <col min="10497" max="10499" width="9" style="1"/>
    <col min="10500" max="10500" width="11" style="1" customWidth="1"/>
    <col min="10501" max="10513" width="10.625" style="1" customWidth="1"/>
    <col min="10514" max="10737" width="9" style="1"/>
    <col min="10738" max="10738" width="5.125" style="1" customWidth="1"/>
    <col min="10739" max="10739" width="6" style="1" customWidth="1"/>
    <col min="10740" max="10752" width="8.625" style="1" customWidth="1"/>
    <col min="10753" max="10755" width="9" style="1"/>
    <col min="10756" max="10756" width="11" style="1" customWidth="1"/>
    <col min="10757" max="10769" width="10.625" style="1" customWidth="1"/>
    <col min="10770" max="10993" width="9" style="1"/>
    <col min="10994" max="10994" width="5.125" style="1" customWidth="1"/>
    <col min="10995" max="10995" width="6" style="1" customWidth="1"/>
    <col min="10996" max="11008" width="8.625" style="1" customWidth="1"/>
    <col min="11009" max="11011" width="9" style="1"/>
    <col min="11012" max="11012" width="11" style="1" customWidth="1"/>
    <col min="11013" max="11025" width="10.625" style="1" customWidth="1"/>
    <col min="11026" max="11249" width="9" style="1"/>
    <col min="11250" max="11250" width="5.125" style="1" customWidth="1"/>
    <col min="11251" max="11251" width="6" style="1" customWidth="1"/>
    <col min="11252" max="11264" width="8.625" style="1" customWidth="1"/>
    <col min="11265" max="11267" width="9" style="1"/>
    <col min="11268" max="11268" width="11" style="1" customWidth="1"/>
    <col min="11269" max="11281" width="10.625" style="1" customWidth="1"/>
    <col min="11282" max="11505" width="9" style="1"/>
    <col min="11506" max="11506" width="5.125" style="1" customWidth="1"/>
    <col min="11507" max="11507" width="6" style="1" customWidth="1"/>
    <col min="11508" max="11520" width="8.625" style="1" customWidth="1"/>
    <col min="11521" max="11523" width="9" style="1"/>
    <col min="11524" max="11524" width="11" style="1" customWidth="1"/>
    <col min="11525" max="11537" width="10.625" style="1" customWidth="1"/>
    <col min="11538" max="11761" width="9" style="1"/>
    <col min="11762" max="11762" width="5.125" style="1" customWidth="1"/>
    <col min="11763" max="11763" width="6" style="1" customWidth="1"/>
    <col min="11764" max="11776" width="8.625" style="1" customWidth="1"/>
    <col min="11777" max="11779" width="9" style="1"/>
    <col min="11780" max="11780" width="11" style="1" customWidth="1"/>
    <col min="11781" max="11793" width="10.625" style="1" customWidth="1"/>
    <col min="11794" max="12017" width="9" style="1"/>
    <col min="12018" max="12018" width="5.125" style="1" customWidth="1"/>
    <col min="12019" max="12019" width="6" style="1" customWidth="1"/>
    <col min="12020" max="12032" width="8.625" style="1" customWidth="1"/>
    <col min="12033" max="12035" width="9" style="1"/>
    <col min="12036" max="12036" width="11" style="1" customWidth="1"/>
    <col min="12037" max="12049" width="10.625" style="1" customWidth="1"/>
    <col min="12050" max="12273" width="9" style="1"/>
    <col min="12274" max="12274" width="5.125" style="1" customWidth="1"/>
    <col min="12275" max="12275" width="6" style="1" customWidth="1"/>
    <col min="12276" max="12288" width="8.625" style="1" customWidth="1"/>
    <col min="12289" max="12291" width="9" style="1"/>
    <col min="12292" max="12292" width="11" style="1" customWidth="1"/>
    <col min="12293" max="12305" width="10.625" style="1" customWidth="1"/>
    <col min="12306" max="12529" width="9" style="1"/>
    <col min="12530" max="12530" width="5.125" style="1" customWidth="1"/>
    <col min="12531" max="12531" width="6" style="1" customWidth="1"/>
    <col min="12532" max="12544" width="8.625" style="1" customWidth="1"/>
    <col min="12545" max="12547" width="9" style="1"/>
    <col min="12548" max="12548" width="11" style="1" customWidth="1"/>
    <col min="12549" max="12561" width="10.625" style="1" customWidth="1"/>
    <col min="12562" max="12785" width="9" style="1"/>
    <col min="12786" max="12786" width="5.125" style="1" customWidth="1"/>
    <col min="12787" max="12787" width="6" style="1" customWidth="1"/>
    <col min="12788" max="12800" width="8.625" style="1" customWidth="1"/>
    <col min="12801" max="12803" width="9" style="1"/>
    <col min="12804" max="12804" width="11" style="1" customWidth="1"/>
    <col min="12805" max="12817" width="10.625" style="1" customWidth="1"/>
    <col min="12818" max="13041" width="9" style="1"/>
    <col min="13042" max="13042" width="5.125" style="1" customWidth="1"/>
    <col min="13043" max="13043" width="6" style="1" customWidth="1"/>
    <col min="13044" max="13056" width="8.625" style="1" customWidth="1"/>
    <col min="13057" max="13059" width="9" style="1"/>
    <col min="13060" max="13060" width="11" style="1" customWidth="1"/>
    <col min="13061" max="13073" width="10.625" style="1" customWidth="1"/>
    <col min="13074" max="13297" width="9" style="1"/>
    <col min="13298" max="13298" width="5.125" style="1" customWidth="1"/>
    <col min="13299" max="13299" width="6" style="1" customWidth="1"/>
    <col min="13300" max="13312" width="8.625" style="1" customWidth="1"/>
    <col min="13313" max="13315" width="9" style="1"/>
    <col min="13316" max="13316" width="11" style="1" customWidth="1"/>
    <col min="13317" max="13329" width="10.625" style="1" customWidth="1"/>
    <col min="13330" max="13553" width="9" style="1"/>
    <col min="13554" max="13554" width="5.125" style="1" customWidth="1"/>
    <col min="13555" max="13555" width="6" style="1" customWidth="1"/>
    <col min="13556" max="13568" width="8.625" style="1" customWidth="1"/>
    <col min="13569" max="13571" width="9" style="1"/>
    <col min="13572" max="13572" width="11" style="1" customWidth="1"/>
    <col min="13573" max="13585" width="10.625" style="1" customWidth="1"/>
    <col min="13586" max="13809" width="9" style="1"/>
    <col min="13810" max="13810" width="5.125" style="1" customWidth="1"/>
    <col min="13811" max="13811" width="6" style="1" customWidth="1"/>
    <col min="13812" max="13824" width="8.625" style="1" customWidth="1"/>
    <col min="13825" max="13827" width="9" style="1"/>
    <col min="13828" max="13828" width="11" style="1" customWidth="1"/>
    <col min="13829" max="13841" width="10.625" style="1" customWidth="1"/>
    <col min="13842" max="14065" width="9" style="1"/>
    <col min="14066" max="14066" width="5.125" style="1" customWidth="1"/>
    <col min="14067" max="14067" width="6" style="1" customWidth="1"/>
    <col min="14068" max="14080" width="8.625" style="1" customWidth="1"/>
    <col min="14081" max="14083" width="9" style="1"/>
    <col min="14084" max="14084" width="11" style="1" customWidth="1"/>
    <col min="14085" max="14097" width="10.625" style="1" customWidth="1"/>
    <col min="14098" max="14321" width="9" style="1"/>
    <col min="14322" max="14322" width="5.125" style="1" customWidth="1"/>
    <col min="14323" max="14323" width="6" style="1" customWidth="1"/>
    <col min="14324" max="14336" width="8.625" style="1" customWidth="1"/>
    <col min="14337" max="14339" width="9" style="1"/>
    <col min="14340" max="14340" width="11" style="1" customWidth="1"/>
    <col min="14341" max="14353" width="10.625" style="1" customWidth="1"/>
    <col min="14354" max="14577" width="9" style="1"/>
    <col min="14578" max="14578" width="5.125" style="1" customWidth="1"/>
    <col min="14579" max="14579" width="6" style="1" customWidth="1"/>
    <col min="14580" max="14592" width="8.625" style="1" customWidth="1"/>
    <col min="14593" max="14595" width="9" style="1"/>
    <col min="14596" max="14596" width="11" style="1" customWidth="1"/>
    <col min="14597" max="14609" width="10.625" style="1" customWidth="1"/>
    <col min="14610" max="14833" width="9" style="1"/>
    <col min="14834" max="14834" width="5.125" style="1" customWidth="1"/>
    <col min="14835" max="14835" width="6" style="1" customWidth="1"/>
    <col min="14836" max="14848" width="8.625" style="1" customWidth="1"/>
    <col min="14849" max="14851" width="9" style="1"/>
    <col min="14852" max="14852" width="11" style="1" customWidth="1"/>
    <col min="14853" max="14865" width="10.625" style="1" customWidth="1"/>
    <col min="14866" max="15089" width="9" style="1"/>
    <col min="15090" max="15090" width="5.125" style="1" customWidth="1"/>
    <col min="15091" max="15091" width="6" style="1" customWidth="1"/>
    <col min="15092" max="15104" width="8.625" style="1" customWidth="1"/>
    <col min="15105" max="15107" width="9" style="1"/>
    <col min="15108" max="15108" width="11" style="1" customWidth="1"/>
    <col min="15109" max="15121" width="10.625" style="1" customWidth="1"/>
    <col min="15122" max="15345" width="9" style="1"/>
    <col min="15346" max="15346" width="5.125" style="1" customWidth="1"/>
    <col min="15347" max="15347" width="6" style="1" customWidth="1"/>
    <col min="15348" max="15360" width="8.625" style="1" customWidth="1"/>
    <col min="15361" max="15363" width="9" style="1"/>
    <col min="15364" max="15364" width="11" style="1" customWidth="1"/>
    <col min="15365" max="15377" width="10.625" style="1" customWidth="1"/>
    <col min="15378" max="15601" width="9" style="1"/>
    <col min="15602" max="15602" width="5.125" style="1" customWidth="1"/>
    <col min="15603" max="15603" width="6" style="1" customWidth="1"/>
    <col min="15604" max="15616" width="8.625" style="1" customWidth="1"/>
    <col min="15617" max="15619" width="9" style="1"/>
    <col min="15620" max="15620" width="11" style="1" customWidth="1"/>
    <col min="15621" max="15633" width="10.625" style="1" customWidth="1"/>
    <col min="15634" max="15857" width="9" style="1"/>
    <col min="15858" max="15858" width="5.125" style="1" customWidth="1"/>
    <col min="15859" max="15859" width="6" style="1" customWidth="1"/>
    <col min="15860" max="15872" width="8.625" style="1" customWidth="1"/>
    <col min="15873" max="15875" width="9" style="1"/>
    <col min="15876" max="15876" width="11" style="1" customWidth="1"/>
    <col min="15877" max="15889" width="10.625" style="1" customWidth="1"/>
    <col min="15890" max="16113" width="9" style="1"/>
    <col min="16114" max="16114" width="5.125" style="1" customWidth="1"/>
    <col min="16115" max="16115" width="6" style="1" customWidth="1"/>
    <col min="16116" max="16128" width="8.625" style="1" customWidth="1"/>
    <col min="16129" max="16131" width="9" style="1"/>
    <col min="16132" max="16132" width="11" style="1" customWidth="1"/>
    <col min="16133" max="16145" width="10.625" style="1" customWidth="1"/>
    <col min="16146" max="16364" width="9" style="1"/>
    <col min="16365" max="16384" width="9" style="1" customWidth="1"/>
  </cols>
  <sheetData>
    <row r="1" spans="2:15" ht="15" customHeight="1" x14ac:dyDescent="0.15"/>
    <row r="2" spans="2:15" ht="26.25" customHeight="1" x14ac:dyDescent="0.15">
      <c r="B2" s="41"/>
      <c r="C2" s="35" t="s">
        <v>141</v>
      </c>
      <c r="D2" s="35" t="s">
        <v>142</v>
      </c>
      <c r="E2" s="35" t="s">
        <v>143</v>
      </c>
      <c r="F2" s="35" t="s">
        <v>144</v>
      </c>
      <c r="G2" s="35" t="s">
        <v>89</v>
      </c>
      <c r="O2" s="5"/>
    </row>
    <row r="3" spans="2:15" ht="26.25" customHeight="1" x14ac:dyDescent="0.15">
      <c r="B3" s="42" t="s">
        <v>90</v>
      </c>
      <c r="C3" s="35">
        <v>5676</v>
      </c>
      <c r="D3" s="36">
        <v>0.35</v>
      </c>
      <c r="E3" s="35">
        <v>1958</v>
      </c>
      <c r="F3" s="35" t="s">
        <v>88</v>
      </c>
      <c r="G3" s="35">
        <v>1958</v>
      </c>
      <c r="L3" s="90"/>
      <c r="M3" s="91"/>
      <c r="N3" s="92"/>
      <c r="O3" s="5"/>
    </row>
    <row r="4" spans="2:15" ht="26.25" customHeight="1" x14ac:dyDescent="0.15">
      <c r="B4" s="42" t="s">
        <v>91</v>
      </c>
      <c r="C4" s="35">
        <v>6414</v>
      </c>
      <c r="D4" s="36">
        <v>0.28999999999999998</v>
      </c>
      <c r="E4" s="35">
        <v>1889</v>
      </c>
      <c r="F4" s="35" t="s">
        <v>88</v>
      </c>
      <c r="G4" s="35">
        <v>1889</v>
      </c>
      <c r="L4" s="93"/>
      <c r="M4" s="92"/>
      <c r="N4" s="94"/>
      <c r="O4" s="5"/>
    </row>
    <row r="5" spans="2:15" ht="26.25" customHeight="1" x14ac:dyDescent="0.15">
      <c r="B5" s="42" t="s">
        <v>92</v>
      </c>
      <c r="C5" s="35">
        <v>7089</v>
      </c>
      <c r="D5" s="36">
        <v>0.3</v>
      </c>
      <c r="E5" s="35">
        <v>2102</v>
      </c>
      <c r="F5" s="35" t="s">
        <v>88</v>
      </c>
      <c r="G5" s="35">
        <v>2102</v>
      </c>
      <c r="L5" s="93"/>
      <c r="M5" s="92"/>
      <c r="N5" s="94"/>
      <c r="O5" s="5"/>
    </row>
    <row r="6" spans="2:15" ht="26.25" customHeight="1" x14ac:dyDescent="0.15">
      <c r="B6" s="42" t="s">
        <v>93</v>
      </c>
      <c r="C6" s="35">
        <v>7482</v>
      </c>
      <c r="D6" s="36">
        <v>0.31</v>
      </c>
      <c r="E6" s="35">
        <v>2298</v>
      </c>
      <c r="F6" s="35" t="s">
        <v>88</v>
      </c>
      <c r="G6" s="35">
        <v>2298</v>
      </c>
      <c r="L6" s="93"/>
      <c r="M6" s="92"/>
      <c r="N6" s="94"/>
      <c r="O6" s="5"/>
    </row>
    <row r="7" spans="2:15" ht="26.25" customHeight="1" x14ac:dyDescent="0.15">
      <c r="B7" s="42" t="s">
        <v>94</v>
      </c>
      <c r="C7" s="35">
        <v>8030</v>
      </c>
      <c r="D7" s="36">
        <v>0.32</v>
      </c>
      <c r="E7" s="35">
        <v>2542</v>
      </c>
      <c r="F7" s="35" t="s">
        <v>88</v>
      </c>
      <c r="G7" s="35">
        <v>2542</v>
      </c>
      <c r="L7" s="93"/>
      <c r="M7" s="92"/>
      <c r="N7" s="94"/>
      <c r="O7" s="5"/>
    </row>
    <row r="8" spans="2:15" ht="26.25" customHeight="1" x14ac:dyDescent="0.15">
      <c r="B8" s="42" t="s">
        <v>95</v>
      </c>
      <c r="C8" s="35">
        <v>8310</v>
      </c>
      <c r="D8" s="36">
        <v>0.27</v>
      </c>
      <c r="E8" s="35">
        <v>2273</v>
      </c>
      <c r="F8" s="35">
        <v>895</v>
      </c>
      <c r="G8" s="35">
        <v>3168</v>
      </c>
      <c r="L8" s="93"/>
      <c r="M8" s="92"/>
      <c r="N8" s="94"/>
      <c r="O8" s="5"/>
    </row>
    <row r="9" spans="2:15" ht="26.25" customHeight="1" x14ac:dyDescent="0.15">
      <c r="B9" s="42" t="s">
        <v>96</v>
      </c>
      <c r="C9" s="35">
        <v>8154</v>
      </c>
      <c r="D9" s="36">
        <v>0.28000000000000003</v>
      </c>
      <c r="E9" s="35">
        <v>2276</v>
      </c>
      <c r="F9" s="35">
        <v>1497</v>
      </c>
      <c r="G9" s="35">
        <v>3773</v>
      </c>
      <c r="L9" s="93"/>
      <c r="M9" s="95"/>
      <c r="N9" s="94"/>
      <c r="O9" s="5"/>
    </row>
    <row r="10" spans="2:15" ht="26.25" customHeight="1" x14ac:dyDescent="0.15">
      <c r="B10" s="42" t="s">
        <v>97</v>
      </c>
      <c r="C10" s="35">
        <v>7232</v>
      </c>
      <c r="D10" s="36">
        <v>0.3</v>
      </c>
      <c r="E10" s="35">
        <v>2190</v>
      </c>
      <c r="F10" s="35">
        <v>1411</v>
      </c>
      <c r="G10" s="35">
        <v>3601</v>
      </c>
      <c r="L10" s="93"/>
      <c r="M10" s="95"/>
      <c r="N10" s="94"/>
      <c r="O10" s="5"/>
    </row>
    <row r="11" spans="2:15" ht="26.25" customHeight="1" x14ac:dyDescent="0.15">
      <c r="B11" s="42" t="s">
        <v>98</v>
      </c>
      <c r="C11" s="35">
        <v>7746</v>
      </c>
      <c r="D11" s="36">
        <v>0.31</v>
      </c>
      <c r="E11" s="35">
        <v>2396</v>
      </c>
      <c r="F11" s="35">
        <v>1498</v>
      </c>
      <c r="G11" s="35">
        <v>3895</v>
      </c>
      <c r="L11" s="93"/>
      <c r="M11" s="95"/>
      <c r="N11" s="94"/>
      <c r="O11" s="5"/>
    </row>
    <row r="12" spans="2:15" ht="26.25" customHeight="1" x14ac:dyDescent="0.15">
      <c r="B12" s="42" t="s">
        <v>99</v>
      </c>
      <c r="C12" s="35">
        <v>8872</v>
      </c>
      <c r="D12" s="36">
        <v>0.28999999999999998</v>
      </c>
      <c r="E12" s="35">
        <v>2579</v>
      </c>
      <c r="F12" s="35">
        <v>1379</v>
      </c>
      <c r="G12" s="35">
        <v>3958</v>
      </c>
      <c r="L12" s="93"/>
      <c r="M12" s="95"/>
      <c r="N12" s="94"/>
      <c r="O12" s="5"/>
    </row>
    <row r="13" spans="2:15" ht="26.25" customHeight="1" x14ac:dyDescent="0.15">
      <c r="B13" s="42" t="s">
        <v>100</v>
      </c>
      <c r="C13" s="35">
        <v>9330</v>
      </c>
      <c r="D13" s="36">
        <v>0.30527153665594858</v>
      </c>
      <c r="E13" s="35">
        <v>2848.1834370000001</v>
      </c>
      <c r="F13" s="35">
        <v>1399.664898</v>
      </c>
      <c r="G13" s="35">
        <v>4247.8483350000006</v>
      </c>
      <c r="L13" s="93"/>
      <c r="M13" s="95"/>
      <c r="N13" s="94"/>
      <c r="O13" s="5"/>
    </row>
    <row r="14" spans="2:15" ht="26.25" customHeight="1" x14ac:dyDescent="0.15">
      <c r="B14" s="42" t="s">
        <v>101</v>
      </c>
      <c r="C14" s="35">
        <v>9175</v>
      </c>
      <c r="D14" s="36">
        <v>0.31776928784741143</v>
      </c>
      <c r="E14" s="35">
        <v>2915.5332159999998</v>
      </c>
      <c r="F14" s="35">
        <v>1375.261788</v>
      </c>
      <c r="G14" s="35">
        <v>4290.7950039999996</v>
      </c>
      <c r="L14" s="93"/>
      <c r="M14" s="95"/>
      <c r="N14" s="94"/>
      <c r="O14" s="5"/>
    </row>
    <row r="15" spans="2:15" ht="26.25" customHeight="1" x14ac:dyDescent="0.15">
      <c r="B15" s="42" t="s">
        <v>102</v>
      </c>
      <c r="C15" s="35">
        <v>9328</v>
      </c>
      <c r="D15" s="36">
        <v>0.32150514579759865</v>
      </c>
      <c r="E15" s="35">
        <v>2999</v>
      </c>
      <c r="F15" s="35">
        <v>1425</v>
      </c>
      <c r="G15" s="35">
        <v>4424</v>
      </c>
      <c r="L15" s="93"/>
      <c r="M15" s="95"/>
      <c r="N15" s="94"/>
      <c r="O15" s="5"/>
    </row>
    <row r="16" spans="2:15" ht="26.25" customHeight="1" x14ac:dyDescent="0.15">
      <c r="B16" s="42" t="s">
        <v>103</v>
      </c>
      <c r="C16" s="35">
        <v>9251</v>
      </c>
      <c r="D16" s="36">
        <v>0.37822938060750189</v>
      </c>
      <c r="E16" s="35">
        <v>3499</v>
      </c>
      <c r="F16" s="35">
        <v>1342</v>
      </c>
      <c r="G16" s="35">
        <v>4841</v>
      </c>
      <c r="L16" s="93"/>
      <c r="M16" s="95"/>
      <c r="N16" s="94"/>
      <c r="O16" s="5"/>
    </row>
    <row r="17" spans="2:15" ht="26.25" customHeight="1" x14ac:dyDescent="0.15">
      <c r="B17" s="42" t="s">
        <v>104</v>
      </c>
      <c r="C17" s="35">
        <v>9520</v>
      </c>
      <c r="D17" s="36">
        <v>0.38954387846638661</v>
      </c>
      <c r="E17" s="35">
        <v>3708.4577230000004</v>
      </c>
      <c r="F17" s="35">
        <v>1388.4841730000001</v>
      </c>
      <c r="G17" s="35">
        <v>5096.9418960000003</v>
      </c>
      <c r="L17" s="93"/>
      <c r="M17" s="95"/>
      <c r="N17" s="94"/>
      <c r="O17" s="5"/>
    </row>
    <row r="18" spans="2:15" ht="26.25" customHeight="1" x14ac:dyDescent="0.15">
      <c r="B18" s="42" t="s">
        <v>109</v>
      </c>
      <c r="C18" s="35">
        <v>9631</v>
      </c>
      <c r="D18" s="36">
        <v>0.3841982921814972</v>
      </c>
      <c r="E18" s="35">
        <v>3700.2137519999997</v>
      </c>
      <c r="F18" s="35">
        <v>1394.7629769999999</v>
      </c>
      <c r="G18" s="35">
        <v>5094.976729</v>
      </c>
      <c r="L18" s="93"/>
      <c r="M18" s="96"/>
      <c r="N18" s="94"/>
      <c r="O18" s="5"/>
    </row>
    <row r="19" spans="2:15" ht="26.25" customHeight="1" x14ac:dyDescent="0.15">
      <c r="B19" s="42" t="s">
        <v>131</v>
      </c>
      <c r="C19" s="35">
        <v>9777</v>
      </c>
      <c r="D19" s="36">
        <v>0.38815783963383449</v>
      </c>
      <c r="E19" s="35">
        <v>3795.0191980999998</v>
      </c>
      <c r="F19" s="35">
        <v>1421.0609670000001</v>
      </c>
      <c r="G19" s="35">
        <v>5216.0801651000002</v>
      </c>
      <c r="L19" s="93"/>
      <c r="M19" s="96"/>
      <c r="N19" s="94"/>
    </row>
    <row r="20" spans="2:15" ht="26.25" customHeight="1" x14ac:dyDescent="0.15">
      <c r="B20" s="42" t="s">
        <v>132</v>
      </c>
      <c r="C20" s="35">
        <v>10191</v>
      </c>
      <c r="D20" s="36">
        <v>0.37827494848395643</v>
      </c>
      <c r="E20" s="35">
        <v>3855</v>
      </c>
      <c r="F20" s="35">
        <v>1384</v>
      </c>
      <c r="G20" s="35">
        <v>5234.8306414999997</v>
      </c>
      <c r="L20" s="93"/>
      <c r="M20" s="96"/>
      <c r="N20" s="94"/>
    </row>
    <row r="21" spans="2:15" ht="26.25" customHeight="1" x14ac:dyDescent="0.15">
      <c r="B21" s="42" t="s">
        <v>135</v>
      </c>
      <c r="C21" s="35">
        <v>9642</v>
      </c>
      <c r="D21" s="79">
        <v>0.41018460900228171</v>
      </c>
      <c r="E21" s="35">
        <v>3955</v>
      </c>
      <c r="F21" s="35">
        <v>1279</v>
      </c>
      <c r="G21" s="35">
        <v>5234</v>
      </c>
    </row>
    <row r="22" spans="2:15" ht="26.25" customHeight="1" x14ac:dyDescent="0.15">
      <c r="B22" s="42" t="s">
        <v>136</v>
      </c>
      <c r="C22" s="35">
        <v>9934.5040000000008</v>
      </c>
      <c r="D22" s="79">
        <v>0.39732591652285809</v>
      </c>
      <c r="E22" s="35">
        <v>3947.2359070000002</v>
      </c>
      <c r="F22" s="35">
        <v>1196.200347</v>
      </c>
      <c r="G22" s="35">
        <v>5143.4362540000002</v>
      </c>
    </row>
    <row r="23" spans="2:15" ht="15" customHeight="1" x14ac:dyDescent="0.15"/>
    <row r="24" spans="2:15" ht="15" customHeight="1" x14ac:dyDescent="0.15"/>
    <row r="25" spans="2:15" ht="15" customHeight="1" x14ac:dyDescent="0.15"/>
    <row r="26" spans="2:15" ht="15" customHeight="1" x14ac:dyDescent="0.15"/>
    <row r="27" spans="2:15" ht="15" customHeight="1" x14ac:dyDescent="0.15"/>
    <row r="28" spans="2:15" ht="15" customHeight="1" x14ac:dyDescent="0.15"/>
    <row r="29" spans="2:15" ht="15" customHeight="1" x14ac:dyDescent="0.15"/>
    <row r="30" spans="2:15" ht="15" customHeight="1" x14ac:dyDescent="0.15"/>
    <row r="31" spans="2:15" ht="15" customHeight="1" x14ac:dyDescent="0.15"/>
    <row r="32" spans="2:15" ht="15" customHeight="1" x14ac:dyDescent="0.15"/>
    <row r="33" s="1" customFormat="1" ht="15" customHeight="1" x14ac:dyDescent="0.15"/>
    <row r="34" s="1" customFormat="1" ht="15" customHeight="1" x14ac:dyDescent="0.15"/>
    <row r="35" s="1" customFormat="1" ht="15" customHeight="1" x14ac:dyDescent="0.15"/>
    <row r="36" s="1" customFormat="1" ht="15" customHeight="1" x14ac:dyDescent="0.15"/>
    <row r="37" s="1" customFormat="1" ht="15" customHeight="1" x14ac:dyDescent="0.15"/>
    <row r="38" s="1" customFormat="1" ht="15" customHeight="1" x14ac:dyDescent="0.15"/>
    <row r="39" s="1" customFormat="1" ht="15" customHeight="1" x14ac:dyDescent="0.15"/>
    <row r="40" s="1" customFormat="1" ht="15" customHeight="1" x14ac:dyDescent="0.15"/>
    <row r="41" s="1" customFormat="1" ht="15" customHeight="1" x14ac:dyDescent="0.15"/>
    <row r="42" s="1" customFormat="1" ht="15" customHeight="1" x14ac:dyDescent="0.15"/>
    <row r="43" s="1" customFormat="1" ht="15" customHeight="1" x14ac:dyDescent="0.15"/>
    <row r="44" s="1" customFormat="1" ht="15" customHeight="1" x14ac:dyDescent="0.15"/>
    <row r="45" s="1" customFormat="1" ht="15" customHeight="1" x14ac:dyDescent="0.15"/>
    <row r="46" s="1" customFormat="1" ht="15" customHeight="1" x14ac:dyDescent="0.15"/>
    <row r="47" s="1" customFormat="1" ht="15" customHeight="1" x14ac:dyDescent="0.15"/>
    <row r="48" s="1" customFormat="1" ht="15" customHeight="1" x14ac:dyDescent="0.15"/>
    <row r="49" s="1" customFormat="1" ht="15" customHeight="1" x14ac:dyDescent="0.15"/>
    <row r="50" s="1" customFormat="1" ht="15" customHeight="1" x14ac:dyDescent="0.15"/>
    <row r="51" s="1" customFormat="1" ht="15" customHeight="1" x14ac:dyDescent="0.15"/>
    <row r="52" s="1" customFormat="1" ht="15" customHeight="1" x14ac:dyDescent="0.15"/>
    <row r="53" s="1" customFormat="1" ht="15" customHeight="1" x14ac:dyDescent="0.15"/>
    <row r="54" s="1" customFormat="1" ht="15" customHeight="1" x14ac:dyDescent="0.15"/>
    <row r="55" s="1" customFormat="1" ht="15" customHeight="1" x14ac:dyDescent="0.15"/>
    <row r="56" s="1" customFormat="1" ht="15" customHeight="1" x14ac:dyDescent="0.15"/>
    <row r="57" s="1" customFormat="1" ht="15" customHeight="1" x14ac:dyDescent="0.15"/>
    <row r="58" s="1" customFormat="1" ht="15" customHeight="1" x14ac:dyDescent="0.15"/>
    <row r="59" s="1" customFormat="1" ht="15" customHeight="1" x14ac:dyDescent="0.15"/>
    <row r="60" s="1" customFormat="1" ht="15" customHeight="1" x14ac:dyDescent="0.15"/>
    <row r="61" s="1" customFormat="1" ht="15" customHeight="1" x14ac:dyDescent="0.15"/>
    <row r="62" s="1" customFormat="1" ht="15" customHeight="1" x14ac:dyDescent="0.15"/>
    <row r="63" s="1" customFormat="1" ht="15" customHeight="1" x14ac:dyDescent="0.15"/>
    <row r="64" s="1" customFormat="1" ht="15" customHeight="1" x14ac:dyDescent="0.15"/>
    <row r="65" s="1" customFormat="1" ht="15" customHeight="1" x14ac:dyDescent="0.15"/>
    <row r="66" s="1" customFormat="1" ht="15" customHeight="1" x14ac:dyDescent="0.15"/>
    <row r="67" s="1" customFormat="1" ht="15" customHeight="1" x14ac:dyDescent="0.15"/>
    <row r="68" s="1" customFormat="1" ht="15" customHeight="1" x14ac:dyDescent="0.15"/>
    <row r="69" s="1" customFormat="1" ht="15" customHeight="1" x14ac:dyDescent="0.15"/>
    <row r="70" s="1" customFormat="1" ht="15" customHeight="1" x14ac:dyDescent="0.15"/>
    <row r="71" s="1" customFormat="1" ht="15" customHeight="1" x14ac:dyDescent="0.15"/>
    <row r="72" s="1" customFormat="1" ht="15" customHeight="1" x14ac:dyDescent="0.15"/>
    <row r="73" s="1" customFormat="1" ht="15" customHeight="1" x14ac:dyDescent="0.15"/>
    <row r="74" s="1" customFormat="1" ht="15" customHeight="1" x14ac:dyDescent="0.15"/>
    <row r="75" s="1" customFormat="1" ht="15" customHeight="1" x14ac:dyDescent="0.15"/>
    <row r="76" s="1" customFormat="1" ht="15" customHeight="1" x14ac:dyDescent="0.15"/>
    <row r="77" s="1" customFormat="1" ht="15" customHeight="1" x14ac:dyDescent="0.15"/>
    <row r="78" s="1" customFormat="1" ht="15" customHeight="1" x14ac:dyDescent="0.15"/>
    <row r="79" s="1" customFormat="1" ht="15" customHeight="1" x14ac:dyDescent="0.15"/>
    <row r="80" s="1" customFormat="1" ht="15" customHeight="1" x14ac:dyDescent="0.15"/>
    <row r="81" s="1" customFormat="1" ht="15" customHeight="1" x14ac:dyDescent="0.15"/>
    <row r="82" s="1" customFormat="1" ht="15" customHeight="1" x14ac:dyDescent="0.15"/>
    <row r="83" s="1" customFormat="1" ht="15" customHeight="1" x14ac:dyDescent="0.15"/>
    <row r="84" s="1" customFormat="1" ht="15" customHeight="1" x14ac:dyDescent="0.15"/>
    <row r="85" s="1" customFormat="1" ht="15" customHeight="1" x14ac:dyDescent="0.15"/>
    <row r="86" s="1" customFormat="1" ht="15" customHeight="1" x14ac:dyDescent="0.15"/>
    <row r="87" s="1" customFormat="1" ht="15" customHeight="1" x14ac:dyDescent="0.15"/>
    <row r="88" s="1" customFormat="1" ht="15" customHeight="1" x14ac:dyDescent="0.15"/>
    <row r="89" s="1" customFormat="1" ht="15" customHeight="1" x14ac:dyDescent="0.15"/>
    <row r="90" s="1" customFormat="1" ht="15" customHeight="1" x14ac:dyDescent="0.15"/>
    <row r="91" s="1" customFormat="1" ht="15" customHeight="1" x14ac:dyDescent="0.15"/>
    <row r="92" s="1" customFormat="1" ht="15" customHeight="1" x14ac:dyDescent="0.15"/>
    <row r="93" s="1" customFormat="1" ht="15" customHeight="1" x14ac:dyDescent="0.15"/>
    <row r="94" s="1" customFormat="1" ht="15" customHeight="1" x14ac:dyDescent="0.15"/>
    <row r="95" s="1" customFormat="1" ht="15" customHeight="1" x14ac:dyDescent="0.15"/>
    <row r="96" s="1" customFormat="1" ht="15" customHeight="1" x14ac:dyDescent="0.15"/>
    <row r="97" s="1" customFormat="1" ht="15" customHeight="1" x14ac:dyDescent="0.15"/>
    <row r="98" s="1" customFormat="1" ht="15" customHeight="1" x14ac:dyDescent="0.15"/>
    <row r="99" s="1" customFormat="1" ht="15" customHeight="1" x14ac:dyDescent="0.15"/>
    <row r="100" s="1" customFormat="1" ht="15" customHeight="1" x14ac:dyDescent="0.15"/>
    <row r="101" s="1" customFormat="1" ht="15" customHeight="1" x14ac:dyDescent="0.15"/>
    <row r="102" s="1" customFormat="1" ht="15" customHeight="1" x14ac:dyDescent="0.15"/>
    <row r="103" s="1" customFormat="1" ht="15" customHeight="1" x14ac:dyDescent="0.15"/>
    <row r="104" s="1" customFormat="1" ht="15" customHeight="1" x14ac:dyDescent="0.15"/>
    <row r="105" s="1" customFormat="1" ht="15" customHeight="1" x14ac:dyDescent="0.15"/>
    <row r="106" s="1" customFormat="1" ht="15" customHeight="1" x14ac:dyDescent="0.15"/>
    <row r="107" s="1" customFormat="1" ht="15" customHeight="1" x14ac:dyDescent="0.15"/>
    <row r="108" s="1" customFormat="1" ht="15" customHeight="1" x14ac:dyDescent="0.15"/>
    <row r="109" s="1" customFormat="1" ht="15" customHeight="1" x14ac:dyDescent="0.15"/>
    <row r="110" s="1" customFormat="1" ht="15" customHeight="1" x14ac:dyDescent="0.15"/>
    <row r="111" s="1" customFormat="1" ht="15" customHeight="1" x14ac:dyDescent="0.15"/>
    <row r="112" s="1" customFormat="1" ht="15" customHeight="1" x14ac:dyDescent="0.15"/>
    <row r="113" s="1" customFormat="1" ht="15" customHeight="1" x14ac:dyDescent="0.15"/>
    <row r="114" s="1" customFormat="1" ht="15" customHeight="1" x14ac:dyDescent="0.15"/>
    <row r="115" s="1" customFormat="1" ht="15" customHeight="1" x14ac:dyDescent="0.15"/>
    <row r="116" s="1" customFormat="1" ht="15" customHeight="1" x14ac:dyDescent="0.15"/>
    <row r="117" s="1" customFormat="1" ht="15" customHeight="1" x14ac:dyDescent="0.15"/>
    <row r="118" s="1" customFormat="1" ht="15" customHeight="1" x14ac:dyDescent="0.15"/>
    <row r="119" s="1" customFormat="1" ht="15" customHeight="1" x14ac:dyDescent="0.15"/>
    <row r="120" s="1" customFormat="1" ht="15" customHeight="1" x14ac:dyDescent="0.15"/>
    <row r="121" s="1" customFormat="1" ht="15" customHeight="1" x14ac:dyDescent="0.15"/>
    <row r="122" s="1" customFormat="1" ht="15" customHeight="1" x14ac:dyDescent="0.15"/>
    <row r="123" s="1" customFormat="1" ht="15" customHeight="1" x14ac:dyDescent="0.15"/>
    <row r="124" s="1" customFormat="1" ht="15" customHeight="1" x14ac:dyDescent="0.15"/>
    <row r="125" s="1" customFormat="1" ht="15" customHeight="1" x14ac:dyDescent="0.15"/>
    <row r="126" s="1" customFormat="1" ht="15" customHeight="1" x14ac:dyDescent="0.15"/>
    <row r="127" s="1" customFormat="1" ht="15" customHeight="1" x14ac:dyDescent="0.15"/>
    <row r="128" s="1" customFormat="1" ht="15" customHeight="1" x14ac:dyDescent="0.15"/>
    <row r="129" s="1" customFormat="1" ht="15" customHeight="1" x14ac:dyDescent="0.15"/>
    <row r="130" s="1" customFormat="1" ht="15" customHeight="1" x14ac:dyDescent="0.15"/>
    <row r="131" s="1" customFormat="1" ht="15" customHeight="1" x14ac:dyDescent="0.15"/>
    <row r="132" s="1" customFormat="1" ht="15" customHeight="1" x14ac:dyDescent="0.15"/>
    <row r="133" s="1" customFormat="1" ht="15" customHeight="1" x14ac:dyDescent="0.15"/>
    <row r="134" s="1" customFormat="1" ht="15" customHeight="1" x14ac:dyDescent="0.15"/>
    <row r="135" s="1" customFormat="1" ht="15" customHeight="1" x14ac:dyDescent="0.15"/>
    <row r="136" s="1" customFormat="1" ht="15" customHeight="1" x14ac:dyDescent="0.15"/>
    <row r="137" s="1" customFormat="1" ht="15" customHeight="1" x14ac:dyDescent="0.15"/>
    <row r="138" s="1" customFormat="1" ht="15" customHeight="1" x14ac:dyDescent="0.15"/>
    <row r="139" s="1" customFormat="1" ht="15" customHeight="1" x14ac:dyDescent="0.15"/>
    <row r="140" s="1" customFormat="1" ht="15" customHeight="1" x14ac:dyDescent="0.15"/>
    <row r="141" s="1" customFormat="1" ht="15" customHeight="1" x14ac:dyDescent="0.15"/>
    <row r="142" s="1" customFormat="1" ht="15" customHeight="1" x14ac:dyDescent="0.15"/>
    <row r="143" s="1" customFormat="1" ht="15" customHeight="1" x14ac:dyDescent="0.15"/>
    <row r="144" s="1" customFormat="1" ht="15" customHeight="1" x14ac:dyDescent="0.15"/>
    <row r="145" s="1" customFormat="1" ht="15" customHeight="1" x14ac:dyDescent="0.15"/>
    <row r="146" s="1" customFormat="1" ht="15" customHeight="1" x14ac:dyDescent="0.15"/>
    <row r="147" s="1" customFormat="1" ht="15" customHeight="1" x14ac:dyDescent="0.15"/>
    <row r="148" s="1" customFormat="1" ht="15" customHeight="1" x14ac:dyDescent="0.15"/>
    <row r="149" s="1" customFormat="1" ht="15" customHeight="1" x14ac:dyDescent="0.15"/>
    <row r="150" s="1" customFormat="1" ht="15" customHeight="1" x14ac:dyDescent="0.15"/>
    <row r="151" s="1" customFormat="1" ht="15" customHeight="1" x14ac:dyDescent="0.15"/>
    <row r="152" s="1" customFormat="1" ht="15" customHeight="1" x14ac:dyDescent="0.15"/>
    <row r="153" s="1" customFormat="1" ht="15" customHeight="1" x14ac:dyDescent="0.15"/>
    <row r="154" s="1" customFormat="1" ht="15" customHeight="1" x14ac:dyDescent="0.15"/>
    <row r="155" s="1" customFormat="1" ht="15" customHeight="1" x14ac:dyDescent="0.15"/>
    <row r="156" s="1" customFormat="1" ht="15" customHeight="1" x14ac:dyDescent="0.15"/>
    <row r="157" s="1" customFormat="1" ht="15" customHeight="1" x14ac:dyDescent="0.15"/>
    <row r="158" s="1" customFormat="1" ht="15" customHeight="1" x14ac:dyDescent="0.15"/>
    <row r="159" s="1" customFormat="1" ht="15" customHeight="1" x14ac:dyDescent="0.15"/>
    <row r="160" s="1" customFormat="1" ht="15" customHeight="1" x14ac:dyDescent="0.15"/>
    <row r="161" s="1" customFormat="1" ht="15" customHeight="1" x14ac:dyDescent="0.15"/>
    <row r="162" s="1" customFormat="1" ht="15" customHeight="1" x14ac:dyDescent="0.15"/>
    <row r="163" s="1" customFormat="1" ht="15" customHeight="1" x14ac:dyDescent="0.15"/>
    <row r="164" s="1" customFormat="1" ht="15" customHeight="1" x14ac:dyDescent="0.15"/>
    <row r="165" s="1" customFormat="1" ht="15" customHeight="1" x14ac:dyDescent="0.15"/>
    <row r="166" s="1" customFormat="1" ht="15" customHeight="1" x14ac:dyDescent="0.15"/>
    <row r="167" s="1" customFormat="1" ht="15" customHeight="1" x14ac:dyDescent="0.15"/>
    <row r="168" s="1" customFormat="1" ht="15" customHeight="1" x14ac:dyDescent="0.15"/>
    <row r="169" s="1" customFormat="1" ht="15" customHeight="1" x14ac:dyDescent="0.15"/>
    <row r="170" s="1" customFormat="1" ht="15" customHeight="1" x14ac:dyDescent="0.15"/>
    <row r="171" s="1" customFormat="1" ht="15" customHeight="1" x14ac:dyDescent="0.15"/>
    <row r="172" s="1" customFormat="1" ht="15" customHeight="1" x14ac:dyDescent="0.15"/>
    <row r="173" s="1" customFormat="1" ht="15" customHeight="1" x14ac:dyDescent="0.15"/>
    <row r="174" s="1" customFormat="1" ht="15" customHeight="1" x14ac:dyDescent="0.15"/>
    <row r="175" s="1" customFormat="1" ht="15" customHeight="1" x14ac:dyDescent="0.15"/>
    <row r="176" s="1" customFormat="1" ht="15" customHeight="1" x14ac:dyDescent="0.15"/>
    <row r="177" s="1" customFormat="1" ht="15" customHeight="1" x14ac:dyDescent="0.15"/>
    <row r="178" s="1" customFormat="1" ht="15" customHeight="1" x14ac:dyDescent="0.15"/>
    <row r="179" s="1" customFormat="1" ht="15" customHeight="1" x14ac:dyDescent="0.15"/>
    <row r="180" s="1" customFormat="1" ht="15" customHeight="1" x14ac:dyDescent="0.15"/>
    <row r="181" s="1" customFormat="1" ht="15" customHeight="1" x14ac:dyDescent="0.15"/>
    <row r="182" s="1" customFormat="1" ht="15" customHeight="1" x14ac:dyDescent="0.15"/>
    <row r="183" s="1" customFormat="1" ht="15" customHeight="1" x14ac:dyDescent="0.15"/>
    <row r="184" s="1" customFormat="1" ht="15" customHeight="1" x14ac:dyDescent="0.15"/>
    <row r="185" s="1" customFormat="1" ht="15" customHeight="1" x14ac:dyDescent="0.15"/>
    <row r="186" s="1" customFormat="1" ht="15" customHeight="1" x14ac:dyDescent="0.15"/>
    <row r="187" s="1" customFormat="1" ht="15" customHeight="1" x14ac:dyDescent="0.15"/>
    <row r="188" s="1" customFormat="1" ht="15" customHeight="1" x14ac:dyDescent="0.15"/>
    <row r="189" s="1" customFormat="1" ht="15" customHeight="1" x14ac:dyDescent="0.15"/>
    <row r="190" s="1" customFormat="1" ht="15" customHeight="1" x14ac:dyDescent="0.15"/>
    <row r="191" s="1" customFormat="1" ht="15" customHeight="1" x14ac:dyDescent="0.15"/>
    <row r="192" s="1" customFormat="1" ht="15" customHeight="1" x14ac:dyDescent="0.15"/>
    <row r="193" s="1" customFormat="1" ht="15" customHeight="1" x14ac:dyDescent="0.15"/>
    <row r="194" s="1" customFormat="1" ht="15" customHeight="1" x14ac:dyDescent="0.15"/>
    <row r="195" s="1" customFormat="1" ht="15" customHeight="1" x14ac:dyDescent="0.15"/>
    <row r="196" s="1" customFormat="1" ht="15" customHeight="1" x14ac:dyDescent="0.15"/>
    <row r="197" s="1" customFormat="1" ht="15" customHeight="1" x14ac:dyDescent="0.15"/>
    <row r="198" s="1" customFormat="1" ht="15" customHeight="1" x14ac:dyDescent="0.15"/>
    <row r="199" s="1" customFormat="1" ht="15" customHeight="1" x14ac:dyDescent="0.15"/>
    <row r="200" s="1" customFormat="1" ht="15" customHeight="1" x14ac:dyDescent="0.15"/>
    <row r="201" s="1" customFormat="1" ht="15" customHeight="1" x14ac:dyDescent="0.15"/>
    <row r="202" s="1" customFormat="1" ht="15" customHeight="1" x14ac:dyDescent="0.15"/>
    <row r="203" s="1" customFormat="1" ht="15" customHeight="1" x14ac:dyDescent="0.15"/>
    <row r="204" s="1" customFormat="1" ht="15" customHeight="1" x14ac:dyDescent="0.15"/>
    <row r="205" s="1" customFormat="1" ht="15" customHeight="1" x14ac:dyDescent="0.15"/>
    <row r="206" s="1" customFormat="1" ht="15" customHeight="1" x14ac:dyDescent="0.15"/>
    <row r="207" s="1" customFormat="1" ht="15" customHeight="1" x14ac:dyDescent="0.15"/>
    <row r="208" s="1" customFormat="1" ht="15" customHeight="1" x14ac:dyDescent="0.15"/>
    <row r="209" s="1" customFormat="1" ht="15" customHeight="1" x14ac:dyDescent="0.15"/>
    <row r="210" s="1" customFormat="1" ht="15" customHeight="1" x14ac:dyDescent="0.15"/>
    <row r="211" s="1" customFormat="1" ht="15" customHeight="1" x14ac:dyDescent="0.15"/>
    <row r="212" s="1" customFormat="1" ht="15" customHeight="1" x14ac:dyDescent="0.15"/>
    <row r="213" s="1" customFormat="1" ht="15" customHeight="1" x14ac:dyDescent="0.15"/>
    <row r="214" s="1" customFormat="1" ht="15" customHeight="1" x14ac:dyDescent="0.15"/>
    <row r="215" s="1" customFormat="1" ht="15" customHeight="1" x14ac:dyDescent="0.15"/>
    <row r="216" s="1" customFormat="1" ht="15" customHeight="1" x14ac:dyDescent="0.15"/>
    <row r="217" s="1" customFormat="1" ht="15" customHeight="1" x14ac:dyDescent="0.15"/>
    <row r="218" s="1" customFormat="1" ht="15" customHeight="1" x14ac:dyDescent="0.15"/>
    <row r="219" s="1" customFormat="1" ht="15" customHeight="1" x14ac:dyDescent="0.15"/>
    <row r="220" s="1" customFormat="1" ht="15" customHeight="1" x14ac:dyDescent="0.15"/>
    <row r="221" s="1" customFormat="1" ht="15" customHeight="1" x14ac:dyDescent="0.15"/>
    <row r="222" s="1" customFormat="1" ht="15" customHeight="1" x14ac:dyDescent="0.15"/>
    <row r="223" s="1" customFormat="1" ht="15" customHeight="1" x14ac:dyDescent="0.15"/>
    <row r="224" s="1" customFormat="1" ht="15" customHeight="1" x14ac:dyDescent="0.15"/>
    <row r="225" s="1" customFormat="1" ht="15" customHeight="1" x14ac:dyDescent="0.15"/>
    <row r="226" s="1" customFormat="1" ht="15" customHeight="1" x14ac:dyDescent="0.15"/>
    <row r="227" s="1" customFormat="1" ht="15" customHeight="1" x14ac:dyDescent="0.15"/>
    <row r="228" s="1" customFormat="1" ht="15" customHeight="1" x14ac:dyDescent="0.15"/>
    <row r="229" s="1" customFormat="1" ht="15" customHeight="1" x14ac:dyDescent="0.15"/>
    <row r="230" s="1" customFormat="1" ht="15" customHeight="1" x14ac:dyDescent="0.15"/>
    <row r="231" s="1" customFormat="1" ht="15" customHeight="1" x14ac:dyDescent="0.15"/>
    <row r="232" s="1" customFormat="1" ht="15" customHeight="1" x14ac:dyDescent="0.15"/>
    <row r="233" s="1" customFormat="1" ht="15" customHeight="1" x14ac:dyDescent="0.15"/>
    <row r="234" s="1" customFormat="1" ht="15" customHeight="1" x14ac:dyDescent="0.15"/>
    <row r="235" s="1" customFormat="1" ht="15" customHeight="1" x14ac:dyDescent="0.15"/>
    <row r="236" s="1" customFormat="1" ht="15" customHeight="1" x14ac:dyDescent="0.15"/>
    <row r="237" s="1" customFormat="1" ht="15" customHeight="1" x14ac:dyDescent="0.15"/>
    <row r="238" s="1" customFormat="1" ht="15" customHeight="1" x14ac:dyDescent="0.15"/>
    <row r="239" s="1" customFormat="1" ht="15" customHeight="1" x14ac:dyDescent="0.15"/>
    <row r="240" s="1" customFormat="1" ht="15" customHeight="1" x14ac:dyDescent="0.15"/>
    <row r="241" s="1" customFormat="1" ht="15" customHeight="1" x14ac:dyDescent="0.15"/>
    <row r="242" s="1" customFormat="1" ht="15" customHeight="1" x14ac:dyDescent="0.15"/>
    <row r="243" s="1" customFormat="1" ht="15" customHeight="1" x14ac:dyDescent="0.15"/>
    <row r="244" s="1" customFormat="1" ht="15" customHeight="1" x14ac:dyDescent="0.15"/>
    <row r="245" s="1" customFormat="1" ht="15" customHeight="1" x14ac:dyDescent="0.15"/>
    <row r="246" s="1" customFormat="1" ht="15" customHeight="1" x14ac:dyDescent="0.15"/>
    <row r="247" s="1" customFormat="1" ht="15" customHeight="1" x14ac:dyDescent="0.15"/>
    <row r="248" s="1" customFormat="1" ht="15" customHeight="1" x14ac:dyDescent="0.15"/>
    <row r="249" s="1" customFormat="1" ht="15" customHeight="1" x14ac:dyDescent="0.15"/>
    <row r="250" s="1" customFormat="1" ht="15" customHeight="1" x14ac:dyDescent="0.15"/>
    <row r="251" s="1" customFormat="1" x14ac:dyDescent="0.15"/>
    <row r="252" s="1" customFormat="1" x14ac:dyDescent="0.15"/>
    <row r="253" s="1" customFormat="1" x14ac:dyDescent="0.15"/>
    <row r="254" s="1" customFormat="1" x14ac:dyDescent="0.15"/>
    <row r="255" s="1" customFormat="1" x14ac:dyDescent="0.15"/>
    <row r="256" s="1" customFormat="1" x14ac:dyDescent="0.15"/>
    <row r="257" s="1" customFormat="1" x14ac:dyDescent="0.15"/>
    <row r="258" s="1" customFormat="1" x14ac:dyDescent="0.15"/>
    <row r="259" s="1" customFormat="1" x14ac:dyDescent="0.15"/>
    <row r="260" s="1" customFormat="1" x14ac:dyDescent="0.15"/>
    <row r="261" s="1" customFormat="1" x14ac:dyDescent="0.15"/>
    <row r="262" s="1" customFormat="1" x14ac:dyDescent="0.15"/>
    <row r="263" s="1" customFormat="1" x14ac:dyDescent="0.15"/>
    <row r="264" s="1" customFormat="1" x14ac:dyDescent="0.15"/>
    <row r="265" s="1" customFormat="1" x14ac:dyDescent="0.15"/>
    <row r="266" s="1" customFormat="1" x14ac:dyDescent="0.15"/>
    <row r="267" s="1" customFormat="1" x14ac:dyDescent="0.15"/>
    <row r="268" s="1" customFormat="1" x14ac:dyDescent="0.15"/>
    <row r="269" s="1" customFormat="1" x14ac:dyDescent="0.15"/>
    <row r="270" s="1" customFormat="1" x14ac:dyDescent="0.15"/>
    <row r="271" s="1" customFormat="1" x14ac:dyDescent="0.15"/>
    <row r="272" s="1" customFormat="1" x14ac:dyDescent="0.15"/>
    <row r="273" s="1" customFormat="1" x14ac:dyDescent="0.15"/>
    <row r="274" s="1" customFormat="1" x14ac:dyDescent="0.15"/>
    <row r="275" s="1" customFormat="1" x14ac:dyDescent="0.15"/>
    <row r="276" s="1" customFormat="1" x14ac:dyDescent="0.15"/>
    <row r="277" s="1" customFormat="1" x14ac:dyDescent="0.15"/>
    <row r="278" s="1" customFormat="1" x14ac:dyDescent="0.15"/>
    <row r="279" s="1" customFormat="1" x14ac:dyDescent="0.15"/>
    <row r="280" s="1" customFormat="1" x14ac:dyDescent="0.15"/>
    <row r="281" s="1" customFormat="1" x14ac:dyDescent="0.15"/>
    <row r="282" s="1" customFormat="1" x14ac:dyDescent="0.15"/>
    <row r="283" s="1" customFormat="1" x14ac:dyDescent="0.15"/>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rgb="FF92D050"/>
  </sheetPr>
  <dimension ref="A1:Y63"/>
  <sheetViews>
    <sheetView zoomScaleNormal="100" workbookViewId="0">
      <pane xSplit="1" ySplit="4" topLeftCell="B32" activePane="bottomRight" state="frozen"/>
      <selection pane="topRight" activeCell="B1" sqref="B1"/>
      <selection pane="bottomLeft" activeCell="A5" sqref="A5"/>
      <selection pane="bottomRight"/>
    </sheetView>
  </sheetViews>
  <sheetFormatPr defaultRowHeight="13.5" x14ac:dyDescent="0.15"/>
  <cols>
    <col min="1" max="1" width="9.625" style="8" customWidth="1"/>
    <col min="2" max="25" width="9.625" style="1" customWidth="1"/>
    <col min="26" max="227" width="9" style="1"/>
    <col min="228" max="228" width="4.5" style="1" bestFit="1" customWidth="1"/>
    <col min="229" max="229" width="9" style="1"/>
    <col min="230" max="253" width="13.375" style="1" customWidth="1"/>
    <col min="254" max="483" width="9" style="1"/>
    <col min="484" max="484" width="4.5" style="1" bestFit="1" customWidth="1"/>
    <col min="485" max="485" width="9" style="1"/>
    <col min="486" max="509" width="13.375" style="1" customWidth="1"/>
    <col min="510" max="739" width="9" style="1"/>
    <col min="740" max="740" width="4.5" style="1" bestFit="1" customWidth="1"/>
    <col min="741" max="741" width="9" style="1"/>
    <col min="742" max="765" width="13.375" style="1" customWidth="1"/>
    <col min="766" max="995" width="9" style="1"/>
    <col min="996" max="996" width="4.5" style="1" bestFit="1" customWidth="1"/>
    <col min="997" max="997" width="9" style="1"/>
    <col min="998" max="1021" width="13.375" style="1" customWidth="1"/>
    <col min="1022" max="1251" width="9" style="1"/>
    <col min="1252" max="1252" width="4.5" style="1" bestFit="1" customWidth="1"/>
    <col min="1253" max="1253" width="9" style="1"/>
    <col min="1254" max="1277" width="13.375" style="1" customWidth="1"/>
    <col min="1278" max="1507" width="9" style="1"/>
    <col min="1508" max="1508" width="4.5" style="1" bestFit="1" customWidth="1"/>
    <col min="1509" max="1509" width="9" style="1"/>
    <col min="1510" max="1533" width="13.375" style="1" customWidth="1"/>
    <col min="1534" max="1763" width="9" style="1"/>
    <col min="1764" max="1764" width="4.5" style="1" bestFit="1" customWidth="1"/>
    <col min="1765" max="1765" width="9" style="1"/>
    <col min="1766" max="1789" width="13.375" style="1" customWidth="1"/>
    <col min="1790" max="2019" width="9" style="1"/>
    <col min="2020" max="2020" width="4.5" style="1" bestFit="1" customWidth="1"/>
    <col min="2021" max="2021" width="9" style="1"/>
    <col min="2022" max="2045" width="13.375" style="1" customWidth="1"/>
    <col min="2046" max="2275" width="9" style="1"/>
    <col min="2276" max="2276" width="4.5" style="1" bestFit="1" customWidth="1"/>
    <col min="2277" max="2277" width="9" style="1"/>
    <col min="2278" max="2301" width="13.375" style="1" customWidth="1"/>
    <col min="2302" max="2531" width="9" style="1"/>
    <col min="2532" max="2532" width="4.5" style="1" bestFit="1" customWidth="1"/>
    <col min="2533" max="2533" width="9" style="1"/>
    <col min="2534" max="2557" width="13.375" style="1" customWidth="1"/>
    <col min="2558" max="2787" width="9" style="1"/>
    <col min="2788" max="2788" width="4.5" style="1" bestFit="1" customWidth="1"/>
    <col min="2789" max="2789" width="9" style="1"/>
    <col min="2790" max="2813" width="13.375" style="1" customWidth="1"/>
    <col min="2814" max="3043" width="9" style="1"/>
    <col min="3044" max="3044" width="4.5" style="1" bestFit="1" customWidth="1"/>
    <col min="3045" max="3045" width="9" style="1"/>
    <col min="3046" max="3069" width="13.375" style="1" customWidth="1"/>
    <col min="3070" max="3299" width="9" style="1"/>
    <col min="3300" max="3300" width="4.5" style="1" bestFit="1" customWidth="1"/>
    <col min="3301" max="3301" width="9" style="1"/>
    <col min="3302" max="3325" width="13.375" style="1" customWidth="1"/>
    <col min="3326" max="3555" width="9" style="1"/>
    <col min="3556" max="3556" width="4.5" style="1" bestFit="1" customWidth="1"/>
    <col min="3557" max="3557" width="9" style="1"/>
    <col min="3558" max="3581" width="13.375" style="1" customWidth="1"/>
    <col min="3582" max="3811" width="9" style="1"/>
    <col min="3812" max="3812" width="4.5" style="1" bestFit="1" customWidth="1"/>
    <col min="3813" max="3813" width="9" style="1"/>
    <col min="3814" max="3837" width="13.375" style="1" customWidth="1"/>
    <col min="3838" max="4067" width="9" style="1"/>
    <col min="4068" max="4068" width="4.5" style="1" bestFit="1" customWidth="1"/>
    <col min="4069" max="4069" width="9" style="1"/>
    <col min="4070" max="4093" width="13.375" style="1" customWidth="1"/>
    <col min="4094" max="4323" width="9" style="1"/>
    <col min="4324" max="4324" width="4.5" style="1" bestFit="1" customWidth="1"/>
    <col min="4325" max="4325" width="9" style="1"/>
    <col min="4326" max="4349" width="13.375" style="1" customWidth="1"/>
    <col min="4350" max="4579" width="9" style="1"/>
    <col min="4580" max="4580" width="4.5" style="1" bestFit="1" customWidth="1"/>
    <col min="4581" max="4581" width="9" style="1"/>
    <col min="4582" max="4605" width="13.375" style="1" customWidth="1"/>
    <col min="4606" max="4835" width="9" style="1"/>
    <col min="4836" max="4836" width="4.5" style="1" bestFit="1" customWidth="1"/>
    <col min="4837" max="4837" width="9" style="1"/>
    <col min="4838" max="4861" width="13.375" style="1" customWidth="1"/>
    <col min="4862" max="5091" width="9" style="1"/>
    <col min="5092" max="5092" width="4.5" style="1" bestFit="1" customWidth="1"/>
    <col min="5093" max="5093" width="9" style="1"/>
    <col min="5094" max="5117" width="13.375" style="1" customWidth="1"/>
    <col min="5118" max="5347" width="9" style="1"/>
    <col min="5348" max="5348" width="4.5" style="1" bestFit="1" customWidth="1"/>
    <col min="5349" max="5349" width="9" style="1"/>
    <col min="5350" max="5373" width="13.375" style="1" customWidth="1"/>
    <col min="5374" max="5603" width="9" style="1"/>
    <col min="5604" max="5604" width="4.5" style="1" bestFit="1" customWidth="1"/>
    <col min="5605" max="5605" width="9" style="1"/>
    <col min="5606" max="5629" width="13.375" style="1" customWidth="1"/>
    <col min="5630" max="5859" width="9" style="1"/>
    <col min="5860" max="5860" width="4.5" style="1" bestFit="1" customWidth="1"/>
    <col min="5861" max="5861" width="9" style="1"/>
    <col min="5862" max="5885" width="13.375" style="1" customWidth="1"/>
    <col min="5886" max="6115" width="9" style="1"/>
    <col min="6116" max="6116" width="4.5" style="1" bestFit="1" customWidth="1"/>
    <col min="6117" max="6117" width="9" style="1"/>
    <col min="6118" max="6141" width="13.375" style="1" customWidth="1"/>
    <col min="6142" max="6371" width="9" style="1"/>
    <col min="6372" max="6372" width="4.5" style="1" bestFit="1" customWidth="1"/>
    <col min="6373" max="6373" width="9" style="1"/>
    <col min="6374" max="6397" width="13.375" style="1" customWidth="1"/>
    <col min="6398" max="6627" width="9" style="1"/>
    <col min="6628" max="6628" width="4.5" style="1" bestFit="1" customWidth="1"/>
    <col min="6629" max="6629" width="9" style="1"/>
    <col min="6630" max="6653" width="13.375" style="1" customWidth="1"/>
    <col min="6654" max="6883" width="9" style="1"/>
    <col min="6884" max="6884" width="4.5" style="1" bestFit="1" customWidth="1"/>
    <col min="6885" max="6885" width="9" style="1"/>
    <col min="6886" max="6909" width="13.375" style="1" customWidth="1"/>
    <col min="6910" max="7139" width="9" style="1"/>
    <col min="7140" max="7140" width="4.5" style="1" bestFit="1" customWidth="1"/>
    <col min="7141" max="7141" width="9" style="1"/>
    <col min="7142" max="7165" width="13.375" style="1" customWidth="1"/>
    <col min="7166" max="7395" width="9" style="1"/>
    <col min="7396" max="7396" width="4.5" style="1" bestFit="1" customWidth="1"/>
    <col min="7397" max="7397" width="9" style="1"/>
    <col min="7398" max="7421" width="13.375" style="1" customWidth="1"/>
    <col min="7422" max="7651" width="9" style="1"/>
    <col min="7652" max="7652" width="4.5" style="1" bestFit="1" customWidth="1"/>
    <col min="7653" max="7653" width="9" style="1"/>
    <col min="7654" max="7677" width="13.375" style="1" customWidth="1"/>
    <col min="7678" max="7907" width="9" style="1"/>
    <col min="7908" max="7908" width="4.5" style="1" bestFit="1" customWidth="1"/>
    <col min="7909" max="7909" width="9" style="1"/>
    <col min="7910" max="7933" width="13.375" style="1" customWidth="1"/>
    <col min="7934" max="8163" width="9" style="1"/>
    <col min="8164" max="8164" width="4.5" style="1" bestFit="1" customWidth="1"/>
    <col min="8165" max="8165" width="9" style="1"/>
    <col min="8166" max="8189" width="13.375" style="1" customWidth="1"/>
    <col min="8190" max="8419" width="9" style="1"/>
    <col min="8420" max="8420" width="4.5" style="1" bestFit="1" customWidth="1"/>
    <col min="8421" max="8421" width="9" style="1"/>
    <col min="8422" max="8445" width="13.375" style="1" customWidth="1"/>
    <col min="8446" max="8675" width="9" style="1"/>
    <col min="8676" max="8676" width="4.5" style="1" bestFit="1" customWidth="1"/>
    <col min="8677" max="8677" width="9" style="1"/>
    <col min="8678" max="8701" width="13.375" style="1" customWidth="1"/>
    <col min="8702" max="8931" width="9" style="1"/>
    <col min="8932" max="8932" width="4.5" style="1" bestFit="1" customWidth="1"/>
    <col min="8933" max="8933" width="9" style="1"/>
    <col min="8934" max="8957" width="13.375" style="1" customWidth="1"/>
    <col min="8958" max="9187" width="9" style="1"/>
    <col min="9188" max="9188" width="4.5" style="1" bestFit="1" customWidth="1"/>
    <col min="9189" max="9189" width="9" style="1"/>
    <col min="9190" max="9213" width="13.375" style="1" customWidth="1"/>
    <col min="9214" max="9443" width="9" style="1"/>
    <col min="9444" max="9444" width="4.5" style="1" bestFit="1" customWidth="1"/>
    <col min="9445" max="9445" width="9" style="1"/>
    <col min="9446" max="9469" width="13.375" style="1" customWidth="1"/>
    <col min="9470" max="9699" width="9" style="1"/>
    <col min="9700" max="9700" width="4.5" style="1" bestFit="1" customWidth="1"/>
    <col min="9701" max="9701" width="9" style="1"/>
    <col min="9702" max="9725" width="13.375" style="1" customWidth="1"/>
    <col min="9726" max="9955" width="9" style="1"/>
    <col min="9956" max="9956" width="4.5" style="1" bestFit="1" customWidth="1"/>
    <col min="9957" max="9957" width="9" style="1"/>
    <col min="9958" max="9981" width="13.375" style="1" customWidth="1"/>
    <col min="9982" max="10211" width="9" style="1"/>
    <col min="10212" max="10212" width="4.5" style="1" bestFit="1" customWidth="1"/>
    <col min="10213" max="10213" width="9" style="1"/>
    <col min="10214" max="10237" width="13.375" style="1" customWidth="1"/>
    <col min="10238" max="10467" width="9" style="1"/>
    <col min="10468" max="10468" width="4.5" style="1" bestFit="1" customWidth="1"/>
    <col min="10469" max="10469" width="9" style="1"/>
    <col min="10470" max="10493" width="13.375" style="1" customWidth="1"/>
    <col min="10494" max="10723" width="9" style="1"/>
    <col min="10724" max="10724" width="4.5" style="1" bestFit="1" customWidth="1"/>
    <col min="10725" max="10725" width="9" style="1"/>
    <col min="10726" max="10749" width="13.375" style="1" customWidth="1"/>
    <col min="10750" max="10979" width="9" style="1"/>
    <col min="10980" max="10980" width="4.5" style="1" bestFit="1" customWidth="1"/>
    <col min="10981" max="10981" width="9" style="1"/>
    <col min="10982" max="11005" width="13.375" style="1" customWidth="1"/>
    <col min="11006" max="11235" width="9" style="1"/>
    <col min="11236" max="11236" width="4.5" style="1" bestFit="1" customWidth="1"/>
    <col min="11237" max="11237" width="9" style="1"/>
    <col min="11238" max="11261" width="13.375" style="1" customWidth="1"/>
    <col min="11262" max="11491" width="9" style="1"/>
    <col min="11492" max="11492" width="4.5" style="1" bestFit="1" customWidth="1"/>
    <col min="11493" max="11493" width="9" style="1"/>
    <col min="11494" max="11517" width="13.375" style="1" customWidth="1"/>
    <col min="11518" max="11747" width="9" style="1"/>
    <col min="11748" max="11748" width="4.5" style="1" bestFit="1" customWidth="1"/>
    <col min="11749" max="11749" width="9" style="1"/>
    <col min="11750" max="11773" width="13.375" style="1" customWidth="1"/>
    <col min="11774" max="12003" width="9" style="1"/>
    <col min="12004" max="12004" width="4.5" style="1" bestFit="1" customWidth="1"/>
    <col min="12005" max="12005" width="9" style="1"/>
    <col min="12006" max="12029" width="13.375" style="1" customWidth="1"/>
    <col min="12030" max="12259" width="9" style="1"/>
    <col min="12260" max="12260" width="4.5" style="1" bestFit="1" customWidth="1"/>
    <col min="12261" max="12261" width="9" style="1"/>
    <col min="12262" max="12285" width="13.375" style="1" customWidth="1"/>
    <col min="12286" max="12515" width="9" style="1"/>
    <col min="12516" max="12516" width="4.5" style="1" bestFit="1" customWidth="1"/>
    <col min="12517" max="12517" width="9" style="1"/>
    <col min="12518" max="12541" width="13.375" style="1" customWidth="1"/>
    <col min="12542" max="12771" width="9" style="1"/>
    <col min="12772" max="12772" width="4.5" style="1" bestFit="1" customWidth="1"/>
    <col min="12773" max="12773" width="9" style="1"/>
    <col min="12774" max="12797" width="13.375" style="1" customWidth="1"/>
    <col min="12798" max="13027" width="9" style="1"/>
    <col min="13028" max="13028" width="4.5" style="1" bestFit="1" customWidth="1"/>
    <col min="13029" max="13029" width="9" style="1"/>
    <col min="13030" max="13053" width="13.375" style="1" customWidth="1"/>
    <col min="13054" max="13283" width="9" style="1"/>
    <col min="13284" max="13284" width="4.5" style="1" bestFit="1" customWidth="1"/>
    <col min="13285" max="13285" width="9" style="1"/>
    <col min="13286" max="13309" width="13.375" style="1" customWidth="1"/>
    <col min="13310" max="13539" width="9" style="1"/>
    <col min="13540" max="13540" width="4.5" style="1" bestFit="1" customWidth="1"/>
    <col min="13541" max="13541" width="9" style="1"/>
    <col min="13542" max="13565" width="13.375" style="1" customWidth="1"/>
    <col min="13566" max="13795" width="9" style="1"/>
    <col min="13796" max="13796" width="4.5" style="1" bestFit="1" customWidth="1"/>
    <col min="13797" max="13797" width="9" style="1"/>
    <col min="13798" max="13821" width="13.375" style="1" customWidth="1"/>
    <col min="13822" max="14051" width="9" style="1"/>
    <col min="14052" max="14052" width="4.5" style="1" bestFit="1" customWidth="1"/>
    <col min="14053" max="14053" width="9" style="1"/>
    <col min="14054" max="14077" width="13.375" style="1" customWidth="1"/>
    <col min="14078" max="14307" width="9" style="1"/>
    <col min="14308" max="14308" width="4.5" style="1" bestFit="1" customWidth="1"/>
    <col min="14309" max="14309" width="9" style="1"/>
    <col min="14310" max="14333" width="13.375" style="1" customWidth="1"/>
    <col min="14334" max="14563" width="9" style="1"/>
    <col min="14564" max="14564" width="4.5" style="1" bestFit="1" customWidth="1"/>
    <col min="14565" max="14565" width="9" style="1"/>
    <col min="14566" max="14589" width="13.375" style="1" customWidth="1"/>
    <col min="14590" max="14819" width="9" style="1"/>
    <col min="14820" max="14820" width="4.5" style="1" bestFit="1" customWidth="1"/>
    <col min="14821" max="14821" width="9" style="1"/>
    <col min="14822" max="14845" width="13.375" style="1" customWidth="1"/>
    <col min="14846" max="15075" width="9" style="1"/>
    <col min="15076" max="15076" width="4.5" style="1" bestFit="1" customWidth="1"/>
    <col min="15077" max="15077" width="9" style="1"/>
    <col min="15078" max="15101" width="13.375" style="1" customWidth="1"/>
    <col min="15102" max="15331" width="9" style="1"/>
    <col min="15332" max="15332" width="4.5" style="1" bestFit="1" customWidth="1"/>
    <col min="15333" max="15333" width="9" style="1"/>
    <col min="15334" max="15357" width="13.375" style="1" customWidth="1"/>
    <col min="15358" max="15587" width="9" style="1"/>
    <col min="15588" max="15588" width="4.5" style="1" bestFit="1" customWidth="1"/>
    <col min="15589" max="15589" width="9" style="1"/>
    <col min="15590" max="15613" width="13.375" style="1" customWidth="1"/>
    <col min="15614" max="15843" width="9" style="1"/>
    <col min="15844" max="15844" width="4.5" style="1" bestFit="1" customWidth="1"/>
    <col min="15845" max="15845" width="9" style="1"/>
    <col min="15846" max="15869" width="13.375" style="1" customWidth="1"/>
    <col min="15870" max="16099" width="9" style="1"/>
    <col min="16100" max="16100" width="4.5" style="1" bestFit="1" customWidth="1"/>
    <col min="16101" max="16101" width="9" style="1"/>
    <col min="16102" max="16125" width="13.375" style="1" customWidth="1"/>
    <col min="16126" max="16384" width="9" style="1"/>
  </cols>
  <sheetData>
    <row r="1" spans="1:25" ht="14.45" customHeight="1" thickBot="1" x14ac:dyDescent="0.2"/>
    <row r="2" spans="1:25" ht="21.75" customHeight="1" thickBot="1" x14ac:dyDescent="0.2">
      <c r="A2" s="97"/>
      <c r="B2" s="207" t="s">
        <v>5</v>
      </c>
      <c r="C2" s="207"/>
      <c r="D2" s="207"/>
      <c r="E2" s="207"/>
      <c r="F2" s="207"/>
      <c r="G2" s="207"/>
      <c r="H2" s="207"/>
      <c r="I2" s="207"/>
      <c r="J2" s="208" t="s">
        <v>6</v>
      </c>
      <c r="K2" s="209"/>
      <c r="L2" s="209"/>
      <c r="M2" s="209"/>
      <c r="N2" s="209"/>
      <c r="O2" s="209"/>
      <c r="P2" s="209"/>
      <c r="Q2" s="209"/>
      <c r="R2" s="208" t="s">
        <v>7</v>
      </c>
      <c r="S2" s="209"/>
      <c r="T2" s="209"/>
      <c r="U2" s="209"/>
      <c r="V2" s="209"/>
      <c r="W2" s="209"/>
      <c r="X2" s="209"/>
      <c r="Y2" s="210"/>
    </row>
    <row r="3" spans="1:25" ht="21.75" customHeight="1" thickBot="1" x14ac:dyDescent="0.2">
      <c r="A3" s="212"/>
      <c r="B3" s="211" t="s">
        <v>108</v>
      </c>
      <c r="C3" s="205"/>
      <c r="D3" s="205" t="s">
        <v>118</v>
      </c>
      <c r="E3" s="205"/>
      <c r="F3" s="205" t="s">
        <v>119</v>
      </c>
      <c r="G3" s="205"/>
      <c r="H3" s="205" t="s">
        <v>8</v>
      </c>
      <c r="I3" s="206"/>
      <c r="J3" s="211" t="s">
        <v>108</v>
      </c>
      <c r="K3" s="205"/>
      <c r="L3" s="205" t="s">
        <v>118</v>
      </c>
      <c r="M3" s="205"/>
      <c r="N3" s="205" t="s">
        <v>119</v>
      </c>
      <c r="O3" s="205"/>
      <c r="P3" s="205" t="s">
        <v>8</v>
      </c>
      <c r="Q3" s="206"/>
      <c r="R3" s="211" t="s">
        <v>108</v>
      </c>
      <c r="S3" s="205"/>
      <c r="T3" s="205" t="s">
        <v>118</v>
      </c>
      <c r="U3" s="205"/>
      <c r="V3" s="205" t="s">
        <v>119</v>
      </c>
      <c r="W3" s="205"/>
      <c r="X3" s="205" t="s">
        <v>8</v>
      </c>
      <c r="Y3" s="206"/>
    </row>
    <row r="4" spans="1:25" s="8" customFormat="1" ht="42" customHeight="1" thickBot="1" x14ac:dyDescent="0.2">
      <c r="A4" s="213"/>
      <c r="B4" s="98" t="s">
        <v>9</v>
      </c>
      <c r="C4" s="99" t="s">
        <v>10</v>
      </c>
      <c r="D4" s="100" t="s">
        <v>9</v>
      </c>
      <c r="E4" s="99" t="s">
        <v>10</v>
      </c>
      <c r="F4" s="100" t="s">
        <v>9</v>
      </c>
      <c r="G4" s="99" t="s">
        <v>10</v>
      </c>
      <c r="H4" s="100" t="s">
        <v>9</v>
      </c>
      <c r="I4" s="101" t="s">
        <v>10</v>
      </c>
      <c r="J4" s="100" t="s">
        <v>9</v>
      </c>
      <c r="K4" s="99" t="s">
        <v>10</v>
      </c>
      <c r="L4" s="102" t="s">
        <v>9</v>
      </c>
      <c r="M4" s="99" t="s">
        <v>10</v>
      </c>
      <c r="N4" s="102" t="s">
        <v>9</v>
      </c>
      <c r="O4" s="99" t="s">
        <v>10</v>
      </c>
      <c r="P4" s="102" t="s">
        <v>9</v>
      </c>
      <c r="Q4" s="103" t="s">
        <v>10</v>
      </c>
      <c r="R4" s="98" t="s">
        <v>9</v>
      </c>
      <c r="S4" s="99" t="s">
        <v>10</v>
      </c>
      <c r="T4" s="102" t="s">
        <v>9</v>
      </c>
      <c r="U4" s="99" t="s">
        <v>10</v>
      </c>
      <c r="V4" s="102" t="s">
        <v>9</v>
      </c>
      <c r="W4" s="99" t="s">
        <v>10</v>
      </c>
      <c r="X4" s="102" t="s">
        <v>9</v>
      </c>
      <c r="Y4" s="101" t="s">
        <v>10</v>
      </c>
    </row>
    <row r="5" spans="1:25" ht="18" customHeight="1" x14ac:dyDescent="0.15">
      <c r="A5" s="104" t="s">
        <v>11</v>
      </c>
      <c r="B5" s="105">
        <f t="shared" ref="B5:I5" si="0">IF(SUM(J5,R5)="","",SUM(J5,R5))</f>
        <v>283</v>
      </c>
      <c r="C5" s="106">
        <f t="shared" si="0"/>
        <v>1000.79</v>
      </c>
      <c r="D5" s="106">
        <f t="shared" si="0"/>
        <v>3161</v>
      </c>
      <c r="E5" s="106">
        <f t="shared" si="0"/>
        <v>59764.638999999974</v>
      </c>
      <c r="F5" s="106">
        <f t="shared" si="0"/>
        <v>20412</v>
      </c>
      <c r="G5" s="106">
        <f t="shared" si="0"/>
        <v>150062.97600000005</v>
      </c>
      <c r="H5" s="106">
        <f t="shared" si="0"/>
        <v>23856</v>
      </c>
      <c r="I5" s="107">
        <f t="shared" si="0"/>
        <v>210828.40500000003</v>
      </c>
      <c r="J5" s="108">
        <v>208</v>
      </c>
      <c r="K5" s="106">
        <v>544.29</v>
      </c>
      <c r="L5" s="106">
        <v>2902</v>
      </c>
      <c r="M5" s="106">
        <v>57709.438999999977</v>
      </c>
      <c r="N5" s="106">
        <v>13341</v>
      </c>
      <c r="O5" s="106">
        <v>94043.810000000041</v>
      </c>
      <c r="P5" s="106">
        <f>IF(SUM(J5,L5,N5)="","",SUM(J5,L5,N5))</f>
        <v>16451</v>
      </c>
      <c r="Q5" s="109">
        <f>IF(SUM(K5,M5,O5)="","",SUM(K5,M5,O5))</f>
        <v>152297.53900000002</v>
      </c>
      <c r="R5" s="110">
        <v>75</v>
      </c>
      <c r="S5" s="111">
        <v>456.5</v>
      </c>
      <c r="T5" s="111">
        <v>259</v>
      </c>
      <c r="U5" s="111">
        <v>2055.1999999999998</v>
      </c>
      <c r="V5" s="111">
        <v>7071</v>
      </c>
      <c r="W5" s="111">
        <v>56019.166000000005</v>
      </c>
      <c r="X5" s="106">
        <f>IF(SUM(R5,T5,V5)="","",SUM(R5,T5,V5))</f>
        <v>7405</v>
      </c>
      <c r="Y5" s="107">
        <f>IF(SUM(S5,U5,W5)="","",SUM(S5,U5,W5))</f>
        <v>58530.866000000002</v>
      </c>
    </row>
    <row r="6" spans="1:25" ht="18" customHeight="1" x14ac:dyDescent="0.15">
      <c r="A6" s="112" t="s">
        <v>12</v>
      </c>
      <c r="B6" s="113">
        <f t="shared" ref="B6:B51" si="1">IF(SUM(J6,R6)="","",SUM(J6,R6))</f>
        <v>7</v>
      </c>
      <c r="C6" s="114">
        <f t="shared" ref="C6:C51" si="2">IF(SUM(K6,S6)="","",SUM(K6,S6))</f>
        <v>63.41</v>
      </c>
      <c r="D6" s="114">
        <f t="shared" ref="D6:D51" si="3">IF(SUM(L6,T6)="","",SUM(L6,T6))</f>
        <v>717</v>
      </c>
      <c r="E6" s="114">
        <f t="shared" ref="E6:E51" si="4">IF(SUM(M6,U6)="","",SUM(M6,U6))</f>
        <v>15310.742</v>
      </c>
      <c r="F6" s="114">
        <f t="shared" ref="F6:F51" si="5">IF(SUM(N6,V6)="","",SUM(N6,V6))</f>
        <v>4116</v>
      </c>
      <c r="G6" s="114">
        <f t="shared" ref="G6:G51" si="6">IF(SUM(O6,W6)="","",SUM(O6,W6))</f>
        <v>42504.415000000001</v>
      </c>
      <c r="H6" s="114">
        <f t="shared" ref="H6:H51" si="7">IF(SUM(P6,X6)="","",SUM(P6,X6))</f>
        <v>4840</v>
      </c>
      <c r="I6" s="115">
        <f t="shared" ref="I6:I51" si="8">IF(SUM(Q6,Y6)="","",SUM(Q6,Y6))</f>
        <v>57878.566999999995</v>
      </c>
      <c r="J6" s="116">
        <v>7</v>
      </c>
      <c r="K6" s="114">
        <v>63.41</v>
      </c>
      <c r="L6" s="114">
        <v>698</v>
      </c>
      <c r="M6" s="114">
        <v>15017.541999999999</v>
      </c>
      <c r="N6" s="114">
        <v>2924</v>
      </c>
      <c r="O6" s="114">
        <v>25347.675000000003</v>
      </c>
      <c r="P6" s="114">
        <f t="shared" ref="P6:P51" si="9">IF(SUM(J6,L6,N6)="","",SUM(J6,L6,N6))</f>
        <v>3629</v>
      </c>
      <c r="Q6" s="117">
        <f t="shared" ref="Q6:Q51" si="10">IF(SUM(K6,M6,O6)="","",SUM(K6,M6,O6))</f>
        <v>40428.627</v>
      </c>
      <c r="R6" s="118">
        <v>0</v>
      </c>
      <c r="S6" s="119">
        <v>0</v>
      </c>
      <c r="T6" s="119">
        <v>19</v>
      </c>
      <c r="U6" s="119">
        <v>293.2</v>
      </c>
      <c r="V6" s="119">
        <v>1192</v>
      </c>
      <c r="W6" s="119">
        <v>17156.739999999998</v>
      </c>
      <c r="X6" s="114">
        <f t="shared" ref="X6:X51" si="11">IF(SUM(R6,T6,V6)="","",SUM(R6,T6,V6))</f>
        <v>1211</v>
      </c>
      <c r="Y6" s="115">
        <f t="shared" ref="Y6:Y51" si="12">IF(SUM(S6,U6,W6)="","",SUM(S6,U6,W6))</f>
        <v>17449.939999999999</v>
      </c>
    </row>
    <row r="7" spans="1:25" ht="18" customHeight="1" x14ac:dyDescent="0.15">
      <c r="A7" s="112" t="s">
        <v>13</v>
      </c>
      <c r="B7" s="113">
        <f t="shared" si="1"/>
        <v>16</v>
      </c>
      <c r="C7" s="114">
        <f t="shared" si="2"/>
        <v>196.43</v>
      </c>
      <c r="D7" s="114">
        <f t="shared" si="3"/>
        <v>669</v>
      </c>
      <c r="E7" s="114">
        <f t="shared" si="4"/>
        <v>10765.070000000002</v>
      </c>
      <c r="F7" s="114">
        <f t="shared" si="5"/>
        <v>4280</v>
      </c>
      <c r="G7" s="114">
        <f t="shared" si="6"/>
        <v>30540.870000000003</v>
      </c>
      <c r="H7" s="114">
        <f t="shared" si="7"/>
        <v>4965</v>
      </c>
      <c r="I7" s="115">
        <f t="shared" si="8"/>
        <v>41502.370000000003</v>
      </c>
      <c r="J7" s="116">
        <v>16</v>
      </c>
      <c r="K7" s="114">
        <v>196.43</v>
      </c>
      <c r="L7" s="114">
        <v>652</v>
      </c>
      <c r="M7" s="114">
        <v>10650.2</v>
      </c>
      <c r="N7" s="114">
        <v>2908</v>
      </c>
      <c r="O7" s="114">
        <v>20415.27</v>
      </c>
      <c r="P7" s="114">
        <f t="shared" si="9"/>
        <v>3576</v>
      </c>
      <c r="Q7" s="117">
        <f t="shared" si="10"/>
        <v>31261.9</v>
      </c>
      <c r="R7" s="118">
        <v>0</v>
      </c>
      <c r="S7" s="119">
        <v>0</v>
      </c>
      <c r="T7" s="119">
        <v>17</v>
      </c>
      <c r="U7" s="119">
        <v>114.87</v>
      </c>
      <c r="V7" s="119">
        <v>1372</v>
      </c>
      <c r="W7" s="119">
        <v>10125.6</v>
      </c>
      <c r="X7" s="114">
        <f t="shared" si="11"/>
        <v>1389</v>
      </c>
      <c r="Y7" s="115">
        <f t="shared" si="12"/>
        <v>10240.470000000001</v>
      </c>
    </row>
    <row r="8" spans="1:25" ht="18" customHeight="1" x14ac:dyDescent="0.15">
      <c r="A8" s="112" t="s">
        <v>14</v>
      </c>
      <c r="B8" s="113">
        <f t="shared" si="1"/>
        <v>31</v>
      </c>
      <c r="C8" s="114">
        <f t="shared" si="2"/>
        <v>317.27</v>
      </c>
      <c r="D8" s="114">
        <f t="shared" si="3"/>
        <v>1239</v>
      </c>
      <c r="E8" s="114">
        <f t="shared" si="4"/>
        <v>29465.79</v>
      </c>
      <c r="F8" s="114">
        <f t="shared" si="5"/>
        <v>9815</v>
      </c>
      <c r="G8" s="114">
        <f t="shared" si="6"/>
        <v>86558.67</v>
      </c>
      <c r="H8" s="114">
        <f t="shared" si="7"/>
        <v>11085</v>
      </c>
      <c r="I8" s="115">
        <f t="shared" si="8"/>
        <v>116341.73</v>
      </c>
      <c r="J8" s="116">
        <v>11</v>
      </c>
      <c r="K8" s="114">
        <v>100.27</v>
      </c>
      <c r="L8" s="114">
        <v>1066</v>
      </c>
      <c r="M8" s="114">
        <v>25259.72</v>
      </c>
      <c r="N8" s="114">
        <v>6642</v>
      </c>
      <c r="O8" s="114">
        <v>53097.85</v>
      </c>
      <c r="P8" s="114">
        <f t="shared" si="9"/>
        <v>7719</v>
      </c>
      <c r="Q8" s="117">
        <f t="shared" si="10"/>
        <v>78457.84</v>
      </c>
      <c r="R8" s="118">
        <v>20</v>
      </c>
      <c r="S8" s="119">
        <v>217</v>
      </c>
      <c r="T8" s="119">
        <v>173</v>
      </c>
      <c r="U8" s="119">
        <v>4206.07</v>
      </c>
      <c r="V8" s="119">
        <v>3173</v>
      </c>
      <c r="W8" s="119">
        <v>33460.82</v>
      </c>
      <c r="X8" s="114">
        <f t="shared" si="11"/>
        <v>3366</v>
      </c>
      <c r="Y8" s="115">
        <f t="shared" si="12"/>
        <v>37883.89</v>
      </c>
    </row>
    <row r="9" spans="1:25" ht="18" customHeight="1" x14ac:dyDescent="0.15">
      <c r="A9" s="112" t="s">
        <v>15</v>
      </c>
      <c r="B9" s="113">
        <f t="shared" si="1"/>
        <v>2</v>
      </c>
      <c r="C9" s="114">
        <f t="shared" si="2"/>
        <v>0.9</v>
      </c>
      <c r="D9" s="114">
        <f t="shared" si="3"/>
        <v>521</v>
      </c>
      <c r="E9" s="114">
        <f t="shared" si="4"/>
        <v>7544.2</v>
      </c>
      <c r="F9" s="114">
        <f t="shared" si="5"/>
        <v>3596</v>
      </c>
      <c r="G9" s="114">
        <f t="shared" si="6"/>
        <v>30330.5</v>
      </c>
      <c r="H9" s="114">
        <f t="shared" si="7"/>
        <v>4119</v>
      </c>
      <c r="I9" s="115">
        <f t="shared" si="8"/>
        <v>37875.599999999999</v>
      </c>
      <c r="J9" s="116">
        <v>2</v>
      </c>
      <c r="K9" s="114">
        <v>0.9</v>
      </c>
      <c r="L9" s="114">
        <v>513</v>
      </c>
      <c r="M9" s="114">
        <v>7516</v>
      </c>
      <c r="N9" s="114">
        <v>2364</v>
      </c>
      <c r="O9" s="114">
        <v>19423.3</v>
      </c>
      <c r="P9" s="114">
        <f t="shared" si="9"/>
        <v>2879</v>
      </c>
      <c r="Q9" s="117">
        <f t="shared" si="10"/>
        <v>26940.199999999997</v>
      </c>
      <c r="R9" s="118">
        <v>0</v>
      </c>
      <c r="S9" s="119">
        <v>0</v>
      </c>
      <c r="T9" s="119">
        <v>8</v>
      </c>
      <c r="U9" s="119">
        <v>28.2</v>
      </c>
      <c r="V9" s="119">
        <v>1232</v>
      </c>
      <c r="W9" s="119">
        <v>10907.2</v>
      </c>
      <c r="X9" s="114">
        <f t="shared" si="11"/>
        <v>1240</v>
      </c>
      <c r="Y9" s="115">
        <f t="shared" si="12"/>
        <v>10935.400000000001</v>
      </c>
    </row>
    <row r="10" spans="1:25" ht="18" customHeight="1" x14ac:dyDescent="0.15">
      <c r="A10" s="112" t="s">
        <v>16</v>
      </c>
      <c r="B10" s="113">
        <f t="shared" si="1"/>
        <v>116</v>
      </c>
      <c r="C10" s="114">
        <f t="shared" si="2"/>
        <v>64.599999999999994</v>
      </c>
      <c r="D10" s="114">
        <f t="shared" si="3"/>
        <v>811</v>
      </c>
      <c r="E10" s="114">
        <f t="shared" si="4"/>
        <v>12980.6</v>
      </c>
      <c r="F10" s="114">
        <f t="shared" si="5"/>
        <v>5653</v>
      </c>
      <c r="G10" s="114">
        <f t="shared" si="6"/>
        <v>37182.699999999997</v>
      </c>
      <c r="H10" s="114">
        <f t="shared" si="7"/>
        <v>6580</v>
      </c>
      <c r="I10" s="115">
        <f t="shared" si="8"/>
        <v>50227.899999999994</v>
      </c>
      <c r="J10" s="116">
        <v>79</v>
      </c>
      <c r="K10" s="114">
        <v>61.8</v>
      </c>
      <c r="L10" s="114">
        <v>745</v>
      </c>
      <c r="M10" s="114">
        <v>12546.300000000001</v>
      </c>
      <c r="N10" s="114">
        <v>2717</v>
      </c>
      <c r="O10" s="114">
        <v>16058.4</v>
      </c>
      <c r="P10" s="114">
        <f t="shared" si="9"/>
        <v>3541</v>
      </c>
      <c r="Q10" s="117">
        <f t="shared" si="10"/>
        <v>28666.5</v>
      </c>
      <c r="R10" s="118">
        <v>37</v>
      </c>
      <c r="S10" s="119">
        <v>2.8</v>
      </c>
      <c r="T10" s="119">
        <v>66</v>
      </c>
      <c r="U10" s="119">
        <v>434.29999999999995</v>
      </c>
      <c r="V10" s="119">
        <v>2936</v>
      </c>
      <c r="W10" s="119">
        <v>21124.3</v>
      </c>
      <c r="X10" s="114">
        <f t="shared" si="11"/>
        <v>3039</v>
      </c>
      <c r="Y10" s="115">
        <f t="shared" si="12"/>
        <v>21561.399999999998</v>
      </c>
    </row>
    <row r="11" spans="1:25" ht="18" customHeight="1" x14ac:dyDescent="0.15">
      <c r="A11" s="112" t="s">
        <v>17</v>
      </c>
      <c r="B11" s="113">
        <f t="shared" si="1"/>
        <v>6</v>
      </c>
      <c r="C11" s="114">
        <f t="shared" si="2"/>
        <v>1101.5999999999999</v>
      </c>
      <c r="D11" s="114">
        <f t="shared" si="3"/>
        <v>946</v>
      </c>
      <c r="E11" s="114">
        <f t="shared" si="4"/>
        <v>15488.599999999999</v>
      </c>
      <c r="F11" s="114">
        <f t="shared" si="5"/>
        <v>5947</v>
      </c>
      <c r="G11" s="114">
        <f t="shared" si="6"/>
        <v>49178</v>
      </c>
      <c r="H11" s="114">
        <f t="shared" si="7"/>
        <v>6899</v>
      </c>
      <c r="I11" s="115">
        <f t="shared" si="8"/>
        <v>65768.2</v>
      </c>
      <c r="J11" s="116">
        <v>6</v>
      </c>
      <c r="K11" s="114">
        <v>1101.5999999999999</v>
      </c>
      <c r="L11" s="114">
        <v>794</v>
      </c>
      <c r="M11" s="114">
        <v>14905.3</v>
      </c>
      <c r="N11" s="114">
        <v>4270</v>
      </c>
      <c r="O11" s="114">
        <v>30114.2</v>
      </c>
      <c r="P11" s="114">
        <f t="shared" si="9"/>
        <v>5070</v>
      </c>
      <c r="Q11" s="117">
        <f t="shared" si="10"/>
        <v>46121.1</v>
      </c>
      <c r="R11" s="118">
        <v>0</v>
      </c>
      <c r="S11" s="119">
        <v>0</v>
      </c>
      <c r="T11" s="119">
        <v>152</v>
      </c>
      <c r="U11" s="119">
        <v>583.29999999999995</v>
      </c>
      <c r="V11" s="119">
        <v>1677</v>
      </c>
      <c r="W11" s="119">
        <v>19063.8</v>
      </c>
      <c r="X11" s="114">
        <f t="shared" si="11"/>
        <v>1829</v>
      </c>
      <c r="Y11" s="115">
        <f t="shared" si="12"/>
        <v>19647.099999999999</v>
      </c>
    </row>
    <row r="12" spans="1:25" ht="18" customHeight="1" x14ac:dyDescent="0.15">
      <c r="A12" s="112" t="s">
        <v>18</v>
      </c>
      <c r="B12" s="113">
        <f t="shared" si="1"/>
        <v>44</v>
      </c>
      <c r="C12" s="114">
        <f t="shared" si="2"/>
        <v>44.3</v>
      </c>
      <c r="D12" s="114">
        <f t="shared" si="3"/>
        <v>1617</v>
      </c>
      <c r="E12" s="114">
        <f t="shared" si="4"/>
        <v>40145.600000000006</v>
      </c>
      <c r="F12" s="114">
        <f t="shared" si="5"/>
        <v>9646</v>
      </c>
      <c r="G12" s="114">
        <f t="shared" si="6"/>
        <v>93469.299999999988</v>
      </c>
      <c r="H12" s="114">
        <f t="shared" si="7"/>
        <v>11307</v>
      </c>
      <c r="I12" s="115">
        <f t="shared" si="8"/>
        <v>133659.19999999998</v>
      </c>
      <c r="J12" s="116">
        <v>34</v>
      </c>
      <c r="K12" s="114">
        <v>32.5</v>
      </c>
      <c r="L12" s="114">
        <v>1587</v>
      </c>
      <c r="M12" s="114">
        <v>39579.800000000003</v>
      </c>
      <c r="N12" s="114">
        <v>6171</v>
      </c>
      <c r="O12" s="114">
        <v>50830.6</v>
      </c>
      <c r="P12" s="114">
        <f t="shared" si="9"/>
        <v>7792</v>
      </c>
      <c r="Q12" s="117">
        <f t="shared" si="10"/>
        <v>90442.9</v>
      </c>
      <c r="R12" s="118">
        <v>10</v>
      </c>
      <c r="S12" s="119">
        <v>11.8</v>
      </c>
      <c r="T12" s="119">
        <v>30</v>
      </c>
      <c r="U12" s="119">
        <v>565.79999999999995</v>
      </c>
      <c r="V12" s="119">
        <v>3475</v>
      </c>
      <c r="W12" s="119">
        <v>42638.7</v>
      </c>
      <c r="X12" s="114">
        <f t="shared" si="11"/>
        <v>3515</v>
      </c>
      <c r="Y12" s="115">
        <f t="shared" si="12"/>
        <v>43216.299999999996</v>
      </c>
    </row>
    <row r="13" spans="1:25" ht="18" customHeight="1" x14ac:dyDescent="0.15">
      <c r="A13" s="112" t="s">
        <v>19</v>
      </c>
      <c r="B13" s="113">
        <f t="shared" si="1"/>
        <v>12</v>
      </c>
      <c r="C13" s="114">
        <f t="shared" si="2"/>
        <v>108.3</v>
      </c>
      <c r="D13" s="114">
        <f t="shared" si="3"/>
        <v>883</v>
      </c>
      <c r="E13" s="114">
        <f t="shared" si="4"/>
        <v>17276.010000000002</v>
      </c>
      <c r="F13" s="114">
        <f t="shared" si="5"/>
        <v>9730</v>
      </c>
      <c r="G13" s="114">
        <f t="shared" si="6"/>
        <v>65665.33</v>
      </c>
      <c r="H13" s="114">
        <f t="shared" si="7"/>
        <v>10625</v>
      </c>
      <c r="I13" s="115">
        <f t="shared" si="8"/>
        <v>83049.640000000014</v>
      </c>
      <c r="J13" s="116">
        <v>11</v>
      </c>
      <c r="K13" s="114">
        <v>108.2</v>
      </c>
      <c r="L13" s="114">
        <v>831</v>
      </c>
      <c r="M13" s="114">
        <v>16552.010000000002</v>
      </c>
      <c r="N13" s="114">
        <v>6778</v>
      </c>
      <c r="O13" s="114">
        <v>45626.33</v>
      </c>
      <c r="P13" s="114">
        <f t="shared" si="9"/>
        <v>7620</v>
      </c>
      <c r="Q13" s="117">
        <f t="shared" si="10"/>
        <v>62286.540000000008</v>
      </c>
      <c r="R13" s="118">
        <v>1</v>
      </c>
      <c r="S13" s="119">
        <v>0.1</v>
      </c>
      <c r="T13" s="119">
        <v>52</v>
      </c>
      <c r="U13" s="119">
        <v>724</v>
      </c>
      <c r="V13" s="119">
        <v>2952</v>
      </c>
      <c r="W13" s="119">
        <v>20039</v>
      </c>
      <c r="X13" s="114">
        <f t="shared" si="11"/>
        <v>3005</v>
      </c>
      <c r="Y13" s="115">
        <f t="shared" si="12"/>
        <v>20763.099999999999</v>
      </c>
    </row>
    <row r="14" spans="1:25" ht="18" customHeight="1" x14ac:dyDescent="0.15">
      <c r="A14" s="112" t="s">
        <v>20</v>
      </c>
      <c r="B14" s="113">
        <f t="shared" si="1"/>
        <v>8</v>
      </c>
      <c r="C14" s="114">
        <f t="shared" si="2"/>
        <v>120.5</v>
      </c>
      <c r="D14" s="114">
        <f t="shared" si="3"/>
        <v>1054</v>
      </c>
      <c r="E14" s="114">
        <f t="shared" si="4"/>
        <v>19190.8</v>
      </c>
      <c r="F14" s="114">
        <f t="shared" si="5"/>
        <v>9246</v>
      </c>
      <c r="G14" s="114">
        <f t="shared" si="6"/>
        <v>62051.600000000006</v>
      </c>
      <c r="H14" s="114">
        <f t="shared" si="7"/>
        <v>10308</v>
      </c>
      <c r="I14" s="115">
        <f t="shared" si="8"/>
        <v>81362.899999999994</v>
      </c>
      <c r="J14" s="116">
        <v>6</v>
      </c>
      <c r="K14" s="114">
        <v>104.5</v>
      </c>
      <c r="L14" s="114">
        <v>982</v>
      </c>
      <c r="M14" s="114">
        <v>18772.599999999999</v>
      </c>
      <c r="N14" s="114">
        <v>5820</v>
      </c>
      <c r="O14" s="114">
        <v>36726.800000000003</v>
      </c>
      <c r="P14" s="114">
        <f t="shared" si="9"/>
        <v>6808</v>
      </c>
      <c r="Q14" s="117">
        <f t="shared" si="10"/>
        <v>55603.9</v>
      </c>
      <c r="R14" s="118">
        <v>2</v>
      </c>
      <c r="S14" s="119">
        <v>16</v>
      </c>
      <c r="T14" s="119">
        <v>72</v>
      </c>
      <c r="U14" s="119">
        <v>418.2</v>
      </c>
      <c r="V14" s="119">
        <v>3426</v>
      </c>
      <c r="W14" s="119">
        <v>25324.799999999999</v>
      </c>
      <c r="X14" s="114">
        <f t="shared" si="11"/>
        <v>3500</v>
      </c>
      <c r="Y14" s="115">
        <f t="shared" si="12"/>
        <v>25759</v>
      </c>
    </row>
    <row r="15" spans="1:25" ht="18" customHeight="1" x14ac:dyDescent="0.15">
      <c r="A15" s="112" t="s">
        <v>21</v>
      </c>
      <c r="B15" s="113">
        <f t="shared" si="1"/>
        <v>83</v>
      </c>
      <c r="C15" s="114">
        <f t="shared" si="2"/>
        <v>573.1</v>
      </c>
      <c r="D15" s="114">
        <f t="shared" si="3"/>
        <v>2072</v>
      </c>
      <c r="E15" s="114">
        <f t="shared" si="4"/>
        <v>40542.6</v>
      </c>
      <c r="F15" s="114">
        <f t="shared" si="5"/>
        <v>26869</v>
      </c>
      <c r="G15" s="114">
        <f t="shared" si="6"/>
        <v>193462.39999999999</v>
      </c>
      <c r="H15" s="114">
        <f t="shared" si="7"/>
        <v>29024</v>
      </c>
      <c r="I15" s="115">
        <f t="shared" si="8"/>
        <v>234578.09999999998</v>
      </c>
      <c r="J15" s="116">
        <v>25</v>
      </c>
      <c r="K15" s="114">
        <v>450.6</v>
      </c>
      <c r="L15" s="114">
        <v>1856</v>
      </c>
      <c r="M15" s="114">
        <v>38509.199999999997</v>
      </c>
      <c r="N15" s="114">
        <v>14884</v>
      </c>
      <c r="O15" s="114">
        <v>116469.4</v>
      </c>
      <c r="P15" s="114">
        <f t="shared" si="9"/>
        <v>16765</v>
      </c>
      <c r="Q15" s="117">
        <f t="shared" si="10"/>
        <v>155429.19999999998</v>
      </c>
      <c r="R15" s="118">
        <v>58</v>
      </c>
      <c r="S15" s="119">
        <v>122.5</v>
      </c>
      <c r="T15" s="119">
        <v>216</v>
      </c>
      <c r="U15" s="119">
        <v>2033.4</v>
      </c>
      <c r="V15" s="119">
        <v>11985</v>
      </c>
      <c r="W15" s="119">
        <v>76993</v>
      </c>
      <c r="X15" s="114">
        <f t="shared" si="11"/>
        <v>12259</v>
      </c>
      <c r="Y15" s="115">
        <f t="shared" si="12"/>
        <v>79148.899999999994</v>
      </c>
    </row>
    <row r="16" spans="1:25" ht="18" customHeight="1" x14ac:dyDescent="0.15">
      <c r="A16" s="112" t="s">
        <v>22</v>
      </c>
      <c r="B16" s="113">
        <f t="shared" si="1"/>
        <v>48</v>
      </c>
      <c r="C16" s="114">
        <f t="shared" si="2"/>
        <v>816.8</v>
      </c>
      <c r="D16" s="114">
        <f t="shared" si="3"/>
        <v>2502</v>
      </c>
      <c r="E16" s="114">
        <f t="shared" si="4"/>
        <v>52379.4</v>
      </c>
      <c r="F16" s="114">
        <f t="shared" si="5"/>
        <v>22638</v>
      </c>
      <c r="G16" s="114">
        <f t="shared" si="6"/>
        <v>164281.69999999998</v>
      </c>
      <c r="H16" s="114">
        <f t="shared" si="7"/>
        <v>25188</v>
      </c>
      <c r="I16" s="115">
        <f t="shared" si="8"/>
        <v>217477.89999999997</v>
      </c>
      <c r="J16" s="116">
        <v>38</v>
      </c>
      <c r="K16" s="114">
        <v>734.5</v>
      </c>
      <c r="L16" s="114">
        <v>2368</v>
      </c>
      <c r="M16" s="114">
        <v>50913.4</v>
      </c>
      <c r="N16" s="114">
        <v>13010</v>
      </c>
      <c r="O16" s="114">
        <v>95556.799999999988</v>
      </c>
      <c r="P16" s="114">
        <f t="shared" si="9"/>
        <v>15416</v>
      </c>
      <c r="Q16" s="117">
        <f t="shared" si="10"/>
        <v>147204.69999999998</v>
      </c>
      <c r="R16" s="118">
        <v>10</v>
      </c>
      <c r="S16" s="119">
        <v>82.3</v>
      </c>
      <c r="T16" s="119">
        <v>134</v>
      </c>
      <c r="U16" s="119">
        <v>1466</v>
      </c>
      <c r="V16" s="119">
        <v>9628</v>
      </c>
      <c r="W16" s="119">
        <v>68724.899999999994</v>
      </c>
      <c r="X16" s="114">
        <f t="shared" si="11"/>
        <v>9772</v>
      </c>
      <c r="Y16" s="115">
        <f t="shared" si="12"/>
        <v>70273.2</v>
      </c>
    </row>
    <row r="17" spans="1:25" ht="18" customHeight="1" x14ac:dyDescent="0.15">
      <c r="A17" s="112" t="s">
        <v>23</v>
      </c>
      <c r="B17" s="113">
        <f t="shared" si="1"/>
        <v>117</v>
      </c>
      <c r="C17" s="114">
        <f t="shared" si="2"/>
        <v>2056.46</v>
      </c>
      <c r="D17" s="114">
        <f t="shared" si="3"/>
        <v>3982</v>
      </c>
      <c r="E17" s="114">
        <f t="shared" si="4"/>
        <v>58282.13</v>
      </c>
      <c r="F17" s="114">
        <f t="shared" si="5"/>
        <v>52368</v>
      </c>
      <c r="G17" s="114">
        <f t="shared" si="6"/>
        <v>388494.95299999998</v>
      </c>
      <c r="H17" s="114">
        <f t="shared" si="7"/>
        <v>56467</v>
      </c>
      <c r="I17" s="115">
        <f t="shared" si="8"/>
        <v>448833.54299999995</v>
      </c>
      <c r="J17" s="116">
        <v>101</v>
      </c>
      <c r="K17" s="114">
        <v>1724.81</v>
      </c>
      <c r="L17" s="114">
        <v>3701</v>
      </c>
      <c r="M17" s="114">
        <v>54033.82</v>
      </c>
      <c r="N17" s="114">
        <v>34249</v>
      </c>
      <c r="O17" s="114">
        <v>244960.90299999999</v>
      </c>
      <c r="P17" s="114">
        <f t="shared" si="9"/>
        <v>38051</v>
      </c>
      <c r="Q17" s="117">
        <f t="shared" si="10"/>
        <v>300719.533</v>
      </c>
      <c r="R17" s="118">
        <v>16</v>
      </c>
      <c r="S17" s="119">
        <v>331.65</v>
      </c>
      <c r="T17" s="119">
        <v>281</v>
      </c>
      <c r="U17" s="119">
        <v>4248.3100000000004</v>
      </c>
      <c r="V17" s="119">
        <v>18119</v>
      </c>
      <c r="W17" s="119">
        <v>143534.04999999999</v>
      </c>
      <c r="X17" s="114">
        <f t="shared" si="11"/>
        <v>18416</v>
      </c>
      <c r="Y17" s="115">
        <f t="shared" si="12"/>
        <v>148114.00999999998</v>
      </c>
    </row>
    <row r="18" spans="1:25" ht="18" customHeight="1" x14ac:dyDescent="0.15">
      <c r="A18" s="112" t="s">
        <v>24</v>
      </c>
      <c r="B18" s="113">
        <f t="shared" si="1"/>
        <v>17</v>
      </c>
      <c r="C18" s="114">
        <f t="shared" si="2"/>
        <v>505.6</v>
      </c>
      <c r="D18" s="114">
        <f t="shared" si="3"/>
        <v>2448</v>
      </c>
      <c r="E18" s="114">
        <f t="shared" si="4"/>
        <v>54738.600000000006</v>
      </c>
      <c r="F18" s="114">
        <f t="shared" si="5"/>
        <v>28467</v>
      </c>
      <c r="G18" s="114">
        <f t="shared" si="6"/>
        <v>245598.9</v>
      </c>
      <c r="H18" s="114">
        <f t="shared" si="7"/>
        <v>30932</v>
      </c>
      <c r="I18" s="115">
        <f t="shared" si="8"/>
        <v>300843.09999999998</v>
      </c>
      <c r="J18" s="116">
        <v>17</v>
      </c>
      <c r="K18" s="114">
        <v>505.6</v>
      </c>
      <c r="L18" s="114">
        <v>2352</v>
      </c>
      <c r="M18" s="114">
        <v>53747.3</v>
      </c>
      <c r="N18" s="114">
        <v>18866</v>
      </c>
      <c r="O18" s="114">
        <v>145326.29999999999</v>
      </c>
      <c r="P18" s="114">
        <f t="shared" si="9"/>
        <v>21235</v>
      </c>
      <c r="Q18" s="117">
        <f t="shared" si="10"/>
        <v>199579.19999999998</v>
      </c>
      <c r="R18" s="118">
        <v>0</v>
      </c>
      <c r="S18" s="119">
        <v>0</v>
      </c>
      <c r="T18" s="119">
        <v>96</v>
      </c>
      <c r="U18" s="119">
        <v>991.30000000000007</v>
      </c>
      <c r="V18" s="119">
        <v>9601</v>
      </c>
      <c r="W18" s="119">
        <v>100272.6</v>
      </c>
      <c r="X18" s="114">
        <f t="shared" si="11"/>
        <v>9697</v>
      </c>
      <c r="Y18" s="115">
        <f t="shared" si="12"/>
        <v>101263.90000000001</v>
      </c>
    </row>
    <row r="19" spans="1:25" ht="18" customHeight="1" x14ac:dyDescent="0.15">
      <c r="A19" s="112" t="s">
        <v>25</v>
      </c>
      <c r="B19" s="113">
        <f t="shared" si="1"/>
        <v>26</v>
      </c>
      <c r="C19" s="114">
        <f t="shared" si="2"/>
        <v>275.92</v>
      </c>
      <c r="D19" s="114">
        <f t="shared" si="3"/>
        <v>1673</v>
      </c>
      <c r="E19" s="114">
        <f t="shared" si="4"/>
        <v>26435.829999999998</v>
      </c>
      <c r="F19" s="114">
        <f t="shared" si="5"/>
        <v>7766</v>
      </c>
      <c r="G19" s="114">
        <f t="shared" si="6"/>
        <v>72094.94</v>
      </c>
      <c r="H19" s="114">
        <f t="shared" si="7"/>
        <v>9465</v>
      </c>
      <c r="I19" s="115">
        <f t="shared" si="8"/>
        <v>98806.689999999988</v>
      </c>
      <c r="J19" s="116">
        <v>25</v>
      </c>
      <c r="K19" s="114">
        <v>272.92</v>
      </c>
      <c r="L19" s="114">
        <v>1440</v>
      </c>
      <c r="M19" s="114">
        <v>25377.279999999999</v>
      </c>
      <c r="N19" s="114">
        <v>4979</v>
      </c>
      <c r="O19" s="114">
        <v>43258.539999999994</v>
      </c>
      <c r="P19" s="114">
        <f t="shared" si="9"/>
        <v>6444</v>
      </c>
      <c r="Q19" s="117">
        <f t="shared" si="10"/>
        <v>68908.739999999991</v>
      </c>
      <c r="R19" s="118">
        <v>1</v>
      </c>
      <c r="S19" s="119">
        <v>3</v>
      </c>
      <c r="T19" s="119">
        <v>233</v>
      </c>
      <c r="U19" s="119">
        <v>1058.55</v>
      </c>
      <c r="V19" s="119">
        <v>2787</v>
      </c>
      <c r="W19" s="119">
        <v>28836.400000000001</v>
      </c>
      <c r="X19" s="114">
        <f t="shared" si="11"/>
        <v>3021</v>
      </c>
      <c r="Y19" s="115">
        <f t="shared" si="12"/>
        <v>29897.95</v>
      </c>
    </row>
    <row r="20" spans="1:25" ht="18" customHeight="1" x14ac:dyDescent="0.15">
      <c r="A20" s="112" t="s">
        <v>26</v>
      </c>
      <c r="B20" s="113">
        <f t="shared" si="1"/>
        <v>28</v>
      </c>
      <c r="C20" s="114">
        <f t="shared" si="2"/>
        <v>123.9</v>
      </c>
      <c r="D20" s="114">
        <f t="shared" si="3"/>
        <v>616</v>
      </c>
      <c r="E20" s="114">
        <f t="shared" si="4"/>
        <v>9380.2000000000007</v>
      </c>
      <c r="F20" s="114">
        <f t="shared" si="5"/>
        <v>4209</v>
      </c>
      <c r="G20" s="114">
        <f t="shared" si="6"/>
        <v>36992.5</v>
      </c>
      <c r="H20" s="114">
        <f t="shared" si="7"/>
        <v>4853</v>
      </c>
      <c r="I20" s="115">
        <f t="shared" si="8"/>
        <v>46496.6</v>
      </c>
      <c r="J20" s="116">
        <v>1</v>
      </c>
      <c r="K20" s="114">
        <v>3.5</v>
      </c>
      <c r="L20" s="114">
        <v>586</v>
      </c>
      <c r="M20" s="114">
        <v>8695.5</v>
      </c>
      <c r="N20" s="114">
        <v>3316</v>
      </c>
      <c r="O20" s="114">
        <v>28322.6</v>
      </c>
      <c r="P20" s="114">
        <f t="shared" si="9"/>
        <v>3903</v>
      </c>
      <c r="Q20" s="117">
        <f t="shared" si="10"/>
        <v>37021.599999999999</v>
      </c>
      <c r="R20" s="118">
        <v>27</v>
      </c>
      <c r="S20" s="119">
        <v>120.4</v>
      </c>
      <c r="T20" s="119">
        <v>30</v>
      </c>
      <c r="U20" s="119">
        <v>684.7</v>
      </c>
      <c r="V20" s="119">
        <v>893</v>
      </c>
      <c r="W20" s="119">
        <v>8669.9</v>
      </c>
      <c r="X20" s="114">
        <f t="shared" si="11"/>
        <v>950</v>
      </c>
      <c r="Y20" s="115">
        <f t="shared" si="12"/>
        <v>9475</v>
      </c>
    </row>
    <row r="21" spans="1:25" ht="18" customHeight="1" x14ac:dyDescent="0.15">
      <c r="A21" s="112" t="s">
        <v>27</v>
      </c>
      <c r="B21" s="113">
        <f t="shared" si="1"/>
        <v>1</v>
      </c>
      <c r="C21" s="114">
        <f t="shared" si="2"/>
        <v>2</v>
      </c>
      <c r="D21" s="114">
        <f t="shared" si="3"/>
        <v>513</v>
      </c>
      <c r="E21" s="114">
        <f t="shared" si="4"/>
        <v>6925.8639999999996</v>
      </c>
      <c r="F21" s="114">
        <f t="shared" si="5"/>
        <v>5345</v>
      </c>
      <c r="G21" s="114">
        <f t="shared" si="6"/>
        <v>36418.733</v>
      </c>
      <c r="H21" s="114">
        <f t="shared" si="7"/>
        <v>5859</v>
      </c>
      <c r="I21" s="115">
        <f t="shared" si="8"/>
        <v>43346.597000000002</v>
      </c>
      <c r="J21" s="116">
        <v>1</v>
      </c>
      <c r="K21" s="114">
        <v>2</v>
      </c>
      <c r="L21" s="114">
        <v>477</v>
      </c>
      <c r="M21" s="114">
        <v>6712.9139999999998</v>
      </c>
      <c r="N21" s="114">
        <v>3508</v>
      </c>
      <c r="O21" s="114">
        <v>21168.352999999999</v>
      </c>
      <c r="P21" s="114">
        <f t="shared" si="9"/>
        <v>3986</v>
      </c>
      <c r="Q21" s="117">
        <f t="shared" si="10"/>
        <v>27883.267</v>
      </c>
      <c r="R21" s="118">
        <v>0</v>
      </c>
      <c r="S21" s="119">
        <v>0</v>
      </c>
      <c r="T21" s="119">
        <v>36</v>
      </c>
      <c r="U21" s="119">
        <v>212.95</v>
      </c>
      <c r="V21" s="119">
        <v>1837</v>
      </c>
      <c r="W21" s="119">
        <v>15250.380000000001</v>
      </c>
      <c r="X21" s="114">
        <f t="shared" si="11"/>
        <v>1873</v>
      </c>
      <c r="Y21" s="115">
        <f t="shared" si="12"/>
        <v>15463.330000000002</v>
      </c>
    </row>
    <row r="22" spans="1:25" ht="18" customHeight="1" x14ac:dyDescent="0.15">
      <c r="A22" s="112" t="s">
        <v>28</v>
      </c>
      <c r="B22" s="113">
        <f t="shared" si="1"/>
        <v>62</v>
      </c>
      <c r="C22" s="114">
        <f t="shared" si="2"/>
        <v>973.6</v>
      </c>
      <c r="D22" s="114">
        <f t="shared" si="3"/>
        <v>1065</v>
      </c>
      <c r="E22" s="114">
        <f t="shared" si="4"/>
        <v>5758.4</v>
      </c>
      <c r="F22" s="114">
        <f t="shared" si="5"/>
        <v>2877</v>
      </c>
      <c r="G22" s="114">
        <f t="shared" si="6"/>
        <v>25026.400000000001</v>
      </c>
      <c r="H22" s="114">
        <f t="shared" si="7"/>
        <v>4004</v>
      </c>
      <c r="I22" s="115">
        <f t="shared" si="8"/>
        <v>31758.400000000001</v>
      </c>
      <c r="J22" s="116">
        <v>4</v>
      </c>
      <c r="K22" s="114">
        <v>33.099999999999994</v>
      </c>
      <c r="L22" s="114">
        <v>1037</v>
      </c>
      <c r="M22" s="114">
        <v>4915.2</v>
      </c>
      <c r="N22" s="114">
        <v>1993</v>
      </c>
      <c r="O22" s="114">
        <v>17737</v>
      </c>
      <c r="P22" s="114">
        <f t="shared" si="9"/>
        <v>3034</v>
      </c>
      <c r="Q22" s="117">
        <f t="shared" si="10"/>
        <v>22685.3</v>
      </c>
      <c r="R22" s="118">
        <v>58</v>
      </c>
      <c r="S22" s="119">
        <v>940.5</v>
      </c>
      <c r="T22" s="119">
        <v>28</v>
      </c>
      <c r="U22" s="119">
        <v>843.2</v>
      </c>
      <c r="V22" s="119">
        <v>884</v>
      </c>
      <c r="W22" s="119">
        <v>7289.4</v>
      </c>
      <c r="X22" s="114">
        <f t="shared" si="11"/>
        <v>970</v>
      </c>
      <c r="Y22" s="115">
        <f t="shared" si="12"/>
        <v>9073.1</v>
      </c>
    </row>
    <row r="23" spans="1:25" ht="18" customHeight="1" x14ac:dyDescent="0.15">
      <c r="A23" s="112" t="s">
        <v>29</v>
      </c>
      <c r="B23" s="113">
        <f t="shared" si="1"/>
        <v>3</v>
      </c>
      <c r="C23" s="114">
        <f t="shared" si="2"/>
        <v>30.2</v>
      </c>
      <c r="D23" s="114">
        <f t="shared" si="3"/>
        <v>428</v>
      </c>
      <c r="E23" s="114">
        <f t="shared" si="4"/>
        <v>5699.9</v>
      </c>
      <c r="F23" s="114">
        <f t="shared" si="5"/>
        <v>2235</v>
      </c>
      <c r="G23" s="114">
        <f t="shared" si="6"/>
        <v>21071.599999999999</v>
      </c>
      <c r="H23" s="114">
        <f t="shared" si="7"/>
        <v>2666</v>
      </c>
      <c r="I23" s="115">
        <f t="shared" si="8"/>
        <v>26801.7</v>
      </c>
      <c r="J23" s="116">
        <v>1</v>
      </c>
      <c r="K23" s="114">
        <v>30</v>
      </c>
      <c r="L23" s="114">
        <v>413</v>
      </c>
      <c r="M23" s="114">
        <v>5655.0999999999995</v>
      </c>
      <c r="N23" s="114">
        <v>1652</v>
      </c>
      <c r="O23" s="114">
        <v>15759.6</v>
      </c>
      <c r="P23" s="114">
        <f t="shared" si="9"/>
        <v>2066</v>
      </c>
      <c r="Q23" s="117">
        <f t="shared" si="10"/>
        <v>21444.7</v>
      </c>
      <c r="R23" s="118">
        <v>2</v>
      </c>
      <c r="S23" s="119">
        <v>0.2</v>
      </c>
      <c r="T23" s="119">
        <v>15</v>
      </c>
      <c r="U23" s="119">
        <v>44.8</v>
      </c>
      <c r="V23" s="119">
        <v>583</v>
      </c>
      <c r="W23" s="119">
        <v>5312</v>
      </c>
      <c r="X23" s="114">
        <f t="shared" si="11"/>
        <v>600</v>
      </c>
      <c r="Y23" s="115">
        <f t="shared" si="12"/>
        <v>5357</v>
      </c>
    </row>
    <row r="24" spans="1:25" ht="18" customHeight="1" x14ac:dyDescent="0.15">
      <c r="A24" s="112" t="s">
        <v>30</v>
      </c>
      <c r="B24" s="113">
        <f t="shared" si="1"/>
        <v>12</v>
      </c>
      <c r="C24" s="114">
        <f t="shared" si="2"/>
        <v>16.399999999999999</v>
      </c>
      <c r="D24" s="114">
        <f t="shared" si="3"/>
        <v>1440</v>
      </c>
      <c r="E24" s="114">
        <f t="shared" si="4"/>
        <v>16422.8</v>
      </c>
      <c r="F24" s="114">
        <f t="shared" si="5"/>
        <v>8162</v>
      </c>
      <c r="G24" s="114">
        <f t="shared" si="6"/>
        <v>67438.100000000006</v>
      </c>
      <c r="H24" s="114">
        <f t="shared" si="7"/>
        <v>9614</v>
      </c>
      <c r="I24" s="115">
        <f t="shared" si="8"/>
        <v>83877.299999999988</v>
      </c>
      <c r="J24" s="116">
        <v>11</v>
      </c>
      <c r="K24" s="114">
        <v>11.3</v>
      </c>
      <c r="L24" s="114">
        <v>1405</v>
      </c>
      <c r="M24" s="114">
        <v>16135.8</v>
      </c>
      <c r="N24" s="114">
        <v>5302</v>
      </c>
      <c r="O24" s="114">
        <v>41848.699999999997</v>
      </c>
      <c r="P24" s="114">
        <f t="shared" si="9"/>
        <v>6718</v>
      </c>
      <c r="Q24" s="117">
        <f t="shared" si="10"/>
        <v>57995.799999999996</v>
      </c>
      <c r="R24" s="118">
        <v>1</v>
      </c>
      <c r="S24" s="119">
        <v>5.0999999999999996</v>
      </c>
      <c r="T24" s="119">
        <v>35</v>
      </c>
      <c r="U24" s="119">
        <v>287</v>
      </c>
      <c r="V24" s="119">
        <v>2860</v>
      </c>
      <c r="W24" s="119">
        <v>25589.4</v>
      </c>
      <c r="X24" s="114">
        <f t="shared" si="11"/>
        <v>2896</v>
      </c>
      <c r="Y24" s="115">
        <f t="shared" si="12"/>
        <v>25881.5</v>
      </c>
    </row>
    <row r="25" spans="1:25" ht="18" customHeight="1" x14ac:dyDescent="0.15">
      <c r="A25" s="112" t="s">
        <v>31</v>
      </c>
      <c r="B25" s="113">
        <f t="shared" si="1"/>
        <v>14</v>
      </c>
      <c r="C25" s="114">
        <f t="shared" si="2"/>
        <v>35.19</v>
      </c>
      <c r="D25" s="114">
        <f t="shared" si="3"/>
        <v>1135</v>
      </c>
      <c r="E25" s="114">
        <f t="shared" si="4"/>
        <v>12509.35</v>
      </c>
      <c r="F25" s="114">
        <f t="shared" si="5"/>
        <v>7338</v>
      </c>
      <c r="G25" s="114">
        <f t="shared" si="6"/>
        <v>46958.16</v>
      </c>
      <c r="H25" s="114">
        <f t="shared" si="7"/>
        <v>8487</v>
      </c>
      <c r="I25" s="115">
        <f t="shared" si="8"/>
        <v>59502.7</v>
      </c>
      <c r="J25" s="116">
        <v>13</v>
      </c>
      <c r="K25" s="114">
        <v>34.79</v>
      </c>
      <c r="L25" s="114">
        <v>1081</v>
      </c>
      <c r="M25" s="114">
        <v>12111.93</v>
      </c>
      <c r="N25" s="114">
        <v>5124</v>
      </c>
      <c r="O25" s="114">
        <v>28950.1</v>
      </c>
      <c r="P25" s="114">
        <f t="shared" si="9"/>
        <v>6218</v>
      </c>
      <c r="Q25" s="117">
        <f t="shared" si="10"/>
        <v>41096.82</v>
      </c>
      <c r="R25" s="118">
        <v>1</v>
      </c>
      <c r="S25" s="119">
        <v>0.4</v>
      </c>
      <c r="T25" s="119">
        <v>54</v>
      </c>
      <c r="U25" s="119">
        <v>397.41999999999996</v>
      </c>
      <c r="V25" s="119">
        <v>2214</v>
      </c>
      <c r="W25" s="119">
        <v>18008.060000000001</v>
      </c>
      <c r="X25" s="114">
        <f t="shared" si="11"/>
        <v>2269</v>
      </c>
      <c r="Y25" s="115">
        <f t="shared" si="12"/>
        <v>18405.88</v>
      </c>
    </row>
    <row r="26" spans="1:25" ht="18" customHeight="1" x14ac:dyDescent="0.15">
      <c r="A26" s="112" t="s">
        <v>32</v>
      </c>
      <c r="B26" s="113">
        <f t="shared" si="1"/>
        <v>15</v>
      </c>
      <c r="C26" s="114">
        <f t="shared" si="2"/>
        <v>110</v>
      </c>
      <c r="D26" s="114">
        <f t="shared" si="3"/>
        <v>3129</v>
      </c>
      <c r="E26" s="114">
        <f t="shared" si="4"/>
        <v>84397.4</v>
      </c>
      <c r="F26" s="114">
        <f t="shared" si="5"/>
        <v>17237</v>
      </c>
      <c r="G26" s="114">
        <f t="shared" si="6"/>
        <v>126247.3</v>
      </c>
      <c r="H26" s="114">
        <f t="shared" si="7"/>
        <v>20381</v>
      </c>
      <c r="I26" s="115">
        <f t="shared" si="8"/>
        <v>210754.69999999998</v>
      </c>
      <c r="J26" s="116">
        <v>14</v>
      </c>
      <c r="K26" s="114">
        <v>107</v>
      </c>
      <c r="L26" s="114">
        <v>3044</v>
      </c>
      <c r="M26" s="114">
        <v>84195</v>
      </c>
      <c r="N26" s="114">
        <v>12421</v>
      </c>
      <c r="O26" s="114">
        <v>81273.3</v>
      </c>
      <c r="P26" s="114">
        <f t="shared" si="9"/>
        <v>15479</v>
      </c>
      <c r="Q26" s="117">
        <f t="shared" si="10"/>
        <v>165575.29999999999</v>
      </c>
      <c r="R26" s="118">
        <v>1</v>
      </c>
      <c r="S26" s="119">
        <v>3</v>
      </c>
      <c r="T26" s="119">
        <v>85</v>
      </c>
      <c r="U26" s="119">
        <v>202.4</v>
      </c>
      <c r="V26" s="119">
        <v>4816</v>
      </c>
      <c r="W26" s="119">
        <v>44974</v>
      </c>
      <c r="X26" s="114">
        <f t="shared" si="11"/>
        <v>4902</v>
      </c>
      <c r="Y26" s="115">
        <f t="shared" si="12"/>
        <v>45179.4</v>
      </c>
    </row>
    <row r="27" spans="1:25" ht="18" customHeight="1" x14ac:dyDescent="0.15">
      <c r="A27" s="112" t="s">
        <v>33</v>
      </c>
      <c r="B27" s="113">
        <f t="shared" si="1"/>
        <v>55</v>
      </c>
      <c r="C27" s="114">
        <f t="shared" si="2"/>
        <v>587.92000000000007</v>
      </c>
      <c r="D27" s="114">
        <f t="shared" si="3"/>
        <v>3597</v>
      </c>
      <c r="E27" s="114">
        <f t="shared" si="4"/>
        <v>45403.5</v>
      </c>
      <c r="F27" s="114">
        <f t="shared" si="5"/>
        <v>27536</v>
      </c>
      <c r="G27" s="114">
        <f t="shared" si="6"/>
        <v>211145.1</v>
      </c>
      <c r="H27" s="114">
        <f t="shared" si="7"/>
        <v>31188</v>
      </c>
      <c r="I27" s="115">
        <f t="shared" si="8"/>
        <v>257136.52</v>
      </c>
      <c r="J27" s="116">
        <v>40</v>
      </c>
      <c r="K27" s="114">
        <v>476.72</v>
      </c>
      <c r="L27" s="114">
        <v>3147</v>
      </c>
      <c r="M27" s="114">
        <v>40249.699999999997</v>
      </c>
      <c r="N27" s="114">
        <v>18313</v>
      </c>
      <c r="O27" s="114">
        <v>133132.5</v>
      </c>
      <c r="P27" s="114">
        <f t="shared" si="9"/>
        <v>21500</v>
      </c>
      <c r="Q27" s="117">
        <f t="shared" si="10"/>
        <v>173858.91999999998</v>
      </c>
      <c r="R27" s="118">
        <v>15</v>
      </c>
      <c r="S27" s="119">
        <v>111.2</v>
      </c>
      <c r="T27" s="119">
        <v>450</v>
      </c>
      <c r="U27" s="119">
        <v>5153.8</v>
      </c>
      <c r="V27" s="119">
        <v>9223</v>
      </c>
      <c r="W27" s="119">
        <v>78012.600000000006</v>
      </c>
      <c r="X27" s="114">
        <f t="shared" si="11"/>
        <v>9688</v>
      </c>
      <c r="Y27" s="115">
        <f t="shared" si="12"/>
        <v>83277.600000000006</v>
      </c>
    </row>
    <row r="28" spans="1:25" ht="18" customHeight="1" x14ac:dyDescent="0.15">
      <c r="A28" s="112" t="s">
        <v>34</v>
      </c>
      <c r="B28" s="113">
        <f t="shared" si="1"/>
        <v>8</v>
      </c>
      <c r="C28" s="114">
        <f t="shared" si="2"/>
        <v>14.5</v>
      </c>
      <c r="D28" s="114">
        <f t="shared" si="3"/>
        <v>1394</v>
      </c>
      <c r="E28" s="114">
        <f t="shared" si="4"/>
        <v>23614.45</v>
      </c>
      <c r="F28" s="114">
        <f t="shared" si="5"/>
        <v>6923</v>
      </c>
      <c r="G28" s="114">
        <f t="shared" si="6"/>
        <v>91259.1</v>
      </c>
      <c r="H28" s="114">
        <f t="shared" si="7"/>
        <v>8325</v>
      </c>
      <c r="I28" s="115">
        <f t="shared" si="8"/>
        <v>114888.05</v>
      </c>
      <c r="J28" s="116">
        <v>8</v>
      </c>
      <c r="K28" s="114">
        <v>14.5</v>
      </c>
      <c r="L28" s="114">
        <v>1295</v>
      </c>
      <c r="M28" s="114">
        <v>22906.75</v>
      </c>
      <c r="N28" s="114">
        <v>4404</v>
      </c>
      <c r="O28" s="114">
        <v>33880.44</v>
      </c>
      <c r="P28" s="114">
        <f t="shared" si="9"/>
        <v>5707</v>
      </c>
      <c r="Q28" s="117">
        <f t="shared" si="10"/>
        <v>56801.69</v>
      </c>
      <c r="R28" s="118">
        <v>0</v>
      </c>
      <c r="S28" s="119">
        <v>0</v>
      </c>
      <c r="T28" s="119">
        <v>99</v>
      </c>
      <c r="U28" s="119">
        <v>707.7</v>
      </c>
      <c r="V28" s="119">
        <v>2519</v>
      </c>
      <c r="W28" s="119">
        <v>57378.66</v>
      </c>
      <c r="X28" s="114">
        <f t="shared" si="11"/>
        <v>2618</v>
      </c>
      <c r="Y28" s="115">
        <f t="shared" si="12"/>
        <v>58086.36</v>
      </c>
    </row>
    <row r="29" spans="1:25" ht="18" customHeight="1" x14ac:dyDescent="0.15">
      <c r="A29" s="112" t="s">
        <v>35</v>
      </c>
      <c r="B29" s="113">
        <f t="shared" si="1"/>
        <v>43</v>
      </c>
      <c r="C29" s="114">
        <f t="shared" si="2"/>
        <v>85.22</v>
      </c>
      <c r="D29" s="114">
        <f t="shared" si="3"/>
        <v>575</v>
      </c>
      <c r="E29" s="114">
        <f t="shared" si="4"/>
        <v>7450.51</v>
      </c>
      <c r="F29" s="114">
        <f t="shared" si="5"/>
        <v>5729</v>
      </c>
      <c r="G29" s="114">
        <f t="shared" si="6"/>
        <v>43590.380000000005</v>
      </c>
      <c r="H29" s="114">
        <f t="shared" si="7"/>
        <v>6347</v>
      </c>
      <c r="I29" s="115">
        <f t="shared" si="8"/>
        <v>51126.11</v>
      </c>
      <c r="J29" s="116">
        <v>9</v>
      </c>
      <c r="K29" s="114">
        <v>21.22</v>
      </c>
      <c r="L29" s="114">
        <v>518</v>
      </c>
      <c r="M29" s="114">
        <v>7115.99</v>
      </c>
      <c r="N29" s="114">
        <v>3726</v>
      </c>
      <c r="O29" s="114">
        <v>27152.61</v>
      </c>
      <c r="P29" s="114">
        <f t="shared" si="9"/>
        <v>4253</v>
      </c>
      <c r="Q29" s="117">
        <f t="shared" si="10"/>
        <v>34289.82</v>
      </c>
      <c r="R29" s="118">
        <v>34</v>
      </c>
      <c r="S29" s="119">
        <v>64</v>
      </c>
      <c r="T29" s="119">
        <v>57</v>
      </c>
      <c r="U29" s="119">
        <v>334.52</v>
      </c>
      <c r="V29" s="119">
        <v>2003</v>
      </c>
      <c r="W29" s="119">
        <v>16437.77</v>
      </c>
      <c r="X29" s="114">
        <f t="shared" si="11"/>
        <v>2094</v>
      </c>
      <c r="Y29" s="115">
        <f t="shared" si="12"/>
        <v>16836.29</v>
      </c>
    </row>
    <row r="30" spans="1:25" ht="18" customHeight="1" x14ac:dyDescent="0.15">
      <c r="A30" s="112" t="s">
        <v>36</v>
      </c>
      <c r="B30" s="113">
        <f t="shared" si="1"/>
        <v>11</v>
      </c>
      <c r="C30" s="114">
        <f t="shared" si="2"/>
        <v>1004.05</v>
      </c>
      <c r="D30" s="114">
        <f t="shared" si="3"/>
        <v>885</v>
      </c>
      <c r="E30" s="114">
        <f t="shared" si="4"/>
        <v>12020.1</v>
      </c>
      <c r="F30" s="114">
        <f t="shared" si="5"/>
        <v>8771</v>
      </c>
      <c r="G30" s="114">
        <f t="shared" si="6"/>
        <v>66826.320000000007</v>
      </c>
      <c r="H30" s="114">
        <f t="shared" si="7"/>
        <v>9667</v>
      </c>
      <c r="I30" s="115">
        <f t="shared" si="8"/>
        <v>79850.47</v>
      </c>
      <c r="J30" s="116">
        <v>10</v>
      </c>
      <c r="K30" s="114">
        <v>1002.55</v>
      </c>
      <c r="L30" s="114">
        <v>723</v>
      </c>
      <c r="M30" s="114">
        <v>10136.09</v>
      </c>
      <c r="N30" s="114">
        <v>5119</v>
      </c>
      <c r="O30" s="114">
        <v>40586.199999999997</v>
      </c>
      <c r="P30" s="114">
        <f t="shared" si="9"/>
        <v>5852</v>
      </c>
      <c r="Q30" s="117">
        <f t="shared" si="10"/>
        <v>51724.84</v>
      </c>
      <c r="R30" s="118">
        <v>1</v>
      </c>
      <c r="S30" s="119">
        <v>1.5</v>
      </c>
      <c r="T30" s="119">
        <v>162</v>
      </c>
      <c r="U30" s="119">
        <v>1884.01</v>
      </c>
      <c r="V30" s="119">
        <v>3652</v>
      </c>
      <c r="W30" s="119">
        <v>26240.120000000003</v>
      </c>
      <c r="X30" s="114">
        <f t="shared" si="11"/>
        <v>3815</v>
      </c>
      <c r="Y30" s="115">
        <f t="shared" si="12"/>
        <v>28125.63</v>
      </c>
    </row>
    <row r="31" spans="1:25" ht="18" customHeight="1" x14ac:dyDescent="0.15">
      <c r="A31" s="112" t="s">
        <v>37</v>
      </c>
      <c r="B31" s="113">
        <f t="shared" si="1"/>
        <v>146</v>
      </c>
      <c r="C31" s="114">
        <f t="shared" si="2"/>
        <v>1952.8</v>
      </c>
      <c r="D31" s="114">
        <f t="shared" si="3"/>
        <v>4037</v>
      </c>
      <c r="E31" s="114">
        <f t="shared" si="4"/>
        <v>52503.5</v>
      </c>
      <c r="F31" s="114">
        <f t="shared" si="5"/>
        <v>33774</v>
      </c>
      <c r="G31" s="114">
        <f t="shared" si="6"/>
        <v>255744.6</v>
      </c>
      <c r="H31" s="114">
        <f t="shared" si="7"/>
        <v>37957</v>
      </c>
      <c r="I31" s="115">
        <f t="shared" si="8"/>
        <v>310200.90000000002</v>
      </c>
      <c r="J31" s="116">
        <v>63</v>
      </c>
      <c r="K31" s="114">
        <v>1841.8</v>
      </c>
      <c r="L31" s="114">
        <v>2543</v>
      </c>
      <c r="M31" s="114">
        <v>46085.7</v>
      </c>
      <c r="N31" s="114">
        <v>23100</v>
      </c>
      <c r="O31" s="114">
        <v>151175.1</v>
      </c>
      <c r="P31" s="114">
        <f t="shared" si="9"/>
        <v>25706</v>
      </c>
      <c r="Q31" s="117">
        <f t="shared" si="10"/>
        <v>199102.6</v>
      </c>
      <c r="R31" s="118">
        <v>83</v>
      </c>
      <c r="S31" s="119">
        <v>111</v>
      </c>
      <c r="T31" s="119">
        <v>1494</v>
      </c>
      <c r="U31" s="119">
        <v>6417.8</v>
      </c>
      <c r="V31" s="119">
        <v>10674</v>
      </c>
      <c r="W31" s="119">
        <v>104569.5</v>
      </c>
      <c r="X31" s="114">
        <f t="shared" si="11"/>
        <v>12251</v>
      </c>
      <c r="Y31" s="115">
        <f t="shared" si="12"/>
        <v>111098.3</v>
      </c>
    </row>
    <row r="32" spans="1:25" ht="18" customHeight="1" x14ac:dyDescent="0.15">
      <c r="A32" s="112" t="s">
        <v>38</v>
      </c>
      <c r="B32" s="113">
        <f t="shared" si="1"/>
        <v>139</v>
      </c>
      <c r="C32" s="114">
        <f t="shared" si="2"/>
        <v>1299.5999999999999</v>
      </c>
      <c r="D32" s="114">
        <f t="shared" si="3"/>
        <v>2397</v>
      </c>
      <c r="E32" s="114">
        <f t="shared" si="4"/>
        <v>44953.999999999993</v>
      </c>
      <c r="F32" s="114">
        <f t="shared" si="5"/>
        <v>17287</v>
      </c>
      <c r="G32" s="114">
        <f t="shared" si="6"/>
        <v>120912.29999999999</v>
      </c>
      <c r="H32" s="114">
        <f t="shared" si="7"/>
        <v>19823</v>
      </c>
      <c r="I32" s="115">
        <f t="shared" si="8"/>
        <v>167165.9</v>
      </c>
      <c r="J32" s="116">
        <v>30</v>
      </c>
      <c r="K32" s="114">
        <v>715.2</v>
      </c>
      <c r="L32" s="114">
        <v>2094</v>
      </c>
      <c r="M32" s="114">
        <v>43207.799999999996</v>
      </c>
      <c r="N32" s="114">
        <v>10836</v>
      </c>
      <c r="O32" s="114">
        <v>71461.899999999994</v>
      </c>
      <c r="P32" s="114">
        <f t="shared" si="9"/>
        <v>12960</v>
      </c>
      <c r="Q32" s="117">
        <f t="shared" si="10"/>
        <v>115384.9</v>
      </c>
      <c r="R32" s="118">
        <v>109</v>
      </c>
      <c r="S32" s="119">
        <v>584.4</v>
      </c>
      <c r="T32" s="119">
        <v>303</v>
      </c>
      <c r="U32" s="119">
        <v>1746.2</v>
      </c>
      <c r="V32" s="119">
        <v>6451</v>
      </c>
      <c r="W32" s="119">
        <v>49450.400000000001</v>
      </c>
      <c r="X32" s="114">
        <f t="shared" si="11"/>
        <v>6863</v>
      </c>
      <c r="Y32" s="115">
        <f t="shared" si="12"/>
        <v>51781</v>
      </c>
    </row>
    <row r="33" spans="1:25" ht="18" customHeight="1" x14ac:dyDescent="0.15">
      <c r="A33" s="112" t="s">
        <v>39</v>
      </c>
      <c r="B33" s="113">
        <f t="shared" si="1"/>
        <v>3</v>
      </c>
      <c r="C33" s="114">
        <f t="shared" si="2"/>
        <v>13.1</v>
      </c>
      <c r="D33" s="114">
        <f t="shared" si="3"/>
        <v>446</v>
      </c>
      <c r="E33" s="114">
        <f t="shared" si="4"/>
        <v>8028.8899999999994</v>
      </c>
      <c r="F33" s="114">
        <f t="shared" si="5"/>
        <v>3196</v>
      </c>
      <c r="G33" s="114">
        <f t="shared" si="6"/>
        <v>20579.810000000005</v>
      </c>
      <c r="H33" s="114">
        <f t="shared" si="7"/>
        <v>3645</v>
      </c>
      <c r="I33" s="115">
        <f t="shared" si="8"/>
        <v>28621.800000000003</v>
      </c>
      <c r="J33" s="116">
        <v>2</v>
      </c>
      <c r="K33" s="114">
        <v>9.5</v>
      </c>
      <c r="L33" s="114">
        <v>432</v>
      </c>
      <c r="M33" s="114">
        <v>7944.3899999999994</v>
      </c>
      <c r="N33" s="114">
        <v>2097</v>
      </c>
      <c r="O33" s="114">
        <v>14014.580000000004</v>
      </c>
      <c r="P33" s="114">
        <f t="shared" si="9"/>
        <v>2531</v>
      </c>
      <c r="Q33" s="117">
        <f t="shared" si="10"/>
        <v>21968.47</v>
      </c>
      <c r="R33" s="118">
        <v>1</v>
      </c>
      <c r="S33" s="119">
        <v>3.6</v>
      </c>
      <c r="T33" s="119">
        <v>14</v>
      </c>
      <c r="U33" s="119">
        <v>84.5</v>
      </c>
      <c r="V33" s="119">
        <v>1099</v>
      </c>
      <c r="W33" s="119">
        <v>6565.23</v>
      </c>
      <c r="X33" s="114">
        <f t="shared" si="11"/>
        <v>1114</v>
      </c>
      <c r="Y33" s="115">
        <f t="shared" si="12"/>
        <v>6653.33</v>
      </c>
    </row>
    <row r="34" spans="1:25" ht="18" customHeight="1" x14ac:dyDescent="0.15">
      <c r="A34" s="112" t="s">
        <v>40</v>
      </c>
      <c r="B34" s="113">
        <f t="shared" si="1"/>
        <v>8</v>
      </c>
      <c r="C34" s="114">
        <f t="shared" si="2"/>
        <v>354.2</v>
      </c>
      <c r="D34" s="114">
        <f t="shared" si="3"/>
        <v>566</v>
      </c>
      <c r="E34" s="114">
        <f t="shared" si="4"/>
        <v>6369.7999999999993</v>
      </c>
      <c r="F34" s="114">
        <f t="shared" si="5"/>
        <v>3932</v>
      </c>
      <c r="G34" s="114">
        <f t="shared" si="6"/>
        <v>25938.7</v>
      </c>
      <c r="H34" s="114">
        <f t="shared" si="7"/>
        <v>4506</v>
      </c>
      <c r="I34" s="115">
        <f t="shared" si="8"/>
        <v>32662.7</v>
      </c>
      <c r="J34" s="116">
        <v>8</v>
      </c>
      <c r="K34" s="114">
        <v>354.2</v>
      </c>
      <c r="L34" s="114">
        <v>537</v>
      </c>
      <c r="M34" s="114">
        <v>6020.5999999999995</v>
      </c>
      <c r="N34" s="114">
        <v>2710</v>
      </c>
      <c r="O34" s="114">
        <v>13989.7</v>
      </c>
      <c r="P34" s="114">
        <f t="shared" si="9"/>
        <v>3255</v>
      </c>
      <c r="Q34" s="117">
        <f t="shared" si="10"/>
        <v>20364.5</v>
      </c>
      <c r="R34" s="118">
        <v>0</v>
      </c>
      <c r="S34" s="119">
        <v>0</v>
      </c>
      <c r="T34" s="119">
        <v>29</v>
      </c>
      <c r="U34" s="119">
        <v>349.2</v>
      </c>
      <c r="V34" s="119">
        <v>1222</v>
      </c>
      <c r="W34" s="119">
        <v>11949</v>
      </c>
      <c r="X34" s="114">
        <f t="shared" si="11"/>
        <v>1251</v>
      </c>
      <c r="Y34" s="115">
        <f t="shared" si="12"/>
        <v>12298.2</v>
      </c>
    </row>
    <row r="35" spans="1:25" ht="18" customHeight="1" x14ac:dyDescent="0.15">
      <c r="A35" s="112" t="s">
        <v>41</v>
      </c>
      <c r="B35" s="113">
        <f t="shared" si="1"/>
        <v>1</v>
      </c>
      <c r="C35" s="114">
        <f t="shared" si="2"/>
        <v>10</v>
      </c>
      <c r="D35" s="114">
        <f t="shared" si="3"/>
        <v>367</v>
      </c>
      <c r="E35" s="114">
        <f t="shared" si="4"/>
        <v>7616.7100000000009</v>
      </c>
      <c r="F35" s="114">
        <f t="shared" si="5"/>
        <v>2503</v>
      </c>
      <c r="G35" s="114">
        <f t="shared" si="6"/>
        <v>16074.29</v>
      </c>
      <c r="H35" s="114">
        <f t="shared" si="7"/>
        <v>2871</v>
      </c>
      <c r="I35" s="115">
        <f t="shared" si="8"/>
        <v>23701</v>
      </c>
      <c r="J35" s="116">
        <v>1</v>
      </c>
      <c r="K35" s="114">
        <v>10</v>
      </c>
      <c r="L35" s="114">
        <v>310</v>
      </c>
      <c r="M35" s="114">
        <v>6421.31</v>
      </c>
      <c r="N35" s="114">
        <v>1764</v>
      </c>
      <c r="O35" s="114">
        <v>9962.75</v>
      </c>
      <c r="P35" s="114">
        <f t="shared" si="9"/>
        <v>2075</v>
      </c>
      <c r="Q35" s="117">
        <f t="shared" si="10"/>
        <v>16394.060000000001</v>
      </c>
      <c r="R35" s="118">
        <v>0</v>
      </c>
      <c r="S35" s="119">
        <v>0</v>
      </c>
      <c r="T35" s="119">
        <v>57</v>
      </c>
      <c r="U35" s="119">
        <v>1195.4000000000001</v>
      </c>
      <c r="V35" s="119">
        <v>739</v>
      </c>
      <c r="W35" s="119">
        <v>6111.54</v>
      </c>
      <c r="X35" s="114">
        <f t="shared" si="11"/>
        <v>796</v>
      </c>
      <c r="Y35" s="115">
        <f t="shared" si="12"/>
        <v>7306.9400000000005</v>
      </c>
    </row>
    <row r="36" spans="1:25" ht="18" customHeight="1" x14ac:dyDescent="0.15">
      <c r="A36" s="112" t="s">
        <v>42</v>
      </c>
      <c r="B36" s="113">
        <f t="shared" si="1"/>
        <v>9</v>
      </c>
      <c r="C36" s="114">
        <f t="shared" si="2"/>
        <v>165.03</v>
      </c>
      <c r="D36" s="114">
        <f t="shared" si="3"/>
        <v>403</v>
      </c>
      <c r="E36" s="114">
        <f t="shared" si="4"/>
        <v>6126.79</v>
      </c>
      <c r="F36" s="114">
        <f t="shared" si="5"/>
        <v>2296</v>
      </c>
      <c r="G36" s="114">
        <f t="shared" si="6"/>
        <v>15330.279999999999</v>
      </c>
      <c r="H36" s="114">
        <f t="shared" si="7"/>
        <v>2708</v>
      </c>
      <c r="I36" s="115">
        <f t="shared" si="8"/>
        <v>21622.1</v>
      </c>
      <c r="J36" s="116">
        <v>7</v>
      </c>
      <c r="K36" s="114">
        <v>158.03</v>
      </c>
      <c r="L36" s="114">
        <v>367</v>
      </c>
      <c r="M36" s="114">
        <v>5878.49</v>
      </c>
      <c r="N36" s="114">
        <v>1616</v>
      </c>
      <c r="O36" s="114">
        <v>9777.9599999999991</v>
      </c>
      <c r="P36" s="114">
        <f t="shared" si="9"/>
        <v>1990</v>
      </c>
      <c r="Q36" s="117">
        <f t="shared" si="10"/>
        <v>15814.48</v>
      </c>
      <c r="R36" s="118">
        <v>2</v>
      </c>
      <c r="S36" s="119">
        <v>7</v>
      </c>
      <c r="T36" s="119">
        <v>36</v>
      </c>
      <c r="U36" s="119">
        <v>248.3</v>
      </c>
      <c r="V36" s="119">
        <v>680</v>
      </c>
      <c r="W36" s="119">
        <v>5552.32</v>
      </c>
      <c r="X36" s="114">
        <f t="shared" si="11"/>
        <v>718</v>
      </c>
      <c r="Y36" s="115">
        <f t="shared" si="12"/>
        <v>5807.62</v>
      </c>
    </row>
    <row r="37" spans="1:25" ht="18" customHeight="1" x14ac:dyDescent="0.15">
      <c r="A37" s="112" t="s">
        <v>43</v>
      </c>
      <c r="B37" s="113">
        <f t="shared" si="1"/>
        <v>91</v>
      </c>
      <c r="C37" s="114">
        <f t="shared" si="2"/>
        <v>767.9</v>
      </c>
      <c r="D37" s="114">
        <f t="shared" si="3"/>
        <v>976</v>
      </c>
      <c r="E37" s="114">
        <f t="shared" si="4"/>
        <v>12087</v>
      </c>
      <c r="F37" s="114">
        <f t="shared" si="5"/>
        <v>7842</v>
      </c>
      <c r="G37" s="114">
        <f t="shared" si="6"/>
        <v>46013.899999999994</v>
      </c>
      <c r="H37" s="114">
        <f t="shared" si="7"/>
        <v>8909</v>
      </c>
      <c r="I37" s="115">
        <f t="shared" si="8"/>
        <v>58868.799999999996</v>
      </c>
      <c r="J37" s="116">
        <v>19</v>
      </c>
      <c r="K37" s="114">
        <v>627.9</v>
      </c>
      <c r="L37" s="114">
        <v>895</v>
      </c>
      <c r="M37" s="114">
        <v>11213.5</v>
      </c>
      <c r="N37" s="114">
        <v>4187</v>
      </c>
      <c r="O37" s="114">
        <v>24258.7</v>
      </c>
      <c r="P37" s="114">
        <f t="shared" si="9"/>
        <v>5101</v>
      </c>
      <c r="Q37" s="117">
        <f t="shared" si="10"/>
        <v>36100.1</v>
      </c>
      <c r="R37" s="118">
        <v>72</v>
      </c>
      <c r="S37" s="119">
        <v>140</v>
      </c>
      <c r="T37" s="119">
        <v>81</v>
      </c>
      <c r="U37" s="119">
        <v>873.5</v>
      </c>
      <c r="V37" s="119">
        <v>3655</v>
      </c>
      <c r="W37" s="119">
        <v>21755.199999999997</v>
      </c>
      <c r="X37" s="114">
        <f t="shared" si="11"/>
        <v>3808</v>
      </c>
      <c r="Y37" s="115">
        <f t="shared" si="12"/>
        <v>22768.699999999997</v>
      </c>
    </row>
    <row r="38" spans="1:25" ht="18" customHeight="1" x14ac:dyDescent="0.15">
      <c r="A38" s="112" t="s">
        <v>44</v>
      </c>
      <c r="B38" s="113">
        <f t="shared" si="1"/>
        <v>22</v>
      </c>
      <c r="C38" s="114">
        <f t="shared" si="2"/>
        <v>530.5</v>
      </c>
      <c r="D38" s="114">
        <f t="shared" si="3"/>
        <v>1607</v>
      </c>
      <c r="E38" s="114">
        <f t="shared" si="4"/>
        <v>36287.800000000003</v>
      </c>
      <c r="F38" s="114">
        <f t="shared" si="5"/>
        <v>11969</v>
      </c>
      <c r="G38" s="114">
        <f t="shared" si="6"/>
        <v>71513.8</v>
      </c>
      <c r="H38" s="114">
        <f t="shared" si="7"/>
        <v>13598</v>
      </c>
      <c r="I38" s="115">
        <f t="shared" si="8"/>
        <v>108332.1</v>
      </c>
      <c r="J38" s="116">
        <v>22</v>
      </c>
      <c r="K38" s="114">
        <v>530.5</v>
      </c>
      <c r="L38" s="114">
        <v>1570</v>
      </c>
      <c r="M38" s="114">
        <v>22596.2</v>
      </c>
      <c r="N38" s="114">
        <v>8313</v>
      </c>
      <c r="O38" s="114">
        <v>41206.800000000003</v>
      </c>
      <c r="P38" s="114">
        <f t="shared" si="9"/>
        <v>9905</v>
      </c>
      <c r="Q38" s="117">
        <f t="shared" si="10"/>
        <v>64333.5</v>
      </c>
      <c r="R38" s="118">
        <v>0</v>
      </c>
      <c r="S38" s="119">
        <v>0</v>
      </c>
      <c r="T38" s="119">
        <v>37</v>
      </c>
      <c r="U38" s="119">
        <v>13691.6</v>
      </c>
      <c r="V38" s="119">
        <v>3656</v>
      </c>
      <c r="W38" s="119">
        <v>30307</v>
      </c>
      <c r="X38" s="114">
        <f t="shared" si="11"/>
        <v>3693</v>
      </c>
      <c r="Y38" s="115">
        <f t="shared" si="12"/>
        <v>43998.6</v>
      </c>
    </row>
    <row r="39" spans="1:25" ht="18" customHeight="1" x14ac:dyDescent="0.15">
      <c r="A39" s="112" t="s">
        <v>45</v>
      </c>
      <c r="B39" s="113">
        <f t="shared" si="1"/>
        <v>16</v>
      </c>
      <c r="C39" s="114">
        <f t="shared" si="2"/>
        <v>2453</v>
      </c>
      <c r="D39" s="114">
        <f t="shared" si="3"/>
        <v>1315</v>
      </c>
      <c r="E39" s="114">
        <f t="shared" si="4"/>
        <v>31269.123999999996</v>
      </c>
      <c r="F39" s="114">
        <f t="shared" si="5"/>
        <v>4334</v>
      </c>
      <c r="G39" s="114">
        <f t="shared" si="6"/>
        <v>36316.480000000003</v>
      </c>
      <c r="H39" s="114">
        <f t="shared" si="7"/>
        <v>5665</v>
      </c>
      <c r="I39" s="115">
        <f t="shared" si="8"/>
        <v>70038.603999999992</v>
      </c>
      <c r="J39" s="116">
        <v>16</v>
      </c>
      <c r="K39" s="114">
        <v>2453</v>
      </c>
      <c r="L39" s="114">
        <v>1224</v>
      </c>
      <c r="M39" s="114">
        <v>30984.523999999998</v>
      </c>
      <c r="N39" s="114">
        <v>3364</v>
      </c>
      <c r="O39" s="114">
        <v>26304.190000000002</v>
      </c>
      <c r="P39" s="114">
        <f t="shared" si="9"/>
        <v>4604</v>
      </c>
      <c r="Q39" s="117">
        <f t="shared" si="10"/>
        <v>59741.714</v>
      </c>
      <c r="R39" s="118">
        <v>0</v>
      </c>
      <c r="S39" s="119">
        <v>0</v>
      </c>
      <c r="T39" s="119">
        <v>91</v>
      </c>
      <c r="U39" s="119">
        <v>284.60000000000002</v>
      </c>
      <c r="V39" s="119">
        <v>970</v>
      </c>
      <c r="W39" s="119">
        <v>10012.289999999999</v>
      </c>
      <c r="X39" s="114">
        <f t="shared" si="11"/>
        <v>1061</v>
      </c>
      <c r="Y39" s="115">
        <f t="shared" si="12"/>
        <v>10296.89</v>
      </c>
    </row>
    <row r="40" spans="1:25" ht="18" customHeight="1" x14ac:dyDescent="0.15">
      <c r="A40" s="112" t="s">
        <v>46</v>
      </c>
      <c r="B40" s="113">
        <f t="shared" si="1"/>
        <v>19</v>
      </c>
      <c r="C40" s="114">
        <f t="shared" si="2"/>
        <v>51.45</v>
      </c>
      <c r="D40" s="114">
        <f t="shared" si="3"/>
        <v>651</v>
      </c>
      <c r="E40" s="114">
        <f t="shared" si="4"/>
        <v>7756.85</v>
      </c>
      <c r="F40" s="114">
        <f t="shared" si="5"/>
        <v>2225</v>
      </c>
      <c r="G40" s="114">
        <f t="shared" si="6"/>
        <v>15951.61</v>
      </c>
      <c r="H40" s="114">
        <f t="shared" si="7"/>
        <v>2895</v>
      </c>
      <c r="I40" s="115">
        <f t="shared" si="8"/>
        <v>23759.910000000003</v>
      </c>
      <c r="J40" s="116">
        <v>17</v>
      </c>
      <c r="K40" s="114">
        <v>51.45</v>
      </c>
      <c r="L40" s="114">
        <v>647</v>
      </c>
      <c r="M40" s="114">
        <v>7734.6500000000005</v>
      </c>
      <c r="N40" s="114">
        <v>1417</v>
      </c>
      <c r="O40" s="114">
        <v>9615.52</v>
      </c>
      <c r="P40" s="114">
        <f t="shared" si="9"/>
        <v>2081</v>
      </c>
      <c r="Q40" s="117">
        <f t="shared" si="10"/>
        <v>17401.620000000003</v>
      </c>
      <c r="R40" s="118">
        <v>2</v>
      </c>
      <c r="S40" s="119">
        <v>0</v>
      </c>
      <c r="T40" s="119">
        <v>4</v>
      </c>
      <c r="U40" s="119">
        <v>22.2</v>
      </c>
      <c r="V40" s="119">
        <v>808</v>
      </c>
      <c r="W40" s="119">
        <v>6336.09</v>
      </c>
      <c r="X40" s="114">
        <f t="shared" si="11"/>
        <v>814</v>
      </c>
      <c r="Y40" s="115">
        <f t="shared" si="12"/>
        <v>6358.29</v>
      </c>
    </row>
    <row r="41" spans="1:25" ht="18" customHeight="1" x14ac:dyDescent="0.15">
      <c r="A41" s="112" t="s">
        <v>47</v>
      </c>
      <c r="B41" s="113">
        <f t="shared" si="1"/>
        <v>2</v>
      </c>
      <c r="C41" s="114">
        <f t="shared" si="2"/>
        <v>28.7</v>
      </c>
      <c r="D41" s="114">
        <f t="shared" si="3"/>
        <v>940</v>
      </c>
      <c r="E41" s="114">
        <f t="shared" si="4"/>
        <v>14671</v>
      </c>
      <c r="F41" s="114">
        <f t="shared" si="5"/>
        <v>4446</v>
      </c>
      <c r="G41" s="114">
        <f t="shared" si="6"/>
        <v>32350.799999999999</v>
      </c>
      <c r="H41" s="114">
        <f t="shared" si="7"/>
        <v>5388</v>
      </c>
      <c r="I41" s="115">
        <f t="shared" si="8"/>
        <v>47050.5</v>
      </c>
      <c r="J41" s="116">
        <v>2</v>
      </c>
      <c r="K41" s="114">
        <v>28.7</v>
      </c>
      <c r="L41" s="114">
        <v>834</v>
      </c>
      <c r="M41" s="114">
        <v>12957.3</v>
      </c>
      <c r="N41" s="114">
        <v>3400</v>
      </c>
      <c r="O41" s="114">
        <v>20991.599999999999</v>
      </c>
      <c r="P41" s="114">
        <f t="shared" si="9"/>
        <v>4236</v>
      </c>
      <c r="Q41" s="117">
        <f t="shared" si="10"/>
        <v>33977.599999999999</v>
      </c>
      <c r="R41" s="118">
        <v>0</v>
      </c>
      <c r="S41" s="119">
        <v>0</v>
      </c>
      <c r="T41" s="119">
        <v>106</v>
      </c>
      <c r="U41" s="119">
        <v>1713.6999999999998</v>
      </c>
      <c r="V41" s="119">
        <v>1046</v>
      </c>
      <c r="W41" s="119">
        <v>11359.2</v>
      </c>
      <c r="X41" s="114">
        <f t="shared" si="11"/>
        <v>1152</v>
      </c>
      <c r="Y41" s="115">
        <f t="shared" si="12"/>
        <v>13072.900000000001</v>
      </c>
    </row>
    <row r="42" spans="1:25" ht="18" customHeight="1" x14ac:dyDescent="0.15">
      <c r="A42" s="112" t="s">
        <v>48</v>
      </c>
      <c r="B42" s="113">
        <f t="shared" si="1"/>
        <v>3</v>
      </c>
      <c r="C42" s="114">
        <f t="shared" si="2"/>
        <v>505.05</v>
      </c>
      <c r="D42" s="114">
        <f t="shared" si="3"/>
        <v>968</v>
      </c>
      <c r="E42" s="114">
        <f t="shared" si="4"/>
        <v>15050.349999999999</v>
      </c>
      <c r="F42" s="114">
        <f t="shared" si="5"/>
        <v>5269</v>
      </c>
      <c r="G42" s="114">
        <f t="shared" si="6"/>
        <v>41235.763999999996</v>
      </c>
      <c r="H42" s="114">
        <f t="shared" si="7"/>
        <v>6240</v>
      </c>
      <c r="I42" s="115">
        <f t="shared" si="8"/>
        <v>56791.163999999997</v>
      </c>
      <c r="J42" s="116">
        <v>3</v>
      </c>
      <c r="K42" s="114">
        <v>505.05</v>
      </c>
      <c r="L42" s="114">
        <v>890</v>
      </c>
      <c r="M42" s="114">
        <v>14889.039999999999</v>
      </c>
      <c r="N42" s="114">
        <v>3376</v>
      </c>
      <c r="O42" s="114">
        <v>25428.743999999999</v>
      </c>
      <c r="P42" s="114">
        <f t="shared" si="9"/>
        <v>4269</v>
      </c>
      <c r="Q42" s="117">
        <f t="shared" si="10"/>
        <v>40822.833999999995</v>
      </c>
      <c r="R42" s="118">
        <v>0</v>
      </c>
      <c r="S42" s="119">
        <v>0</v>
      </c>
      <c r="T42" s="119">
        <v>78</v>
      </c>
      <c r="U42" s="119">
        <v>161.31</v>
      </c>
      <c r="V42" s="119">
        <v>1893</v>
      </c>
      <c r="W42" s="119">
        <v>15807.02</v>
      </c>
      <c r="X42" s="114">
        <f t="shared" si="11"/>
        <v>1971</v>
      </c>
      <c r="Y42" s="115">
        <f t="shared" si="12"/>
        <v>15968.33</v>
      </c>
    </row>
    <row r="43" spans="1:25" ht="18" customHeight="1" x14ac:dyDescent="0.15">
      <c r="A43" s="112" t="s">
        <v>49</v>
      </c>
      <c r="B43" s="113">
        <f t="shared" si="1"/>
        <v>5</v>
      </c>
      <c r="C43" s="114">
        <f t="shared" si="2"/>
        <v>14</v>
      </c>
      <c r="D43" s="114">
        <f t="shared" si="3"/>
        <v>493</v>
      </c>
      <c r="E43" s="114">
        <f t="shared" si="4"/>
        <v>6237.4</v>
      </c>
      <c r="F43" s="114">
        <f t="shared" si="5"/>
        <v>2006</v>
      </c>
      <c r="G43" s="114">
        <f t="shared" si="6"/>
        <v>12908.7</v>
      </c>
      <c r="H43" s="114">
        <f t="shared" si="7"/>
        <v>2504</v>
      </c>
      <c r="I43" s="115">
        <f t="shared" si="8"/>
        <v>19160.099999999999</v>
      </c>
      <c r="J43" s="116">
        <v>5</v>
      </c>
      <c r="K43" s="114">
        <v>14</v>
      </c>
      <c r="L43" s="114">
        <v>465</v>
      </c>
      <c r="M43" s="114">
        <v>5492.4</v>
      </c>
      <c r="N43" s="114">
        <v>1224</v>
      </c>
      <c r="O43" s="114">
        <v>6702.2</v>
      </c>
      <c r="P43" s="114">
        <f t="shared" si="9"/>
        <v>1694</v>
      </c>
      <c r="Q43" s="117">
        <f t="shared" si="10"/>
        <v>12208.599999999999</v>
      </c>
      <c r="R43" s="118">
        <v>0</v>
      </c>
      <c r="S43" s="119">
        <v>0</v>
      </c>
      <c r="T43" s="119">
        <v>28</v>
      </c>
      <c r="U43" s="119">
        <v>745</v>
      </c>
      <c r="V43" s="119">
        <v>782</v>
      </c>
      <c r="W43" s="119">
        <v>6206.5</v>
      </c>
      <c r="X43" s="114">
        <f t="shared" si="11"/>
        <v>810</v>
      </c>
      <c r="Y43" s="115">
        <f t="shared" si="12"/>
        <v>6951.5</v>
      </c>
    </row>
    <row r="44" spans="1:25" ht="18" customHeight="1" x14ac:dyDescent="0.15">
      <c r="A44" s="112" t="s">
        <v>50</v>
      </c>
      <c r="B44" s="113">
        <f t="shared" si="1"/>
        <v>7</v>
      </c>
      <c r="C44" s="114">
        <f t="shared" si="2"/>
        <v>73.7</v>
      </c>
      <c r="D44" s="114">
        <f t="shared" si="3"/>
        <v>2020</v>
      </c>
      <c r="E44" s="114">
        <f t="shared" si="4"/>
        <v>26974.14</v>
      </c>
      <c r="F44" s="114">
        <f t="shared" si="5"/>
        <v>18553</v>
      </c>
      <c r="G44" s="114">
        <f t="shared" si="6"/>
        <v>149012.47500000001</v>
      </c>
      <c r="H44" s="114">
        <f t="shared" si="7"/>
        <v>20580</v>
      </c>
      <c r="I44" s="115">
        <f t="shared" si="8"/>
        <v>176060.315</v>
      </c>
      <c r="J44" s="116">
        <v>4</v>
      </c>
      <c r="K44" s="114">
        <v>71.7</v>
      </c>
      <c r="L44" s="114">
        <v>1718</v>
      </c>
      <c r="M44" s="114">
        <v>24465.43</v>
      </c>
      <c r="N44" s="114">
        <v>12943</v>
      </c>
      <c r="O44" s="114">
        <v>88625.462</v>
      </c>
      <c r="P44" s="114">
        <f t="shared" si="9"/>
        <v>14665</v>
      </c>
      <c r="Q44" s="117">
        <f t="shared" si="10"/>
        <v>113162.592</v>
      </c>
      <c r="R44" s="118">
        <v>3</v>
      </c>
      <c r="S44" s="119">
        <v>2</v>
      </c>
      <c r="T44" s="119">
        <v>302</v>
      </c>
      <c r="U44" s="119">
        <v>2508.71</v>
      </c>
      <c r="V44" s="119">
        <v>5610</v>
      </c>
      <c r="W44" s="119">
        <v>60387.013000000006</v>
      </c>
      <c r="X44" s="114">
        <f t="shared" si="11"/>
        <v>5915</v>
      </c>
      <c r="Y44" s="115">
        <f t="shared" si="12"/>
        <v>62897.723000000005</v>
      </c>
    </row>
    <row r="45" spans="1:25" ht="18" customHeight="1" x14ac:dyDescent="0.15">
      <c r="A45" s="112" t="s">
        <v>51</v>
      </c>
      <c r="B45" s="113">
        <f t="shared" si="1"/>
        <v>41</v>
      </c>
      <c r="C45" s="114">
        <f t="shared" si="2"/>
        <v>155.1</v>
      </c>
      <c r="D45" s="114">
        <f t="shared" si="3"/>
        <v>375</v>
      </c>
      <c r="E45" s="114">
        <f t="shared" si="4"/>
        <v>7443.1</v>
      </c>
      <c r="F45" s="114">
        <f t="shared" si="5"/>
        <v>2746</v>
      </c>
      <c r="G45" s="114">
        <f t="shared" si="6"/>
        <v>17959.5</v>
      </c>
      <c r="H45" s="114">
        <f t="shared" si="7"/>
        <v>3162</v>
      </c>
      <c r="I45" s="115">
        <f t="shared" si="8"/>
        <v>25557.7</v>
      </c>
      <c r="J45" s="116">
        <v>26</v>
      </c>
      <c r="K45" s="114">
        <v>90.1</v>
      </c>
      <c r="L45" s="114">
        <v>361</v>
      </c>
      <c r="M45" s="114">
        <v>7217</v>
      </c>
      <c r="N45" s="114">
        <v>1959</v>
      </c>
      <c r="O45" s="114">
        <v>10347.6</v>
      </c>
      <c r="P45" s="114">
        <f t="shared" si="9"/>
        <v>2346</v>
      </c>
      <c r="Q45" s="117">
        <f t="shared" si="10"/>
        <v>17654.7</v>
      </c>
      <c r="R45" s="118">
        <v>15</v>
      </c>
      <c r="S45" s="119">
        <v>65</v>
      </c>
      <c r="T45" s="119">
        <v>14</v>
      </c>
      <c r="U45" s="119">
        <v>226.1</v>
      </c>
      <c r="V45" s="119">
        <v>787</v>
      </c>
      <c r="W45" s="119">
        <v>7611.9</v>
      </c>
      <c r="X45" s="114">
        <f t="shared" si="11"/>
        <v>816</v>
      </c>
      <c r="Y45" s="115">
        <f t="shared" si="12"/>
        <v>7903</v>
      </c>
    </row>
    <row r="46" spans="1:25" ht="18" customHeight="1" x14ac:dyDescent="0.15">
      <c r="A46" s="112" t="s">
        <v>52</v>
      </c>
      <c r="B46" s="113">
        <f t="shared" si="1"/>
        <v>5</v>
      </c>
      <c r="C46" s="114">
        <f t="shared" si="2"/>
        <v>34.5</v>
      </c>
      <c r="D46" s="114">
        <f t="shared" si="3"/>
        <v>972</v>
      </c>
      <c r="E46" s="114">
        <f t="shared" si="4"/>
        <v>14374.5</v>
      </c>
      <c r="F46" s="114">
        <f t="shared" si="5"/>
        <v>4731</v>
      </c>
      <c r="G46" s="114">
        <f t="shared" si="6"/>
        <v>47606.400000000009</v>
      </c>
      <c r="H46" s="114">
        <f t="shared" si="7"/>
        <v>5708</v>
      </c>
      <c r="I46" s="115">
        <f t="shared" si="8"/>
        <v>62015.400000000009</v>
      </c>
      <c r="J46" s="116">
        <v>3</v>
      </c>
      <c r="K46" s="114">
        <v>21.8</v>
      </c>
      <c r="L46" s="114">
        <v>892</v>
      </c>
      <c r="M46" s="114">
        <v>13405.7</v>
      </c>
      <c r="N46" s="114">
        <v>2872</v>
      </c>
      <c r="O46" s="114">
        <v>20165.400000000009</v>
      </c>
      <c r="P46" s="114">
        <f t="shared" si="9"/>
        <v>3767</v>
      </c>
      <c r="Q46" s="117">
        <f t="shared" si="10"/>
        <v>33592.900000000009</v>
      </c>
      <c r="R46" s="118">
        <v>2</v>
      </c>
      <c r="S46" s="119">
        <v>12.7</v>
      </c>
      <c r="T46" s="119">
        <v>80</v>
      </c>
      <c r="U46" s="119">
        <v>968.8</v>
      </c>
      <c r="V46" s="119">
        <v>1859</v>
      </c>
      <c r="W46" s="119">
        <v>27441</v>
      </c>
      <c r="X46" s="114">
        <f t="shared" si="11"/>
        <v>1941</v>
      </c>
      <c r="Y46" s="115">
        <f t="shared" si="12"/>
        <v>28422.5</v>
      </c>
    </row>
    <row r="47" spans="1:25" ht="18" customHeight="1" x14ac:dyDescent="0.15">
      <c r="A47" s="112" t="s">
        <v>53</v>
      </c>
      <c r="B47" s="113">
        <f t="shared" si="1"/>
        <v>41</v>
      </c>
      <c r="C47" s="114">
        <f t="shared" si="2"/>
        <v>85.37</v>
      </c>
      <c r="D47" s="114">
        <f t="shared" si="3"/>
        <v>1335</v>
      </c>
      <c r="E47" s="114">
        <f t="shared" si="4"/>
        <v>9193.1700000000019</v>
      </c>
      <c r="F47" s="114">
        <f t="shared" si="5"/>
        <v>7248</v>
      </c>
      <c r="G47" s="114">
        <f t="shared" si="6"/>
        <v>45946.501999999993</v>
      </c>
      <c r="H47" s="114">
        <f t="shared" si="7"/>
        <v>8624</v>
      </c>
      <c r="I47" s="115">
        <f t="shared" si="8"/>
        <v>55225.041999999994</v>
      </c>
      <c r="J47" s="116">
        <v>3</v>
      </c>
      <c r="K47" s="114">
        <v>9.370000000000001</v>
      </c>
      <c r="L47" s="114">
        <v>1276</v>
      </c>
      <c r="M47" s="114">
        <v>8779.0800000000017</v>
      </c>
      <c r="N47" s="114">
        <v>5303</v>
      </c>
      <c r="O47" s="114">
        <v>31663.364999999991</v>
      </c>
      <c r="P47" s="114">
        <f t="shared" si="9"/>
        <v>6582</v>
      </c>
      <c r="Q47" s="117">
        <f t="shared" si="10"/>
        <v>40451.814999999995</v>
      </c>
      <c r="R47" s="118">
        <v>38</v>
      </c>
      <c r="S47" s="119">
        <v>76</v>
      </c>
      <c r="T47" s="119">
        <v>59</v>
      </c>
      <c r="U47" s="119">
        <v>414.09000000000003</v>
      </c>
      <c r="V47" s="119">
        <v>1945</v>
      </c>
      <c r="W47" s="119">
        <v>14283.137000000001</v>
      </c>
      <c r="X47" s="114">
        <f t="shared" si="11"/>
        <v>2042</v>
      </c>
      <c r="Y47" s="115">
        <f t="shared" si="12"/>
        <v>14773.227000000001</v>
      </c>
    </row>
    <row r="48" spans="1:25" ht="18" customHeight="1" x14ac:dyDescent="0.15">
      <c r="A48" s="112" t="s">
        <v>54</v>
      </c>
      <c r="B48" s="113">
        <f t="shared" si="1"/>
        <v>22</v>
      </c>
      <c r="C48" s="114">
        <f t="shared" si="2"/>
        <v>1066.3</v>
      </c>
      <c r="D48" s="114">
        <f t="shared" si="3"/>
        <v>791</v>
      </c>
      <c r="E48" s="114">
        <f t="shared" si="4"/>
        <v>11134.7</v>
      </c>
      <c r="F48" s="114">
        <f t="shared" si="5"/>
        <v>4064</v>
      </c>
      <c r="G48" s="114">
        <f t="shared" si="6"/>
        <v>25203.5</v>
      </c>
      <c r="H48" s="114">
        <f t="shared" si="7"/>
        <v>4877</v>
      </c>
      <c r="I48" s="115">
        <f t="shared" si="8"/>
        <v>37404.5</v>
      </c>
      <c r="J48" s="116">
        <v>22</v>
      </c>
      <c r="K48" s="114">
        <v>1066.3</v>
      </c>
      <c r="L48" s="114">
        <v>783</v>
      </c>
      <c r="M48" s="114">
        <v>11040.1</v>
      </c>
      <c r="N48" s="114">
        <v>2841</v>
      </c>
      <c r="O48" s="114">
        <v>15362.1</v>
      </c>
      <c r="P48" s="114">
        <f t="shared" si="9"/>
        <v>3646</v>
      </c>
      <c r="Q48" s="117">
        <f t="shared" si="10"/>
        <v>27468.5</v>
      </c>
      <c r="R48" s="118">
        <v>0</v>
      </c>
      <c r="S48" s="119">
        <v>0</v>
      </c>
      <c r="T48" s="119">
        <v>8</v>
      </c>
      <c r="U48" s="119">
        <v>94.6</v>
      </c>
      <c r="V48" s="119">
        <v>1223</v>
      </c>
      <c r="W48" s="119">
        <v>9841.4000000000015</v>
      </c>
      <c r="X48" s="114">
        <f t="shared" si="11"/>
        <v>1231</v>
      </c>
      <c r="Y48" s="115">
        <f t="shared" si="12"/>
        <v>9936.0000000000018</v>
      </c>
    </row>
    <row r="49" spans="1:25" ht="18" customHeight="1" x14ac:dyDescent="0.15">
      <c r="A49" s="112" t="s">
        <v>55</v>
      </c>
      <c r="B49" s="113">
        <f t="shared" si="1"/>
        <v>18</v>
      </c>
      <c r="C49" s="114">
        <f t="shared" si="2"/>
        <v>9.84</v>
      </c>
      <c r="D49" s="114">
        <f t="shared" si="3"/>
        <v>652</v>
      </c>
      <c r="E49" s="114">
        <f t="shared" si="4"/>
        <v>9622.9050000000007</v>
      </c>
      <c r="F49" s="114">
        <f t="shared" si="5"/>
        <v>3970</v>
      </c>
      <c r="G49" s="114">
        <f t="shared" si="6"/>
        <v>28219.800000000003</v>
      </c>
      <c r="H49" s="114">
        <f t="shared" si="7"/>
        <v>4640</v>
      </c>
      <c r="I49" s="115">
        <f t="shared" si="8"/>
        <v>37852.544999999998</v>
      </c>
      <c r="J49" s="116">
        <v>2</v>
      </c>
      <c r="K49" s="114">
        <v>1.84</v>
      </c>
      <c r="L49" s="114">
        <v>639</v>
      </c>
      <c r="M49" s="114">
        <v>9414.7049999999999</v>
      </c>
      <c r="N49" s="114">
        <v>2655</v>
      </c>
      <c r="O49" s="114">
        <v>17899.47</v>
      </c>
      <c r="P49" s="114">
        <f t="shared" si="9"/>
        <v>3296</v>
      </c>
      <c r="Q49" s="117">
        <f t="shared" si="10"/>
        <v>27316.014999999999</v>
      </c>
      <c r="R49" s="118">
        <v>16</v>
      </c>
      <c r="S49" s="119">
        <v>8</v>
      </c>
      <c r="T49" s="119">
        <v>13</v>
      </c>
      <c r="U49" s="119">
        <v>208.2</v>
      </c>
      <c r="V49" s="119">
        <v>1315</v>
      </c>
      <c r="W49" s="119">
        <v>10320.33</v>
      </c>
      <c r="X49" s="114">
        <f t="shared" si="11"/>
        <v>1344</v>
      </c>
      <c r="Y49" s="115">
        <f t="shared" si="12"/>
        <v>10536.53</v>
      </c>
    </row>
    <row r="50" spans="1:25" ht="18" customHeight="1" x14ac:dyDescent="0.15">
      <c r="A50" s="112" t="s">
        <v>56</v>
      </c>
      <c r="B50" s="113">
        <f t="shared" si="1"/>
        <v>14</v>
      </c>
      <c r="C50" s="114">
        <f t="shared" si="2"/>
        <v>7.97</v>
      </c>
      <c r="D50" s="114">
        <f t="shared" si="3"/>
        <v>919</v>
      </c>
      <c r="E50" s="114">
        <f t="shared" si="4"/>
        <v>13528.250000000002</v>
      </c>
      <c r="F50" s="114">
        <f t="shared" si="5"/>
        <v>5614</v>
      </c>
      <c r="G50" s="114">
        <f t="shared" si="6"/>
        <v>42228.54</v>
      </c>
      <c r="H50" s="114">
        <f t="shared" si="7"/>
        <v>6547</v>
      </c>
      <c r="I50" s="115">
        <f t="shared" si="8"/>
        <v>55764.760000000009</v>
      </c>
      <c r="J50" s="116">
        <v>8</v>
      </c>
      <c r="K50" s="114">
        <v>7.77</v>
      </c>
      <c r="L50" s="114">
        <v>886</v>
      </c>
      <c r="M50" s="114">
        <v>13061.650000000001</v>
      </c>
      <c r="N50" s="114">
        <v>3345</v>
      </c>
      <c r="O50" s="114">
        <v>26046.35</v>
      </c>
      <c r="P50" s="114">
        <f t="shared" si="9"/>
        <v>4239</v>
      </c>
      <c r="Q50" s="117">
        <f t="shared" si="10"/>
        <v>39115.770000000004</v>
      </c>
      <c r="R50" s="118">
        <v>6</v>
      </c>
      <c r="S50" s="119">
        <v>0.2</v>
      </c>
      <c r="T50" s="119">
        <v>33</v>
      </c>
      <c r="U50" s="119">
        <v>466.6</v>
      </c>
      <c r="V50" s="119">
        <v>2269</v>
      </c>
      <c r="W50" s="119">
        <v>16182.19</v>
      </c>
      <c r="X50" s="114">
        <f t="shared" si="11"/>
        <v>2308</v>
      </c>
      <c r="Y50" s="115">
        <f t="shared" si="12"/>
        <v>16648.990000000002</v>
      </c>
    </row>
    <row r="51" spans="1:25" ht="18" customHeight="1" thickBot="1" x14ac:dyDescent="0.2">
      <c r="A51" s="120" t="s">
        <v>57</v>
      </c>
      <c r="B51" s="121">
        <f t="shared" si="1"/>
        <v>21</v>
      </c>
      <c r="C51" s="122">
        <f t="shared" si="2"/>
        <v>50.250000000000007</v>
      </c>
      <c r="D51" s="122">
        <f t="shared" si="3"/>
        <v>701</v>
      </c>
      <c r="E51" s="122">
        <f t="shared" si="4"/>
        <v>9216.255000000001</v>
      </c>
      <c r="F51" s="122">
        <f t="shared" si="5"/>
        <v>5767</v>
      </c>
      <c r="G51" s="122">
        <f t="shared" si="6"/>
        <v>52225.635000000002</v>
      </c>
      <c r="H51" s="122">
        <f t="shared" si="7"/>
        <v>6489</v>
      </c>
      <c r="I51" s="123">
        <f t="shared" si="8"/>
        <v>61492.14</v>
      </c>
      <c r="J51" s="124">
        <v>21</v>
      </c>
      <c r="K51" s="122">
        <v>50.250000000000007</v>
      </c>
      <c r="L51" s="122">
        <v>663</v>
      </c>
      <c r="M51" s="122">
        <v>9162.1550000000007</v>
      </c>
      <c r="N51" s="122">
        <v>4845</v>
      </c>
      <c r="O51" s="122">
        <v>38619.359000000004</v>
      </c>
      <c r="P51" s="122">
        <f t="shared" si="9"/>
        <v>5529</v>
      </c>
      <c r="Q51" s="125">
        <f t="shared" si="10"/>
        <v>47831.764000000003</v>
      </c>
      <c r="R51" s="126">
        <v>0</v>
      </c>
      <c r="S51" s="127">
        <v>0</v>
      </c>
      <c r="T51" s="127">
        <v>38</v>
      </c>
      <c r="U51" s="127">
        <v>54.1</v>
      </c>
      <c r="V51" s="127">
        <v>922</v>
      </c>
      <c r="W51" s="127">
        <v>13606.275999999998</v>
      </c>
      <c r="X51" s="122">
        <f t="shared" si="11"/>
        <v>960</v>
      </c>
      <c r="Y51" s="123">
        <f t="shared" si="12"/>
        <v>13660.375999999998</v>
      </c>
    </row>
    <row r="52" spans="1:25" ht="18" customHeight="1" thickTop="1" thickBot="1" x14ac:dyDescent="0.2">
      <c r="A52" s="128" t="s">
        <v>8</v>
      </c>
      <c r="B52" s="129">
        <f>SUM(B5:B51)</f>
        <v>1701</v>
      </c>
      <c r="C52" s="130">
        <f t="shared" ref="C52" si="13">SUM(C5:C51)</f>
        <v>19857.32</v>
      </c>
      <c r="D52" s="130">
        <f t="shared" ref="D52" si="14">SUM(D5:D51)</f>
        <v>62003</v>
      </c>
      <c r="E52" s="130">
        <f t="shared" ref="E52" si="15">SUM(E5:E51)</f>
        <v>1040339.319</v>
      </c>
      <c r="F52" s="130">
        <f t="shared" ref="F52" si="16">SUM(F5:F51)</f>
        <v>470683</v>
      </c>
      <c r="G52" s="130">
        <f t="shared" ref="G52" si="17">SUM(G5:G51)</f>
        <v>3603724.3329999987</v>
      </c>
      <c r="H52" s="130">
        <f t="shared" ref="H52" si="18">SUM(H5:H51)</f>
        <v>534387</v>
      </c>
      <c r="I52" s="131">
        <f t="shared" ref="I52" si="19">SUM(I5:I51)</f>
        <v>4663920.9720000001</v>
      </c>
      <c r="J52" s="130">
        <f>SUM(J5:J51)</f>
        <v>982</v>
      </c>
      <c r="K52" s="130">
        <f t="shared" ref="K52:Q52" si="20">SUM(K5:K51)</f>
        <v>16357.470000000005</v>
      </c>
      <c r="L52" s="130">
        <f t="shared" si="20"/>
        <v>56239</v>
      </c>
      <c r="M52" s="130">
        <f t="shared" si="20"/>
        <v>977891.60899999994</v>
      </c>
      <c r="N52" s="130">
        <f t="shared" si="20"/>
        <v>308968</v>
      </c>
      <c r="O52" s="130">
        <f t="shared" si="20"/>
        <v>2180686.4310000008</v>
      </c>
      <c r="P52" s="130">
        <f t="shared" si="20"/>
        <v>366189</v>
      </c>
      <c r="Q52" s="132">
        <f t="shared" si="20"/>
        <v>3174935.5100000007</v>
      </c>
      <c r="R52" s="129">
        <f>SUM(R5:R51)</f>
        <v>719</v>
      </c>
      <c r="S52" s="130">
        <f t="shared" ref="S52" si="21">SUM(S5:S51)</f>
        <v>3499.8499999999995</v>
      </c>
      <c r="T52" s="130">
        <f t="shared" ref="T52" si="22">SUM(T5:T51)</f>
        <v>5764</v>
      </c>
      <c r="U52" s="130">
        <f t="shared" ref="U52" si="23">SUM(U5:U51)</f>
        <v>62447.709999999977</v>
      </c>
      <c r="V52" s="130">
        <f t="shared" ref="V52" si="24">SUM(V5:V51)</f>
        <v>161715</v>
      </c>
      <c r="W52" s="130">
        <f t="shared" ref="W52" si="25">SUM(W5:W51)</f>
        <v>1423037.902</v>
      </c>
      <c r="X52" s="130">
        <f t="shared" ref="X52" si="26">SUM(X5:X51)</f>
        <v>168198</v>
      </c>
      <c r="Y52" s="131">
        <f t="shared" ref="Y52" si="27">SUM(Y5:Y51)</f>
        <v>1488985.4619999998</v>
      </c>
    </row>
    <row r="53" spans="1:25" x14ac:dyDescent="0.15">
      <c r="A53" s="133" t="s">
        <v>58</v>
      </c>
    </row>
    <row r="54" spans="1:25" x14ac:dyDescent="0.15">
      <c r="A54" s="134"/>
    </row>
    <row r="55" spans="1:25" x14ac:dyDescent="0.15">
      <c r="A55" s="134"/>
    </row>
    <row r="57" spans="1:25" ht="20.100000000000001" customHeight="1" x14ac:dyDescent="0.15">
      <c r="A57" s="134"/>
      <c r="B57" s="134"/>
      <c r="C57" s="134"/>
      <c r="D57" s="134"/>
      <c r="E57" s="134"/>
      <c r="F57" s="134"/>
      <c r="G57" s="134"/>
      <c r="H57" s="135"/>
      <c r="I57" s="135"/>
    </row>
    <row r="58" spans="1:25" ht="20.100000000000001" customHeight="1" x14ac:dyDescent="0.15">
      <c r="A58" s="134"/>
      <c r="B58" s="136"/>
      <c r="C58" s="136"/>
      <c r="D58" s="136"/>
      <c r="E58" s="136"/>
      <c r="F58" s="136"/>
      <c r="G58" s="136"/>
      <c r="H58" s="136"/>
      <c r="I58" s="136"/>
    </row>
    <row r="59" spans="1:25" ht="20.100000000000001" customHeight="1" x14ac:dyDescent="0.15">
      <c r="A59" s="134"/>
      <c r="B59" s="137"/>
      <c r="C59" s="137"/>
      <c r="D59" s="137"/>
      <c r="E59" s="137"/>
      <c r="F59" s="137"/>
      <c r="G59" s="137"/>
      <c r="H59" s="137"/>
      <c r="I59" s="137"/>
    </row>
    <row r="60" spans="1:25" ht="20.100000000000001" customHeight="1" x14ac:dyDescent="0.15">
      <c r="A60" s="134"/>
      <c r="B60" s="137"/>
      <c r="C60" s="137"/>
      <c r="D60" s="137"/>
      <c r="E60" s="137"/>
      <c r="F60" s="137"/>
      <c r="G60" s="137"/>
      <c r="H60" s="137"/>
      <c r="I60" s="137"/>
    </row>
    <row r="63" spans="1:25" x14ac:dyDescent="0.15">
      <c r="B63" s="138"/>
      <c r="C63" s="138"/>
      <c r="D63" s="139"/>
      <c r="E63" s="139"/>
      <c r="F63" s="139"/>
      <c r="G63" s="139"/>
      <c r="H63" s="139"/>
      <c r="I63" s="139"/>
    </row>
  </sheetData>
  <mergeCells count="16">
    <mergeCell ref="A3:A4"/>
    <mergeCell ref="B3:C3"/>
    <mergeCell ref="D3:E3"/>
    <mergeCell ref="F3:G3"/>
    <mergeCell ref="H3:I3"/>
    <mergeCell ref="X3:Y3"/>
    <mergeCell ref="B2:I2"/>
    <mergeCell ref="J2:Q2"/>
    <mergeCell ref="R2:Y2"/>
    <mergeCell ref="J3:K3"/>
    <mergeCell ref="L3:M3"/>
    <mergeCell ref="N3:O3"/>
    <mergeCell ref="P3:Q3"/>
    <mergeCell ref="R3:S3"/>
    <mergeCell ref="T3:U3"/>
    <mergeCell ref="V3:W3"/>
  </mergeCells>
  <phoneticPr fontId="1"/>
  <pageMargins left="0.7" right="0.7" top="0.75" bottom="0.75" header="0.3" footer="0.3"/>
  <pageSetup paperSize="9" scale="3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92D050"/>
  </sheetPr>
  <dimension ref="A1:Y63"/>
  <sheetViews>
    <sheetView zoomScaleNormal="100" workbookViewId="0">
      <pane xSplit="1" ySplit="4" topLeftCell="B29" activePane="bottomRight" state="frozen"/>
      <selection pane="topRight" activeCell="B1" sqref="B1"/>
      <selection pane="bottomLeft" activeCell="A5" sqref="A5"/>
      <selection pane="bottomRight"/>
    </sheetView>
  </sheetViews>
  <sheetFormatPr defaultRowHeight="13.5" x14ac:dyDescent="0.15"/>
  <cols>
    <col min="1" max="1" width="9.625" style="8" customWidth="1"/>
    <col min="2" max="25" width="9.625" style="1" customWidth="1"/>
    <col min="26" max="227" width="9" style="1"/>
    <col min="228" max="228" width="4.5" style="1" bestFit="1" customWidth="1"/>
    <col min="229" max="229" width="9" style="1"/>
    <col min="230" max="253" width="13.375" style="1" customWidth="1"/>
    <col min="254" max="483" width="9" style="1"/>
    <col min="484" max="484" width="4.5" style="1" bestFit="1" customWidth="1"/>
    <col min="485" max="485" width="9" style="1"/>
    <col min="486" max="509" width="13.375" style="1" customWidth="1"/>
    <col min="510" max="739" width="9" style="1"/>
    <col min="740" max="740" width="4.5" style="1" bestFit="1" customWidth="1"/>
    <col min="741" max="741" width="9" style="1"/>
    <col min="742" max="765" width="13.375" style="1" customWidth="1"/>
    <col min="766" max="995" width="9" style="1"/>
    <col min="996" max="996" width="4.5" style="1" bestFit="1" customWidth="1"/>
    <col min="997" max="997" width="9" style="1"/>
    <col min="998" max="1021" width="13.375" style="1" customWidth="1"/>
    <col min="1022" max="1251" width="9" style="1"/>
    <col min="1252" max="1252" width="4.5" style="1" bestFit="1" customWidth="1"/>
    <col min="1253" max="1253" width="9" style="1"/>
    <col min="1254" max="1277" width="13.375" style="1" customWidth="1"/>
    <col min="1278" max="1507" width="9" style="1"/>
    <col min="1508" max="1508" width="4.5" style="1" bestFit="1" customWidth="1"/>
    <col min="1509" max="1509" width="9" style="1"/>
    <col min="1510" max="1533" width="13.375" style="1" customWidth="1"/>
    <col min="1534" max="1763" width="9" style="1"/>
    <col min="1764" max="1764" width="4.5" style="1" bestFit="1" customWidth="1"/>
    <col min="1765" max="1765" width="9" style="1"/>
    <col min="1766" max="1789" width="13.375" style="1" customWidth="1"/>
    <col min="1790" max="2019" width="9" style="1"/>
    <col min="2020" max="2020" width="4.5" style="1" bestFit="1" customWidth="1"/>
    <col min="2021" max="2021" width="9" style="1"/>
    <col min="2022" max="2045" width="13.375" style="1" customWidth="1"/>
    <col min="2046" max="2275" width="9" style="1"/>
    <col min="2276" max="2276" width="4.5" style="1" bestFit="1" customWidth="1"/>
    <col min="2277" max="2277" width="9" style="1"/>
    <col min="2278" max="2301" width="13.375" style="1" customWidth="1"/>
    <col min="2302" max="2531" width="9" style="1"/>
    <col min="2532" max="2532" width="4.5" style="1" bestFit="1" customWidth="1"/>
    <col min="2533" max="2533" width="9" style="1"/>
    <col min="2534" max="2557" width="13.375" style="1" customWidth="1"/>
    <col min="2558" max="2787" width="9" style="1"/>
    <col min="2788" max="2788" width="4.5" style="1" bestFit="1" customWidth="1"/>
    <col min="2789" max="2789" width="9" style="1"/>
    <col min="2790" max="2813" width="13.375" style="1" customWidth="1"/>
    <col min="2814" max="3043" width="9" style="1"/>
    <col min="3044" max="3044" width="4.5" style="1" bestFit="1" customWidth="1"/>
    <col min="3045" max="3045" width="9" style="1"/>
    <col min="3046" max="3069" width="13.375" style="1" customWidth="1"/>
    <col min="3070" max="3299" width="9" style="1"/>
    <col min="3300" max="3300" width="4.5" style="1" bestFit="1" customWidth="1"/>
    <col min="3301" max="3301" width="9" style="1"/>
    <col min="3302" max="3325" width="13.375" style="1" customWidth="1"/>
    <col min="3326" max="3555" width="9" style="1"/>
    <col min="3556" max="3556" width="4.5" style="1" bestFit="1" customWidth="1"/>
    <col min="3557" max="3557" width="9" style="1"/>
    <col min="3558" max="3581" width="13.375" style="1" customWidth="1"/>
    <col min="3582" max="3811" width="9" style="1"/>
    <col min="3812" max="3812" width="4.5" style="1" bestFit="1" customWidth="1"/>
    <col min="3813" max="3813" width="9" style="1"/>
    <col min="3814" max="3837" width="13.375" style="1" customWidth="1"/>
    <col min="3838" max="4067" width="9" style="1"/>
    <col min="4068" max="4068" width="4.5" style="1" bestFit="1" customWidth="1"/>
    <col min="4069" max="4069" width="9" style="1"/>
    <col min="4070" max="4093" width="13.375" style="1" customWidth="1"/>
    <col min="4094" max="4323" width="9" style="1"/>
    <col min="4324" max="4324" width="4.5" style="1" bestFit="1" customWidth="1"/>
    <col min="4325" max="4325" width="9" style="1"/>
    <col min="4326" max="4349" width="13.375" style="1" customWidth="1"/>
    <col min="4350" max="4579" width="9" style="1"/>
    <col min="4580" max="4580" width="4.5" style="1" bestFit="1" customWidth="1"/>
    <col min="4581" max="4581" width="9" style="1"/>
    <col min="4582" max="4605" width="13.375" style="1" customWidth="1"/>
    <col min="4606" max="4835" width="9" style="1"/>
    <col min="4836" max="4836" width="4.5" style="1" bestFit="1" customWidth="1"/>
    <col min="4837" max="4837" width="9" style="1"/>
    <col min="4838" max="4861" width="13.375" style="1" customWidth="1"/>
    <col min="4862" max="5091" width="9" style="1"/>
    <col min="5092" max="5092" width="4.5" style="1" bestFit="1" customWidth="1"/>
    <col min="5093" max="5093" width="9" style="1"/>
    <col min="5094" max="5117" width="13.375" style="1" customWidth="1"/>
    <col min="5118" max="5347" width="9" style="1"/>
    <col min="5348" max="5348" width="4.5" style="1" bestFit="1" customWidth="1"/>
    <col min="5349" max="5349" width="9" style="1"/>
    <col min="5350" max="5373" width="13.375" style="1" customWidth="1"/>
    <col min="5374" max="5603" width="9" style="1"/>
    <col min="5604" max="5604" width="4.5" style="1" bestFit="1" customWidth="1"/>
    <col min="5605" max="5605" width="9" style="1"/>
    <col min="5606" max="5629" width="13.375" style="1" customWidth="1"/>
    <col min="5630" max="5859" width="9" style="1"/>
    <col min="5860" max="5860" width="4.5" style="1" bestFit="1" customWidth="1"/>
    <col min="5861" max="5861" width="9" style="1"/>
    <col min="5862" max="5885" width="13.375" style="1" customWidth="1"/>
    <col min="5886" max="6115" width="9" style="1"/>
    <col min="6116" max="6116" width="4.5" style="1" bestFit="1" customWidth="1"/>
    <col min="6117" max="6117" width="9" style="1"/>
    <col min="6118" max="6141" width="13.375" style="1" customWidth="1"/>
    <col min="6142" max="6371" width="9" style="1"/>
    <col min="6372" max="6372" width="4.5" style="1" bestFit="1" customWidth="1"/>
    <col min="6373" max="6373" width="9" style="1"/>
    <col min="6374" max="6397" width="13.375" style="1" customWidth="1"/>
    <col min="6398" max="6627" width="9" style="1"/>
    <col min="6628" max="6628" width="4.5" style="1" bestFit="1" customWidth="1"/>
    <col min="6629" max="6629" width="9" style="1"/>
    <col min="6630" max="6653" width="13.375" style="1" customWidth="1"/>
    <col min="6654" max="6883" width="9" style="1"/>
    <col min="6884" max="6884" width="4.5" style="1" bestFit="1" customWidth="1"/>
    <col min="6885" max="6885" width="9" style="1"/>
    <col min="6886" max="6909" width="13.375" style="1" customWidth="1"/>
    <col min="6910" max="7139" width="9" style="1"/>
    <col min="7140" max="7140" width="4.5" style="1" bestFit="1" customWidth="1"/>
    <col min="7141" max="7141" width="9" style="1"/>
    <col min="7142" max="7165" width="13.375" style="1" customWidth="1"/>
    <col min="7166" max="7395" width="9" style="1"/>
    <col min="7396" max="7396" width="4.5" style="1" bestFit="1" customWidth="1"/>
    <col min="7397" max="7397" width="9" style="1"/>
    <col min="7398" max="7421" width="13.375" style="1" customWidth="1"/>
    <col min="7422" max="7651" width="9" style="1"/>
    <col min="7652" max="7652" width="4.5" style="1" bestFit="1" customWidth="1"/>
    <col min="7653" max="7653" width="9" style="1"/>
    <col min="7654" max="7677" width="13.375" style="1" customWidth="1"/>
    <col min="7678" max="7907" width="9" style="1"/>
    <col min="7908" max="7908" width="4.5" style="1" bestFit="1" customWidth="1"/>
    <col min="7909" max="7909" width="9" style="1"/>
    <col min="7910" max="7933" width="13.375" style="1" customWidth="1"/>
    <col min="7934" max="8163" width="9" style="1"/>
    <col min="8164" max="8164" width="4.5" style="1" bestFit="1" customWidth="1"/>
    <col min="8165" max="8165" width="9" style="1"/>
    <col min="8166" max="8189" width="13.375" style="1" customWidth="1"/>
    <col min="8190" max="8419" width="9" style="1"/>
    <col min="8420" max="8420" width="4.5" style="1" bestFit="1" customWidth="1"/>
    <col min="8421" max="8421" width="9" style="1"/>
    <col min="8422" max="8445" width="13.375" style="1" customWidth="1"/>
    <col min="8446" max="8675" width="9" style="1"/>
    <col min="8676" max="8676" width="4.5" style="1" bestFit="1" customWidth="1"/>
    <col min="8677" max="8677" width="9" style="1"/>
    <col min="8678" max="8701" width="13.375" style="1" customWidth="1"/>
    <col min="8702" max="8931" width="9" style="1"/>
    <col min="8932" max="8932" width="4.5" style="1" bestFit="1" customWidth="1"/>
    <col min="8933" max="8933" width="9" style="1"/>
    <col min="8934" max="8957" width="13.375" style="1" customWidth="1"/>
    <col min="8958" max="9187" width="9" style="1"/>
    <col min="9188" max="9188" width="4.5" style="1" bestFit="1" customWidth="1"/>
    <col min="9189" max="9189" width="9" style="1"/>
    <col min="9190" max="9213" width="13.375" style="1" customWidth="1"/>
    <col min="9214" max="9443" width="9" style="1"/>
    <col min="9444" max="9444" width="4.5" style="1" bestFit="1" customWidth="1"/>
    <col min="9445" max="9445" width="9" style="1"/>
    <col min="9446" max="9469" width="13.375" style="1" customWidth="1"/>
    <col min="9470" max="9699" width="9" style="1"/>
    <col min="9700" max="9700" width="4.5" style="1" bestFit="1" customWidth="1"/>
    <col min="9701" max="9701" width="9" style="1"/>
    <col min="9702" max="9725" width="13.375" style="1" customWidth="1"/>
    <col min="9726" max="9955" width="9" style="1"/>
    <col min="9956" max="9956" width="4.5" style="1" bestFit="1" customWidth="1"/>
    <col min="9957" max="9957" width="9" style="1"/>
    <col min="9958" max="9981" width="13.375" style="1" customWidth="1"/>
    <col min="9982" max="10211" width="9" style="1"/>
    <col min="10212" max="10212" width="4.5" style="1" bestFit="1" customWidth="1"/>
    <col min="10213" max="10213" width="9" style="1"/>
    <col min="10214" max="10237" width="13.375" style="1" customWidth="1"/>
    <col min="10238" max="10467" width="9" style="1"/>
    <col min="10468" max="10468" width="4.5" style="1" bestFit="1" customWidth="1"/>
    <col min="10469" max="10469" width="9" style="1"/>
    <col min="10470" max="10493" width="13.375" style="1" customWidth="1"/>
    <col min="10494" max="10723" width="9" style="1"/>
    <col min="10724" max="10724" width="4.5" style="1" bestFit="1" customWidth="1"/>
    <col min="10725" max="10725" width="9" style="1"/>
    <col min="10726" max="10749" width="13.375" style="1" customWidth="1"/>
    <col min="10750" max="10979" width="9" style="1"/>
    <col min="10980" max="10980" width="4.5" style="1" bestFit="1" customWidth="1"/>
    <col min="10981" max="10981" width="9" style="1"/>
    <col min="10982" max="11005" width="13.375" style="1" customWidth="1"/>
    <col min="11006" max="11235" width="9" style="1"/>
    <col min="11236" max="11236" width="4.5" style="1" bestFit="1" customWidth="1"/>
    <col min="11237" max="11237" width="9" style="1"/>
    <col min="11238" max="11261" width="13.375" style="1" customWidth="1"/>
    <col min="11262" max="11491" width="9" style="1"/>
    <col min="11492" max="11492" width="4.5" style="1" bestFit="1" customWidth="1"/>
    <col min="11493" max="11493" width="9" style="1"/>
    <col min="11494" max="11517" width="13.375" style="1" customWidth="1"/>
    <col min="11518" max="11747" width="9" style="1"/>
    <col min="11748" max="11748" width="4.5" style="1" bestFit="1" customWidth="1"/>
    <col min="11749" max="11749" width="9" style="1"/>
    <col min="11750" max="11773" width="13.375" style="1" customWidth="1"/>
    <col min="11774" max="12003" width="9" style="1"/>
    <col min="12004" max="12004" width="4.5" style="1" bestFit="1" customWidth="1"/>
    <col min="12005" max="12005" width="9" style="1"/>
    <col min="12006" max="12029" width="13.375" style="1" customWidth="1"/>
    <col min="12030" max="12259" width="9" style="1"/>
    <col min="12260" max="12260" width="4.5" style="1" bestFit="1" customWidth="1"/>
    <col min="12261" max="12261" width="9" style="1"/>
    <col min="12262" max="12285" width="13.375" style="1" customWidth="1"/>
    <col min="12286" max="12515" width="9" style="1"/>
    <col min="12516" max="12516" width="4.5" style="1" bestFit="1" customWidth="1"/>
    <col min="12517" max="12517" width="9" style="1"/>
    <col min="12518" max="12541" width="13.375" style="1" customWidth="1"/>
    <col min="12542" max="12771" width="9" style="1"/>
    <col min="12772" max="12772" width="4.5" style="1" bestFit="1" customWidth="1"/>
    <col min="12773" max="12773" width="9" style="1"/>
    <col min="12774" max="12797" width="13.375" style="1" customWidth="1"/>
    <col min="12798" max="13027" width="9" style="1"/>
    <col min="13028" max="13028" width="4.5" style="1" bestFit="1" customWidth="1"/>
    <col min="13029" max="13029" width="9" style="1"/>
    <col min="13030" max="13053" width="13.375" style="1" customWidth="1"/>
    <col min="13054" max="13283" width="9" style="1"/>
    <col min="13284" max="13284" width="4.5" style="1" bestFit="1" customWidth="1"/>
    <col min="13285" max="13285" width="9" style="1"/>
    <col min="13286" max="13309" width="13.375" style="1" customWidth="1"/>
    <col min="13310" max="13539" width="9" style="1"/>
    <col min="13540" max="13540" width="4.5" style="1" bestFit="1" customWidth="1"/>
    <col min="13541" max="13541" width="9" style="1"/>
    <col min="13542" max="13565" width="13.375" style="1" customWidth="1"/>
    <col min="13566" max="13795" width="9" style="1"/>
    <col min="13796" max="13796" width="4.5" style="1" bestFit="1" customWidth="1"/>
    <col min="13797" max="13797" width="9" style="1"/>
    <col min="13798" max="13821" width="13.375" style="1" customWidth="1"/>
    <col min="13822" max="14051" width="9" style="1"/>
    <col min="14052" max="14052" width="4.5" style="1" bestFit="1" customWidth="1"/>
    <col min="14053" max="14053" width="9" style="1"/>
    <col min="14054" max="14077" width="13.375" style="1" customWidth="1"/>
    <col min="14078" max="14307" width="9" style="1"/>
    <col min="14308" max="14308" width="4.5" style="1" bestFit="1" customWidth="1"/>
    <col min="14309" max="14309" width="9" style="1"/>
    <col min="14310" max="14333" width="13.375" style="1" customWidth="1"/>
    <col min="14334" max="14563" width="9" style="1"/>
    <col min="14564" max="14564" width="4.5" style="1" bestFit="1" customWidth="1"/>
    <col min="14565" max="14565" width="9" style="1"/>
    <col min="14566" max="14589" width="13.375" style="1" customWidth="1"/>
    <col min="14590" max="14819" width="9" style="1"/>
    <col min="14820" max="14820" width="4.5" style="1" bestFit="1" customWidth="1"/>
    <col min="14821" max="14821" width="9" style="1"/>
    <col min="14822" max="14845" width="13.375" style="1" customWidth="1"/>
    <col min="14846" max="15075" width="9" style="1"/>
    <col min="15076" max="15076" width="4.5" style="1" bestFit="1" customWidth="1"/>
    <col min="15077" max="15077" width="9" style="1"/>
    <col min="15078" max="15101" width="13.375" style="1" customWidth="1"/>
    <col min="15102" max="15331" width="9" style="1"/>
    <col min="15332" max="15332" width="4.5" style="1" bestFit="1" customWidth="1"/>
    <col min="15333" max="15333" width="9" style="1"/>
    <col min="15334" max="15357" width="13.375" style="1" customWidth="1"/>
    <col min="15358" max="15587" width="9" style="1"/>
    <col min="15588" max="15588" width="4.5" style="1" bestFit="1" customWidth="1"/>
    <col min="15589" max="15589" width="9" style="1"/>
    <col min="15590" max="15613" width="13.375" style="1" customWidth="1"/>
    <col min="15614" max="15843" width="9" style="1"/>
    <col min="15844" max="15844" width="4.5" style="1" bestFit="1" customWidth="1"/>
    <col min="15845" max="15845" width="9" style="1"/>
    <col min="15846" max="15869" width="13.375" style="1" customWidth="1"/>
    <col min="15870" max="16099" width="9" style="1"/>
    <col min="16100" max="16100" width="4.5" style="1" bestFit="1" customWidth="1"/>
    <col min="16101" max="16101" width="9" style="1"/>
    <col min="16102" max="16125" width="13.375" style="1" customWidth="1"/>
    <col min="16126" max="16384" width="9" style="1"/>
  </cols>
  <sheetData>
    <row r="1" spans="1:25" ht="15.6" customHeight="1" thickBot="1" x14ac:dyDescent="0.2"/>
    <row r="2" spans="1:25" ht="21.75" customHeight="1" thickBot="1" x14ac:dyDescent="0.2">
      <c r="A2" s="140"/>
      <c r="B2" s="214" t="s">
        <v>127</v>
      </c>
      <c r="C2" s="207"/>
      <c r="D2" s="207"/>
      <c r="E2" s="207"/>
      <c r="F2" s="207"/>
      <c r="G2" s="207"/>
      <c r="H2" s="207"/>
      <c r="I2" s="215"/>
      <c r="J2" s="208" t="s">
        <v>126</v>
      </c>
      <c r="K2" s="209"/>
      <c r="L2" s="209"/>
      <c r="M2" s="209"/>
      <c r="N2" s="209"/>
      <c r="O2" s="209"/>
      <c r="P2" s="209"/>
      <c r="Q2" s="210"/>
      <c r="R2" s="216" t="s">
        <v>59</v>
      </c>
      <c r="S2" s="209"/>
      <c r="T2" s="209"/>
      <c r="U2" s="209"/>
      <c r="V2" s="209"/>
      <c r="W2" s="209"/>
      <c r="X2" s="209"/>
      <c r="Y2" s="210"/>
    </row>
    <row r="3" spans="1:25" ht="21.75" customHeight="1" thickBot="1" x14ac:dyDescent="0.2">
      <c r="A3" s="212"/>
      <c r="B3" s="211" t="s">
        <v>108</v>
      </c>
      <c r="C3" s="205"/>
      <c r="D3" s="205" t="s">
        <v>118</v>
      </c>
      <c r="E3" s="205"/>
      <c r="F3" s="205" t="s">
        <v>119</v>
      </c>
      <c r="G3" s="205"/>
      <c r="H3" s="205" t="s">
        <v>8</v>
      </c>
      <c r="I3" s="206"/>
      <c r="J3" s="211" t="s">
        <v>108</v>
      </c>
      <c r="K3" s="205"/>
      <c r="L3" s="205" t="s">
        <v>118</v>
      </c>
      <c r="M3" s="205"/>
      <c r="N3" s="205" t="s">
        <v>119</v>
      </c>
      <c r="O3" s="205"/>
      <c r="P3" s="205" t="s">
        <v>8</v>
      </c>
      <c r="Q3" s="206"/>
      <c r="R3" s="211" t="s">
        <v>108</v>
      </c>
      <c r="S3" s="205"/>
      <c r="T3" s="205" t="s">
        <v>118</v>
      </c>
      <c r="U3" s="205"/>
      <c r="V3" s="205" t="s">
        <v>119</v>
      </c>
      <c r="W3" s="205"/>
      <c r="X3" s="205" t="s">
        <v>8</v>
      </c>
      <c r="Y3" s="206"/>
    </row>
    <row r="4" spans="1:25" s="8" customFormat="1" ht="42" customHeight="1" thickBot="1" x14ac:dyDescent="0.2">
      <c r="A4" s="213"/>
      <c r="B4" s="141" t="s">
        <v>60</v>
      </c>
      <c r="C4" s="142" t="s">
        <v>61</v>
      </c>
      <c r="D4" s="143" t="s">
        <v>60</v>
      </c>
      <c r="E4" s="142" t="s">
        <v>61</v>
      </c>
      <c r="F4" s="143" t="s">
        <v>60</v>
      </c>
      <c r="G4" s="142" t="s">
        <v>61</v>
      </c>
      <c r="H4" s="143" t="s">
        <v>60</v>
      </c>
      <c r="I4" s="144" t="s">
        <v>61</v>
      </c>
      <c r="J4" s="145" t="s">
        <v>60</v>
      </c>
      <c r="K4" s="142" t="s">
        <v>61</v>
      </c>
      <c r="L4" s="143" t="s">
        <v>60</v>
      </c>
      <c r="M4" s="142" t="s">
        <v>61</v>
      </c>
      <c r="N4" s="143" t="s">
        <v>60</v>
      </c>
      <c r="O4" s="142" t="s">
        <v>61</v>
      </c>
      <c r="P4" s="143" t="s">
        <v>60</v>
      </c>
      <c r="Q4" s="144" t="s">
        <v>61</v>
      </c>
      <c r="R4" s="145" t="s">
        <v>60</v>
      </c>
      <c r="S4" s="142" t="s">
        <v>61</v>
      </c>
      <c r="T4" s="143" t="s">
        <v>60</v>
      </c>
      <c r="U4" s="142" t="s">
        <v>61</v>
      </c>
      <c r="V4" s="143" t="s">
        <v>60</v>
      </c>
      <c r="W4" s="142" t="s">
        <v>61</v>
      </c>
      <c r="X4" s="143" t="s">
        <v>60</v>
      </c>
      <c r="Y4" s="144" t="s">
        <v>61</v>
      </c>
    </row>
    <row r="5" spans="1:25" ht="18" customHeight="1" x14ac:dyDescent="0.15">
      <c r="A5" s="104" t="s">
        <v>11</v>
      </c>
      <c r="B5" s="146">
        <f t="shared" ref="B5:H5" si="0">IF(SUM(J5,R5)="","",SUM(J5,R5))</f>
        <v>3717</v>
      </c>
      <c r="C5" s="147">
        <f t="shared" si="0"/>
        <v>1437.0840000000003</v>
      </c>
      <c r="D5" s="147">
        <f t="shared" si="0"/>
        <v>8024</v>
      </c>
      <c r="E5" s="147">
        <f t="shared" si="0"/>
        <v>50230.376999999993</v>
      </c>
      <c r="F5" s="147">
        <f t="shared" si="0"/>
        <v>34341</v>
      </c>
      <c r="G5" s="147">
        <f t="shared" si="0"/>
        <v>63022.487000000016</v>
      </c>
      <c r="H5" s="147">
        <f t="shared" si="0"/>
        <v>46082</v>
      </c>
      <c r="I5" s="148">
        <f>IF(SUM(Q5,Y5)="","",SUM(Q5,Y5))</f>
        <v>114689.948</v>
      </c>
      <c r="J5" s="149">
        <v>3599</v>
      </c>
      <c r="K5" s="150">
        <v>1106.9840000000002</v>
      </c>
      <c r="L5" s="150">
        <v>7232</v>
      </c>
      <c r="M5" s="150">
        <v>41866.376999999993</v>
      </c>
      <c r="N5" s="150">
        <v>27336</v>
      </c>
      <c r="O5" s="150">
        <v>30140.22</v>
      </c>
      <c r="P5" s="150">
        <f>IF(SUM(J5,L5,N5)="","",SUM(J5,L5,N5))</f>
        <v>38167</v>
      </c>
      <c r="Q5" s="151">
        <f>IF(SUM(K5,M5,O5)="","",SUM(K5,M5,O5))</f>
        <v>73113.580999999991</v>
      </c>
      <c r="R5" s="152">
        <v>118</v>
      </c>
      <c r="S5" s="153">
        <v>330.1</v>
      </c>
      <c r="T5" s="153">
        <v>792</v>
      </c>
      <c r="U5" s="153">
        <v>8364</v>
      </c>
      <c r="V5" s="153">
        <v>7005</v>
      </c>
      <c r="W5" s="153">
        <v>32882.267000000014</v>
      </c>
      <c r="X5" s="147">
        <f>IF(SUM(R5,T5,V5)="","",SUM(R5,T5,V5))</f>
        <v>7915</v>
      </c>
      <c r="Y5" s="148">
        <f>IF(SUM(S5,U5,W5)="","",SUM(S5,U5,W5))</f>
        <v>41576.367000000013</v>
      </c>
    </row>
    <row r="6" spans="1:25" ht="18" customHeight="1" x14ac:dyDescent="0.15">
      <c r="A6" s="112" t="s">
        <v>12</v>
      </c>
      <c r="B6" s="154">
        <f t="shared" ref="B6:B51" si="1">IF(SUM(J6,R6)="","",SUM(J6,R6))</f>
        <v>662</v>
      </c>
      <c r="C6" s="32">
        <f t="shared" ref="C6:C51" si="2">IF(SUM(K6,S6)="","",SUM(K6,S6))</f>
        <v>2328.2339999999999</v>
      </c>
      <c r="D6" s="32">
        <f t="shared" ref="D6:D51" si="3">IF(SUM(L6,T6)="","",SUM(L6,T6))</f>
        <v>2678</v>
      </c>
      <c r="E6" s="32">
        <f t="shared" ref="E6:E51" si="4">IF(SUM(M6,U6)="","",SUM(M6,U6))</f>
        <v>22367.67</v>
      </c>
      <c r="F6" s="32">
        <f t="shared" ref="F6:F51" si="5">IF(SUM(N6,V6)="","",SUM(N6,V6))</f>
        <v>5613</v>
      </c>
      <c r="G6" s="32">
        <f t="shared" ref="G6:G51" si="6">IF(SUM(O6,W6)="","",SUM(O6,W6))</f>
        <v>16356.242000000004</v>
      </c>
      <c r="H6" s="32">
        <f t="shared" ref="H6:H51" si="7">IF(SUM(P6,X6)="","",SUM(P6,X6))</f>
        <v>8953</v>
      </c>
      <c r="I6" s="155">
        <f t="shared" ref="I6:I51" si="8">IF(SUM(Q6,Y6)="","",SUM(Q6,Y6))</f>
        <v>41052.146000000001</v>
      </c>
      <c r="J6" s="156">
        <v>662</v>
      </c>
      <c r="K6" s="32">
        <v>2328.2339999999999</v>
      </c>
      <c r="L6" s="32">
        <v>2504</v>
      </c>
      <c r="M6" s="32">
        <v>21396.17</v>
      </c>
      <c r="N6" s="150">
        <v>4124</v>
      </c>
      <c r="O6" s="32">
        <v>8517.4420000000009</v>
      </c>
      <c r="P6" s="32">
        <f t="shared" ref="P6:P51" si="9">IF(SUM(J6,L6,N6)="","",SUM(J6,L6,N6))</f>
        <v>7290</v>
      </c>
      <c r="Q6" s="157">
        <f t="shared" ref="Q6:Q51" si="10">IF(SUM(K6,M6,O6)="","",SUM(K6,M6,O6))</f>
        <v>32241.845999999998</v>
      </c>
      <c r="R6" s="31">
        <v>0</v>
      </c>
      <c r="S6" s="33">
        <v>0</v>
      </c>
      <c r="T6" s="33">
        <v>174</v>
      </c>
      <c r="U6" s="33">
        <v>971.5</v>
      </c>
      <c r="V6" s="33">
        <v>1489</v>
      </c>
      <c r="W6" s="33">
        <v>7838.8000000000029</v>
      </c>
      <c r="X6" s="32">
        <f t="shared" ref="X6:X51" si="11">IF(SUM(R6,T6,V6)="","",SUM(R6,T6,V6))</f>
        <v>1663</v>
      </c>
      <c r="Y6" s="155">
        <f t="shared" ref="Y6:Y51" si="12">IF(SUM(S6,U6,W6)="","",SUM(S6,U6,W6))</f>
        <v>8810.3000000000029</v>
      </c>
    </row>
    <row r="7" spans="1:25" ht="18" customHeight="1" x14ac:dyDescent="0.15">
      <c r="A7" s="112" t="s">
        <v>13</v>
      </c>
      <c r="B7" s="154">
        <f t="shared" si="1"/>
        <v>1205</v>
      </c>
      <c r="C7" s="32">
        <f t="shared" si="2"/>
        <v>554.05999999999995</v>
      </c>
      <c r="D7" s="32">
        <f t="shared" si="3"/>
        <v>3274</v>
      </c>
      <c r="E7" s="32">
        <f t="shared" si="4"/>
        <v>15135.73</v>
      </c>
      <c r="F7" s="32">
        <f t="shared" si="5"/>
        <v>14204</v>
      </c>
      <c r="G7" s="32">
        <f t="shared" si="6"/>
        <v>18568.949999999997</v>
      </c>
      <c r="H7" s="32">
        <f t="shared" si="7"/>
        <v>18683</v>
      </c>
      <c r="I7" s="155">
        <f t="shared" si="8"/>
        <v>34258.74</v>
      </c>
      <c r="J7" s="156">
        <v>1197</v>
      </c>
      <c r="K7" s="32">
        <v>274.10000000000002</v>
      </c>
      <c r="L7" s="32">
        <v>3111</v>
      </c>
      <c r="M7" s="32">
        <v>14151.05</v>
      </c>
      <c r="N7" s="32">
        <v>12435</v>
      </c>
      <c r="O7" s="32">
        <v>10820.919999999998</v>
      </c>
      <c r="P7" s="32">
        <f t="shared" si="9"/>
        <v>16743</v>
      </c>
      <c r="Q7" s="157">
        <f t="shared" si="10"/>
        <v>25246.07</v>
      </c>
      <c r="R7" s="31">
        <v>8</v>
      </c>
      <c r="S7" s="33">
        <v>279.95999999999998</v>
      </c>
      <c r="T7" s="33">
        <v>163</v>
      </c>
      <c r="U7" s="33">
        <v>984.68000000000006</v>
      </c>
      <c r="V7" s="33">
        <v>1769</v>
      </c>
      <c r="W7" s="33">
        <v>7748.03</v>
      </c>
      <c r="X7" s="32">
        <f t="shared" si="11"/>
        <v>1940</v>
      </c>
      <c r="Y7" s="155">
        <f t="shared" si="12"/>
        <v>9012.67</v>
      </c>
    </row>
    <row r="8" spans="1:25" ht="18" customHeight="1" x14ac:dyDescent="0.15">
      <c r="A8" s="112" t="s">
        <v>14</v>
      </c>
      <c r="B8" s="154">
        <f t="shared" si="1"/>
        <v>1177</v>
      </c>
      <c r="C8" s="32">
        <f t="shared" si="2"/>
        <v>831.5</v>
      </c>
      <c r="D8" s="32">
        <f t="shared" si="3"/>
        <v>5638</v>
      </c>
      <c r="E8" s="32">
        <f t="shared" si="4"/>
        <v>35034.080000000002</v>
      </c>
      <c r="F8" s="32">
        <f t="shared" si="5"/>
        <v>21286</v>
      </c>
      <c r="G8" s="32">
        <f t="shared" si="6"/>
        <v>48140.08</v>
      </c>
      <c r="H8" s="32">
        <f t="shared" si="7"/>
        <v>28101</v>
      </c>
      <c r="I8" s="155">
        <f t="shared" si="8"/>
        <v>84005.66</v>
      </c>
      <c r="J8" s="156">
        <v>1171</v>
      </c>
      <c r="K8" s="32">
        <v>814.56</v>
      </c>
      <c r="L8" s="32">
        <v>5146</v>
      </c>
      <c r="M8" s="32">
        <v>31917.47</v>
      </c>
      <c r="N8" s="32">
        <v>17259</v>
      </c>
      <c r="O8" s="32">
        <v>28936.609999999997</v>
      </c>
      <c r="P8" s="32">
        <f t="shared" si="9"/>
        <v>23576</v>
      </c>
      <c r="Q8" s="157">
        <f t="shared" si="10"/>
        <v>61668.639999999999</v>
      </c>
      <c r="R8" s="31">
        <v>6</v>
      </c>
      <c r="S8" s="33">
        <v>16.940000000000001</v>
      </c>
      <c r="T8" s="33">
        <v>492</v>
      </c>
      <c r="U8" s="33">
        <v>3116.61</v>
      </c>
      <c r="V8" s="33">
        <v>4027</v>
      </c>
      <c r="W8" s="33">
        <v>19203.47</v>
      </c>
      <c r="X8" s="32">
        <f t="shared" si="11"/>
        <v>4525</v>
      </c>
      <c r="Y8" s="155">
        <f t="shared" si="12"/>
        <v>22337.02</v>
      </c>
    </row>
    <row r="9" spans="1:25" ht="18" customHeight="1" x14ac:dyDescent="0.15">
      <c r="A9" s="112" t="s">
        <v>15</v>
      </c>
      <c r="B9" s="154">
        <f t="shared" si="1"/>
        <v>317</v>
      </c>
      <c r="C9" s="32">
        <f t="shared" si="2"/>
        <v>268</v>
      </c>
      <c r="D9" s="32">
        <f t="shared" si="3"/>
        <v>1872</v>
      </c>
      <c r="E9" s="32">
        <f t="shared" si="4"/>
        <v>10820.2</v>
      </c>
      <c r="F9" s="32">
        <f t="shared" si="5"/>
        <v>3457</v>
      </c>
      <c r="G9" s="32">
        <f t="shared" si="6"/>
        <v>17441</v>
      </c>
      <c r="H9" s="32">
        <f t="shared" si="7"/>
        <v>5646</v>
      </c>
      <c r="I9" s="155">
        <f t="shared" si="8"/>
        <v>28529.200000000001</v>
      </c>
      <c r="J9" s="156">
        <v>317</v>
      </c>
      <c r="K9" s="32">
        <v>268</v>
      </c>
      <c r="L9" s="32">
        <v>1723</v>
      </c>
      <c r="M9" s="32">
        <v>9980.1</v>
      </c>
      <c r="N9" s="32">
        <v>2312</v>
      </c>
      <c r="O9" s="32">
        <v>9894.1</v>
      </c>
      <c r="P9" s="32">
        <f t="shared" si="9"/>
        <v>4352</v>
      </c>
      <c r="Q9" s="157">
        <f t="shared" si="10"/>
        <v>20142.2</v>
      </c>
      <c r="R9" s="31">
        <v>0</v>
      </c>
      <c r="S9" s="33">
        <v>0</v>
      </c>
      <c r="T9" s="33">
        <v>149</v>
      </c>
      <c r="U9" s="33">
        <v>840.1</v>
      </c>
      <c r="V9" s="33">
        <v>1145</v>
      </c>
      <c r="W9" s="33">
        <v>7546.9</v>
      </c>
      <c r="X9" s="32">
        <f t="shared" si="11"/>
        <v>1294</v>
      </c>
      <c r="Y9" s="155">
        <f t="shared" si="12"/>
        <v>8387</v>
      </c>
    </row>
    <row r="10" spans="1:25" ht="18" customHeight="1" x14ac:dyDescent="0.15">
      <c r="A10" s="112" t="s">
        <v>16</v>
      </c>
      <c r="B10" s="154">
        <f t="shared" si="1"/>
        <v>646</v>
      </c>
      <c r="C10" s="32">
        <f t="shared" si="2"/>
        <v>342.5</v>
      </c>
      <c r="D10" s="32">
        <f t="shared" si="3"/>
        <v>3460</v>
      </c>
      <c r="E10" s="32">
        <f t="shared" si="4"/>
        <v>20977.1</v>
      </c>
      <c r="F10" s="32">
        <f t="shared" si="5"/>
        <v>4623</v>
      </c>
      <c r="G10" s="32">
        <f t="shared" si="6"/>
        <v>15452.9</v>
      </c>
      <c r="H10" s="32">
        <f t="shared" si="7"/>
        <v>8729</v>
      </c>
      <c r="I10" s="155">
        <f t="shared" si="8"/>
        <v>36772.5</v>
      </c>
      <c r="J10" s="156">
        <v>639</v>
      </c>
      <c r="K10" s="32">
        <v>323.2</v>
      </c>
      <c r="L10" s="32">
        <v>3269</v>
      </c>
      <c r="M10" s="32">
        <v>20190.099999999999</v>
      </c>
      <c r="N10" s="32">
        <v>3270</v>
      </c>
      <c r="O10" s="32">
        <v>9824.1</v>
      </c>
      <c r="P10" s="32">
        <f t="shared" si="9"/>
        <v>7178</v>
      </c>
      <c r="Q10" s="157">
        <f t="shared" si="10"/>
        <v>30337.4</v>
      </c>
      <c r="R10" s="31">
        <v>7</v>
      </c>
      <c r="S10" s="33">
        <v>19.3</v>
      </c>
      <c r="T10" s="33">
        <v>191</v>
      </c>
      <c r="U10" s="33">
        <v>787</v>
      </c>
      <c r="V10" s="33">
        <v>1353</v>
      </c>
      <c r="W10" s="33">
        <v>5628.7999999999993</v>
      </c>
      <c r="X10" s="32">
        <f t="shared" si="11"/>
        <v>1551</v>
      </c>
      <c r="Y10" s="155">
        <f t="shared" si="12"/>
        <v>6435.0999999999995</v>
      </c>
    </row>
    <row r="11" spans="1:25" ht="18" customHeight="1" x14ac:dyDescent="0.15">
      <c r="A11" s="112" t="s">
        <v>17</v>
      </c>
      <c r="B11" s="154">
        <f t="shared" si="1"/>
        <v>1021</v>
      </c>
      <c r="C11" s="32">
        <f t="shared" si="2"/>
        <v>1596.2</v>
      </c>
      <c r="D11" s="32">
        <f t="shared" si="3"/>
        <v>5869</v>
      </c>
      <c r="E11" s="32">
        <f t="shared" si="4"/>
        <v>34988.600000000006</v>
      </c>
      <c r="F11" s="32">
        <f t="shared" si="5"/>
        <v>14083</v>
      </c>
      <c r="G11" s="32">
        <f t="shared" si="6"/>
        <v>34869.300000000003</v>
      </c>
      <c r="H11" s="32">
        <f t="shared" si="7"/>
        <v>20973</v>
      </c>
      <c r="I11" s="155">
        <f t="shared" si="8"/>
        <v>71454.100000000006</v>
      </c>
      <c r="J11" s="156">
        <v>1012</v>
      </c>
      <c r="K11" s="32">
        <v>666.5</v>
      </c>
      <c r="L11" s="32">
        <v>5679</v>
      </c>
      <c r="M11" s="32">
        <v>32865.600000000006</v>
      </c>
      <c r="N11" s="32">
        <v>11285</v>
      </c>
      <c r="O11" s="32">
        <v>21835.9</v>
      </c>
      <c r="P11" s="32">
        <f t="shared" si="9"/>
        <v>17976</v>
      </c>
      <c r="Q11" s="157">
        <f t="shared" si="10"/>
        <v>55368.000000000007</v>
      </c>
      <c r="R11" s="31">
        <v>9</v>
      </c>
      <c r="S11" s="33">
        <v>929.7</v>
      </c>
      <c r="T11" s="33">
        <v>190</v>
      </c>
      <c r="U11" s="33">
        <v>2123</v>
      </c>
      <c r="V11" s="33">
        <v>2798</v>
      </c>
      <c r="W11" s="33">
        <v>13033.400000000001</v>
      </c>
      <c r="X11" s="32">
        <f t="shared" si="11"/>
        <v>2997</v>
      </c>
      <c r="Y11" s="155">
        <f t="shared" si="12"/>
        <v>16086.100000000002</v>
      </c>
    </row>
    <row r="12" spans="1:25" ht="18" customHeight="1" x14ac:dyDescent="0.15">
      <c r="A12" s="112" t="s">
        <v>18</v>
      </c>
      <c r="B12" s="154">
        <f t="shared" si="1"/>
        <v>6653</v>
      </c>
      <c r="C12" s="32">
        <f t="shared" si="2"/>
        <v>5031.1000000000004</v>
      </c>
      <c r="D12" s="32">
        <f t="shared" si="3"/>
        <v>6952</v>
      </c>
      <c r="E12" s="32">
        <f t="shared" si="4"/>
        <v>95589.9</v>
      </c>
      <c r="F12" s="32">
        <f t="shared" si="5"/>
        <v>24909</v>
      </c>
      <c r="G12" s="32">
        <f t="shared" si="6"/>
        <v>68894.8</v>
      </c>
      <c r="H12" s="32">
        <f t="shared" si="7"/>
        <v>38514</v>
      </c>
      <c r="I12" s="155">
        <f t="shared" si="8"/>
        <v>169515.80000000002</v>
      </c>
      <c r="J12" s="156">
        <v>6638</v>
      </c>
      <c r="K12" s="32">
        <v>4373.5</v>
      </c>
      <c r="L12" s="32">
        <v>6525</v>
      </c>
      <c r="M12" s="32">
        <v>91510</v>
      </c>
      <c r="N12" s="32">
        <v>20975</v>
      </c>
      <c r="O12" s="32">
        <v>46745.599999999999</v>
      </c>
      <c r="P12" s="32">
        <f t="shared" si="9"/>
        <v>34138</v>
      </c>
      <c r="Q12" s="157">
        <f t="shared" si="10"/>
        <v>142629.1</v>
      </c>
      <c r="R12" s="31">
        <v>15</v>
      </c>
      <c r="S12" s="33">
        <v>657.6</v>
      </c>
      <c r="T12" s="33">
        <v>427</v>
      </c>
      <c r="U12" s="33">
        <v>4079.9</v>
      </c>
      <c r="V12" s="33">
        <v>3934</v>
      </c>
      <c r="W12" s="33">
        <v>22149.200000000001</v>
      </c>
      <c r="X12" s="32">
        <f t="shared" si="11"/>
        <v>4376</v>
      </c>
      <c r="Y12" s="155">
        <f t="shared" si="12"/>
        <v>26886.7</v>
      </c>
    </row>
    <row r="13" spans="1:25" ht="18" customHeight="1" x14ac:dyDescent="0.15">
      <c r="A13" s="112" t="s">
        <v>19</v>
      </c>
      <c r="B13" s="154">
        <f t="shared" si="1"/>
        <v>360</v>
      </c>
      <c r="C13" s="32">
        <f t="shared" si="2"/>
        <v>806.3</v>
      </c>
      <c r="D13" s="32">
        <f t="shared" si="3"/>
        <v>5923</v>
      </c>
      <c r="E13" s="32">
        <f t="shared" si="4"/>
        <v>42908.4</v>
      </c>
      <c r="F13" s="32">
        <f t="shared" si="5"/>
        <v>13446</v>
      </c>
      <c r="G13" s="32">
        <f t="shared" si="6"/>
        <v>49200.42</v>
      </c>
      <c r="H13" s="32">
        <f t="shared" si="7"/>
        <v>19729</v>
      </c>
      <c r="I13" s="155">
        <f t="shared" si="8"/>
        <v>92915.12</v>
      </c>
      <c r="J13" s="156">
        <v>350</v>
      </c>
      <c r="K13" s="32">
        <v>748.9</v>
      </c>
      <c r="L13" s="32">
        <v>5586</v>
      </c>
      <c r="M13" s="32">
        <v>37187.5</v>
      </c>
      <c r="N13" s="32">
        <v>10447</v>
      </c>
      <c r="O13" s="32">
        <v>34004.21</v>
      </c>
      <c r="P13" s="32">
        <f t="shared" si="9"/>
        <v>16383</v>
      </c>
      <c r="Q13" s="157">
        <f t="shared" si="10"/>
        <v>71940.61</v>
      </c>
      <c r="R13" s="31">
        <v>10</v>
      </c>
      <c r="S13" s="33">
        <v>57.4</v>
      </c>
      <c r="T13" s="33">
        <v>337</v>
      </c>
      <c r="U13" s="33">
        <v>5720.9</v>
      </c>
      <c r="V13" s="33">
        <v>2999</v>
      </c>
      <c r="W13" s="33">
        <v>15196.21</v>
      </c>
      <c r="X13" s="32">
        <f t="shared" si="11"/>
        <v>3346</v>
      </c>
      <c r="Y13" s="155">
        <f t="shared" si="12"/>
        <v>20974.51</v>
      </c>
    </row>
    <row r="14" spans="1:25" ht="18" customHeight="1" x14ac:dyDescent="0.15">
      <c r="A14" s="112" t="s">
        <v>20</v>
      </c>
      <c r="B14" s="154">
        <f t="shared" si="1"/>
        <v>758</v>
      </c>
      <c r="C14" s="32">
        <f t="shared" si="2"/>
        <v>1121.5</v>
      </c>
      <c r="D14" s="32">
        <f t="shared" si="3"/>
        <v>6176</v>
      </c>
      <c r="E14" s="32">
        <f t="shared" si="4"/>
        <v>43927.7</v>
      </c>
      <c r="F14" s="32">
        <f t="shared" si="5"/>
        <v>20235</v>
      </c>
      <c r="G14" s="32">
        <f t="shared" si="6"/>
        <v>45174.7</v>
      </c>
      <c r="H14" s="32">
        <f t="shared" si="7"/>
        <v>27169</v>
      </c>
      <c r="I14" s="155">
        <f t="shared" si="8"/>
        <v>90223.9</v>
      </c>
      <c r="J14" s="156">
        <v>735</v>
      </c>
      <c r="K14" s="32">
        <v>606.1</v>
      </c>
      <c r="L14" s="32">
        <v>5752</v>
      </c>
      <c r="M14" s="32">
        <v>37534.5</v>
      </c>
      <c r="N14" s="32">
        <v>14706</v>
      </c>
      <c r="O14" s="32">
        <v>30470.9</v>
      </c>
      <c r="P14" s="32">
        <f t="shared" si="9"/>
        <v>21193</v>
      </c>
      <c r="Q14" s="157">
        <f t="shared" si="10"/>
        <v>68611.5</v>
      </c>
      <c r="R14" s="31">
        <v>23</v>
      </c>
      <c r="S14" s="33">
        <v>515.4</v>
      </c>
      <c r="T14" s="33">
        <v>424</v>
      </c>
      <c r="U14" s="33">
        <v>6393.2</v>
      </c>
      <c r="V14" s="33">
        <v>5529</v>
      </c>
      <c r="W14" s="33">
        <v>14703.8</v>
      </c>
      <c r="X14" s="32">
        <f t="shared" si="11"/>
        <v>5976</v>
      </c>
      <c r="Y14" s="155">
        <f t="shared" si="12"/>
        <v>21612.399999999998</v>
      </c>
    </row>
    <row r="15" spans="1:25" ht="18" customHeight="1" x14ac:dyDescent="0.15">
      <c r="A15" s="112" t="s">
        <v>21</v>
      </c>
      <c r="B15" s="154">
        <f t="shared" si="1"/>
        <v>1626</v>
      </c>
      <c r="C15" s="32">
        <f t="shared" si="2"/>
        <v>2772.4</v>
      </c>
      <c r="D15" s="32">
        <f t="shared" si="3"/>
        <v>15657</v>
      </c>
      <c r="E15" s="32">
        <f t="shared" si="4"/>
        <v>91577.1</v>
      </c>
      <c r="F15" s="32">
        <f t="shared" si="5"/>
        <v>56147</v>
      </c>
      <c r="G15" s="32">
        <f t="shared" si="6"/>
        <v>145134.70000000001</v>
      </c>
      <c r="H15" s="32">
        <f t="shared" si="7"/>
        <v>73430</v>
      </c>
      <c r="I15" s="155">
        <f t="shared" si="8"/>
        <v>239484.19999999998</v>
      </c>
      <c r="J15" s="156">
        <v>1597</v>
      </c>
      <c r="K15" s="32">
        <v>2740.4</v>
      </c>
      <c r="L15" s="32">
        <v>14974</v>
      </c>
      <c r="M15" s="32">
        <v>87004.800000000003</v>
      </c>
      <c r="N15" s="32">
        <v>44789</v>
      </c>
      <c r="O15" s="32">
        <v>91084.6</v>
      </c>
      <c r="P15" s="32">
        <f t="shared" si="9"/>
        <v>61360</v>
      </c>
      <c r="Q15" s="157">
        <f t="shared" si="10"/>
        <v>180829.8</v>
      </c>
      <c r="R15" s="31">
        <v>29</v>
      </c>
      <c r="S15" s="33">
        <v>32</v>
      </c>
      <c r="T15" s="33">
        <v>683</v>
      </c>
      <c r="U15" s="33">
        <v>4572.3</v>
      </c>
      <c r="V15" s="33">
        <v>11358</v>
      </c>
      <c r="W15" s="33">
        <v>54050.1</v>
      </c>
      <c r="X15" s="32">
        <f t="shared" si="11"/>
        <v>12070</v>
      </c>
      <c r="Y15" s="155">
        <f t="shared" si="12"/>
        <v>58654.400000000001</v>
      </c>
    </row>
    <row r="16" spans="1:25" ht="18" customHeight="1" x14ac:dyDescent="0.15">
      <c r="A16" s="112" t="s">
        <v>22</v>
      </c>
      <c r="B16" s="154">
        <f t="shared" si="1"/>
        <v>1328</v>
      </c>
      <c r="C16" s="32">
        <f t="shared" si="2"/>
        <v>8971.4</v>
      </c>
      <c r="D16" s="32">
        <f t="shared" si="3"/>
        <v>12826</v>
      </c>
      <c r="E16" s="32">
        <f t="shared" si="4"/>
        <v>86400.4</v>
      </c>
      <c r="F16" s="32">
        <f t="shared" si="5"/>
        <v>166986</v>
      </c>
      <c r="G16" s="32">
        <f t="shared" si="6"/>
        <v>122778.6</v>
      </c>
      <c r="H16" s="32">
        <f t="shared" si="7"/>
        <v>181140</v>
      </c>
      <c r="I16" s="155">
        <f t="shared" si="8"/>
        <v>218150.39999999999</v>
      </c>
      <c r="J16" s="156">
        <v>1304</v>
      </c>
      <c r="K16" s="32">
        <v>8172.7</v>
      </c>
      <c r="L16" s="32">
        <v>12140</v>
      </c>
      <c r="M16" s="32">
        <v>76375.7</v>
      </c>
      <c r="N16" s="32">
        <v>158714</v>
      </c>
      <c r="O16" s="32">
        <v>81545.600000000006</v>
      </c>
      <c r="P16" s="32">
        <f t="shared" si="9"/>
        <v>172158</v>
      </c>
      <c r="Q16" s="157">
        <f t="shared" si="10"/>
        <v>166094</v>
      </c>
      <c r="R16" s="31">
        <v>24</v>
      </c>
      <c r="S16" s="33">
        <v>798.7</v>
      </c>
      <c r="T16" s="33">
        <v>686</v>
      </c>
      <c r="U16" s="33">
        <v>10024.700000000001</v>
      </c>
      <c r="V16" s="33">
        <v>8272</v>
      </c>
      <c r="W16" s="33">
        <v>41233</v>
      </c>
      <c r="X16" s="32">
        <f t="shared" si="11"/>
        <v>8982</v>
      </c>
      <c r="Y16" s="155">
        <f t="shared" si="12"/>
        <v>52056.4</v>
      </c>
    </row>
    <row r="17" spans="1:25" ht="18" customHeight="1" x14ac:dyDescent="0.15">
      <c r="A17" s="112" t="s">
        <v>23</v>
      </c>
      <c r="B17" s="154">
        <f t="shared" si="1"/>
        <v>4104</v>
      </c>
      <c r="C17" s="32">
        <f t="shared" si="2"/>
        <v>8784.81</v>
      </c>
      <c r="D17" s="32">
        <f t="shared" si="3"/>
        <v>48661</v>
      </c>
      <c r="E17" s="32">
        <f t="shared" si="4"/>
        <v>240444.193</v>
      </c>
      <c r="F17" s="32">
        <f t="shared" si="5"/>
        <v>136142</v>
      </c>
      <c r="G17" s="32">
        <f t="shared" si="6"/>
        <v>456933.299</v>
      </c>
      <c r="H17" s="32">
        <f t="shared" si="7"/>
        <v>188907</v>
      </c>
      <c r="I17" s="155">
        <f t="shared" si="8"/>
        <v>706162.30199999991</v>
      </c>
      <c r="J17" s="156">
        <v>4068</v>
      </c>
      <c r="K17" s="32">
        <v>8045.47</v>
      </c>
      <c r="L17" s="32">
        <v>46789</v>
      </c>
      <c r="M17" s="32">
        <v>222434.04399999999</v>
      </c>
      <c r="N17" s="32">
        <v>112310</v>
      </c>
      <c r="O17" s="32">
        <v>329871.15399999998</v>
      </c>
      <c r="P17" s="32">
        <f t="shared" si="9"/>
        <v>163167</v>
      </c>
      <c r="Q17" s="157">
        <f t="shared" si="10"/>
        <v>560350.66799999995</v>
      </c>
      <c r="R17" s="31">
        <v>36</v>
      </c>
      <c r="S17" s="33">
        <v>739.34</v>
      </c>
      <c r="T17" s="33">
        <v>1872</v>
      </c>
      <c r="U17" s="33">
        <v>18010.149000000001</v>
      </c>
      <c r="V17" s="33">
        <v>23832</v>
      </c>
      <c r="W17" s="33">
        <v>127062.145</v>
      </c>
      <c r="X17" s="32">
        <f t="shared" si="11"/>
        <v>25740</v>
      </c>
      <c r="Y17" s="155">
        <f t="shared" si="12"/>
        <v>145811.63400000002</v>
      </c>
    </row>
    <row r="18" spans="1:25" ht="18" customHeight="1" x14ac:dyDescent="0.15">
      <c r="A18" s="112" t="s">
        <v>24</v>
      </c>
      <c r="B18" s="154">
        <f t="shared" si="1"/>
        <v>1484</v>
      </c>
      <c r="C18" s="32">
        <f t="shared" si="2"/>
        <v>22210.639999999999</v>
      </c>
      <c r="D18" s="32">
        <f t="shared" si="3"/>
        <v>17814</v>
      </c>
      <c r="E18" s="32">
        <f t="shared" si="4"/>
        <v>158800.79999999999</v>
      </c>
      <c r="F18" s="32">
        <f t="shared" si="5"/>
        <v>69043</v>
      </c>
      <c r="G18" s="32">
        <f t="shared" si="6"/>
        <v>183909.2</v>
      </c>
      <c r="H18" s="32">
        <f t="shared" si="7"/>
        <v>88341</v>
      </c>
      <c r="I18" s="155">
        <f t="shared" si="8"/>
        <v>364920.64</v>
      </c>
      <c r="J18" s="156">
        <v>1467</v>
      </c>
      <c r="K18" s="32">
        <v>22151.7</v>
      </c>
      <c r="L18" s="32">
        <v>16784</v>
      </c>
      <c r="M18" s="32">
        <v>147104.29999999999</v>
      </c>
      <c r="N18" s="32">
        <v>55713</v>
      </c>
      <c r="O18" s="32">
        <v>120655</v>
      </c>
      <c r="P18" s="32">
        <f t="shared" si="9"/>
        <v>73964</v>
      </c>
      <c r="Q18" s="157">
        <f t="shared" si="10"/>
        <v>289911</v>
      </c>
      <c r="R18" s="31">
        <v>17</v>
      </c>
      <c r="S18" s="33">
        <v>58.94</v>
      </c>
      <c r="T18" s="33">
        <v>1030</v>
      </c>
      <c r="U18" s="33">
        <v>11696.5</v>
      </c>
      <c r="V18" s="33">
        <v>13330</v>
      </c>
      <c r="W18" s="33">
        <v>63254.200000000004</v>
      </c>
      <c r="X18" s="32">
        <f t="shared" si="11"/>
        <v>14377</v>
      </c>
      <c r="Y18" s="155">
        <f t="shared" si="12"/>
        <v>75009.64</v>
      </c>
    </row>
    <row r="19" spans="1:25" ht="18" customHeight="1" x14ac:dyDescent="0.15">
      <c r="A19" s="112" t="s">
        <v>25</v>
      </c>
      <c r="B19" s="154">
        <f t="shared" si="1"/>
        <v>1324</v>
      </c>
      <c r="C19" s="32">
        <f t="shared" si="2"/>
        <v>777.6099999999999</v>
      </c>
      <c r="D19" s="32">
        <f t="shared" si="3"/>
        <v>7120</v>
      </c>
      <c r="E19" s="32">
        <f t="shared" si="4"/>
        <v>37065.210000000006</v>
      </c>
      <c r="F19" s="32">
        <f t="shared" si="5"/>
        <v>14157</v>
      </c>
      <c r="G19" s="32">
        <f t="shared" si="6"/>
        <v>49260.11</v>
      </c>
      <c r="H19" s="32">
        <f t="shared" si="7"/>
        <v>22601</v>
      </c>
      <c r="I19" s="155">
        <f t="shared" si="8"/>
        <v>87102.93</v>
      </c>
      <c r="J19" s="156">
        <v>1301</v>
      </c>
      <c r="K19" s="32">
        <v>762.31999999999994</v>
      </c>
      <c r="L19" s="32">
        <v>6625</v>
      </c>
      <c r="M19" s="32">
        <v>32285.910000000003</v>
      </c>
      <c r="N19" s="32">
        <v>10598</v>
      </c>
      <c r="O19" s="32">
        <v>34948.050000000003</v>
      </c>
      <c r="P19" s="32">
        <f t="shared" si="9"/>
        <v>18524</v>
      </c>
      <c r="Q19" s="157">
        <f t="shared" si="10"/>
        <v>67996.28</v>
      </c>
      <c r="R19" s="31">
        <v>23</v>
      </c>
      <c r="S19" s="33">
        <v>15.29</v>
      </c>
      <c r="T19" s="33">
        <v>495</v>
      </c>
      <c r="U19" s="33">
        <v>4779.3</v>
      </c>
      <c r="V19" s="33">
        <v>3559</v>
      </c>
      <c r="W19" s="33">
        <v>14312.060000000001</v>
      </c>
      <c r="X19" s="32">
        <f t="shared" si="11"/>
        <v>4077</v>
      </c>
      <c r="Y19" s="155">
        <f t="shared" si="12"/>
        <v>19106.650000000001</v>
      </c>
    </row>
    <row r="20" spans="1:25" ht="18" customHeight="1" x14ac:dyDescent="0.15">
      <c r="A20" s="112" t="s">
        <v>26</v>
      </c>
      <c r="B20" s="154">
        <f t="shared" si="1"/>
        <v>643</v>
      </c>
      <c r="C20" s="32">
        <f t="shared" si="2"/>
        <v>810.8</v>
      </c>
      <c r="D20" s="32">
        <f t="shared" si="3"/>
        <v>4215</v>
      </c>
      <c r="E20" s="32">
        <f t="shared" si="4"/>
        <v>21253.7</v>
      </c>
      <c r="F20" s="32">
        <f t="shared" si="5"/>
        <v>10511</v>
      </c>
      <c r="G20" s="32">
        <f t="shared" si="6"/>
        <v>27560.400000000001</v>
      </c>
      <c r="H20" s="32">
        <f t="shared" si="7"/>
        <v>15369</v>
      </c>
      <c r="I20" s="155">
        <f t="shared" si="8"/>
        <v>49624.9</v>
      </c>
      <c r="J20" s="156">
        <v>642</v>
      </c>
      <c r="K20" s="32">
        <v>810.3</v>
      </c>
      <c r="L20" s="32">
        <v>3975</v>
      </c>
      <c r="M20" s="32">
        <v>19145.5</v>
      </c>
      <c r="N20" s="32">
        <v>8398</v>
      </c>
      <c r="O20" s="32">
        <v>15825</v>
      </c>
      <c r="P20" s="32">
        <f t="shared" si="9"/>
        <v>13015</v>
      </c>
      <c r="Q20" s="157">
        <f t="shared" si="10"/>
        <v>35780.800000000003</v>
      </c>
      <c r="R20" s="31">
        <v>1</v>
      </c>
      <c r="S20" s="33">
        <v>0.5</v>
      </c>
      <c r="T20" s="33">
        <v>240</v>
      </c>
      <c r="U20" s="33">
        <v>2108.2000000000003</v>
      </c>
      <c r="V20" s="33">
        <v>2113</v>
      </c>
      <c r="W20" s="33">
        <v>11735.4</v>
      </c>
      <c r="X20" s="32">
        <f t="shared" si="11"/>
        <v>2354</v>
      </c>
      <c r="Y20" s="155">
        <f t="shared" si="12"/>
        <v>13844.1</v>
      </c>
    </row>
    <row r="21" spans="1:25" ht="18" customHeight="1" x14ac:dyDescent="0.15">
      <c r="A21" s="112" t="s">
        <v>27</v>
      </c>
      <c r="B21" s="154">
        <f t="shared" si="1"/>
        <v>469</v>
      </c>
      <c r="C21" s="32">
        <f t="shared" si="2"/>
        <v>187.488</v>
      </c>
      <c r="D21" s="32">
        <f t="shared" si="3"/>
        <v>3246</v>
      </c>
      <c r="E21" s="32">
        <f t="shared" si="4"/>
        <v>19875.790999999997</v>
      </c>
      <c r="F21" s="32">
        <f t="shared" si="5"/>
        <v>8970</v>
      </c>
      <c r="G21" s="32">
        <f t="shared" si="6"/>
        <v>27290.701000000001</v>
      </c>
      <c r="H21" s="32">
        <f t="shared" si="7"/>
        <v>12685</v>
      </c>
      <c r="I21" s="155">
        <f t="shared" si="8"/>
        <v>47353.979999999996</v>
      </c>
      <c r="J21" s="156">
        <v>468</v>
      </c>
      <c r="K21" s="32">
        <v>187.33799999999999</v>
      </c>
      <c r="L21" s="32">
        <v>3090</v>
      </c>
      <c r="M21" s="32">
        <v>18551.506999999998</v>
      </c>
      <c r="N21" s="32">
        <v>6518</v>
      </c>
      <c r="O21" s="32">
        <v>17396.155999999999</v>
      </c>
      <c r="P21" s="32">
        <f t="shared" si="9"/>
        <v>10076</v>
      </c>
      <c r="Q21" s="157">
        <f t="shared" si="10"/>
        <v>36135.000999999997</v>
      </c>
      <c r="R21" s="31">
        <v>1</v>
      </c>
      <c r="S21" s="33">
        <v>0.15</v>
      </c>
      <c r="T21" s="33">
        <v>156</v>
      </c>
      <c r="U21" s="33">
        <v>1324.2840000000001</v>
      </c>
      <c r="V21" s="33">
        <v>2452</v>
      </c>
      <c r="W21" s="33">
        <v>9894.5450000000001</v>
      </c>
      <c r="X21" s="32">
        <f t="shared" si="11"/>
        <v>2609</v>
      </c>
      <c r="Y21" s="155">
        <f t="shared" si="12"/>
        <v>11218.978999999999</v>
      </c>
    </row>
    <row r="22" spans="1:25" ht="18" customHeight="1" x14ac:dyDescent="0.15">
      <c r="A22" s="112" t="s">
        <v>28</v>
      </c>
      <c r="B22" s="154">
        <f t="shared" si="1"/>
        <v>145</v>
      </c>
      <c r="C22" s="32">
        <f t="shared" si="2"/>
        <v>473.5</v>
      </c>
      <c r="D22" s="32">
        <f t="shared" si="3"/>
        <v>2394</v>
      </c>
      <c r="E22" s="32">
        <f t="shared" si="4"/>
        <v>13830.6</v>
      </c>
      <c r="F22" s="32">
        <f t="shared" si="5"/>
        <v>3606</v>
      </c>
      <c r="G22" s="32">
        <f t="shared" si="6"/>
        <v>18405.099999999999</v>
      </c>
      <c r="H22" s="32">
        <f t="shared" si="7"/>
        <v>6145</v>
      </c>
      <c r="I22" s="155">
        <f t="shared" si="8"/>
        <v>32709.200000000001</v>
      </c>
      <c r="J22" s="156">
        <v>126</v>
      </c>
      <c r="K22" s="32">
        <v>117.4</v>
      </c>
      <c r="L22" s="32">
        <v>2188</v>
      </c>
      <c r="M22" s="32">
        <v>12138</v>
      </c>
      <c r="N22" s="32">
        <v>2005</v>
      </c>
      <c r="O22" s="32">
        <v>9024</v>
      </c>
      <c r="P22" s="32">
        <f t="shared" si="9"/>
        <v>4319</v>
      </c>
      <c r="Q22" s="157">
        <f t="shared" si="10"/>
        <v>21279.4</v>
      </c>
      <c r="R22" s="31">
        <v>19</v>
      </c>
      <c r="S22" s="33">
        <v>356.1</v>
      </c>
      <c r="T22" s="33">
        <v>206</v>
      </c>
      <c r="U22" s="33">
        <v>1692.6</v>
      </c>
      <c r="V22" s="33">
        <v>1601</v>
      </c>
      <c r="W22" s="33">
        <v>9381.0999999999985</v>
      </c>
      <c r="X22" s="32">
        <f t="shared" si="11"/>
        <v>1826</v>
      </c>
      <c r="Y22" s="155">
        <f t="shared" si="12"/>
        <v>11429.8</v>
      </c>
    </row>
    <row r="23" spans="1:25" ht="18" customHeight="1" x14ac:dyDescent="0.15">
      <c r="A23" s="112" t="s">
        <v>29</v>
      </c>
      <c r="B23" s="154">
        <f t="shared" si="1"/>
        <v>211</v>
      </c>
      <c r="C23" s="32">
        <f t="shared" si="2"/>
        <v>590.70000000000005</v>
      </c>
      <c r="D23" s="32">
        <f t="shared" si="3"/>
        <v>2020</v>
      </c>
      <c r="E23" s="32">
        <f t="shared" si="4"/>
        <v>16647.2</v>
      </c>
      <c r="F23" s="32">
        <f t="shared" si="5"/>
        <v>2898</v>
      </c>
      <c r="G23" s="32">
        <f t="shared" si="6"/>
        <v>14218.2</v>
      </c>
      <c r="H23" s="32">
        <f t="shared" si="7"/>
        <v>5129</v>
      </c>
      <c r="I23" s="155">
        <f t="shared" si="8"/>
        <v>31456.1</v>
      </c>
      <c r="J23" s="156">
        <v>208</v>
      </c>
      <c r="K23" s="32">
        <v>582.70000000000005</v>
      </c>
      <c r="L23" s="32">
        <v>1887</v>
      </c>
      <c r="M23" s="32">
        <v>16020.4</v>
      </c>
      <c r="N23" s="32">
        <v>1926</v>
      </c>
      <c r="O23" s="32">
        <v>7572.9000000000005</v>
      </c>
      <c r="P23" s="32">
        <f t="shared" si="9"/>
        <v>4021</v>
      </c>
      <c r="Q23" s="157">
        <f t="shared" si="10"/>
        <v>24176</v>
      </c>
      <c r="R23" s="31">
        <v>3</v>
      </c>
      <c r="S23" s="33">
        <v>8</v>
      </c>
      <c r="T23" s="33">
        <v>133</v>
      </c>
      <c r="U23" s="33">
        <v>626.80000000000007</v>
      </c>
      <c r="V23" s="33">
        <v>972</v>
      </c>
      <c r="W23" s="33">
        <v>6645.2999999999993</v>
      </c>
      <c r="X23" s="32">
        <f t="shared" si="11"/>
        <v>1108</v>
      </c>
      <c r="Y23" s="155">
        <f t="shared" si="12"/>
        <v>7280.0999999999995</v>
      </c>
    </row>
    <row r="24" spans="1:25" ht="18" customHeight="1" x14ac:dyDescent="0.15">
      <c r="A24" s="112" t="s">
        <v>30</v>
      </c>
      <c r="B24" s="154">
        <f t="shared" si="1"/>
        <v>893</v>
      </c>
      <c r="C24" s="32">
        <f t="shared" si="2"/>
        <v>563.19999999999993</v>
      </c>
      <c r="D24" s="32">
        <f t="shared" si="3"/>
        <v>7097</v>
      </c>
      <c r="E24" s="32">
        <f t="shared" si="4"/>
        <v>40080.899999999994</v>
      </c>
      <c r="F24" s="32">
        <f t="shared" si="5"/>
        <v>13005</v>
      </c>
      <c r="G24" s="32">
        <f t="shared" si="6"/>
        <v>36798.9</v>
      </c>
      <c r="H24" s="32">
        <f t="shared" si="7"/>
        <v>20995</v>
      </c>
      <c r="I24" s="155">
        <f t="shared" si="8"/>
        <v>77443</v>
      </c>
      <c r="J24" s="156">
        <v>861</v>
      </c>
      <c r="K24" s="32">
        <v>553.29999999999995</v>
      </c>
      <c r="L24" s="32">
        <v>6511</v>
      </c>
      <c r="M24" s="32">
        <v>37235.899999999994</v>
      </c>
      <c r="N24" s="32">
        <v>9610</v>
      </c>
      <c r="O24" s="32">
        <v>21630.7</v>
      </c>
      <c r="P24" s="32">
        <f t="shared" si="9"/>
        <v>16982</v>
      </c>
      <c r="Q24" s="157">
        <f t="shared" si="10"/>
        <v>59419.899999999994</v>
      </c>
      <c r="R24" s="31">
        <v>32</v>
      </c>
      <c r="S24" s="33">
        <v>9.8999999999999986</v>
      </c>
      <c r="T24" s="33">
        <v>586</v>
      </c>
      <c r="U24" s="33">
        <v>2845</v>
      </c>
      <c r="V24" s="33">
        <v>3395</v>
      </c>
      <c r="W24" s="33">
        <v>15168.2</v>
      </c>
      <c r="X24" s="32">
        <f t="shared" si="11"/>
        <v>4013</v>
      </c>
      <c r="Y24" s="155">
        <f t="shared" si="12"/>
        <v>18023.100000000002</v>
      </c>
    </row>
    <row r="25" spans="1:25" ht="18" customHeight="1" x14ac:dyDescent="0.15">
      <c r="A25" s="112" t="s">
        <v>31</v>
      </c>
      <c r="B25" s="154">
        <f t="shared" si="1"/>
        <v>390</v>
      </c>
      <c r="C25" s="32">
        <f t="shared" si="2"/>
        <v>540.47</v>
      </c>
      <c r="D25" s="32">
        <f t="shared" si="3"/>
        <v>5052</v>
      </c>
      <c r="E25" s="32">
        <f t="shared" si="4"/>
        <v>31685.68</v>
      </c>
      <c r="F25" s="32">
        <f t="shared" si="5"/>
        <v>8237</v>
      </c>
      <c r="G25" s="32">
        <f t="shared" si="6"/>
        <v>35647.49</v>
      </c>
      <c r="H25" s="32">
        <f t="shared" si="7"/>
        <v>13679</v>
      </c>
      <c r="I25" s="155">
        <f t="shared" si="8"/>
        <v>67873.64</v>
      </c>
      <c r="J25" s="156">
        <v>386</v>
      </c>
      <c r="K25" s="32">
        <v>531.47</v>
      </c>
      <c r="L25" s="32">
        <v>4751</v>
      </c>
      <c r="M25" s="32">
        <v>29805.31</v>
      </c>
      <c r="N25" s="32">
        <v>4851</v>
      </c>
      <c r="O25" s="32">
        <v>22015.559999999998</v>
      </c>
      <c r="P25" s="32">
        <f t="shared" si="9"/>
        <v>9988</v>
      </c>
      <c r="Q25" s="157">
        <f t="shared" si="10"/>
        <v>52352.34</v>
      </c>
      <c r="R25" s="31">
        <v>4</v>
      </c>
      <c r="S25" s="33">
        <v>9</v>
      </c>
      <c r="T25" s="33">
        <v>301</v>
      </c>
      <c r="U25" s="33">
        <v>1880.37</v>
      </c>
      <c r="V25" s="33">
        <v>3386</v>
      </c>
      <c r="W25" s="33">
        <v>13631.93</v>
      </c>
      <c r="X25" s="32">
        <f t="shared" si="11"/>
        <v>3691</v>
      </c>
      <c r="Y25" s="155">
        <f t="shared" si="12"/>
        <v>15521.3</v>
      </c>
    </row>
    <row r="26" spans="1:25" ht="18" customHeight="1" x14ac:dyDescent="0.15">
      <c r="A26" s="112" t="s">
        <v>32</v>
      </c>
      <c r="B26" s="154">
        <f t="shared" si="1"/>
        <v>1524</v>
      </c>
      <c r="C26" s="32">
        <f t="shared" si="2"/>
        <v>4784.3999999999996</v>
      </c>
      <c r="D26" s="32">
        <f t="shared" si="3"/>
        <v>12360</v>
      </c>
      <c r="E26" s="32">
        <f t="shared" si="4"/>
        <v>100517.6</v>
      </c>
      <c r="F26" s="32">
        <f t="shared" si="5"/>
        <v>61466</v>
      </c>
      <c r="G26" s="32">
        <f t="shared" si="6"/>
        <v>93354.360000000015</v>
      </c>
      <c r="H26" s="32">
        <f t="shared" si="7"/>
        <v>75350</v>
      </c>
      <c r="I26" s="155">
        <f t="shared" si="8"/>
        <v>198656.36000000002</v>
      </c>
      <c r="J26" s="156">
        <v>1513</v>
      </c>
      <c r="K26" s="32">
        <v>4741.7</v>
      </c>
      <c r="L26" s="32">
        <v>11782</v>
      </c>
      <c r="M26" s="32">
        <v>96051.3</v>
      </c>
      <c r="N26" s="32">
        <v>55554</v>
      </c>
      <c r="O26" s="32">
        <v>64650.31</v>
      </c>
      <c r="P26" s="32">
        <f t="shared" si="9"/>
        <v>68849</v>
      </c>
      <c r="Q26" s="157">
        <f t="shared" si="10"/>
        <v>165443.31</v>
      </c>
      <c r="R26" s="31">
        <v>11</v>
      </c>
      <c r="S26" s="33">
        <v>42.7</v>
      </c>
      <c r="T26" s="33">
        <v>578</v>
      </c>
      <c r="U26" s="33">
        <v>4466.3</v>
      </c>
      <c r="V26" s="33">
        <v>5912</v>
      </c>
      <c r="W26" s="33">
        <v>28704.05000000001</v>
      </c>
      <c r="X26" s="32">
        <f t="shared" si="11"/>
        <v>6501</v>
      </c>
      <c r="Y26" s="155">
        <f t="shared" si="12"/>
        <v>33213.05000000001</v>
      </c>
    </row>
    <row r="27" spans="1:25" ht="18" customHeight="1" x14ac:dyDescent="0.15">
      <c r="A27" s="112" t="s">
        <v>33</v>
      </c>
      <c r="B27" s="154">
        <f t="shared" si="1"/>
        <v>1988</v>
      </c>
      <c r="C27" s="32">
        <f t="shared" si="2"/>
        <v>3228.6</v>
      </c>
      <c r="D27" s="32">
        <f t="shared" si="3"/>
        <v>23677</v>
      </c>
      <c r="E27" s="32">
        <f t="shared" si="4"/>
        <v>157273.79999999999</v>
      </c>
      <c r="F27" s="32">
        <f t="shared" si="5"/>
        <v>68712</v>
      </c>
      <c r="G27" s="32">
        <f t="shared" si="6"/>
        <v>224790.69999999998</v>
      </c>
      <c r="H27" s="32">
        <f t="shared" si="7"/>
        <v>94377</v>
      </c>
      <c r="I27" s="155">
        <f t="shared" si="8"/>
        <v>385293.10000000003</v>
      </c>
      <c r="J27" s="156">
        <v>1764</v>
      </c>
      <c r="K27" s="32">
        <v>3073.1</v>
      </c>
      <c r="L27" s="32">
        <v>21953</v>
      </c>
      <c r="M27" s="32">
        <v>147148</v>
      </c>
      <c r="N27" s="32">
        <v>54454</v>
      </c>
      <c r="O27" s="32">
        <v>148633.79999999999</v>
      </c>
      <c r="P27" s="32">
        <f t="shared" si="9"/>
        <v>78171</v>
      </c>
      <c r="Q27" s="157">
        <f t="shared" si="10"/>
        <v>298854.90000000002</v>
      </c>
      <c r="R27" s="31">
        <v>224</v>
      </c>
      <c r="S27" s="33">
        <v>155.5</v>
      </c>
      <c r="T27" s="33">
        <v>1724</v>
      </c>
      <c r="U27" s="33">
        <v>10125.799999999999</v>
      </c>
      <c r="V27" s="33">
        <v>14258</v>
      </c>
      <c r="W27" s="33">
        <v>76156.899999999994</v>
      </c>
      <c r="X27" s="32">
        <f t="shared" si="11"/>
        <v>16206</v>
      </c>
      <c r="Y27" s="155">
        <f t="shared" si="12"/>
        <v>86438.2</v>
      </c>
    </row>
    <row r="28" spans="1:25" ht="18" customHeight="1" x14ac:dyDescent="0.15">
      <c r="A28" s="112" t="s">
        <v>34</v>
      </c>
      <c r="B28" s="154">
        <f t="shared" si="1"/>
        <v>589</v>
      </c>
      <c r="C28" s="32">
        <f t="shared" si="2"/>
        <v>529.32000000000005</v>
      </c>
      <c r="D28" s="32">
        <f t="shared" si="3"/>
        <v>5857</v>
      </c>
      <c r="E28" s="32">
        <f t="shared" si="4"/>
        <v>41189.930000000008</v>
      </c>
      <c r="F28" s="32">
        <f t="shared" si="5"/>
        <v>16394</v>
      </c>
      <c r="G28" s="32">
        <f t="shared" si="6"/>
        <v>62615.39</v>
      </c>
      <c r="H28" s="32">
        <f t="shared" si="7"/>
        <v>22840</v>
      </c>
      <c r="I28" s="155">
        <f t="shared" si="8"/>
        <v>104334.64</v>
      </c>
      <c r="J28" s="156">
        <v>583</v>
      </c>
      <c r="K28" s="32">
        <v>529.12</v>
      </c>
      <c r="L28" s="32">
        <v>5461</v>
      </c>
      <c r="M28" s="32">
        <v>36792.020000000004</v>
      </c>
      <c r="N28" s="32">
        <v>13078</v>
      </c>
      <c r="O28" s="32">
        <v>28777.61</v>
      </c>
      <c r="P28" s="32">
        <f t="shared" si="9"/>
        <v>19122</v>
      </c>
      <c r="Q28" s="157">
        <f t="shared" si="10"/>
        <v>66098.75</v>
      </c>
      <c r="R28" s="31">
        <v>6</v>
      </c>
      <c r="S28" s="33">
        <v>0.2</v>
      </c>
      <c r="T28" s="33">
        <v>396</v>
      </c>
      <c r="U28" s="33">
        <v>4397.91</v>
      </c>
      <c r="V28" s="33">
        <v>3316</v>
      </c>
      <c r="W28" s="33">
        <v>33837.78</v>
      </c>
      <c r="X28" s="32">
        <f t="shared" si="11"/>
        <v>3718</v>
      </c>
      <c r="Y28" s="155">
        <f t="shared" si="12"/>
        <v>38235.89</v>
      </c>
    </row>
    <row r="29" spans="1:25" ht="18" customHeight="1" x14ac:dyDescent="0.15">
      <c r="A29" s="112" t="s">
        <v>35</v>
      </c>
      <c r="B29" s="154">
        <f t="shared" si="1"/>
        <v>233</v>
      </c>
      <c r="C29" s="32">
        <f t="shared" si="2"/>
        <v>318.52999999999997</v>
      </c>
      <c r="D29" s="32">
        <f t="shared" si="3"/>
        <v>4227</v>
      </c>
      <c r="E29" s="32">
        <f t="shared" si="4"/>
        <v>34685.950000000004</v>
      </c>
      <c r="F29" s="32">
        <f t="shared" si="5"/>
        <v>9096</v>
      </c>
      <c r="G29" s="32">
        <f t="shared" si="6"/>
        <v>37414.89</v>
      </c>
      <c r="H29" s="32">
        <f t="shared" si="7"/>
        <v>13556</v>
      </c>
      <c r="I29" s="155">
        <f t="shared" si="8"/>
        <v>72419.37000000001</v>
      </c>
      <c r="J29" s="156">
        <v>230</v>
      </c>
      <c r="K29" s="32">
        <v>316.52999999999997</v>
      </c>
      <c r="L29" s="32">
        <v>3926</v>
      </c>
      <c r="M29" s="32">
        <v>32701.63</v>
      </c>
      <c r="N29" s="32">
        <v>6127</v>
      </c>
      <c r="O29" s="32">
        <v>23268.54</v>
      </c>
      <c r="P29" s="32">
        <f t="shared" si="9"/>
        <v>10283</v>
      </c>
      <c r="Q29" s="157">
        <f t="shared" si="10"/>
        <v>56286.700000000004</v>
      </c>
      <c r="R29" s="31">
        <v>3</v>
      </c>
      <c r="S29" s="33">
        <v>2</v>
      </c>
      <c r="T29" s="33">
        <v>301</v>
      </c>
      <c r="U29" s="33">
        <v>1984.32</v>
      </c>
      <c r="V29" s="33">
        <v>2969</v>
      </c>
      <c r="W29" s="33">
        <v>14146.35</v>
      </c>
      <c r="X29" s="32">
        <f t="shared" si="11"/>
        <v>3273</v>
      </c>
      <c r="Y29" s="155">
        <f t="shared" si="12"/>
        <v>16132.67</v>
      </c>
    </row>
    <row r="30" spans="1:25" ht="18" customHeight="1" x14ac:dyDescent="0.15">
      <c r="A30" s="112" t="s">
        <v>36</v>
      </c>
      <c r="B30" s="154">
        <f t="shared" si="1"/>
        <v>534</v>
      </c>
      <c r="C30" s="32">
        <f t="shared" si="2"/>
        <v>587.19200000000001</v>
      </c>
      <c r="D30" s="32">
        <f t="shared" si="3"/>
        <v>5730</v>
      </c>
      <c r="E30" s="32">
        <f t="shared" si="4"/>
        <v>37469.063999999998</v>
      </c>
      <c r="F30" s="32">
        <f t="shared" si="5"/>
        <v>16010</v>
      </c>
      <c r="G30" s="32">
        <f t="shared" si="6"/>
        <v>54744.520000000004</v>
      </c>
      <c r="H30" s="32">
        <f t="shared" si="7"/>
        <v>22274</v>
      </c>
      <c r="I30" s="155">
        <f t="shared" si="8"/>
        <v>92800.775999999998</v>
      </c>
      <c r="J30" s="156">
        <v>361</v>
      </c>
      <c r="K30" s="32">
        <v>479.41199999999998</v>
      </c>
      <c r="L30" s="32">
        <v>5396</v>
      </c>
      <c r="M30" s="32">
        <v>34597.65</v>
      </c>
      <c r="N30" s="32">
        <v>11804</v>
      </c>
      <c r="O30" s="32">
        <v>33469.26</v>
      </c>
      <c r="P30" s="32">
        <f t="shared" si="9"/>
        <v>17561</v>
      </c>
      <c r="Q30" s="157">
        <f t="shared" si="10"/>
        <v>68546.322</v>
      </c>
      <c r="R30" s="31">
        <v>173</v>
      </c>
      <c r="S30" s="33">
        <v>107.78</v>
      </c>
      <c r="T30" s="33">
        <v>334</v>
      </c>
      <c r="U30" s="33">
        <v>2871.4140000000002</v>
      </c>
      <c r="V30" s="33">
        <v>4206</v>
      </c>
      <c r="W30" s="33">
        <v>21275.260000000002</v>
      </c>
      <c r="X30" s="32">
        <f t="shared" si="11"/>
        <v>4713</v>
      </c>
      <c r="Y30" s="155">
        <f t="shared" si="12"/>
        <v>24254.454000000002</v>
      </c>
    </row>
    <row r="31" spans="1:25" ht="18" customHeight="1" x14ac:dyDescent="0.15">
      <c r="A31" s="112" t="s">
        <v>37</v>
      </c>
      <c r="B31" s="154">
        <f t="shared" si="1"/>
        <v>1116</v>
      </c>
      <c r="C31" s="32">
        <f t="shared" si="2"/>
        <v>3917.0999999999995</v>
      </c>
      <c r="D31" s="32">
        <f t="shared" si="3"/>
        <v>21427</v>
      </c>
      <c r="E31" s="32">
        <f t="shared" si="4"/>
        <v>149825.1</v>
      </c>
      <c r="F31" s="32">
        <f t="shared" si="5"/>
        <v>77990</v>
      </c>
      <c r="G31" s="32">
        <f t="shared" si="6"/>
        <v>230905.10000000003</v>
      </c>
      <c r="H31" s="32">
        <f t="shared" si="7"/>
        <v>100533</v>
      </c>
      <c r="I31" s="155">
        <f t="shared" si="8"/>
        <v>384647.30000000005</v>
      </c>
      <c r="J31" s="156">
        <v>1076</v>
      </c>
      <c r="K31" s="32">
        <v>3609.8999999999996</v>
      </c>
      <c r="L31" s="32">
        <v>20116</v>
      </c>
      <c r="M31" s="32">
        <v>137986.1</v>
      </c>
      <c r="N31" s="32">
        <v>61967</v>
      </c>
      <c r="O31" s="32">
        <v>156669.20000000001</v>
      </c>
      <c r="P31" s="32">
        <f t="shared" si="9"/>
        <v>83159</v>
      </c>
      <c r="Q31" s="157">
        <f t="shared" si="10"/>
        <v>298265.2</v>
      </c>
      <c r="R31" s="31">
        <v>40</v>
      </c>
      <c r="S31" s="33">
        <v>307.2</v>
      </c>
      <c r="T31" s="33">
        <v>1311</v>
      </c>
      <c r="U31" s="33">
        <v>11839</v>
      </c>
      <c r="V31" s="33">
        <v>16023</v>
      </c>
      <c r="W31" s="33">
        <v>74235.900000000009</v>
      </c>
      <c r="X31" s="32">
        <f t="shared" si="11"/>
        <v>17374</v>
      </c>
      <c r="Y31" s="155">
        <f t="shared" si="12"/>
        <v>86382.1</v>
      </c>
    </row>
    <row r="32" spans="1:25" ht="18" customHeight="1" x14ac:dyDescent="0.15">
      <c r="A32" s="112" t="s">
        <v>38</v>
      </c>
      <c r="B32" s="154">
        <f t="shared" si="1"/>
        <v>1250</v>
      </c>
      <c r="C32" s="32">
        <f t="shared" si="2"/>
        <v>2770.8</v>
      </c>
      <c r="D32" s="32">
        <f t="shared" si="3"/>
        <v>16233</v>
      </c>
      <c r="E32" s="32">
        <f t="shared" si="4"/>
        <v>87208.8</v>
      </c>
      <c r="F32" s="32">
        <f t="shared" si="5"/>
        <v>47459</v>
      </c>
      <c r="G32" s="32">
        <f t="shared" si="6"/>
        <v>102593</v>
      </c>
      <c r="H32" s="32">
        <f t="shared" si="7"/>
        <v>64942</v>
      </c>
      <c r="I32" s="155">
        <f t="shared" si="8"/>
        <v>192572.6</v>
      </c>
      <c r="J32" s="156">
        <v>1141</v>
      </c>
      <c r="K32" s="32">
        <v>1971.4</v>
      </c>
      <c r="L32" s="32">
        <v>15275</v>
      </c>
      <c r="M32" s="32">
        <v>80114.5</v>
      </c>
      <c r="N32" s="32">
        <v>40282</v>
      </c>
      <c r="O32" s="32">
        <v>67875.8</v>
      </c>
      <c r="P32" s="32">
        <f t="shared" si="9"/>
        <v>56698</v>
      </c>
      <c r="Q32" s="157">
        <f t="shared" si="10"/>
        <v>149961.70000000001</v>
      </c>
      <c r="R32" s="31">
        <v>109</v>
      </c>
      <c r="S32" s="33">
        <v>799.4</v>
      </c>
      <c r="T32" s="33">
        <v>958</v>
      </c>
      <c r="U32" s="33">
        <v>7094.2999999999993</v>
      </c>
      <c r="V32" s="33">
        <v>7177</v>
      </c>
      <c r="W32" s="33">
        <v>34717.199999999997</v>
      </c>
      <c r="X32" s="32">
        <f t="shared" si="11"/>
        <v>8244</v>
      </c>
      <c r="Y32" s="155">
        <f t="shared" si="12"/>
        <v>42610.899999999994</v>
      </c>
    </row>
    <row r="33" spans="1:25" ht="18" customHeight="1" x14ac:dyDescent="0.15">
      <c r="A33" s="112" t="s">
        <v>39</v>
      </c>
      <c r="B33" s="154">
        <f t="shared" si="1"/>
        <v>70</v>
      </c>
      <c r="C33" s="32">
        <f t="shared" si="2"/>
        <v>1589.1650000000002</v>
      </c>
      <c r="D33" s="32">
        <f t="shared" si="3"/>
        <v>2131</v>
      </c>
      <c r="E33" s="32">
        <f t="shared" si="4"/>
        <v>17470.514999999992</v>
      </c>
      <c r="F33" s="32">
        <f t="shared" si="5"/>
        <v>14517</v>
      </c>
      <c r="G33" s="32">
        <f t="shared" si="6"/>
        <v>18105.090000000004</v>
      </c>
      <c r="H33" s="32">
        <f t="shared" si="7"/>
        <v>16718</v>
      </c>
      <c r="I33" s="155">
        <f t="shared" si="8"/>
        <v>37164.769999999997</v>
      </c>
      <c r="J33" s="156">
        <v>68</v>
      </c>
      <c r="K33" s="32">
        <v>1576.6650000000002</v>
      </c>
      <c r="L33" s="32">
        <v>1991</v>
      </c>
      <c r="M33" s="32">
        <v>15420.109999999993</v>
      </c>
      <c r="N33" s="32">
        <v>13306</v>
      </c>
      <c r="O33" s="32">
        <v>11715.258000000002</v>
      </c>
      <c r="P33" s="32">
        <f t="shared" si="9"/>
        <v>15365</v>
      </c>
      <c r="Q33" s="157">
        <f t="shared" si="10"/>
        <v>28712.032999999996</v>
      </c>
      <c r="R33" s="31">
        <v>2</v>
      </c>
      <c r="S33" s="33">
        <v>12.5</v>
      </c>
      <c r="T33" s="33">
        <v>140</v>
      </c>
      <c r="U33" s="33">
        <v>2050.4050000000002</v>
      </c>
      <c r="V33" s="33">
        <v>1211</v>
      </c>
      <c r="W33" s="33">
        <v>6389.8320000000022</v>
      </c>
      <c r="X33" s="32">
        <f t="shared" si="11"/>
        <v>1353</v>
      </c>
      <c r="Y33" s="155">
        <f t="shared" si="12"/>
        <v>8452.7370000000028</v>
      </c>
    </row>
    <row r="34" spans="1:25" ht="18" customHeight="1" x14ac:dyDescent="0.15">
      <c r="A34" s="112" t="s">
        <v>40</v>
      </c>
      <c r="B34" s="154">
        <f t="shared" si="1"/>
        <v>165</v>
      </c>
      <c r="C34" s="32">
        <f t="shared" si="2"/>
        <v>126.69999999999999</v>
      </c>
      <c r="D34" s="32">
        <f t="shared" si="3"/>
        <v>2086</v>
      </c>
      <c r="E34" s="32">
        <f t="shared" si="4"/>
        <v>18963.320000000014</v>
      </c>
      <c r="F34" s="32">
        <f t="shared" si="5"/>
        <v>3478</v>
      </c>
      <c r="G34" s="32">
        <f t="shared" si="6"/>
        <v>13771.300000000001</v>
      </c>
      <c r="H34" s="32">
        <f t="shared" si="7"/>
        <v>5729</v>
      </c>
      <c r="I34" s="155">
        <f t="shared" si="8"/>
        <v>32861.320000000014</v>
      </c>
      <c r="J34" s="156">
        <v>162</v>
      </c>
      <c r="K34" s="32">
        <v>89.199999999999989</v>
      </c>
      <c r="L34" s="32">
        <v>1914</v>
      </c>
      <c r="M34" s="32">
        <v>17649.920000000013</v>
      </c>
      <c r="N34" s="32">
        <v>2131</v>
      </c>
      <c r="O34" s="32">
        <v>7178.6</v>
      </c>
      <c r="P34" s="32">
        <f t="shared" si="9"/>
        <v>4207</v>
      </c>
      <c r="Q34" s="157">
        <f t="shared" si="10"/>
        <v>24917.720000000016</v>
      </c>
      <c r="R34" s="31">
        <v>3</v>
      </c>
      <c r="S34" s="33">
        <v>37.5</v>
      </c>
      <c r="T34" s="33">
        <v>172</v>
      </c>
      <c r="U34" s="33">
        <v>1313.4</v>
      </c>
      <c r="V34" s="33">
        <v>1347</v>
      </c>
      <c r="W34" s="33">
        <v>6592.7000000000007</v>
      </c>
      <c r="X34" s="32">
        <f t="shared" si="11"/>
        <v>1522</v>
      </c>
      <c r="Y34" s="155">
        <f t="shared" si="12"/>
        <v>7943.6</v>
      </c>
    </row>
    <row r="35" spans="1:25" ht="18" customHeight="1" x14ac:dyDescent="0.15">
      <c r="A35" s="112" t="s">
        <v>41</v>
      </c>
      <c r="B35" s="154">
        <f t="shared" si="1"/>
        <v>81</v>
      </c>
      <c r="C35" s="32">
        <f t="shared" si="2"/>
        <v>257.39</v>
      </c>
      <c r="D35" s="32">
        <f t="shared" si="3"/>
        <v>1480</v>
      </c>
      <c r="E35" s="32">
        <f t="shared" si="4"/>
        <v>8691.869999999999</v>
      </c>
      <c r="F35" s="32">
        <f t="shared" si="5"/>
        <v>3455</v>
      </c>
      <c r="G35" s="32">
        <f t="shared" si="6"/>
        <v>12124.98</v>
      </c>
      <c r="H35" s="32">
        <f t="shared" si="7"/>
        <v>5016</v>
      </c>
      <c r="I35" s="155">
        <f t="shared" si="8"/>
        <v>21074.239999999998</v>
      </c>
      <c r="J35" s="156">
        <v>79</v>
      </c>
      <c r="K35" s="32">
        <v>117.38999999999999</v>
      </c>
      <c r="L35" s="32">
        <v>1349</v>
      </c>
      <c r="M35" s="32">
        <v>7492.1399999999994</v>
      </c>
      <c r="N35" s="32">
        <v>1673</v>
      </c>
      <c r="O35" s="32">
        <v>7993.9100000000008</v>
      </c>
      <c r="P35" s="32">
        <f t="shared" si="9"/>
        <v>3101</v>
      </c>
      <c r="Q35" s="157">
        <f t="shared" si="10"/>
        <v>15603.44</v>
      </c>
      <c r="R35" s="31">
        <v>2</v>
      </c>
      <c r="S35" s="33">
        <v>140</v>
      </c>
      <c r="T35" s="33">
        <v>131</v>
      </c>
      <c r="U35" s="33">
        <v>1199.73</v>
      </c>
      <c r="V35" s="33">
        <v>1782</v>
      </c>
      <c r="W35" s="33">
        <v>4131.07</v>
      </c>
      <c r="X35" s="32">
        <f t="shared" si="11"/>
        <v>1915</v>
      </c>
      <c r="Y35" s="155">
        <f t="shared" si="12"/>
        <v>5470.7999999999993</v>
      </c>
    </row>
    <row r="36" spans="1:25" ht="18" customHeight="1" x14ac:dyDescent="0.15">
      <c r="A36" s="112" t="s">
        <v>42</v>
      </c>
      <c r="B36" s="154">
        <f t="shared" si="1"/>
        <v>193</v>
      </c>
      <c r="C36" s="32">
        <f t="shared" si="2"/>
        <v>71.09</v>
      </c>
      <c r="D36" s="32">
        <f t="shared" si="3"/>
        <v>1822</v>
      </c>
      <c r="E36" s="32">
        <f t="shared" si="4"/>
        <v>10433.602000000001</v>
      </c>
      <c r="F36" s="32">
        <f t="shared" si="5"/>
        <v>3798</v>
      </c>
      <c r="G36" s="32">
        <f t="shared" si="6"/>
        <v>13302.858</v>
      </c>
      <c r="H36" s="32">
        <f t="shared" si="7"/>
        <v>5813</v>
      </c>
      <c r="I36" s="155">
        <f t="shared" si="8"/>
        <v>23807.55</v>
      </c>
      <c r="J36" s="156">
        <v>181</v>
      </c>
      <c r="K36" s="32">
        <v>27.189999999999998</v>
      </c>
      <c r="L36" s="32">
        <v>1692</v>
      </c>
      <c r="M36" s="32">
        <v>9364.4220000000005</v>
      </c>
      <c r="N36" s="32">
        <v>2829</v>
      </c>
      <c r="O36" s="32">
        <v>9271.1739999999991</v>
      </c>
      <c r="P36" s="32">
        <f t="shared" si="9"/>
        <v>4702</v>
      </c>
      <c r="Q36" s="157">
        <f t="shared" si="10"/>
        <v>18662.786</v>
      </c>
      <c r="R36" s="31">
        <v>12</v>
      </c>
      <c r="S36" s="33">
        <v>43.9</v>
      </c>
      <c r="T36" s="33">
        <v>130</v>
      </c>
      <c r="U36" s="33">
        <v>1069.18</v>
      </c>
      <c r="V36" s="33">
        <v>969</v>
      </c>
      <c r="W36" s="33">
        <v>4031.6840000000002</v>
      </c>
      <c r="X36" s="32">
        <f t="shared" si="11"/>
        <v>1111</v>
      </c>
      <c r="Y36" s="155">
        <f t="shared" si="12"/>
        <v>5144.7640000000001</v>
      </c>
    </row>
    <row r="37" spans="1:25" ht="18" customHeight="1" x14ac:dyDescent="0.15">
      <c r="A37" s="112" t="s">
        <v>43</v>
      </c>
      <c r="B37" s="154">
        <f t="shared" si="1"/>
        <v>655</v>
      </c>
      <c r="C37" s="32">
        <f t="shared" si="2"/>
        <v>1237.8</v>
      </c>
      <c r="D37" s="32">
        <f t="shared" si="3"/>
        <v>6683</v>
      </c>
      <c r="E37" s="32">
        <f t="shared" si="4"/>
        <v>34556.1</v>
      </c>
      <c r="F37" s="32">
        <f t="shared" si="5"/>
        <v>14908</v>
      </c>
      <c r="G37" s="32">
        <f t="shared" si="6"/>
        <v>42981.5</v>
      </c>
      <c r="H37" s="32">
        <f t="shared" si="7"/>
        <v>22246</v>
      </c>
      <c r="I37" s="155">
        <f t="shared" si="8"/>
        <v>78775.400000000009</v>
      </c>
      <c r="J37" s="156">
        <v>649</v>
      </c>
      <c r="K37" s="32">
        <v>1235</v>
      </c>
      <c r="L37" s="32">
        <v>6373</v>
      </c>
      <c r="M37" s="32">
        <v>31488.400000000001</v>
      </c>
      <c r="N37" s="32">
        <v>11966</v>
      </c>
      <c r="O37" s="32">
        <v>29643.9</v>
      </c>
      <c r="P37" s="32">
        <f t="shared" si="9"/>
        <v>18988</v>
      </c>
      <c r="Q37" s="157">
        <f t="shared" si="10"/>
        <v>62367.3</v>
      </c>
      <c r="R37" s="31">
        <v>6</v>
      </c>
      <c r="S37" s="33">
        <v>2.8</v>
      </c>
      <c r="T37" s="33">
        <v>310</v>
      </c>
      <c r="U37" s="33">
        <v>3067.7</v>
      </c>
      <c r="V37" s="33">
        <v>2942</v>
      </c>
      <c r="W37" s="33">
        <v>13337.600000000002</v>
      </c>
      <c r="X37" s="32">
        <f t="shared" si="11"/>
        <v>3258</v>
      </c>
      <c r="Y37" s="155">
        <f t="shared" si="12"/>
        <v>16408.100000000002</v>
      </c>
    </row>
    <row r="38" spans="1:25" ht="18" customHeight="1" x14ac:dyDescent="0.15">
      <c r="A38" s="112" t="s">
        <v>44</v>
      </c>
      <c r="B38" s="154">
        <f t="shared" si="1"/>
        <v>1429</v>
      </c>
      <c r="C38" s="32">
        <f t="shared" si="2"/>
        <v>3060.7</v>
      </c>
      <c r="D38" s="32">
        <f t="shared" si="3"/>
        <v>9603</v>
      </c>
      <c r="E38" s="32">
        <f t="shared" si="4"/>
        <v>63460.3</v>
      </c>
      <c r="F38" s="32">
        <f t="shared" si="5"/>
        <v>20345</v>
      </c>
      <c r="G38" s="32">
        <f t="shared" si="6"/>
        <v>58760.800000000003</v>
      </c>
      <c r="H38" s="32">
        <f t="shared" si="7"/>
        <v>31377</v>
      </c>
      <c r="I38" s="155">
        <f t="shared" si="8"/>
        <v>125281.8</v>
      </c>
      <c r="J38" s="156">
        <v>1419</v>
      </c>
      <c r="K38" s="32">
        <v>3060.7</v>
      </c>
      <c r="L38" s="32">
        <v>8785</v>
      </c>
      <c r="M38" s="32">
        <v>48442</v>
      </c>
      <c r="N38" s="32">
        <v>14801</v>
      </c>
      <c r="O38" s="32">
        <v>39534.400000000001</v>
      </c>
      <c r="P38" s="32">
        <f t="shared" si="9"/>
        <v>25005</v>
      </c>
      <c r="Q38" s="157">
        <f t="shared" si="10"/>
        <v>91037.1</v>
      </c>
      <c r="R38" s="31">
        <v>10</v>
      </c>
      <c r="S38" s="33">
        <v>0</v>
      </c>
      <c r="T38" s="33">
        <v>818</v>
      </c>
      <c r="U38" s="33">
        <v>15018.3</v>
      </c>
      <c r="V38" s="33">
        <v>5544</v>
      </c>
      <c r="W38" s="33">
        <v>19226.400000000001</v>
      </c>
      <c r="X38" s="32">
        <f t="shared" si="11"/>
        <v>6372</v>
      </c>
      <c r="Y38" s="155">
        <f t="shared" si="12"/>
        <v>34244.699999999997</v>
      </c>
    </row>
    <row r="39" spans="1:25" ht="18" customHeight="1" x14ac:dyDescent="0.15">
      <c r="A39" s="112" t="s">
        <v>45</v>
      </c>
      <c r="B39" s="154">
        <f t="shared" si="1"/>
        <v>368</v>
      </c>
      <c r="C39" s="32">
        <f t="shared" si="2"/>
        <v>582.79700000000003</v>
      </c>
      <c r="D39" s="32">
        <f t="shared" si="3"/>
        <v>4605</v>
      </c>
      <c r="E39" s="32">
        <f t="shared" si="4"/>
        <v>25724.639999999999</v>
      </c>
      <c r="F39" s="32">
        <f t="shared" si="5"/>
        <v>15120</v>
      </c>
      <c r="G39" s="32">
        <f t="shared" si="6"/>
        <v>30743.403999999999</v>
      </c>
      <c r="H39" s="32">
        <f t="shared" si="7"/>
        <v>20093</v>
      </c>
      <c r="I39" s="155">
        <f t="shared" si="8"/>
        <v>57050.841</v>
      </c>
      <c r="J39" s="156">
        <v>190</v>
      </c>
      <c r="K39" s="32">
        <v>173.39699999999999</v>
      </c>
      <c r="L39" s="32">
        <v>3692</v>
      </c>
      <c r="M39" s="32">
        <v>21123.904999999999</v>
      </c>
      <c r="N39" s="32">
        <v>5044</v>
      </c>
      <c r="O39" s="32">
        <v>15039.661</v>
      </c>
      <c r="P39" s="32">
        <f t="shared" si="9"/>
        <v>8926</v>
      </c>
      <c r="Q39" s="157">
        <f t="shared" si="10"/>
        <v>36336.963000000003</v>
      </c>
      <c r="R39" s="31">
        <v>178</v>
      </c>
      <c r="S39" s="33">
        <v>409.4</v>
      </c>
      <c r="T39" s="33">
        <v>913</v>
      </c>
      <c r="U39" s="33">
        <v>4600.7349999999997</v>
      </c>
      <c r="V39" s="33">
        <v>10076</v>
      </c>
      <c r="W39" s="33">
        <v>15703.742999999999</v>
      </c>
      <c r="X39" s="32">
        <f t="shared" si="11"/>
        <v>11167</v>
      </c>
      <c r="Y39" s="155">
        <f t="shared" si="12"/>
        <v>20713.877999999997</v>
      </c>
    </row>
    <row r="40" spans="1:25" ht="18" customHeight="1" x14ac:dyDescent="0.15">
      <c r="A40" s="112" t="s">
        <v>46</v>
      </c>
      <c r="B40" s="154">
        <f t="shared" si="1"/>
        <v>230</v>
      </c>
      <c r="C40" s="32">
        <f t="shared" si="2"/>
        <v>313.58999999999997</v>
      </c>
      <c r="D40" s="32">
        <f t="shared" si="3"/>
        <v>2326</v>
      </c>
      <c r="E40" s="32">
        <f t="shared" si="4"/>
        <v>12638.221000000001</v>
      </c>
      <c r="F40" s="32">
        <f t="shared" si="5"/>
        <v>2979</v>
      </c>
      <c r="G40" s="32">
        <f t="shared" si="6"/>
        <v>9874.9140000000007</v>
      </c>
      <c r="H40" s="32">
        <f t="shared" si="7"/>
        <v>5535</v>
      </c>
      <c r="I40" s="155">
        <f t="shared" si="8"/>
        <v>22826.724999999999</v>
      </c>
      <c r="J40" s="156">
        <v>221</v>
      </c>
      <c r="K40" s="32">
        <v>304.88</v>
      </c>
      <c r="L40" s="32">
        <v>2197</v>
      </c>
      <c r="M40" s="32">
        <v>11757.871000000001</v>
      </c>
      <c r="N40" s="32">
        <v>2117</v>
      </c>
      <c r="O40" s="32">
        <v>6203.3250000000007</v>
      </c>
      <c r="P40" s="32">
        <f t="shared" si="9"/>
        <v>4535</v>
      </c>
      <c r="Q40" s="157">
        <f t="shared" si="10"/>
        <v>18266.076000000001</v>
      </c>
      <c r="R40" s="31">
        <v>9</v>
      </c>
      <c r="S40" s="33">
        <v>8.7099999999999991</v>
      </c>
      <c r="T40" s="33">
        <v>129</v>
      </c>
      <c r="U40" s="33">
        <v>880.34999999999991</v>
      </c>
      <c r="V40" s="33">
        <v>862</v>
      </c>
      <c r="W40" s="33">
        <v>3671.5889999999999</v>
      </c>
      <c r="X40" s="32">
        <f t="shared" si="11"/>
        <v>1000</v>
      </c>
      <c r="Y40" s="155">
        <f t="shared" si="12"/>
        <v>4560.6489999999994</v>
      </c>
    </row>
    <row r="41" spans="1:25" ht="18" customHeight="1" x14ac:dyDescent="0.15">
      <c r="A41" s="112" t="s">
        <v>47</v>
      </c>
      <c r="B41" s="154">
        <f t="shared" si="1"/>
        <v>264</v>
      </c>
      <c r="C41" s="32">
        <f t="shared" si="2"/>
        <v>333.3</v>
      </c>
      <c r="D41" s="32">
        <f t="shared" si="3"/>
        <v>3320</v>
      </c>
      <c r="E41" s="32">
        <f t="shared" si="4"/>
        <v>24401</v>
      </c>
      <c r="F41" s="32">
        <f t="shared" si="5"/>
        <v>6827</v>
      </c>
      <c r="G41" s="32">
        <f t="shared" si="6"/>
        <v>20730.099999999999</v>
      </c>
      <c r="H41" s="32">
        <f t="shared" si="7"/>
        <v>10411</v>
      </c>
      <c r="I41" s="155">
        <f t="shared" si="8"/>
        <v>45464.4</v>
      </c>
      <c r="J41" s="156">
        <v>262</v>
      </c>
      <c r="K41" s="32">
        <v>333.3</v>
      </c>
      <c r="L41" s="32">
        <v>3105</v>
      </c>
      <c r="M41" s="32">
        <v>22819.4</v>
      </c>
      <c r="N41" s="32">
        <v>4867</v>
      </c>
      <c r="O41" s="32">
        <v>13123.599999999999</v>
      </c>
      <c r="P41" s="32">
        <f t="shared" si="9"/>
        <v>8234</v>
      </c>
      <c r="Q41" s="157">
        <f t="shared" si="10"/>
        <v>36276.300000000003</v>
      </c>
      <c r="R41" s="31">
        <v>2</v>
      </c>
      <c r="S41" s="33">
        <v>0</v>
      </c>
      <c r="T41" s="33">
        <v>215</v>
      </c>
      <c r="U41" s="33">
        <v>1581.6</v>
      </c>
      <c r="V41" s="33">
        <v>1960</v>
      </c>
      <c r="W41" s="33">
        <v>7606.5</v>
      </c>
      <c r="X41" s="32">
        <f t="shared" si="11"/>
        <v>2177</v>
      </c>
      <c r="Y41" s="155">
        <f t="shared" si="12"/>
        <v>9188.1</v>
      </c>
    </row>
    <row r="42" spans="1:25" ht="18" customHeight="1" x14ac:dyDescent="0.15">
      <c r="A42" s="112" t="s">
        <v>48</v>
      </c>
      <c r="B42" s="154">
        <f t="shared" si="1"/>
        <v>632</v>
      </c>
      <c r="C42" s="32">
        <f t="shared" si="2"/>
        <v>590.40000000000009</v>
      </c>
      <c r="D42" s="32">
        <f t="shared" si="3"/>
        <v>4423</v>
      </c>
      <c r="E42" s="32">
        <f t="shared" si="4"/>
        <v>22359.446</v>
      </c>
      <c r="F42" s="32">
        <f t="shared" si="5"/>
        <v>11911</v>
      </c>
      <c r="G42" s="32">
        <f t="shared" si="6"/>
        <v>30827.243999999999</v>
      </c>
      <c r="H42" s="32">
        <f t="shared" si="7"/>
        <v>16966</v>
      </c>
      <c r="I42" s="155">
        <f t="shared" si="8"/>
        <v>53777.09</v>
      </c>
      <c r="J42" s="156">
        <v>624</v>
      </c>
      <c r="K42" s="32">
        <v>177.60000000000002</v>
      </c>
      <c r="L42" s="32">
        <v>4216</v>
      </c>
      <c r="M42" s="32">
        <v>21055.97</v>
      </c>
      <c r="N42" s="32">
        <v>10021</v>
      </c>
      <c r="O42" s="32">
        <v>18942.842000000001</v>
      </c>
      <c r="P42" s="32">
        <f t="shared" si="9"/>
        <v>14861</v>
      </c>
      <c r="Q42" s="157">
        <f t="shared" si="10"/>
        <v>40176.411999999997</v>
      </c>
      <c r="R42" s="31">
        <v>8</v>
      </c>
      <c r="S42" s="33">
        <v>412.8</v>
      </c>
      <c r="T42" s="33">
        <v>207</v>
      </c>
      <c r="U42" s="33">
        <v>1303.4760000000001</v>
      </c>
      <c r="V42" s="33">
        <v>1890</v>
      </c>
      <c r="W42" s="33">
        <v>11884.402</v>
      </c>
      <c r="X42" s="32">
        <f t="shared" si="11"/>
        <v>2105</v>
      </c>
      <c r="Y42" s="155">
        <f t="shared" si="12"/>
        <v>13600.678</v>
      </c>
    </row>
    <row r="43" spans="1:25" ht="18" customHeight="1" x14ac:dyDescent="0.15">
      <c r="A43" s="112" t="s">
        <v>49</v>
      </c>
      <c r="B43" s="154">
        <f t="shared" si="1"/>
        <v>80</v>
      </c>
      <c r="C43" s="32">
        <f t="shared" si="2"/>
        <v>243.72</v>
      </c>
      <c r="D43" s="32">
        <f t="shared" si="3"/>
        <v>1587</v>
      </c>
      <c r="E43" s="32">
        <f t="shared" si="4"/>
        <v>11260.3</v>
      </c>
      <c r="F43" s="32">
        <f t="shared" si="5"/>
        <v>2523</v>
      </c>
      <c r="G43" s="32">
        <f t="shared" si="6"/>
        <v>9808.5499999999993</v>
      </c>
      <c r="H43" s="32">
        <f t="shared" si="7"/>
        <v>4190</v>
      </c>
      <c r="I43" s="155">
        <f t="shared" si="8"/>
        <v>21312.57</v>
      </c>
      <c r="J43" s="156">
        <v>74</v>
      </c>
      <c r="K43" s="32">
        <v>239.74</v>
      </c>
      <c r="L43" s="32">
        <v>1460</v>
      </c>
      <c r="M43" s="32">
        <v>10262</v>
      </c>
      <c r="N43" s="32">
        <v>1584</v>
      </c>
      <c r="O43" s="32">
        <v>7297.75</v>
      </c>
      <c r="P43" s="32">
        <f t="shared" si="9"/>
        <v>3118</v>
      </c>
      <c r="Q43" s="157">
        <f t="shared" si="10"/>
        <v>17799.489999999998</v>
      </c>
      <c r="R43" s="31">
        <v>6</v>
      </c>
      <c r="S43" s="33">
        <v>3.98</v>
      </c>
      <c r="T43" s="33">
        <v>127</v>
      </c>
      <c r="U43" s="33">
        <v>998.3</v>
      </c>
      <c r="V43" s="33">
        <v>939</v>
      </c>
      <c r="W43" s="33">
        <v>2510.8000000000002</v>
      </c>
      <c r="X43" s="32">
        <f t="shared" si="11"/>
        <v>1072</v>
      </c>
      <c r="Y43" s="155">
        <f t="shared" si="12"/>
        <v>3513.08</v>
      </c>
    </row>
    <row r="44" spans="1:25" ht="18" customHeight="1" x14ac:dyDescent="0.15">
      <c r="A44" s="112" t="s">
        <v>50</v>
      </c>
      <c r="B44" s="154">
        <f t="shared" si="1"/>
        <v>635</v>
      </c>
      <c r="C44" s="32">
        <f t="shared" si="2"/>
        <v>1973.0860000000002</v>
      </c>
      <c r="D44" s="32">
        <f t="shared" si="3"/>
        <v>12975</v>
      </c>
      <c r="E44" s="32">
        <f t="shared" si="4"/>
        <v>86482.541999999958</v>
      </c>
      <c r="F44" s="32">
        <f t="shared" si="5"/>
        <v>46298</v>
      </c>
      <c r="G44" s="32">
        <f t="shared" si="6"/>
        <v>105852.92799999996</v>
      </c>
      <c r="H44" s="32">
        <f t="shared" si="7"/>
        <v>59908</v>
      </c>
      <c r="I44" s="155">
        <f t="shared" si="8"/>
        <v>194308.55599999989</v>
      </c>
      <c r="J44" s="156">
        <v>621</v>
      </c>
      <c r="K44" s="32">
        <v>1202.1060000000002</v>
      </c>
      <c r="L44" s="32">
        <v>11768</v>
      </c>
      <c r="M44" s="32">
        <v>77766.761999999959</v>
      </c>
      <c r="N44" s="32">
        <v>37029</v>
      </c>
      <c r="O44" s="32">
        <v>68107.964999999982</v>
      </c>
      <c r="P44" s="32">
        <f t="shared" si="9"/>
        <v>49418</v>
      </c>
      <c r="Q44" s="157">
        <f t="shared" si="10"/>
        <v>147076.83299999993</v>
      </c>
      <c r="R44" s="31">
        <v>14</v>
      </c>
      <c r="S44" s="33">
        <v>770.98</v>
      </c>
      <c r="T44" s="33">
        <v>1207</v>
      </c>
      <c r="U44" s="33">
        <v>8715.7800000000007</v>
      </c>
      <c r="V44" s="33">
        <v>9269</v>
      </c>
      <c r="W44" s="33">
        <v>37744.962999999967</v>
      </c>
      <c r="X44" s="32">
        <f t="shared" si="11"/>
        <v>10490</v>
      </c>
      <c r="Y44" s="155">
        <f t="shared" si="12"/>
        <v>47231.722999999969</v>
      </c>
    </row>
    <row r="45" spans="1:25" ht="18" customHeight="1" x14ac:dyDescent="0.15">
      <c r="A45" s="112" t="s">
        <v>51</v>
      </c>
      <c r="B45" s="154">
        <f t="shared" si="1"/>
        <v>115</v>
      </c>
      <c r="C45" s="32">
        <f t="shared" si="2"/>
        <v>665.1</v>
      </c>
      <c r="D45" s="32">
        <f t="shared" si="3"/>
        <v>2128</v>
      </c>
      <c r="E45" s="32">
        <f t="shared" si="4"/>
        <v>15692.4</v>
      </c>
      <c r="F45" s="32">
        <f t="shared" si="5"/>
        <v>10127</v>
      </c>
      <c r="G45" s="32">
        <f t="shared" si="6"/>
        <v>13546.300000000001</v>
      </c>
      <c r="H45" s="32">
        <f t="shared" si="7"/>
        <v>12370</v>
      </c>
      <c r="I45" s="155">
        <f t="shared" si="8"/>
        <v>29903.800000000003</v>
      </c>
      <c r="J45" s="156">
        <v>97</v>
      </c>
      <c r="K45" s="32">
        <v>643.70000000000005</v>
      </c>
      <c r="L45" s="32">
        <v>1983</v>
      </c>
      <c r="M45" s="32">
        <v>11269.3</v>
      </c>
      <c r="N45" s="32">
        <v>8762</v>
      </c>
      <c r="O45" s="32">
        <v>8426.7000000000007</v>
      </c>
      <c r="P45" s="32">
        <f t="shared" si="9"/>
        <v>10842</v>
      </c>
      <c r="Q45" s="157">
        <f t="shared" si="10"/>
        <v>20339.7</v>
      </c>
      <c r="R45" s="31">
        <v>18</v>
      </c>
      <c r="S45" s="33">
        <v>21.4</v>
      </c>
      <c r="T45" s="33">
        <v>145</v>
      </c>
      <c r="U45" s="33">
        <v>4423.1000000000004</v>
      </c>
      <c r="V45" s="33">
        <v>1365</v>
      </c>
      <c r="W45" s="33">
        <v>5119.6000000000004</v>
      </c>
      <c r="X45" s="32">
        <f t="shared" si="11"/>
        <v>1528</v>
      </c>
      <c r="Y45" s="155">
        <f t="shared" si="12"/>
        <v>9564.1</v>
      </c>
    </row>
    <row r="46" spans="1:25" ht="18" customHeight="1" x14ac:dyDescent="0.15">
      <c r="A46" s="112" t="s">
        <v>52</v>
      </c>
      <c r="B46" s="154">
        <f t="shared" si="1"/>
        <v>136</v>
      </c>
      <c r="C46" s="32">
        <f t="shared" si="2"/>
        <v>51.2</v>
      </c>
      <c r="D46" s="32">
        <f t="shared" si="3"/>
        <v>3757</v>
      </c>
      <c r="E46" s="32">
        <f t="shared" si="4"/>
        <v>22334.500000000015</v>
      </c>
      <c r="F46" s="32">
        <f t="shared" si="5"/>
        <v>6947</v>
      </c>
      <c r="G46" s="32">
        <f t="shared" si="6"/>
        <v>26298.300000000003</v>
      </c>
      <c r="H46" s="32">
        <f t="shared" si="7"/>
        <v>10840</v>
      </c>
      <c r="I46" s="155">
        <f t="shared" si="8"/>
        <v>48684.000000000015</v>
      </c>
      <c r="J46" s="156">
        <v>136</v>
      </c>
      <c r="K46" s="32">
        <v>51.2</v>
      </c>
      <c r="L46" s="32">
        <v>3437</v>
      </c>
      <c r="M46" s="32">
        <v>20164.100000000013</v>
      </c>
      <c r="N46" s="32">
        <v>5120</v>
      </c>
      <c r="O46" s="32">
        <v>13384.900000000001</v>
      </c>
      <c r="P46" s="32">
        <f t="shared" si="9"/>
        <v>8693</v>
      </c>
      <c r="Q46" s="157">
        <f t="shared" si="10"/>
        <v>33600.200000000012</v>
      </c>
      <c r="R46" s="31">
        <v>0</v>
      </c>
      <c r="S46" s="33">
        <v>0</v>
      </c>
      <c r="T46" s="33">
        <v>320</v>
      </c>
      <c r="U46" s="33">
        <v>2170.4000000000005</v>
      </c>
      <c r="V46" s="33">
        <v>1827</v>
      </c>
      <c r="W46" s="33">
        <v>12913.400000000001</v>
      </c>
      <c r="X46" s="32">
        <f t="shared" si="11"/>
        <v>2147</v>
      </c>
      <c r="Y46" s="155">
        <f t="shared" si="12"/>
        <v>15083.800000000003</v>
      </c>
    </row>
    <row r="47" spans="1:25" ht="18" customHeight="1" x14ac:dyDescent="0.15">
      <c r="A47" s="112" t="s">
        <v>53</v>
      </c>
      <c r="B47" s="154">
        <f t="shared" si="1"/>
        <v>273</v>
      </c>
      <c r="C47" s="32">
        <f t="shared" si="2"/>
        <v>259.10199999999998</v>
      </c>
      <c r="D47" s="32">
        <f t="shared" si="3"/>
        <v>5665</v>
      </c>
      <c r="E47" s="32">
        <f t="shared" si="4"/>
        <v>30620.712000000007</v>
      </c>
      <c r="F47" s="32">
        <f t="shared" si="5"/>
        <v>16808</v>
      </c>
      <c r="G47" s="32">
        <f t="shared" si="6"/>
        <v>36493.832000000002</v>
      </c>
      <c r="H47" s="32">
        <f t="shared" si="7"/>
        <v>22746</v>
      </c>
      <c r="I47" s="155">
        <f t="shared" si="8"/>
        <v>67373.646000000008</v>
      </c>
      <c r="J47" s="156">
        <v>270</v>
      </c>
      <c r="K47" s="32">
        <v>225.75199999999995</v>
      </c>
      <c r="L47" s="32">
        <v>4948</v>
      </c>
      <c r="M47" s="32">
        <v>27708.422000000006</v>
      </c>
      <c r="N47" s="32">
        <v>13531</v>
      </c>
      <c r="O47" s="32">
        <v>20740.019</v>
      </c>
      <c r="P47" s="32">
        <f t="shared" si="9"/>
        <v>18749</v>
      </c>
      <c r="Q47" s="157">
        <f t="shared" si="10"/>
        <v>48674.193000000007</v>
      </c>
      <c r="R47" s="31">
        <v>3</v>
      </c>
      <c r="S47" s="33">
        <v>33.35</v>
      </c>
      <c r="T47" s="33">
        <v>717</v>
      </c>
      <c r="U47" s="33">
        <v>2912.2899999999991</v>
      </c>
      <c r="V47" s="33">
        <v>3277</v>
      </c>
      <c r="W47" s="33">
        <v>15753.813</v>
      </c>
      <c r="X47" s="32">
        <f t="shared" si="11"/>
        <v>3997</v>
      </c>
      <c r="Y47" s="155">
        <f t="shared" si="12"/>
        <v>18699.452999999998</v>
      </c>
    </row>
    <row r="48" spans="1:25" ht="18" customHeight="1" x14ac:dyDescent="0.15">
      <c r="A48" s="112" t="s">
        <v>54</v>
      </c>
      <c r="B48" s="154">
        <f t="shared" si="1"/>
        <v>233</v>
      </c>
      <c r="C48" s="32">
        <f t="shared" si="2"/>
        <v>328.1</v>
      </c>
      <c r="D48" s="32">
        <f t="shared" si="3"/>
        <v>3025</v>
      </c>
      <c r="E48" s="32">
        <f t="shared" si="4"/>
        <v>17834.400000000001</v>
      </c>
      <c r="F48" s="32">
        <f t="shared" si="5"/>
        <v>5948</v>
      </c>
      <c r="G48" s="32">
        <f t="shared" si="6"/>
        <v>15989</v>
      </c>
      <c r="H48" s="32">
        <f t="shared" si="7"/>
        <v>9206</v>
      </c>
      <c r="I48" s="155">
        <f t="shared" si="8"/>
        <v>34151.5</v>
      </c>
      <c r="J48" s="156">
        <v>216</v>
      </c>
      <c r="K48" s="32">
        <v>323.5</v>
      </c>
      <c r="L48" s="32">
        <v>2775</v>
      </c>
      <c r="M48" s="32">
        <v>15824.400000000001</v>
      </c>
      <c r="N48" s="32">
        <v>4223</v>
      </c>
      <c r="O48" s="32">
        <v>10760.7</v>
      </c>
      <c r="P48" s="32">
        <f t="shared" si="9"/>
        <v>7214</v>
      </c>
      <c r="Q48" s="157">
        <f t="shared" si="10"/>
        <v>26908.600000000002</v>
      </c>
      <c r="R48" s="31">
        <v>17</v>
      </c>
      <c r="S48" s="33">
        <v>4.5999999999999996</v>
      </c>
      <c r="T48" s="33">
        <v>250</v>
      </c>
      <c r="U48" s="33">
        <v>2010</v>
      </c>
      <c r="V48" s="33">
        <v>1725</v>
      </c>
      <c r="W48" s="33">
        <v>5228.3</v>
      </c>
      <c r="X48" s="32">
        <f t="shared" si="11"/>
        <v>1992</v>
      </c>
      <c r="Y48" s="155">
        <f t="shared" si="12"/>
        <v>7242.9</v>
      </c>
    </row>
    <row r="49" spans="1:25" ht="18" customHeight="1" x14ac:dyDescent="0.15">
      <c r="A49" s="112" t="s">
        <v>55</v>
      </c>
      <c r="B49" s="154">
        <f t="shared" si="1"/>
        <v>379</v>
      </c>
      <c r="C49" s="32">
        <f t="shared" si="2"/>
        <v>137.82399999999998</v>
      </c>
      <c r="D49" s="32">
        <f t="shared" si="3"/>
        <v>2811</v>
      </c>
      <c r="E49" s="32">
        <f t="shared" si="4"/>
        <v>15259.972999999998</v>
      </c>
      <c r="F49" s="32">
        <f t="shared" si="5"/>
        <v>6061</v>
      </c>
      <c r="G49" s="32">
        <f t="shared" si="6"/>
        <v>20055.581999999999</v>
      </c>
      <c r="H49" s="32">
        <f t="shared" si="7"/>
        <v>9251</v>
      </c>
      <c r="I49" s="155">
        <f t="shared" si="8"/>
        <v>35453.379000000001</v>
      </c>
      <c r="J49" s="156">
        <v>374</v>
      </c>
      <c r="K49" s="32">
        <v>113.03899999999999</v>
      </c>
      <c r="L49" s="32">
        <v>2587</v>
      </c>
      <c r="M49" s="32">
        <v>12213.217999999999</v>
      </c>
      <c r="N49" s="32">
        <v>4233</v>
      </c>
      <c r="O49" s="32">
        <v>12847.371999999999</v>
      </c>
      <c r="P49" s="32">
        <f t="shared" si="9"/>
        <v>7194</v>
      </c>
      <c r="Q49" s="157">
        <f t="shared" si="10"/>
        <v>25173.629000000001</v>
      </c>
      <c r="R49" s="31">
        <v>5</v>
      </c>
      <c r="S49" s="33">
        <v>24.785</v>
      </c>
      <c r="T49" s="33">
        <v>224</v>
      </c>
      <c r="U49" s="33">
        <v>3046.7550000000001</v>
      </c>
      <c r="V49" s="33">
        <v>1828</v>
      </c>
      <c r="W49" s="33">
        <v>7208.21</v>
      </c>
      <c r="X49" s="32">
        <f t="shared" si="11"/>
        <v>2057</v>
      </c>
      <c r="Y49" s="155">
        <f t="shared" si="12"/>
        <v>10279.75</v>
      </c>
    </row>
    <row r="50" spans="1:25" ht="18" customHeight="1" x14ac:dyDescent="0.15">
      <c r="A50" s="112" t="s">
        <v>56</v>
      </c>
      <c r="B50" s="154">
        <f t="shared" si="1"/>
        <v>222</v>
      </c>
      <c r="C50" s="32">
        <f t="shared" si="2"/>
        <v>140.4</v>
      </c>
      <c r="D50" s="32">
        <f t="shared" si="3"/>
        <v>3445</v>
      </c>
      <c r="E50" s="32">
        <f t="shared" si="4"/>
        <v>27129.949999999997</v>
      </c>
      <c r="F50" s="32">
        <f t="shared" si="5"/>
        <v>14948</v>
      </c>
      <c r="G50" s="32">
        <f t="shared" si="6"/>
        <v>24085.1</v>
      </c>
      <c r="H50" s="32">
        <f t="shared" si="7"/>
        <v>18615</v>
      </c>
      <c r="I50" s="155">
        <f t="shared" si="8"/>
        <v>51355.45</v>
      </c>
      <c r="J50" s="156">
        <v>213</v>
      </c>
      <c r="K50" s="32">
        <v>135.9</v>
      </c>
      <c r="L50" s="32">
        <v>3126</v>
      </c>
      <c r="M50" s="32">
        <v>24411.519999999997</v>
      </c>
      <c r="N50" s="32">
        <v>12715</v>
      </c>
      <c r="O50" s="32">
        <v>14208.539999999999</v>
      </c>
      <c r="P50" s="32">
        <f t="shared" si="9"/>
        <v>16054</v>
      </c>
      <c r="Q50" s="157">
        <f t="shared" si="10"/>
        <v>38755.96</v>
      </c>
      <c r="R50" s="31">
        <v>9</v>
      </c>
      <c r="S50" s="33">
        <v>4.5</v>
      </c>
      <c r="T50" s="33">
        <v>319</v>
      </c>
      <c r="U50" s="33">
        <v>2718.43</v>
      </c>
      <c r="V50" s="33">
        <v>2233</v>
      </c>
      <c r="W50" s="33">
        <v>9876.56</v>
      </c>
      <c r="X50" s="32">
        <f t="shared" si="11"/>
        <v>2561</v>
      </c>
      <c r="Y50" s="155">
        <f t="shared" si="12"/>
        <v>12599.49</v>
      </c>
    </row>
    <row r="51" spans="1:25" ht="18" customHeight="1" thickBot="1" x14ac:dyDescent="0.2">
      <c r="A51" s="120" t="s">
        <v>57</v>
      </c>
      <c r="B51" s="158">
        <f t="shared" si="1"/>
        <v>314</v>
      </c>
      <c r="C51" s="159">
        <f t="shared" si="2"/>
        <v>339.93500000000006</v>
      </c>
      <c r="D51" s="159">
        <f t="shared" si="3"/>
        <v>2693</v>
      </c>
      <c r="E51" s="159">
        <f t="shared" si="4"/>
        <v>14550.277000000002</v>
      </c>
      <c r="F51" s="159">
        <f t="shared" si="5"/>
        <v>18544</v>
      </c>
      <c r="G51" s="159">
        <f t="shared" si="6"/>
        <v>31496.45299999999</v>
      </c>
      <c r="H51" s="159">
        <f t="shared" si="7"/>
        <v>21551</v>
      </c>
      <c r="I51" s="160">
        <f t="shared" si="8"/>
        <v>46386.664999999994</v>
      </c>
      <c r="J51" s="161">
        <v>313</v>
      </c>
      <c r="K51" s="159">
        <v>339.59000000000003</v>
      </c>
      <c r="L51" s="159">
        <v>2560</v>
      </c>
      <c r="M51" s="159">
        <v>13875.722000000002</v>
      </c>
      <c r="N51" s="159">
        <v>16653</v>
      </c>
      <c r="O51" s="159">
        <v>23254.841999999993</v>
      </c>
      <c r="P51" s="159">
        <f t="shared" si="9"/>
        <v>19526</v>
      </c>
      <c r="Q51" s="162">
        <f t="shared" si="10"/>
        <v>37470.153999999995</v>
      </c>
      <c r="R51" s="163">
        <v>1</v>
      </c>
      <c r="S51" s="164">
        <v>0.34499999999999997</v>
      </c>
      <c r="T51" s="164">
        <v>133</v>
      </c>
      <c r="U51" s="164">
        <v>674.55500000000006</v>
      </c>
      <c r="V51" s="164">
        <v>1891</v>
      </c>
      <c r="W51" s="164">
        <v>8241.6109999999971</v>
      </c>
      <c r="X51" s="159">
        <f t="shared" si="11"/>
        <v>2025</v>
      </c>
      <c r="Y51" s="160">
        <f t="shared" si="12"/>
        <v>8916.5109999999968</v>
      </c>
    </row>
    <row r="52" spans="1:25" ht="18" customHeight="1" thickTop="1" thickBot="1" x14ac:dyDescent="0.2">
      <c r="A52" s="128" t="s">
        <v>8</v>
      </c>
      <c r="B52" s="165">
        <f>SUM(B5:B51)</f>
        <v>42841</v>
      </c>
      <c r="C52" s="166">
        <f t="shared" ref="C52:Y52" si="13">SUM(C5:C51)</f>
        <v>89436.836999999985</v>
      </c>
      <c r="D52" s="166">
        <f t="shared" si="13"/>
        <v>342044</v>
      </c>
      <c r="E52" s="166">
        <f t="shared" si="13"/>
        <v>2217675.6429999992</v>
      </c>
      <c r="F52" s="166">
        <f t="shared" si="13"/>
        <v>1168568</v>
      </c>
      <c r="G52" s="166">
        <f t="shared" si="13"/>
        <v>2836323.7739999988</v>
      </c>
      <c r="H52" s="166">
        <f t="shared" si="13"/>
        <v>1553453</v>
      </c>
      <c r="I52" s="167">
        <f t="shared" si="13"/>
        <v>5143436.2539999997</v>
      </c>
      <c r="J52" s="166">
        <f t="shared" si="13"/>
        <v>41585</v>
      </c>
      <c r="K52" s="166">
        <f t="shared" si="13"/>
        <v>81256.186999999976</v>
      </c>
      <c r="L52" s="166">
        <f t="shared" si="13"/>
        <v>320108</v>
      </c>
      <c r="M52" s="166">
        <f t="shared" si="13"/>
        <v>2022201.0199999998</v>
      </c>
      <c r="N52" s="166">
        <f t="shared" si="13"/>
        <v>955452</v>
      </c>
      <c r="O52" s="166">
        <f t="shared" si="13"/>
        <v>1843778.7000000002</v>
      </c>
      <c r="P52" s="166">
        <f t="shared" si="13"/>
        <v>1317145</v>
      </c>
      <c r="Q52" s="168">
        <f t="shared" si="13"/>
        <v>3947235.9070000011</v>
      </c>
      <c r="R52" s="165">
        <f t="shared" si="13"/>
        <v>1256</v>
      </c>
      <c r="S52" s="166">
        <f t="shared" si="13"/>
        <v>8180.6499999999987</v>
      </c>
      <c r="T52" s="166">
        <f t="shared" si="13"/>
        <v>21936</v>
      </c>
      <c r="U52" s="166">
        <f t="shared" si="13"/>
        <v>195474.62299999999</v>
      </c>
      <c r="V52" s="166">
        <f t="shared" si="13"/>
        <v>213116</v>
      </c>
      <c r="W52" s="166">
        <f t="shared" si="13"/>
        <v>992545.07400000014</v>
      </c>
      <c r="X52" s="166">
        <f t="shared" si="13"/>
        <v>236308</v>
      </c>
      <c r="Y52" s="167">
        <f t="shared" si="13"/>
        <v>1196200.3470000003</v>
      </c>
    </row>
    <row r="53" spans="1:25" x14ac:dyDescent="0.15">
      <c r="A53" s="133" t="s">
        <v>58</v>
      </c>
    </row>
    <row r="54" spans="1:25" x14ac:dyDescent="0.15">
      <c r="A54" s="134"/>
    </row>
    <row r="55" spans="1:25" x14ac:dyDescent="0.15">
      <c r="A55" s="134"/>
    </row>
    <row r="57" spans="1:25" ht="20.100000000000001" customHeight="1" x14ac:dyDescent="0.15">
      <c r="A57" s="134"/>
      <c r="B57" s="134"/>
      <c r="C57" s="134"/>
      <c r="D57" s="134"/>
      <c r="E57" s="134"/>
      <c r="F57" s="134"/>
      <c r="G57" s="134"/>
      <c r="H57" s="135"/>
      <c r="I57" s="135"/>
    </row>
    <row r="58" spans="1:25" ht="20.100000000000001" customHeight="1" x14ac:dyDescent="0.15">
      <c r="A58" s="134"/>
      <c r="B58" s="136"/>
      <c r="C58" s="136"/>
      <c r="D58" s="136"/>
      <c r="E58" s="136"/>
      <c r="F58" s="136"/>
      <c r="G58" s="136"/>
      <c r="H58" s="136"/>
      <c r="I58" s="136"/>
    </row>
    <row r="59" spans="1:25" ht="20.100000000000001" customHeight="1" x14ac:dyDescent="0.15">
      <c r="A59" s="134"/>
      <c r="B59" s="137"/>
      <c r="C59" s="137"/>
      <c r="D59" s="137"/>
      <c r="E59" s="137"/>
      <c r="F59" s="137"/>
      <c r="G59" s="137"/>
      <c r="H59" s="137"/>
      <c r="I59" s="137"/>
    </row>
    <row r="60" spans="1:25" ht="20.100000000000001" customHeight="1" x14ac:dyDescent="0.15">
      <c r="A60" s="134"/>
      <c r="B60" s="137"/>
      <c r="C60" s="137"/>
      <c r="D60" s="137"/>
      <c r="E60" s="137"/>
      <c r="F60" s="137"/>
      <c r="G60" s="137"/>
      <c r="H60" s="137"/>
      <c r="I60" s="137"/>
    </row>
    <row r="63" spans="1:25" x14ac:dyDescent="0.15">
      <c r="B63" s="138"/>
      <c r="C63" s="138"/>
      <c r="D63" s="139"/>
      <c r="E63" s="139"/>
      <c r="F63" s="139"/>
      <c r="G63" s="139"/>
      <c r="H63" s="139"/>
      <c r="I63" s="139"/>
    </row>
  </sheetData>
  <mergeCells count="16">
    <mergeCell ref="A3:A4"/>
    <mergeCell ref="B3:C3"/>
    <mergeCell ref="D3:E3"/>
    <mergeCell ref="F3:G3"/>
    <mergeCell ref="H3:I3"/>
    <mergeCell ref="X3:Y3"/>
    <mergeCell ref="B2:I2"/>
    <mergeCell ref="J2:Q2"/>
    <mergeCell ref="R2:Y2"/>
    <mergeCell ref="J3:K3"/>
    <mergeCell ref="L3:M3"/>
    <mergeCell ref="N3:O3"/>
    <mergeCell ref="P3:Q3"/>
    <mergeCell ref="R3:S3"/>
    <mergeCell ref="T3:U3"/>
    <mergeCell ref="V3:W3"/>
  </mergeCells>
  <phoneticPr fontId="1"/>
  <pageMargins left="0.7" right="0.7" top="0.75" bottom="0.75" header="0.3" footer="0.3"/>
  <pageSetup paperSize="9" scale="3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rgb="FF92D050"/>
  </sheetPr>
  <dimension ref="A1:Y56"/>
  <sheetViews>
    <sheetView zoomScaleNormal="100" workbookViewId="0">
      <pane xSplit="1" ySplit="3" topLeftCell="B25" activePane="bottomRight" state="frozen"/>
      <selection pane="topRight" activeCell="B1" sqref="B1"/>
      <selection pane="bottomLeft" activeCell="A4" sqref="A4"/>
      <selection pane="bottomRight"/>
    </sheetView>
  </sheetViews>
  <sheetFormatPr defaultColWidth="9.625" defaultRowHeight="13.5" x14ac:dyDescent="0.15"/>
  <cols>
    <col min="1" max="1" width="9.625" style="8" customWidth="1"/>
    <col min="2" max="25" width="9.625" style="1" customWidth="1"/>
    <col min="26" max="16384" width="9.625" style="1"/>
  </cols>
  <sheetData>
    <row r="1" spans="1:25" ht="22.15" customHeight="1" thickBot="1" x14ac:dyDescent="0.2"/>
    <row r="2" spans="1:25" ht="21.75" customHeight="1" thickBot="1" x14ac:dyDescent="0.2">
      <c r="A2" s="218" t="s">
        <v>128</v>
      </c>
      <c r="B2" s="217" t="s">
        <v>120</v>
      </c>
      <c r="C2" s="209"/>
      <c r="D2" s="209"/>
      <c r="E2" s="209"/>
      <c r="F2" s="209"/>
      <c r="G2" s="210"/>
      <c r="H2" s="217" t="s">
        <v>121</v>
      </c>
      <c r="I2" s="209"/>
      <c r="J2" s="209"/>
      <c r="K2" s="209"/>
      <c r="L2" s="209"/>
      <c r="M2" s="210"/>
      <c r="N2" s="217" t="s">
        <v>119</v>
      </c>
      <c r="O2" s="209"/>
      <c r="P2" s="209"/>
      <c r="Q2" s="209"/>
      <c r="R2" s="209"/>
      <c r="S2" s="209"/>
      <c r="T2" s="217" t="s">
        <v>110</v>
      </c>
      <c r="U2" s="209"/>
      <c r="V2" s="209"/>
      <c r="W2" s="209"/>
      <c r="X2" s="209"/>
      <c r="Y2" s="210"/>
    </row>
    <row r="3" spans="1:25" s="8" customFormat="1" ht="41.25" customHeight="1" thickBot="1" x14ac:dyDescent="0.2">
      <c r="A3" s="219"/>
      <c r="B3" s="141" t="s">
        <v>60</v>
      </c>
      <c r="C3" s="142" t="s">
        <v>61</v>
      </c>
      <c r="D3" s="143" t="s">
        <v>111</v>
      </c>
      <c r="E3" s="142" t="s">
        <v>112</v>
      </c>
      <c r="F3" s="142" t="s">
        <v>113</v>
      </c>
      <c r="G3" s="169" t="s">
        <v>114</v>
      </c>
      <c r="H3" s="141" t="s">
        <v>60</v>
      </c>
      <c r="I3" s="142" t="s">
        <v>61</v>
      </c>
      <c r="J3" s="142" t="s">
        <v>111</v>
      </c>
      <c r="K3" s="142" t="s">
        <v>112</v>
      </c>
      <c r="L3" s="142" t="s">
        <v>113</v>
      </c>
      <c r="M3" s="144" t="s">
        <v>114</v>
      </c>
      <c r="N3" s="145" t="s">
        <v>60</v>
      </c>
      <c r="O3" s="142" t="s">
        <v>61</v>
      </c>
      <c r="P3" s="142" t="s">
        <v>111</v>
      </c>
      <c r="Q3" s="142" t="s">
        <v>112</v>
      </c>
      <c r="R3" s="142" t="s">
        <v>113</v>
      </c>
      <c r="S3" s="169" t="s">
        <v>114</v>
      </c>
      <c r="T3" s="141" t="s">
        <v>60</v>
      </c>
      <c r="U3" s="142" t="s">
        <v>61</v>
      </c>
      <c r="V3" s="142" t="s">
        <v>111</v>
      </c>
      <c r="W3" s="142" t="s">
        <v>112</v>
      </c>
      <c r="X3" s="142" t="s">
        <v>113</v>
      </c>
      <c r="Y3" s="144" t="s">
        <v>114</v>
      </c>
    </row>
    <row r="4" spans="1:25" ht="18" customHeight="1" x14ac:dyDescent="0.15">
      <c r="A4" s="170" t="s">
        <v>11</v>
      </c>
      <c r="B4" s="146">
        <v>3717</v>
      </c>
      <c r="C4" s="147">
        <v>1437.0840000000003</v>
      </c>
      <c r="D4" s="147">
        <v>441.68799999999999</v>
      </c>
      <c r="E4" s="147">
        <v>921.27200000000005</v>
      </c>
      <c r="F4" s="147">
        <v>486.16000000000008</v>
      </c>
      <c r="G4" s="148">
        <v>471.33999999999992</v>
      </c>
      <c r="H4" s="171">
        <v>8024</v>
      </c>
      <c r="I4" s="147">
        <v>50230.376999999993</v>
      </c>
      <c r="J4" s="147">
        <v>3529.7240000000002</v>
      </c>
      <c r="K4" s="147">
        <v>36713.986999999979</v>
      </c>
      <c r="L4" s="147">
        <v>13142.907000000001</v>
      </c>
      <c r="M4" s="172">
        <v>3903.2070000000003</v>
      </c>
      <c r="N4" s="173">
        <v>34341</v>
      </c>
      <c r="O4" s="147">
        <v>63022.487000000016</v>
      </c>
      <c r="P4" s="147">
        <v>4352.2360000000008</v>
      </c>
      <c r="Q4" s="147">
        <v>48482.694000000003</v>
      </c>
      <c r="R4" s="147">
        <v>13326.583999999999</v>
      </c>
      <c r="S4" s="148">
        <v>5565.4449999999997</v>
      </c>
      <c r="T4" s="171">
        <f>IF(SUM(B4,H4,N4)="","",SUM(B4,H4,N4))</f>
        <v>46082</v>
      </c>
      <c r="U4" s="147">
        <f>IF(SUM(C4,I4,O4)="","",SUM(C4,I4,O4))</f>
        <v>114689.948</v>
      </c>
      <c r="V4" s="147">
        <f t="shared" ref="V4:Y4" si="0">IF(SUM(D4,J4,P4)="","",SUM(D4,J4,P4))</f>
        <v>8323.648000000001</v>
      </c>
      <c r="W4" s="147">
        <f t="shared" si="0"/>
        <v>86117.95299999998</v>
      </c>
      <c r="X4" s="147">
        <f t="shared" si="0"/>
        <v>26955.650999999998</v>
      </c>
      <c r="Y4" s="148">
        <f t="shared" si="0"/>
        <v>9939.9920000000002</v>
      </c>
    </row>
    <row r="5" spans="1:25" ht="18" customHeight="1" x14ac:dyDescent="0.15">
      <c r="A5" s="112" t="s">
        <v>12</v>
      </c>
      <c r="B5" s="154">
        <v>662</v>
      </c>
      <c r="C5" s="32">
        <v>2328.2339999999999</v>
      </c>
      <c r="D5" s="32">
        <v>128.17499999999998</v>
      </c>
      <c r="E5" s="32">
        <v>2303.4330000000004</v>
      </c>
      <c r="F5" s="32">
        <v>32.668000000000006</v>
      </c>
      <c r="G5" s="155">
        <v>120.30799999999999</v>
      </c>
      <c r="H5" s="156">
        <v>2678</v>
      </c>
      <c r="I5" s="32">
        <v>22367.67</v>
      </c>
      <c r="J5" s="32">
        <v>2747.8100000000004</v>
      </c>
      <c r="K5" s="32">
        <v>13535.845000000005</v>
      </c>
      <c r="L5" s="32">
        <v>8956.4799999999977</v>
      </c>
      <c r="M5" s="157">
        <v>2623.1549999999997</v>
      </c>
      <c r="N5" s="154">
        <v>5613</v>
      </c>
      <c r="O5" s="32">
        <v>16356.242000000004</v>
      </c>
      <c r="P5" s="32">
        <v>2622.0140000000001</v>
      </c>
      <c r="Q5" s="32">
        <v>11297.580999999998</v>
      </c>
      <c r="R5" s="32">
        <v>5408.5680000000011</v>
      </c>
      <c r="S5" s="155">
        <v>2272.0070000000001</v>
      </c>
      <c r="T5" s="156">
        <f t="shared" ref="T5:T50" si="1">IF(SUM(B5,H5,N5)="","",SUM(B5,H5,N5))</f>
        <v>8953</v>
      </c>
      <c r="U5" s="32">
        <f t="shared" ref="U5:U50" si="2">IF(SUM(C5,I5,O5)="","",SUM(C5,I5,O5))</f>
        <v>41052.146000000001</v>
      </c>
      <c r="V5" s="32">
        <f t="shared" ref="V5:V50" si="3">IF(SUM(D5,J5,P5)="","",SUM(D5,J5,P5))</f>
        <v>5497.9990000000007</v>
      </c>
      <c r="W5" s="32">
        <f t="shared" ref="W5:W50" si="4">IF(SUM(E5,K5,Q5)="","",SUM(E5,K5,Q5))</f>
        <v>27136.859000000004</v>
      </c>
      <c r="X5" s="32">
        <f t="shared" ref="X5:X50" si="5">IF(SUM(F5,L5,R5)="","",SUM(F5,L5,R5))</f>
        <v>14397.715999999999</v>
      </c>
      <c r="Y5" s="155">
        <f t="shared" ref="Y5:Y50" si="6">IF(SUM(G5,M5,S5)="","",SUM(G5,M5,S5))</f>
        <v>5015.4699999999993</v>
      </c>
    </row>
    <row r="6" spans="1:25" ht="18" customHeight="1" x14ac:dyDescent="0.15">
      <c r="A6" s="112" t="s">
        <v>13</v>
      </c>
      <c r="B6" s="154">
        <v>1205</v>
      </c>
      <c r="C6" s="32">
        <v>554.05999999999995</v>
      </c>
      <c r="D6" s="32">
        <v>95.830000000000013</v>
      </c>
      <c r="E6" s="32">
        <v>216.89000000000001</v>
      </c>
      <c r="F6" s="32">
        <v>110.78</v>
      </c>
      <c r="G6" s="155">
        <v>322.23</v>
      </c>
      <c r="H6" s="156">
        <v>3274</v>
      </c>
      <c r="I6" s="32">
        <v>15135.73</v>
      </c>
      <c r="J6" s="32">
        <v>3589.46</v>
      </c>
      <c r="K6" s="32">
        <v>10742.64</v>
      </c>
      <c r="L6" s="32">
        <v>4898.4799999999996</v>
      </c>
      <c r="M6" s="157">
        <v>3083.94</v>
      </c>
      <c r="N6" s="154">
        <v>14204</v>
      </c>
      <c r="O6" s="32">
        <v>18568.949999999997</v>
      </c>
      <c r="P6" s="32">
        <v>5584.25</v>
      </c>
      <c r="Q6" s="32">
        <v>12655.19</v>
      </c>
      <c r="R6" s="32">
        <v>8904.09</v>
      </c>
      <c r="S6" s="155">
        <v>2593.91</v>
      </c>
      <c r="T6" s="156">
        <f t="shared" si="1"/>
        <v>18683</v>
      </c>
      <c r="U6" s="32">
        <f t="shared" si="2"/>
        <v>34258.74</v>
      </c>
      <c r="V6" s="32">
        <f t="shared" si="3"/>
        <v>9269.5400000000009</v>
      </c>
      <c r="W6" s="32">
        <f t="shared" si="4"/>
        <v>23614.720000000001</v>
      </c>
      <c r="X6" s="32">
        <f t="shared" si="5"/>
        <v>13913.349999999999</v>
      </c>
      <c r="Y6" s="155">
        <f t="shared" si="6"/>
        <v>6000.08</v>
      </c>
    </row>
    <row r="7" spans="1:25" ht="18" customHeight="1" x14ac:dyDescent="0.15">
      <c r="A7" s="112" t="s">
        <v>14</v>
      </c>
      <c r="B7" s="154">
        <v>1177</v>
      </c>
      <c r="C7" s="32">
        <v>831.5</v>
      </c>
      <c r="D7" s="32">
        <v>199.69</v>
      </c>
      <c r="E7" s="32">
        <v>786.16000000000008</v>
      </c>
      <c r="F7" s="32">
        <v>50.120000000000005</v>
      </c>
      <c r="G7" s="155">
        <v>194.91</v>
      </c>
      <c r="H7" s="156">
        <v>5638</v>
      </c>
      <c r="I7" s="32">
        <v>35034.080000000002</v>
      </c>
      <c r="J7" s="32">
        <v>1686.4299999999998</v>
      </c>
      <c r="K7" s="32">
        <v>23489.399999999998</v>
      </c>
      <c r="L7" s="32">
        <v>11513.66</v>
      </c>
      <c r="M7" s="157">
        <v>1708.15</v>
      </c>
      <c r="N7" s="154">
        <v>21286</v>
      </c>
      <c r="O7" s="32">
        <v>48140.08</v>
      </c>
      <c r="P7" s="32">
        <v>3237.1</v>
      </c>
      <c r="Q7" s="32">
        <v>33972.42</v>
      </c>
      <c r="R7" s="32">
        <v>14115.490000000002</v>
      </c>
      <c r="S7" s="155">
        <v>3267.36</v>
      </c>
      <c r="T7" s="156">
        <f t="shared" si="1"/>
        <v>28101</v>
      </c>
      <c r="U7" s="32">
        <f t="shared" si="2"/>
        <v>84005.66</v>
      </c>
      <c r="V7" s="32">
        <f t="shared" si="3"/>
        <v>5123.2199999999993</v>
      </c>
      <c r="W7" s="32">
        <f t="shared" si="4"/>
        <v>58247.979999999996</v>
      </c>
      <c r="X7" s="32">
        <f t="shared" si="5"/>
        <v>25679.270000000004</v>
      </c>
      <c r="Y7" s="155">
        <f t="shared" si="6"/>
        <v>5170.42</v>
      </c>
    </row>
    <row r="8" spans="1:25" ht="18" customHeight="1" x14ac:dyDescent="0.15">
      <c r="A8" s="112" t="s">
        <v>15</v>
      </c>
      <c r="B8" s="154">
        <v>317</v>
      </c>
      <c r="C8" s="32">
        <v>268</v>
      </c>
      <c r="D8" s="32">
        <v>45.8</v>
      </c>
      <c r="E8" s="32">
        <v>260.39999999999998</v>
      </c>
      <c r="F8" s="32">
        <v>1.1000000000000001</v>
      </c>
      <c r="G8" s="155">
        <v>52.4</v>
      </c>
      <c r="H8" s="156">
        <v>1872</v>
      </c>
      <c r="I8" s="32">
        <v>10820.2</v>
      </c>
      <c r="J8" s="32">
        <v>1013.4000000000001</v>
      </c>
      <c r="K8" s="32">
        <v>9930.7999999999993</v>
      </c>
      <c r="L8" s="32">
        <v>1345.6</v>
      </c>
      <c r="M8" s="157">
        <v>544.29999999999995</v>
      </c>
      <c r="N8" s="154">
        <v>3457</v>
      </c>
      <c r="O8" s="32">
        <v>17441</v>
      </c>
      <c r="P8" s="32">
        <v>1432.8</v>
      </c>
      <c r="Q8" s="32">
        <v>13586.6</v>
      </c>
      <c r="R8" s="32">
        <v>3870.3</v>
      </c>
      <c r="S8" s="155">
        <v>1416.9</v>
      </c>
      <c r="T8" s="156">
        <f t="shared" si="1"/>
        <v>5646</v>
      </c>
      <c r="U8" s="32">
        <f t="shared" si="2"/>
        <v>28529.200000000001</v>
      </c>
      <c r="V8" s="32">
        <f t="shared" si="3"/>
        <v>2492</v>
      </c>
      <c r="W8" s="32">
        <f t="shared" si="4"/>
        <v>23777.8</v>
      </c>
      <c r="X8" s="32">
        <f t="shared" si="5"/>
        <v>5217</v>
      </c>
      <c r="Y8" s="155">
        <f t="shared" si="6"/>
        <v>2013.6</v>
      </c>
    </row>
    <row r="9" spans="1:25" ht="18" customHeight="1" x14ac:dyDescent="0.15">
      <c r="A9" s="112" t="s">
        <v>16</v>
      </c>
      <c r="B9" s="154">
        <v>646</v>
      </c>
      <c r="C9" s="32">
        <v>342.5</v>
      </c>
      <c r="D9" s="32">
        <v>323.8</v>
      </c>
      <c r="E9" s="32">
        <v>397.59999999999997</v>
      </c>
      <c r="F9" s="32">
        <v>20.6</v>
      </c>
      <c r="G9" s="155">
        <v>248.20000000000002</v>
      </c>
      <c r="H9" s="156">
        <v>3460</v>
      </c>
      <c r="I9" s="32">
        <v>20977.1</v>
      </c>
      <c r="J9" s="32">
        <v>1025.4000000000001</v>
      </c>
      <c r="K9" s="32">
        <v>14840.8</v>
      </c>
      <c r="L9" s="32">
        <v>5482.3</v>
      </c>
      <c r="M9" s="157">
        <v>1679.7</v>
      </c>
      <c r="N9" s="154">
        <v>4623</v>
      </c>
      <c r="O9" s="32">
        <v>15452.9</v>
      </c>
      <c r="P9" s="32">
        <v>1145.2</v>
      </c>
      <c r="Q9" s="32">
        <v>11775.6</v>
      </c>
      <c r="R9" s="32">
        <v>3466.1000000000004</v>
      </c>
      <c r="S9" s="155">
        <v>1356.6</v>
      </c>
      <c r="T9" s="156">
        <f t="shared" si="1"/>
        <v>8729</v>
      </c>
      <c r="U9" s="32">
        <f t="shared" si="2"/>
        <v>36772.5</v>
      </c>
      <c r="V9" s="32">
        <f t="shared" si="3"/>
        <v>2494.4</v>
      </c>
      <c r="W9" s="32">
        <f t="shared" si="4"/>
        <v>27014</v>
      </c>
      <c r="X9" s="32">
        <f t="shared" si="5"/>
        <v>8969</v>
      </c>
      <c r="Y9" s="155">
        <f t="shared" si="6"/>
        <v>3284.5</v>
      </c>
    </row>
    <row r="10" spans="1:25" ht="18" customHeight="1" x14ac:dyDescent="0.15">
      <c r="A10" s="112" t="s">
        <v>17</v>
      </c>
      <c r="B10" s="154">
        <v>1021</v>
      </c>
      <c r="C10" s="32">
        <v>1596.2</v>
      </c>
      <c r="D10" s="32">
        <v>188.20000000000002</v>
      </c>
      <c r="E10" s="32">
        <v>344.2</v>
      </c>
      <c r="F10" s="32">
        <v>1328.5</v>
      </c>
      <c r="G10" s="155">
        <v>111.89999999999999</v>
      </c>
      <c r="H10" s="156">
        <v>5869</v>
      </c>
      <c r="I10" s="32">
        <v>34988.600000000006</v>
      </c>
      <c r="J10" s="32">
        <v>5659.7</v>
      </c>
      <c r="K10" s="32">
        <v>23036.5</v>
      </c>
      <c r="L10" s="32">
        <v>13852.8</v>
      </c>
      <c r="M10" s="157">
        <v>3758.8999999999996</v>
      </c>
      <c r="N10" s="154">
        <v>14083</v>
      </c>
      <c r="O10" s="32">
        <v>34869.300000000003</v>
      </c>
      <c r="P10" s="32">
        <v>1870.6000000000001</v>
      </c>
      <c r="Q10" s="32">
        <v>26067.8</v>
      </c>
      <c r="R10" s="32">
        <v>8855.9</v>
      </c>
      <c r="S10" s="155">
        <v>1816.1999999999998</v>
      </c>
      <c r="T10" s="156">
        <f t="shared" si="1"/>
        <v>20973</v>
      </c>
      <c r="U10" s="32">
        <f t="shared" si="2"/>
        <v>71454.100000000006</v>
      </c>
      <c r="V10" s="32">
        <f t="shared" si="3"/>
        <v>7718.5</v>
      </c>
      <c r="W10" s="32">
        <f t="shared" si="4"/>
        <v>49448.5</v>
      </c>
      <c r="X10" s="32">
        <f t="shared" si="5"/>
        <v>24037.199999999997</v>
      </c>
      <c r="Y10" s="155">
        <f t="shared" si="6"/>
        <v>5687</v>
      </c>
    </row>
    <row r="11" spans="1:25" ht="18" customHeight="1" x14ac:dyDescent="0.15">
      <c r="A11" s="112" t="s">
        <v>18</v>
      </c>
      <c r="B11" s="154">
        <v>6653</v>
      </c>
      <c r="C11" s="32">
        <v>5031.1000000000004</v>
      </c>
      <c r="D11" s="32">
        <v>1800.5</v>
      </c>
      <c r="E11" s="32">
        <v>4568.3999999999996</v>
      </c>
      <c r="F11" s="32">
        <v>1942.6000000000004</v>
      </c>
      <c r="G11" s="155">
        <v>320.5</v>
      </c>
      <c r="H11" s="156">
        <v>6952</v>
      </c>
      <c r="I11" s="32">
        <v>95589.9</v>
      </c>
      <c r="J11" s="32">
        <v>1741.9</v>
      </c>
      <c r="K11" s="32">
        <v>72872.599999999991</v>
      </c>
      <c r="L11" s="32">
        <v>21932.6</v>
      </c>
      <c r="M11" s="157">
        <v>2526.9</v>
      </c>
      <c r="N11" s="154">
        <v>24909</v>
      </c>
      <c r="O11" s="32">
        <v>68894.8</v>
      </c>
      <c r="P11" s="32">
        <v>3010.3</v>
      </c>
      <c r="Q11" s="32">
        <v>34310</v>
      </c>
      <c r="R11" s="32">
        <v>33588</v>
      </c>
      <c r="S11" s="155">
        <v>4016.1</v>
      </c>
      <c r="T11" s="156">
        <f t="shared" si="1"/>
        <v>38514</v>
      </c>
      <c r="U11" s="32">
        <f t="shared" si="2"/>
        <v>169515.8</v>
      </c>
      <c r="V11" s="32">
        <f t="shared" si="3"/>
        <v>6552.7000000000007</v>
      </c>
      <c r="W11" s="32">
        <f t="shared" si="4"/>
        <v>111750.99999999999</v>
      </c>
      <c r="X11" s="32">
        <f t="shared" si="5"/>
        <v>57463.199999999997</v>
      </c>
      <c r="Y11" s="155">
        <f t="shared" si="6"/>
        <v>6863.5</v>
      </c>
    </row>
    <row r="12" spans="1:25" ht="18" customHeight="1" x14ac:dyDescent="0.15">
      <c r="A12" s="112" t="s">
        <v>19</v>
      </c>
      <c r="B12" s="154">
        <v>360</v>
      </c>
      <c r="C12" s="32">
        <v>806.3</v>
      </c>
      <c r="D12" s="32">
        <v>266.7</v>
      </c>
      <c r="E12" s="32">
        <v>626.80000000000007</v>
      </c>
      <c r="F12" s="32">
        <v>202.7</v>
      </c>
      <c r="G12" s="155">
        <v>243.6</v>
      </c>
      <c r="H12" s="156">
        <v>5923</v>
      </c>
      <c r="I12" s="32">
        <v>42908.4</v>
      </c>
      <c r="J12" s="32">
        <v>1682.5</v>
      </c>
      <c r="K12" s="32">
        <v>20361</v>
      </c>
      <c r="L12" s="32">
        <v>22795.5</v>
      </c>
      <c r="M12" s="157">
        <v>1434.5</v>
      </c>
      <c r="N12" s="154">
        <v>13446</v>
      </c>
      <c r="O12" s="32">
        <v>49200.42</v>
      </c>
      <c r="P12" s="32">
        <v>2296.3000000000002</v>
      </c>
      <c r="Q12" s="32">
        <v>26769.5</v>
      </c>
      <c r="R12" s="32">
        <v>22464.5</v>
      </c>
      <c r="S12" s="155">
        <v>2262.6999999999998</v>
      </c>
      <c r="T12" s="156">
        <f t="shared" si="1"/>
        <v>19729</v>
      </c>
      <c r="U12" s="32">
        <f t="shared" si="2"/>
        <v>92915.12</v>
      </c>
      <c r="V12" s="32">
        <f t="shared" si="3"/>
        <v>4245.5</v>
      </c>
      <c r="W12" s="32">
        <f t="shared" si="4"/>
        <v>47757.3</v>
      </c>
      <c r="X12" s="32">
        <f t="shared" si="5"/>
        <v>45462.7</v>
      </c>
      <c r="Y12" s="155">
        <f t="shared" si="6"/>
        <v>3940.7999999999997</v>
      </c>
    </row>
    <row r="13" spans="1:25" ht="18" customHeight="1" x14ac:dyDescent="0.15">
      <c r="A13" s="112" t="s">
        <v>20</v>
      </c>
      <c r="B13" s="154">
        <v>758</v>
      </c>
      <c r="C13" s="32">
        <v>1121.5</v>
      </c>
      <c r="D13" s="32">
        <v>54.8</v>
      </c>
      <c r="E13" s="32">
        <v>231.7</v>
      </c>
      <c r="F13" s="32">
        <v>402.7</v>
      </c>
      <c r="G13" s="155">
        <v>541.9</v>
      </c>
      <c r="H13" s="156">
        <v>6176</v>
      </c>
      <c r="I13" s="32">
        <v>43927.7</v>
      </c>
      <c r="J13" s="32">
        <v>1934.8000000000002</v>
      </c>
      <c r="K13" s="32">
        <v>25501.200000000001</v>
      </c>
      <c r="L13" s="32">
        <v>18702.599999999999</v>
      </c>
      <c r="M13" s="157">
        <v>1658.8</v>
      </c>
      <c r="N13" s="154">
        <v>20235</v>
      </c>
      <c r="O13" s="32">
        <v>45174.7</v>
      </c>
      <c r="P13" s="32">
        <v>2599.4</v>
      </c>
      <c r="Q13" s="32">
        <v>30319.699999999997</v>
      </c>
      <c r="R13" s="32">
        <v>14894.1</v>
      </c>
      <c r="S13" s="155">
        <v>2560.3000000000002</v>
      </c>
      <c r="T13" s="156">
        <f t="shared" si="1"/>
        <v>27169</v>
      </c>
      <c r="U13" s="32">
        <f t="shared" si="2"/>
        <v>90223.9</v>
      </c>
      <c r="V13" s="32">
        <f t="shared" si="3"/>
        <v>4589</v>
      </c>
      <c r="W13" s="32">
        <f t="shared" si="4"/>
        <v>56052.6</v>
      </c>
      <c r="X13" s="32">
        <f t="shared" si="5"/>
        <v>33999.4</v>
      </c>
      <c r="Y13" s="155">
        <f t="shared" si="6"/>
        <v>4761</v>
      </c>
    </row>
    <row r="14" spans="1:25" ht="18" customHeight="1" x14ac:dyDescent="0.15">
      <c r="A14" s="112" t="s">
        <v>21</v>
      </c>
      <c r="B14" s="154">
        <v>1626</v>
      </c>
      <c r="C14" s="32">
        <v>2772.4</v>
      </c>
      <c r="D14" s="32">
        <v>356.29999999999995</v>
      </c>
      <c r="E14" s="32">
        <v>1188.3</v>
      </c>
      <c r="F14" s="32">
        <v>1590.3000000000002</v>
      </c>
      <c r="G14" s="155">
        <v>350.29999999999995</v>
      </c>
      <c r="H14" s="156">
        <v>15657</v>
      </c>
      <c r="I14" s="32">
        <v>91577.1</v>
      </c>
      <c r="J14" s="32">
        <v>5285.8</v>
      </c>
      <c r="K14" s="32">
        <v>39139.5</v>
      </c>
      <c r="L14" s="32">
        <v>52059</v>
      </c>
      <c r="M14" s="157">
        <v>5664.4000000000005</v>
      </c>
      <c r="N14" s="154">
        <v>56147</v>
      </c>
      <c r="O14" s="32">
        <v>145134.70000000001</v>
      </c>
      <c r="P14" s="32">
        <v>7421.2999999999993</v>
      </c>
      <c r="Q14" s="32">
        <v>67982.600000000006</v>
      </c>
      <c r="R14" s="32">
        <v>78245.8</v>
      </c>
      <c r="S14" s="155">
        <v>6327.5999999999995</v>
      </c>
      <c r="T14" s="156">
        <f t="shared" si="1"/>
        <v>73430</v>
      </c>
      <c r="U14" s="32">
        <f t="shared" si="2"/>
        <v>239484.2</v>
      </c>
      <c r="V14" s="32">
        <f t="shared" si="3"/>
        <v>13063.4</v>
      </c>
      <c r="W14" s="32">
        <f t="shared" si="4"/>
        <v>108310.40000000001</v>
      </c>
      <c r="X14" s="32">
        <f t="shared" si="5"/>
        <v>131895.1</v>
      </c>
      <c r="Y14" s="155">
        <f t="shared" si="6"/>
        <v>12342.3</v>
      </c>
    </row>
    <row r="15" spans="1:25" ht="18" customHeight="1" x14ac:dyDescent="0.15">
      <c r="A15" s="112" t="s">
        <v>22</v>
      </c>
      <c r="B15" s="154">
        <v>1328</v>
      </c>
      <c r="C15" s="32">
        <v>8971.4</v>
      </c>
      <c r="D15" s="32">
        <v>426.1</v>
      </c>
      <c r="E15" s="32">
        <v>7736.4</v>
      </c>
      <c r="F15" s="32">
        <v>1332.1000000000001</v>
      </c>
      <c r="G15" s="155">
        <v>329.1</v>
      </c>
      <c r="H15" s="156">
        <v>12826</v>
      </c>
      <c r="I15" s="32">
        <v>86400.4</v>
      </c>
      <c r="J15" s="32">
        <v>3909.3</v>
      </c>
      <c r="K15" s="32">
        <v>34906.400000000001</v>
      </c>
      <c r="L15" s="32">
        <v>49484.700000000004</v>
      </c>
      <c r="M15" s="157">
        <v>5918.8</v>
      </c>
      <c r="N15" s="154">
        <v>166986</v>
      </c>
      <c r="O15" s="32">
        <v>122778.6</v>
      </c>
      <c r="P15" s="32">
        <v>6797.4</v>
      </c>
      <c r="Q15" s="32">
        <v>56513.2</v>
      </c>
      <c r="R15" s="32">
        <v>66649.799999999988</v>
      </c>
      <c r="S15" s="155">
        <v>6413</v>
      </c>
      <c r="T15" s="156">
        <f t="shared" si="1"/>
        <v>181140</v>
      </c>
      <c r="U15" s="32">
        <f t="shared" si="2"/>
        <v>218150.39999999999</v>
      </c>
      <c r="V15" s="32">
        <f t="shared" si="3"/>
        <v>11132.8</v>
      </c>
      <c r="W15" s="32">
        <f t="shared" si="4"/>
        <v>99156</v>
      </c>
      <c r="X15" s="32">
        <f t="shared" si="5"/>
        <v>117466.59999999999</v>
      </c>
      <c r="Y15" s="155">
        <f t="shared" si="6"/>
        <v>12660.900000000001</v>
      </c>
    </row>
    <row r="16" spans="1:25" ht="18" customHeight="1" x14ac:dyDescent="0.15">
      <c r="A16" s="112" t="s">
        <v>23</v>
      </c>
      <c r="B16" s="154">
        <v>4104</v>
      </c>
      <c r="C16" s="32">
        <v>8784.81</v>
      </c>
      <c r="D16" s="32">
        <v>1694.65</v>
      </c>
      <c r="E16" s="32">
        <v>5497.7750000000005</v>
      </c>
      <c r="F16" s="32">
        <v>3607.145</v>
      </c>
      <c r="G16" s="155">
        <v>1374.4599999999998</v>
      </c>
      <c r="H16" s="156">
        <v>48661</v>
      </c>
      <c r="I16" s="32">
        <v>240444.193</v>
      </c>
      <c r="J16" s="32">
        <v>8252.4700000000012</v>
      </c>
      <c r="K16" s="32">
        <v>112973.489</v>
      </c>
      <c r="L16" s="32">
        <v>128467.89499999999</v>
      </c>
      <c r="M16" s="157">
        <v>7255.28</v>
      </c>
      <c r="N16" s="154">
        <v>136142</v>
      </c>
      <c r="O16" s="32">
        <v>456933.299</v>
      </c>
      <c r="P16" s="32">
        <v>14972.59</v>
      </c>
      <c r="Q16" s="32">
        <v>219728.71</v>
      </c>
      <c r="R16" s="32">
        <v>235127.44999999998</v>
      </c>
      <c r="S16" s="155">
        <v>17049.735000000001</v>
      </c>
      <c r="T16" s="156">
        <f t="shared" si="1"/>
        <v>188907</v>
      </c>
      <c r="U16" s="32">
        <f t="shared" si="2"/>
        <v>706162.30200000003</v>
      </c>
      <c r="V16" s="32">
        <f t="shared" si="3"/>
        <v>24919.71</v>
      </c>
      <c r="W16" s="32">
        <f t="shared" si="4"/>
        <v>338199.97399999999</v>
      </c>
      <c r="X16" s="32">
        <f t="shared" si="5"/>
        <v>367202.49</v>
      </c>
      <c r="Y16" s="155">
        <f t="shared" si="6"/>
        <v>25679.474999999999</v>
      </c>
    </row>
    <row r="17" spans="1:25" ht="18" customHeight="1" x14ac:dyDescent="0.15">
      <c r="A17" s="112" t="s">
        <v>24</v>
      </c>
      <c r="B17" s="154">
        <v>1484</v>
      </c>
      <c r="C17" s="32">
        <v>22210.639999999999</v>
      </c>
      <c r="D17" s="32">
        <v>1439</v>
      </c>
      <c r="E17" s="32">
        <v>20389.060000000001</v>
      </c>
      <c r="F17" s="32">
        <v>1814.3999999999999</v>
      </c>
      <c r="G17" s="155">
        <v>1447.7</v>
      </c>
      <c r="H17" s="156">
        <v>17814</v>
      </c>
      <c r="I17" s="32">
        <v>158800.79999999999</v>
      </c>
      <c r="J17" s="32">
        <v>5073.5</v>
      </c>
      <c r="K17" s="32">
        <v>79980.3</v>
      </c>
      <c r="L17" s="32">
        <v>79214.399999999994</v>
      </c>
      <c r="M17" s="157">
        <v>4679.5</v>
      </c>
      <c r="N17" s="154">
        <v>69043</v>
      </c>
      <c r="O17" s="32">
        <v>183909.2</v>
      </c>
      <c r="P17" s="32">
        <v>8479.2000000000007</v>
      </c>
      <c r="Q17" s="32">
        <v>107861</v>
      </c>
      <c r="R17" s="32">
        <v>75331.299999999988</v>
      </c>
      <c r="S17" s="155">
        <v>9161.4</v>
      </c>
      <c r="T17" s="156">
        <f t="shared" si="1"/>
        <v>88341</v>
      </c>
      <c r="U17" s="32">
        <f t="shared" si="2"/>
        <v>364920.64</v>
      </c>
      <c r="V17" s="32">
        <f t="shared" si="3"/>
        <v>14991.7</v>
      </c>
      <c r="W17" s="32">
        <f t="shared" si="4"/>
        <v>208230.36</v>
      </c>
      <c r="X17" s="32">
        <f t="shared" si="5"/>
        <v>156360.09999999998</v>
      </c>
      <c r="Y17" s="155">
        <f t="shared" si="6"/>
        <v>15288.599999999999</v>
      </c>
    </row>
    <row r="18" spans="1:25" ht="18" customHeight="1" x14ac:dyDescent="0.15">
      <c r="A18" s="112" t="s">
        <v>25</v>
      </c>
      <c r="B18" s="154">
        <v>1324</v>
      </c>
      <c r="C18" s="32">
        <v>777.6099999999999</v>
      </c>
      <c r="D18" s="32">
        <v>360.56</v>
      </c>
      <c r="E18" s="32">
        <v>375.97</v>
      </c>
      <c r="F18" s="32">
        <v>275.03999999999996</v>
      </c>
      <c r="G18" s="155">
        <v>403.65999999999997</v>
      </c>
      <c r="H18" s="156">
        <v>7120</v>
      </c>
      <c r="I18" s="32">
        <v>37065.210000000006</v>
      </c>
      <c r="J18" s="32">
        <v>7952.7699999999995</v>
      </c>
      <c r="K18" s="32">
        <v>16650.892</v>
      </c>
      <c r="L18" s="32">
        <v>19968.239999999998</v>
      </c>
      <c r="M18" s="157">
        <v>8279.43</v>
      </c>
      <c r="N18" s="154">
        <v>14157</v>
      </c>
      <c r="O18" s="32">
        <v>49260.11</v>
      </c>
      <c r="P18" s="32">
        <v>5804.03</v>
      </c>
      <c r="Q18" s="32">
        <v>30537.809999999998</v>
      </c>
      <c r="R18" s="32">
        <v>20629.559999999998</v>
      </c>
      <c r="S18" s="155">
        <v>3896.77</v>
      </c>
      <c r="T18" s="156">
        <f t="shared" si="1"/>
        <v>22601</v>
      </c>
      <c r="U18" s="32">
        <f t="shared" si="2"/>
        <v>87102.930000000008</v>
      </c>
      <c r="V18" s="32">
        <f t="shared" si="3"/>
        <v>14117.36</v>
      </c>
      <c r="W18" s="32">
        <f t="shared" si="4"/>
        <v>47564.671999999999</v>
      </c>
      <c r="X18" s="32">
        <f t="shared" si="5"/>
        <v>40872.839999999997</v>
      </c>
      <c r="Y18" s="155">
        <f t="shared" si="6"/>
        <v>12579.86</v>
      </c>
    </row>
    <row r="19" spans="1:25" ht="18" customHeight="1" x14ac:dyDescent="0.15">
      <c r="A19" s="112" t="s">
        <v>26</v>
      </c>
      <c r="B19" s="154">
        <v>643</v>
      </c>
      <c r="C19" s="32">
        <v>810.8</v>
      </c>
      <c r="D19" s="32">
        <v>109.7</v>
      </c>
      <c r="E19" s="32">
        <v>729.1</v>
      </c>
      <c r="F19" s="32">
        <v>76.900000000000006</v>
      </c>
      <c r="G19" s="155">
        <v>114.4</v>
      </c>
      <c r="H19" s="156">
        <v>4215</v>
      </c>
      <c r="I19" s="32">
        <v>21253.7</v>
      </c>
      <c r="J19" s="32">
        <v>2905.6000000000004</v>
      </c>
      <c r="K19" s="32">
        <v>8532.6</v>
      </c>
      <c r="L19" s="32">
        <v>13281.399999999998</v>
      </c>
      <c r="M19" s="157">
        <v>2345.3000000000002</v>
      </c>
      <c r="N19" s="154">
        <v>10511</v>
      </c>
      <c r="O19" s="32">
        <v>27560.400000000001</v>
      </c>
      <c r="P19" s="32">
        <v>2148.5</v>
      </c>
      <c r="Q19" s="32">
        <v>16162.2</v>
      </c>
      <c r="R19" s="32">
        <v>12589</v>
      </c>
      <c r="S19" s="155">
        <v>957.8</v>
      </c>
      <c r="T19" s="156">
        <f t="shared" si="1"/>
        <v>15369</v>
      </c>
      <c r="U19" s="32">
        <f t="shared" si="2"/>
        <v>49624.9</v>
      </c>
      <c r="V19" s="32">
        <f t="shared" si="3"/>
        <v>5163.8</v>
      </c>
      <c r="W19" s="32">
        <f t="shared" si="4"/>
        <v>25423.9</v>
      </c>
      <c r="X19" s="32">
        <f t="shared" si="5"/>
        <v>25947.299999999996</v>
      </c>
      <c r="Y19" s="155">
        <f t="shared" si="6"/>
        <v>3417.5</v>
      </c>
    </row>
    <row r="20" spans="1:25" ht="18" customHeight="1" x14ac:dyDescent="0.15">
      <c r="A20" s="112" t="s">
        <v>27</v>
      </c>
      <c r="B20" s="154">
        <v>469</v>
      </c>
      <c r="C20" s="32">
        <v>187.488</v>
      </c>
      <c r="D20" s="32">
        <v>73.099999999999994</v>
      </c>
      <c r="E20" s="32">
        <v>165.05799999999999</v>
      </c>
      <c r="F20" s="32">
        <v>12</v>
      </c>
      <c r="G20" s="155">
        <v>83.53</v>
      </c>
      <c r="H20" s="156">
        <v>3246</v>
      </c>
      <c r="I20" s="32">
        <v>19875.790999999997</v>
      </c>
      <c r="J20" s="32">
        <v>632.70499999999993</v>
      </c>
      <c r="K20" s="32">
        <v>13746.756000000001</v>
      </c>
      <c r="L20" s="32">
        <v>6103.5950000000003</v>
      </c>
      <c r="M20" s="157">
        <v>658.14499999999998</v>
      </c>
      <c r="N20" s="154">
        <v>8970</v>
      </c>
      <c r="O20" s="32">
        <v>27290.701000000001</v>
      </c>
      <c r="P20" s="32">
        <v>1522.098</v>
      </c>
      <c r="Q20" s="32">
        <v>19877.330999999998</v>
      </c>
      <c r="R20" s="32">
        <v>7087.42</v>
      </c>
      <c r="S20" s="155">
        <v>1848.0480000000002</v>
      </c>
      <c r="T20" s="156">
        <f t="shared" si="1"/>
        <v>12685</v>
      </c>
      <c r="U20" s="32">
        <f t="shared" si="2"/>
        <v>47353.979999999996</v>
      </c>
      <c r="V20" s="32">
        <f t="shared" si="3"/>
        <v>2227.9029999999998</v>
      </c>
      <c r="W20" s="32">
        <f t="shared" si="4"/>
        <v>33789.145000000004</v>
      </c>
      <c r="X20" s="32">
        <f t="shared" si="5"/>
        <v>13203.014999999999</v>
      </c>
      <c r="Y20" s="155">
        <f t="shared" si="6"/>
        <v>2589.723</v>
      </c>
    </row>
    <row r="21" spans="1:25" ht="18" customHeight="1" x14ac:dyDescent="0.15">
      <c r="A21" s="112" t="s">
        <v>28</v>
      </c>
      <c r="B21" s="154">
        <v>145</v>
      </c>
      <c r="C21" s="32">
        <v>473.5</v>
      </c>
      <c r="D21" s="32">
        <v>319.7</v>
      </c>
      <c r="E21" s="32">
        <v>391.4</v>
      </c>
      <c r="F21" s="32">
        <v>43.3</v>
      </c>
      <c r="G21" s="155">
        <v>358.6</v>
      </c>
      <c r="H21" s="156">
        <v>2394</v>
      </c>
      <c r="I21" s="32">
        <v>13830.6</v>
      </c>
      <c r="J21" s="32">
        <v>1656.7</v>
      </c>
      <c r="K21" s="32">
        <v>10977.300000000001</v>
      </c>
      <c r="L21" s="32">
        <v>2923</v>
      </c>
      <c r="M21" s="157">
        <v>1587</v>
      </c>
      <c r="N21" s="154">
        <v>3606</v>
      </c>
      <c r="O21" s="32">
        <v>18405.099999999999</v>
      </c>
      <c r="P21" s="32">
        <v>823.40000000000009</v>
      </c>
      <c r="Q21" s="32">
        <v>13131</v>
      </c>
      <c r="R21" s="32">
        <v>5039.7</v>
      </c>
      <c r="S21" s="155">
        <v>1058</v>
      </c>
      <c r="T21" s="156">
        <f t="shared" si="1"/>
        <v>6145</v>
      </c>
      <c r="U21" s="32">
        <f t="shared" si="2"/>
        <v>32709.199999999997</v>
      </c>
      <c r="V21" s="32">
        <f t="shared" si="3"/>
        <v>2799.8</v>
      </c>
      <c r="W21" s="32">
        <f t="shared" si="4"/>
        <v>24499.7</v>
      </c>
      <c r="X21" s="32">
        <f t="shared" si="5"/>
        <v>8006</v>
      </c>
      <c r="Y21" s="155">
        <f t="shared" si="6"/>
        <v>3003.6</v>
      </c>
    </row>
    <row r="22" spans="1:25" ht="18" customHeight="1" x14ac:dyDescent="0.15">
      <c r="A22" s="112" t="s">
        <v>29</v>
      </c>
      <c r="B22" s="154">
        <v>211</v>
      </c>
      <c r="C22" s="32">
        <v>590.70000000000005</v>
      </c>
      <c r="D22" s="32">
        <v>12.1</v>
      </c>
      <c r="E22" s="32">
        <v>290.39999999999998</v>
      </c>
      <c r="F22" s="32">
        <v>213.1</v>
      </c>
      <c r="G22" s="155">
        <v>99.3</v>
      </c>
      <c r="H22" s="156">
        <v>2020</v>
      </c>
      <c r="I22" s="32">
        <v>16647.2</v>
      </c>
      <c r="J22" s="32">
        <v>454.8</v>
      </c>
      <c r="K22" s="32">
        <v>6229.4</v>
      </c>
      <c r="L22" s="32">
        <v>9949.7000000000007</v>
      </c>
      <c r="M22" s="157">
        <v>922.9</v>
      </c>
      <c r="N22" s="154">
        <v>2898</v>
      </c>
      <c r="O22" s="32">
        <v>14218.2</v>
      </c>
      <c r="P22" s="32">
        <v>611.6</v>
      </c>
      <c r="Q22" s="32">
        <v>5759</v>
      </c>
      <c r="R22" s="32">
        <v>8407</v>
      </c>
      <c r="S22" s="155">
        <v>664</v>
      </c>
      <c r="T22" s="156">
        <f t="shared" si="1"/>
        <v>5129</v>
      </c>
      <c r="U22" s="32">
        <f t="shared" si="2"/>
        <v>31456.100000000002</v>
      </c>
      <c r="V22" s="32">
        <f t="shared" si="3"/>
        <v>1078.5</v>
      </c>
      <c r="W22" s="32">
        <f t="shared" si="4"/>
        <v>12278.8</v>
      </c>
      <c r="X22" s="32">
        <f t="shared" si="5"/>
        <v>18569.800000000003</v>
      </c>
      <c r="Y22" s="155">
        <f t="shared" si="6"/>
        <v>1686.1999999999998</v>
      </c>
    </row>
    <row r="23" spans="1:25" ht="18" customHeight="1" x14ac:dyDescent="0.15">
      <c r="A23" s="112" t="s">
        <v>30</v>
      </c>
      <c r="B23" s="154">
        <v>893</v>
      </c>
      <c r="C23" s="32">
        <v>563.19999999999993</v>
      </c>
      <c r="D23" s="32">
        <v>328.2</v>
      </c>
      <c r="E23" s="32">
        <v>191</v>
      </c>
      <c r="F23" s="32">
        <v>310.40000000000003</v>
      </c>
      <c r="G23" s="155">
        <v>390.09999999999997</v>
      </c>
      <c r="H23" s="156">
        <v>7097</v>
      </c>
      <c r="I23" s="32">
        <v>40080.899999999994</v>
      </c>
      <c r="J23" s="32">
        <v>1933.8</v>
      </c>
      <c r="K23" s="32">
        <v>10908.6</v>
      </c>
      <c r="L23" s="32">
        <v>28144.400000000001</v>
      </c>
      <c r="M23" s="157">
        <v>2961.7000000000003</v>
      </c>
      <c r="N23" s="154">
        <v>13005</v>
      </c>
      <c r="O23" s="32">
        <v>36798.9</v>
      </c>
      <c r="P23" s="32">
        <v>2016.4</v>
      </c>
      <c r="Q23" s="32">
        <v>13586.7</v>
      </c>
      <c r="R23" s="32">
        <v>21407</v>
      </c>
      <c r="S23" s="155">
        <v>3821.7</v>
      </c>
      <c r="T23" s="156">
        <f t="shared" si="1"/>
        <v>20995</v>
      </c>
      <c r="U23" s="32">
        <f t="shared" si="2"/>
        <v>77443</v>
      </c>
      <c r="V23" s="32">
        <f t="shared" si="3"/>
        <v>4278.3999999999996</v>
      </c>
      <c r="W23" s="32">
        <f t="shared" si="4"/>
        <v>24686.300000000003</v>
      </c>
      <c r="X23" s="32">
        <f t="shared" si="5"/>
        <v>49861.8</v>
      </c>
      <c r="Y23" s="155">
        <f t="shared" si="6"/>
        <v>7173.5</v>
      </c>
    </row>
    <row r="24" spans="1:25" ht="18" customHeight="1" x14ac:dyDescent="0.15">
      <c r="A24" s="112" t="s">
        <v>31</v>
      </c>
      <c r="B24" s="154">
        <v>390</v>
      </c>
      <c r="C24" s="32">
        <v>540.47</v>
      </c>
      <c r="D24" s="32">
        <v>452.98</v>
      </c>
      <c r="E24" s="32">
        <v>471.58</v>
      </c>
      <c r="F24" s="32">
        <v>371.25000000000006</v>
      </c>
      <c r="G24" s="155">
        <v>150.62</v>
      </c>
      <c r="H24" s="156">
        <v>5052</v>
      </c>
      <c r="I24" s="32">
        <v>31685.68</v>
      </c>
      <c r="J24" s="32">
        <v>677.99</v>
      </c>
      <c r="K24" s="32">
        <v>15861.060000000001</v>
      </c>
      <c r="L24" s="32">
        <v>15689.71</v>
      </c>
      <c r="M24" s="157">
        <v>807.98</v>
      </c>
      <c r="N24" s="154">
        <v>8237</v>
      </c>
      <c r="O24" s="32">
        <v>35647.49</v>
      </c>
      <c r="P24" s="32">
        <v>1679.66</v>
      </c>
      <c r="Q24" s="32">
        <v>18071.28</v>
      </c>
      <c r="R24" s="32">
        <v>18033.309999999998</v>
      </c>
      <c r="S24" s="155">
        <v>1187.3399999999999</v>
      </c>
      <c r="T24" s="156">
        <f t="shared" si="1"/>
        <v>13679</v>
      </c>
      <c r="U24" s="32">
        <f t="shared" si="2"/>
        <v>67873.64</v>
      </c>
      <c r="V24" s="32">
        <f t="shared" si="3"/>
        <v>2810.63</v>
      </c>
      <c r="W24" s="32">
        <f t="shared" si="4"/>
        <v>34403.919999999998</v>
      </c>
      <c r="X24" s="32">
        <f t="shared" si="5"/>
        <v>34094.269999999997</v>
      </c>
      <c r="Y24" s="155">
        <f t="shared" si="6"/>
        <v>2145.94</v>
      </c>
    </row>
    <row r="25" spans="1:25" ht="18" customHeight="1" x14ac:dyDescent="0.15">
      <c r="A25" s="112" t="s">
        <v>32</v>
      </c>
      <c r="B25" s="154">
        <v>1524</v>
      </c>
      <c r="C25" s="32">
        <v>4784.3999999999996</v>
      </c>
      <c r="D25" s="32">
        <v>794.5</v>
      </c>
      <c r="E25" s="32">
        <v>1081.2</v>
      </c>
      <c r="F25" s="32">
        <v>3727.0000000000005</v>
      </c>
      <c r="G25" s="155">
        <v>770.7</v>
      </c>
      <c r="H25" s="156">
        <v>12360</v>
      </c>
      <c r="I25" s="32">
        <v>100517.6</v>
      </c>
      <c r="J25" s="32">
        <v>4333.8000000000011</v>
      </c>
      <c r="K25" s="32">
        <v>45535.5</v>
      </c>
      <c r="L25" s="32">
        <v>55216.549999999996</v>
      </c>
      <c r="M25" s="157">
        <v>4099.3500000000004</v>
      </c>
      <c r="N25" s="154">
        <v>61466</v>
      </c>
      <c r="O25" s="32">
        <v>93354.360000000015</v>
      </c>
      <c r="P25" s="32">
        <v>5289.9999999999991</v>
      </c>
      <c r="Q25" s="32">
        <v>56136.390000000007</v>
      </c>
      <c r="R25" s="32">
        <v>36451.449999999997</v>
      </c>
      <c r="S25" s="155">
        <v>6056.5199999999986</v>
      </c>
      <c r="T25" s="156">
        <f t="shared" si="1"/>
        <v>75350</v>
      </c>
      <c r="U25" s="32">
        <f t="shared" si="2"/>
        <v>198656.36000000002</v>
      </c>
      <c r="V25" s="32">
        <f t="shared" si="3"/>
        <v>10418.299999999999</v>
      </c>
      <c r="W25" s="32">
        <f t="shared" si="4"/>
        <v>102753.09</v>
      </c>
      <c r="X25" s="32">
        <f t="shared" si="5"/>
        <v>95395</v>
      </c>
      <c r="Y25" s="155">
        <f t="shared" si="6"/>
        <v>10926.57</v>
      </c>
    </row>
    <row r="26" spans="1:25" ht="18" customHeight="1" x14ac:dyDescent="0.15">
      <c r="A26" s="112" t="s">
        <v>33</v>
      </c>
      <c r="B26" s="154">
        <v>1988</v>
      </c>
      <c r="C26" s="32">
        <v>3228.6</v>
      </c>
      <c r="D26" s="32">
        <v>233.4</v>
      </c>
      <c r="E26" s="32">
        <v>1328.9</v>
      </c>
      <c r="F26" s="32">
        <v>1947.3</v>
      </c>
      <c r="G26" s="155">
        <v>191.7</v>
      </c>
      <c r="H26" s="156">
        <v>23677</v>
      </c>
      <c r="I26" s="32">
        <v>157273.79999999999</v>
      </c>
      <c r="J26" s="32">
        <v>3463.1000000000004</v>
      </c>
      <c r="K26" s="32">
        <v>79790.600000000006</v>
      </c>
      <c r="L26" s="32">
        <v>77665.399999999994</v>
      </c>
      <c r="M26" s="157">
        <v>2864.5</v>
      </c>
      <c r="N26" s="154">
        <v>68712</v>
      </c>
      <c r="O26" s="32">
        <v>224790.69999999998</v>
      </c>
      <c r="P26" s="32">
        <v>4770.2000000000007</v>
      </c>
      <c r="Q26" s="32">
        <v>100539.9</v>
      </c>
      <c r="R26" s="32">
        <v>123427.9</v>
      </c>
      <c r="S26" s="155">
        <v>4295</v>
      </c>
      <c r="T26" s="156">
        <f t="shared" si="1"/>
        <v>94377</v>
      </c>
      <c r="U26" s="32">
        <f t="shared" si="2"/>
        <v>385293.1</v>
      </c>
      <c r="V26" s="32">
        <f t="shared" si="3"/>
        <v>8466.7000000000007</v>
      </c>
      <c r="W26" s="32">
        <f t="shared" si="4"/>
        <v>181659.4</v>
      </c>
      <c r="X26" s="32">
        <f t="shared" si="5"/>
        <v>203040.59999999998</v>
      </c>
      <c r="Y26" s="155">
        <f t="shared" si="6"/>
        <v>7351.2</v>
      </c>
    </row>
    <row r="27" spans="1:25" ht="18" customHeight="1" x14ac:dyDescent="0.15">
      <c r="A27" s="112" t="s">
        <v>34</v>
      </c>
      <c r="B27" s="154">
        <v>589</v>
      </c>
      <c r="C27" s="32">
        <v>529.32000000000005</v>
      </c>
      <c r="D27" s="32">
        <v>26.32</v>
      </c>
      <c r="E27" s="32">
        <v>438.28</v>
      </c>
      <c r="F27" s="32">
        <v>96.62</v>
      </c>
      <c r="G27" s="155">
        <v>20.740000000000002</v>
      </c>
      <c r="H27" s="156">
        <v>5857</v>
      </c>
      <c r="I27" s="32">
        <v>41189.930000000008</v>
      </c>
      <c r="J27" s="32">
        <v>2750.9</v>
      </c>
      <c r="K27" s="32">
        <v>21212.949999999997</v>
      </c>
      <c r="L27" s="32">
        <v>20808.629999999997</v>
      </c>
      <c r="M27" s="157">
        <v>1627.35</v>
      </c>
      <c r="N27" s="154">
        <v>16394</v>
      </c>
      <c r="O27" s="32">
        <v>62615.39</v>
      </c>
      <c r="P27" s="32">
        <v>4435.87</v>
      </c>
      <c r="Q27" s="32">
        <v>25302.22</v>
      </c>
      <c r="R27" s="32">
        <v>20203.650000000001</v>
      </c>
      <c r="S27" s="155">
        <v>18740.39</v>
      </c>
      <c r="T27" s="156">
        <f t="shared" si="1"/>
        <v>22840</v>
      </c>
      <c r="U27" s="32">
        <f t="shared" si="2"/>
        <v>104334.64000000001</v>
      </c>
      <c r="V27" s="32">
        <f t="shared" si="3"/>
        <v>7213.09</v>
      </c>
      <c r="W27" s="32">
        <f t="shared" si="4"/>
        <v>46953.45</v>
      </c>
      <c r="X27" s="32">
        <f t="shared" si="5"/>
        <v>41108.899999999994</v>
      </c>
      <c r="Y27" s="155">
        <f t="shared" si="6"/>
        <v>20388.48</v>
      </c>
    </row>
    <row r="28" spans="1:25" ht="18" customHeight="1" x14ac:dyDescent="0.15">
      <c r="A28" s="112" t="s">
        <v>35</v>
      </c>
      <c r="B28" s="154">
        <v>233</v>
      </c>
      <c r="C28" s="32">
        <v>318.52999999999997</v>
      </c>
      <c r="D28" s="32">
        <v>143.53</v>
      </c>
      <c r="E28" s="32">
        <v>218.67</v>
      </c>
      <c r="F28" s="32">
        <v>141</v>
      </c>
      <c r="G28" s="155">
        <v>102.53</v>
      </c>
      <c r="H28" s="156">
        <v>4227</v>
      </c>
      <c r="I28" s="32">
        <v>34685.950000000004</v>
      </c>
      <c r="J28" s="32">
        <v>976.52</v>
      </c>
      <c r="K28" s="32">
        <v>19028.71</v>
      </c>
      <c r="L28" s="32">
        <v>15472.68</v>
      </c>
      <c r="M28" s="157">
        <v>1123.4299999999998</v>
      </c>
      <c r="N28" s="154">
        <v>9096</v>
      </c>
      <c r="O28" s="32">
        <v>37414.89</v>
      </c>
      <c r="P28" s="32">
        <v>1751.58</v>
      </c>
      <c r="Q28" s="32">
        <v>22695.86</v>
      </c>
      <c r="R28" s="32">
        <v>14673.9</v>
      </c>
      <c r="S28" s="155">
        <v>1685.42</v>
      </c>
      <c r="T28" s="156">
        <f t="shared" si="1"/>
        <v>13556</v>
      </c>
      <c r="U28" s="32">
        <f t="shared" si="2"/>
        <v>72419.37</v>
      </c>
      <c r="V28" s="32">
        <f t="shared" si="3"/>
        <v>2871.63</v>
      </c>
      <c r="W28" s="32">
        <f t="shared" si="4"/>
        <v>41943.24</v>
      </c>
      <c r="X28" s="32">
        <f t="shared" si="5"/>
        <v>30287.58</v>
      </c>
      <c r="Y28" s="155">
        <f t="shared" si="6"/>
        <v>2911.38</v>
      </c>
    </row>
    <row r="29" spans="1:25" ht="18" customHeight="1" x14ac:dyDescent="0.15">
      <c r="A29" s="112" t="s">
        <v>36</v>
      </c>
      <c r="B29" s="154">
        <v>534</v>
      </c>
      <c r="C29" s="32">
        <v>587.19200000000001</v>
      </c>
      <c r="D29" s="32">
        <v>135.64500000000001</v>
      </c>
      <c r="E29" s="32">
        <v>437.40899999999999</v>
      </c>
      <c r="F29" s="32">
        <v>44.861000000000004</v>
      </c>
      <c r="G29" s="155">
        <v>240.56700000000001</v>
      </c>
      <c r="H29" s="156">
        <v>5730</v>
      </c>
      <c r="I29" s="32">
        <v>37469.063999999998</v>
      </c>
      <c r="J29" s="32">
        <v>2465.06</v>
      </c>
      <c r="K29" s="32">
        <v>24254.65</v>
      </c>
      <c r="L29" s="32">
        <v>13497.111000000001</v>
      </c>
      <c r="M29" s="157">
        <v>1926.011</v>
      </c>
      <c r="N29" s="154">
        <v>16010</v>
      </c>
      <c r="O29" s="32">
        <v>54744.520000000004</v>
      </c>
      <c r="P29" s="32">
        <v>3147.9069999999997</v>
      </c>
      <c r="Q29" s="32">
        <v>30914.199999999997</v>
      </c>
      <c r="R29" s="32">
        <v>24346.472000000002</v>
      </c>
      <c r="S29" s="155">
        <v>2581.9579999999996</v>
      </c>
      <c r="T29" s="156">
        <f t="shared" si="1"/>
        <v>22274</v>
      </c>
      <c r="U29" s="32">
        <f t="shared" si="2"/>
        <v>92800.776000000013</v>
      </c>
      <c r="V29" s="32">
        <f t="shared" si="3"/>
        <v>5748.6119999999992</v>
      </c>
      <c r="W29" s="32">
        <f t="shared" si="4"/>
        <v>55606.258999999998</v>
      </c>
      <c r="X29" s="32">
        <f t="shared" si="5"/>
        <v>37888.444000000003</v>
      </c>
      <c r="Y29" s="155">
        <f t="shared" si="6"/>
        <v>4748.5360000000001</v>
      </c>
    </row>
    <row r="30" spans="1:25" ht="18" customHeight="1" x14ac:dyDescent="0.15">
      <c r="A30" s="112" t="s">
        <v>37</v>
      </c>
      <c r="B30" s="154">
        <v>1116</v>
      </c>
      <c r="C30" s="32">
        <v>3917.0999999999995</v>
      </c>
      <c r="D30" s="32">
        <v>217.8</v>
      </c>
      <c r="E30" s="32">
        <v>1076.1000000000001</v>
      </c>
      <c r="F30" s="32">
        <v>2620.7000000000003</v>
      </c>
      <c r="G30" s="155">
        <v>438.1</v>
      </c>
      <c r="H30" s="156">
        <v>21427</v>
      </c>
      <c r="I30" s="32">
        <v>149825.1</v>
      </c>
      <c r="J30" s="32">
        <v>5575.1</v>
      </c>
      <c r="K30" s="32">
        <v>64976.2</v>
      </c>
      <c r="L30" s="32">
        <v>86472.2</v>
      </c>
      <c r="M30" s="157">
        <v>3951.8</v>
      </c>
      <c r="N30" s="154">
        <v>77990</v>
      </c>
      <c r="O30" s="32">
        <v>230905.10000000003</v>
      </c>
      <c r="P30" s="32">
        <v>9625.7000000000007</v>
      </c>
      <c r="Q30" s="32">
        <v>117156.1</v>
      </c>
      <c r="R30" s="32">
        <v>112707.8</v>
      </c>
      <c r="S30" s="155">
        <v>10666.7</v>
      </c>
      <c r="T30" s="156">
        <f t="shared" si="1"/>
        <v>100533</v>
      </c>
      <c r="U30" s="32">
        <f t="shared" si="2"/>
        <v>384647.30000000005</v>
      </c>
      <c r="V30" s="32">
        <f t="shared" si="3"/>
        <v>15418.600000000002</v>
      </c>
      <c r="W30" s="32">
        <f t="shared" si="4"/>
        <v>183208.40000000002</v>
      </c>
      <c r="X30" s="32">
        <f t="shared" si="5"/>
        <v>201800.7</v>
      </c>
      <c r="Y30" s="155">
        <f t="shared" si="6"/>
        <v>15056.600000000002</v>
      </c>
    </row>
    <row r="31" spans="1:25" ht="18" customHeight="1" x14ac:dyDescent="0.15">
      <c r="A31" s="112" t="s">
        <v>38</v>
      </c>
      <c r="B31" s="154">
        <v>1250</v>
      </c>
      <c r="C31" s="32">
        <v>2770.8</v>
      </c>
      <c r="D31" s="32">
        <v>178.39999999999998</v>
      </c>
      <c r="E31" s="32">
        <v>1120.7</v>
      </c>
      <c r="F31" s="32">
        <v>1567.6</v>
      </c>
      <c r="G31" s="155">
        <v>212.8</v>
      </c>
      <c r="H31" s="156">
        <v>16233</v>
      </c>
      <c r="I31" s="32">
        <v>87208.8</v>
      </c>
      <c r="J31" s="32">
        <v>3846.1000000000004</v>
      </c>
      <c r="K31" s="32">
        <v>50766.8</v>
      </c>
      <c r="L31" s="32">
        <v>38115.599999999999</v>
      </c>
      <c r="M31" s="157">
        <v>2566.9</v>
      </c>
      <c r="N31" s="154">
        <v>47459</v>
      </c>
      <c r="O31" s="32">
        <v>102593</v>
      </c>
      <c r="P31" s="32">
        <v>5810.3</v>
      </c>
      <c r="Q31" s="32">
        <v>66498.399999999994</v>
      </c>
      <c r="R31" s="32">
        <v>37740.299999999996</v>
      </c>
      <c r="S31" s="155">
        <v>4821</v>
      </c>
      <c r="T31" s="156">
        <f t="shared" si="1"/>
        <v>64942</v>
      </c>
      <c r="U31" s="32">
        <f t="shared" si="2"/>
        <v>192572.6</v>
      </c>
      <c r="V31" s="32">
        <f t="shared" si="3"/>
        <v>9834.8000000000011</v>
      </c>
      <c r="W31" s="32">
        <f t="shared" si="4"/>
        <v>118385.9</v>
      </c>
      <c r="X31" s="32">
        <f t="shared" si="5"/>
        <v>77423.5</v>
      </c>
      <c r="Y31" s="155">
        <f t="shared" si="6"/>
        <v>7600.7000000000007</v>
      </c>
    </row>
    <row r="32" spans="1:25" ht="18" customHeight="1" x14ac:dyDescent="0.15">
      <c r="A32" s="112" t="s">
        <v>39</v>
      </c>
      <c r="B32" s="154">
        <v>70</v>
      </c>
      <c r="C32" s="32">
        <v>1589.1650000000002</v>
      </c>
      <c r="D32" s="32">
        <v>27.64</v>
      </c>
      <c r="E32" s="32">
        <v>127.80500000000001</v>
      </c>
      <c r="F32" s="32">
        <v>1461.895</v>
      </c>
      <c r="G32" s="155">
        <v>27.1</v>
      </c>
      <c r="H32" s="156">
        <v>2131</v>
      </c>
      <c r="I32" s="32">
        <v>17470.514999999992</v>
      </c>
      <c r="J32" s="32">
        <v>799.19299999999987</v>
      </c>
      <c r="K32" s="32">
        <v>10869.144999999999</v>
      </c>
      <c r="L32" s="32">
        <v>6711.5210000000006</v>
      </c>
      <c r="M32" s="157">
        <v>689.04199999999992</v>
      </c>
      <c r="N32" s="154">
        <v>14517</v>
      </c>
      <c r="O32" s="32">
        <v>18105.090000000004</v>
      </c>
      <c r="P32" s="32">
        <v>1602.5709999999999</v>
      </c>
      <c r="Q32" s="32">
        <v>9036.4620000000032</v>
      </c>
      <c r="R32" s="32">
        <v>9270.0920000000006</v>
      </c>
      <c r="S32" s="155">
        <v>1401.1069999999997</v>
      </c>
      <c r="T32" s="156">
        <f t="shared" si="1"/>
        <v>16718</v>
      </c>
      <c r="U32" s="32">
        <f t="shared" si="2"/>
        <v>37164.769999999997</v>
      </c>
      <c r="V32" s="32">
        <f t="shared" si="3"/>
        <v>2429.4039999999995</v>
      </c>
      <c r="W32" s="32">
        <f t="shared" si="4"/>
        <v>20033.412000000004</v>
      </c>
      <c r="X32" s="32">
        <f t="shared" si="5"/>
        <v>17443.508000000002</v>
      </c>
      <c r="Y32" s="155">
        <f t="shared" si="6"/>
        <v>2117.2489999999998</v>
      </c>
    </row>
    <row r="33" spans="1:25" ht="18" customHeight="1" x14ac:dyDescent="0.15">
      <c r="A33" s="112" t="s">
        <v>40</v>
      </c>
      <c r="B33" s="154">
        <v>165</v>
      </c>
      <c r="C33" s="32">
        <v>126.69999999999999</v>
      </c>
      <c r="D33" s="32">
        <v>311.8</v>
      </c>
      <c r="E33" s="32">
        <v>126.7</v>
      </c>
      <c r="F33" s="32">
        <v>288.7</v>
      </c>
      <c r="G33" s="155">
        <v>23.099999999999998</v>
      </c>
      <c r="H33" s="156">
        <v>2086</v>
      </c>
      <c r="I33" s="32">
        <v>18963.320000000014</v>
      </c>
      <c r="J33" s="32">
        <v>1183.6999999999998</v>
      </c>
      <c r="K33" s="32">
        <v>14605.3</v>
      </c>
      <c r="L33" s="32">
        <v>4677.1000000000004</v>
      </c>
      <c r="M33" s="157">
        <v>864.62000000000012</v>
      </c>
      <c r="N33" s="154">
        <v>3478</v>
      </c>
      <c r="O33" s="32">
        <v>13771.300000000001</v>
      </c>
      <c r="P33" s="32">
        <v>1068.7</v>
      </c>
      <c r="Q33" s="32">
        <v>9325.2000000000007</v>
      </c>
      <c r="R33" s="32">
        <v>4478.6000000000004</v>
      </c>
      <c r="S33" s="155">
        <v>1036.0999999999999</v>
      </c>
      <c r="T33" s="156">
        <f t="shared" si="1"/>
        <v>5729</v>
      </c>
      <c r="U33" s="32">
        <f t="shared" si="2"/>
        <v>32861.320000000014</v>
      </c>
      <c r="V33" s="32">
        <f t="shared" si="3"/>
        <v>2564.1999999999998</v>
      </c>
      <c r="W33" s="32">
        <f t="shared" si="4"/>
        <v>24057.200000000001</v>
      </c>
      <c r="X33" s="32">
        <f t="shared" si="5"/>
        <v>9444.4000000000015</v>
      </c>
      <c r="Y33" s="155">
        <f t="shared" si="6"/>
        <v>1923.8200000000002</v>
      </c>
    </row>
    <row r="34" spans="1:25" ht="18" customHeight="1" x14ac:dyDescent="0.15">
      <c r="A34" s="112" t="s">
        <v>41</v>
      </c>
      <c r="B34" s="154">
        <v>81</v>
      </c>
      <c r="C34" s="32">
        <v>257.39</v>
      </c>
      <c r="D34" s="32">
        <v>219.49</v>
      </c>
      <c r="E34" s="32">
        <v>94.82</v>
      </c>
      <c r="F34" s="32">
        <v>194.15</v>
      </c>
      <c r="G34" s="155">
        <v>187.91</v>
      </c>
      <c r="H34" s="156">
        <v>1480</v>
      </c>
      <c r="I34" s="32">
        <v>8691.869999999999</v>
      </c>
      <c r="J34" s="32">
        <v>619.02</v>
      </c>
      <c r="K34" s="32">
        <v>4405.2699999999995</v>
      </c>
      <c r="L34" s="32">
        <v>4547.92</v>
      </c>
      <c r="M34" s="157">
        <v>357.69</v>
      </c>
      <c r="N34" s="154">
        <v>3455</v>
      </c>
      <c r="O34" s="32">
        <v>12124.98</v>
      </c>
      <c r="P34" s="32">
        <v>508.75</v>
      </c>
      <c r="Q34" s="32">
        <v>6310.52</v>
      </c>
      <c r="R34" s="32">
        <v>5808.15</v>
      </c>
      <c r="S34" s="155">
        <v>515.06999999999994</v>
      </c>
      <c r="T34" s="156">
        <f t="shared" si="1"/>
        <v>5016</v>
      </c>
      <c r="U34" s="32">
        <f t="shared" si="2"/>
        <v>21074.239999999998</v>
      </c>
      <c r="V34" s="32">
        <f t="shared" si="3"/>
        <v>1347.26</v>
      </c>
      <c r="W34" s="32">
        <f t="shared" si="4"/>
        <v>10810.61</v>
      </c>
      <c r="X34" s="32">
        <f t="shared" si="5"/>
        <v>10550.22</v>
      </c>
      <c r="Y34" s="155">
        <f t="shared" si="6"/>
        <v>1060.67</v>
      </c>
    </row>
    <row r="35" spans="1:25" ht="18" customHeight="1" x14ac:dyDescent="0.15">
      <c r="A35" s="112" t="s">
        <v>42</v>
      </c>
      <c r="B35" s="154">
        <v>193</v>
      </c>
      <c r="C35" s="32">
        <v>71.09</v>
      </c>
      <c r="D35" s="32">
        <v>1569.33</v>
      </c>
      <c r="E35" s="32">
        <v>33.32</v>
      </c>
      <c r="F35" s="32">
        <v>1493.68</v>
      </c>
      <c r="G35" s="155">
        <v>113.42</v>
      </c>
      <c r="H35" s="156">
        <v>1822</v>
      </c>
      <c r="I35" s="32">
        <v>10433.602000000001</v>
      </c>
      <c r="J35" s="32">
        <v>791.11099999999999</v>
      </c>
      <c r="K35" s="32">
        <v>3131.0350000000003</v>
      </c>
      <c r="L35" s="32">
        <v>7740.3579999999993</v>
      </c>
      <c r="M35" s="157">
        <v>353.32</v>
      </c>
      <c r="N35" s="154">
        <v>3798</v>
      </c>
      <c r="O35" s="32">
        <v>13302.858</v>
      </c>
      <c r="P35" s="32">
        <v>772.59699999999998</v>
      </c>
      <c r="Q35" s="32">
        <v>3744.672</v>
      </c>
      <c r="R35" s="32">
        <v>9699.719000000001</v>
      </c>
      <c r="S35" s="155">
        <v>631.06399999999996</v>
      </c>
      <c r="T35" s="156">
        <f t="shared" si="1"/>
        <v>5813</v>
      </c>
      <c r="U35" s="32">
        <f t="shared" si="2"/>
        <v>23807.550000000003</v>
      </c>
      <c r="V35" s="32">
        <f t="shared" si="3"/>
        <v>3133.0379999999996</v>
      </c>
      <c r="W35" s="32">
        <f t="shared" si="4"/>
        <v>6909.027</v>
      </c>
      <c r="X35" s="32">
        <f t="shared" si="5"/>
        <v>18933.756999999998</v>
      </c>
      <c r="Y35" s="155">
        <f t="shared" si="6"/>
        <v>1097.8040000000001</v>
      </c>
    </row>
    <row r="36" spans="1:25" ht="18" customHeight="1" x14ac:dyDescent="0.15">
      <c r="A36" s="112" t="s">
        <v>43</v>
      </c>
      <c r="B36" s="154">
        <v>655</v>
      </c>
      <c r="C36" s="32">
        <v>1237.8</v>
      </c>
      <c r="D36" s="32">
        <v>175</v>
      </c>
      <c r="E36" s="32">
        <v>724</v>
      </c>
      <c r="F36" s="32">
        <v>527.1</v>
      </c>
      <c r="G36" s="155">
        <v>162</v>
      </c>
      <c r="H36" s="156">
        <v>6683</v>
      </c>
      <c r="I36" s="32">
        <v>34556.1</v>
      </c>
      <c r="J36" s="32">
        <v>3779.5</v>
      </c>
      <c r="K36" s="32">
        <v>12727.2</v>
      </c>
      <c r="L36" s="32">
        <v>22735.5</v>
      </c>
      <c r="M36" s="157">
        <v>2872.9</v>
      </c>
      <c r="N36" s="154">
        <v>14908</v>
      </c>
      <c r="O36" s="32">
        <v>42981.5</v>
      </c>
      <c r="P36" s="32">
        <v>1859.1</v>
      </c>
      <c r="Q36" s="32">
        <v>17489.7</v>
      </c>
      <c r="R36" s="32">
        <v>24932.799999999999</v>
      </c>
      <c r="S36" s="155">
        <v>2418.6</v>
      </c>
      <c r="T36" s="156">
        <f t="shared" si="1"/>
        <v>22246</v>
      </c>
      <c r="U36" s="32">
        <f t="shared" si="2"/>
        <v>78775.399999999994</v>
      </c>
      <c r="V36" s="32">
        <f t="shared" si="3"/>
        <v>5813.6</v>
      </c>
      <c r="W36" s="32">
        <f t="shared" si="4"/>
        <v>30940.9</v>
      </c>
      <c r="X36" s="32">
        <f t="shared" si="5"/>
        <v>48195.399999999994</v>
      </c>
      <c r="Y36" s="155">
        <f t="shared" si="6"/>
        <v>5453.5</v>
      </c>
    </row>
    <row r="37" spans="1:25" ht="18" customHeight="1" x14ac:dyDescent="0.15">
      <c r="A37" s="112" t="s">
        <v>44</v>
      </c>
      <c r="B37" s="154">
        <v>1429</v>
      </c>
      <c r="C37" s="32">
        <v>3060.7</v>
      </c>
      <c r="D37" s="32">
        <v>409.3</v>
      </c>
      <c r="E37" s="32">
        <v>660.30000000000007</v>
      </c>
      <c r="F37" s="32">
        <v>2402.9</v>
      </c>
      <c r="G37" s="155">
        <v>408.40000000000003</v>
      </c>
      <c r="H37" s="156">
        <v>9603</v>
      </c>
      <c r="I37" s="32">
        <v>63460.3</v>
      </c>
      <c r="J37" s="32">
        <v>1399.5</v>
      </c>
      <c r="K37" s="32">
        <v>27563.3</v>
      </c>
      <c r="L37" s="32">
        <v>35684.300000000003</v>
      </c>
      <c r="M37" s="157">
        <v>1139.3</v>
      </c>
      <c r="N37" s="154">
        <v>20345</v>
      </c>
      <c r="O37" s="32">
        <v>58760.800000000003</v>
      </c>
      <c r="P37" s="32">
        <v>1998.9</v>
      </c>
      <c r="Q37" s="32">
        <v>33796</v>
      </c>
      <c r="R37" s="32">
        <v>24551.1</v>
      </c>
      <c r="S37" s="155">
        <v>2067.8000000000002</v>
      </c>
      <c r="T37" s="156">
        <f t="shared" si="1"/>
        <v>31377</v>
      </c>
      <c r="U37" s="32">
        <f t="shared" si="2"/>
        <v>125281.8</v>
      </c>
      <c r="V37" s="32">
        <f t="shared" si="3"/>
        <v>3807.7</v>
      </c>
      <c r="W37" s="32">
        <f t="shared" si="4"/>
        <v>62019.6</v>
      </c>
      <c r="X37" s="32">
        <f t="shared" si="5"/>
        <v>62638.3</v>
      </c>
      <c r="Y37" s="155">
        <f t="shared" si="6"/>
        <v>3615.5</v>
      </c>
    </row>
    <row r="38" spans="1:25" ht="18" customHeight="1" x14ac:dyDescent="0.15">
      <c r="A38" s="112" t="s">
        <v>45</v>
      </c>
      <c r="B38" s="154">
        <v>368</v>
      </c>
      <c r="C38" s="32">
        <v>582.79700000000003</v>
      </c>
      <c r="D38" s="32">
        <v>32.880000000000003</v>
      </c>
      <c r="E38" s="32">
        <v>435.04500000000002</v>
      </c>
      <c r="F38" s="32">
        <v>144.124</v>
      </c>
      <c r="G38" s="155">
        <v>36.507999999999996</v>
      </c>
      <c r="H38" s="156">
        <v>4605</v>
      </c>
      <c r="I38" s="32">
        <v>25724.639999999999</v>
      </c>
      <c r="J38" s="32">
        <v>1778.8</v>
      </c>
      <c r="K38" s="32">
        <v>10891.779</v>
      </c>
      <c r="L38" s="32">
        <v>15501.171</v>
      </c>
      <c r="M38" s="157">
        <v>1110.5</v>
      </c>
      <c r="N38" s="154">
        <v>15120</v>
      </c>
      <c r="O38" s="32">
        <v>30743.403999999999</v>
      </c>
      <c r="P38" s="32">
        <v>1633.07</v>
      </c>
      <c r="Q38" s="32">
        <v>18004.178</v>
      </c>
      <c r="R38" s="32">
        <v>12023.516</v>
      </c>
      <c r="S38" s="155">
        <v>2348.7799999999997</v>
      </c>
      <c r="T38" s="156">
        <f t="shared" si="1"/>
        <v>20093</v>
      </c>
      <c r="U38" s="32">
        <f t="shared" si="2"/>
        <v>57050.841</v>
      </c>
      <c r="V38" s="32">
        <f t="shared" si="3"/>
        <v>3444.75</v>
      </c>
      <c r="W38" s="32">
        <f t="shared" si="4"/>
        <v>29331.002</v>
      </c>
      <c r="X38" s="32">
        <f t="shared" si="5"/>
        <v>27668.811000000002</v>
      </c>
      <c r="Y38" s="155">
        <f t="shared" si="6"/>
        <v>3495.7879999999996</v>
      </c>
    </row>
    <row r="39" spans="1:25" ht="18" customHeight="1" x14ac:dyDescent="0.15">
      <c r="A39" s="112" t="s">
        <v>46</v>
      </c>
      <c r="B39" s="154">
        <v>230</v>
      </c>
      <c r="C39" s="32">
        <v>313.58999999999997</v>
      </c>
      <c r="D39" s="32">
        <v>100.95</v>
      </c>
      <c r="E39" s="32">
        <v>328.84999999999997</v>
      </c>
      <c r="F39" s="32">
        <v>25.449999999999996</v>
      </c>
      <c r="G39" s="155">
        <v>60.24</v>
      </c>
      <c r="H39" s="156">
        <v>2326</v>
      </c>
      <c r="I39" s="32">
        <v>12638.221000000001</v>
      </c>
      <c r="J39" s="32">
        <v>1038.68</v>
      </c>
      <c r="K39" s="32">
        <v>9963.1349999999984</v>
      </c>
      <c r="L39" s="32">
        <v>2597.21</v>
      </c>
      <c r="M39" s="157">
        <v>1116.556</v>
      </c>
      <c r="N39" s="154">
        <v>2979</v>
      </c>
      <c r="O39" s="32">
        <v>9874.9140000000007</v>
      </c>
      <c r="P39" s="32">
        <v>865.39099999999996</v>
      </c>
      <c r="Q39" s="32">
        <v>8092.3700000000008</v>
      </c>
      <c r="R39" s="32">
        <v>1992.0409999999997</v>
      </c>
      <c r="S39" s="155">
        <v>655.89400000000001</v>
      </c>
      <c r="T39" s="156">
        <f t="shared" si="1"/>
        <v>5535</v>
      </c>
      <c r="U39" s="32">
        <f t="shared" si="2"/>
        <v>22826.725000000002</v>
      </c>
      <c r="V39" s="32">
        <f t="shared" si="3"/>
        <v>2005.0210000000002</v>
      </c>
      <c r="W39" s="32">
        <f t="shared" si="4"/>
        <v>18384.355</v>
      </c>
      <c r="X39" s="32">
        <f t="shared" si="5"/>
        <v>4614.7009999999991</v>
      </c>
      <c r="Y39" s="155">
        <f t="shared" si="6"/>
        <v>1832.69</v>
      </c>
    </row>
    <row r="40" spans="1:25" ht="18" customHeight="1" x14ac:dyDescent="0.15">
      <c r="A40" s="112" t="s">
        <v>47</v>
      </c>
      <c r="B40" s="154">
        <v>264</v>
      </c>
      <c r="C40" s="32">
        <v>333.3</v>
      </c>
      <c r="D40" s="32">
        <v>246.20000000000002</v>
      </c>
      <c r="E40" s="32">
        <v>284.7</v>
      </c>
      <c r="F40" s="32">
        <v>51.1</v>
      </c>
      <c r="G40" s="155">
        <v>243.5</v>
      </c>
      <c r="H40" s="156">
        <v>3320</v>
      </c>
      <c r="I40" s="32">
        <v>24401</v>
      </c>
      <c r="J40" s="32">
        <v>716.7</v>
      </c>
      <c r="K40" s="32">
        <v>9306.4</v>
      </c>
      <c r="L40" s="32">
        <v>14723.5</v>
      </c>
      <c r="M40" s="157">
        <v>1073.6000000000001</v>
      </c>
      <c r="N40" s="154">
        <v>6827</v>
      </c>
      <c r="O40" s="32">
        <v>20730.099999999999</v>
      </c>
      <c r="P40" s="32">
        <v>1132.6999999999998</v>
      </c>
      <c r="Q40" s="32">
        <v>9759.4</v>
      </c>
      <c r="R40" s="32">
        <v>11040</v>
      </c>
      <c r="S40" s="155">
        <v>1063.3</v>
      </c>
      <c r="T40" s="156">
        <f t="shared" si="1"/>
        <v>10411</v>
      </c>
      <c r="U40" s="32">
        <f t="shared" si="2"/>
        <v>45464.399999999994</v>
      </c>
      <c r="V40" s="32">
        <f t="shared" si="3"/>
        <v>2095.6</v>
      </c>
      <c r="W40" s="32">
        <f t="shared" si="4"/>
        <v>19350.5</v>
      </c>
      <c r="X40" s="32">
        <f t="shared" si="5"/>
        <v>25814.6</v>
      </c>
      <c r="Y40" s="155">
        <f t="shared" si="6"/>
        <v>2380.4</v>
      </c>
    </row>
    <row r="41" spans="1:25" ht="18" customHeight="1" x14ac:dyDescent="0.15">
      <c r="A41" s="112" t="s">
        <v>48</v>
      </c>
      <c r="B41" s="154">
        <v>632</v>
      </c>
      <c r="C41" s="32">
        <v>590.40000000000009</v>
      </c>
      <c r="D41" s="32">
        <v>466.49</v>
      </c>
      <c r="E41" s="32">
        <v>160.32</v>
      </c>
      <c r="F41" s="32">
        <v>435.11</v>
      </c>
      <c r="G41" s="155">
        <v>461.46</v>
      </c>
      <c r="H41" s="156">
        <v>4423</v>
      </c>
      <c r="I41" s="32">
        <v>22359.446</v>
      </c>
      <c r="J41" s="32">
        <v>1147.8969999999999</v>
      </c>
      <c r="K41" s="32">
        <v>13832.855000000001</v>
      </c>
      <c r="L41" s="32">
        <v>8410.9259999999995</v>
      </c>
      <c r="M41" s="157">
        <v>1263.5620000000001</v>
      </c>
      <c r="N41" s="154">
        <v>11911</v>
      </c>
      <c r="O41" s="32">
        <v>30827.243999999999</v>
      </c>
      <c r="P41" s="32">
        <v>1547.5749999999998</v>
      </c>
      <c r="Q41" s="32">
        <v>18144.249</v>
      </c>
      <c r="R41" s="32">
        <v>11794.785</v>
      </c>
      <c r="S41" s="155">
        <v>2435.7849999999999</v>
      </c>
      <c r="T41" s="156">
        <f t="shared" si="1"/>
        <v>16966</v>
      </c>
      <c r="U41" s="32">
        <f t="shared" si="2"/>
        <v>53777.09</v>
      </c>
      <c r="V41" s="32">
        <f t="shared" si="3"/>
        <v>3161.9619999999995</v>
      </c>
      <c r="W41" s="32">
        <f t="shared" si="4"/>
        <v>32137.423999999999</v>
      </c>
      <c r="X41" s="32">
        <f t="shared" si="5"/>
        <v>20640.821</v>
      </c>
      <c r="Y41" s="155">
        <f t="shared" si="6"/>
        <v>4160.8069999999998</v>
      </c>
    </row>
    <row r="42" spans="1:25" ht="18" customHeight="1" x14ac:dyDescent="0.15">
      <c r="A42" s="112" t="s">
        <v>49</v>
      </c>
      <c r="B42" s="154">
        <v>80</v>
      </c>
      <c r="C42" s="32">
        <v>243.72</v>
      </c>
      <c r="D42" s="32">
        <v>9.8000000000000007</v>
      </c>
      <c r="E42" s="32">
        <v>241.92999999999998</v>
      </c>
      <c r="F42" s="32">
        <v>1.6</v>
      </c>
      <c r="G42" s="155">
        <v>9.9960000000000004</v>
      </c>
      <c r="H42" s="156">
        <v>1587</v>
      </c>
      <c r="I42" s="32">
        <v>11260.3</v>
      </c>
      <c r="J42" s="32">
        <v>197.97</v>
      </c>
      <c r="K42" s="32">
        <v>9940.2999999999993</v>
      </c>
      <c r="L42" s="32">
        <v>1328.29</v>
      </c>
      <c r="M42" s="157">
        <v>189.71999999999997</v>
      </c>
      <c r="N42" s="154">
        <v>2523</v>
      </c>
      <c r="O42" s="32">
        <v>9808.5499999999993</v>
      </c>
      <c r="P42" s="32">
        <v>461.33000000000004</v>
      </c>
      <c r="Q42" s="32">
        <v>8193.7999999999993</v>
      </c>
      <c r="R42" s="32">
        <v>1470.8600000000001</v>
      </c>
      <c r="S42" s="155">
        <v>605.17000000000007</v>
      </c>
      <c r="T42" s="156">
        <f t="shared" si="1"/>
        <v>4190</v>
      </c>
      <c r="U42" s="32">
        <f t="shared" si="2"/>
        <v>21312.57</v>
      </c>
      <c r="V42" s="32">
        <f t="shared" si="3"/>
        <v>669.1</v>
      </c>
      <c r="W42" s="32">
        <f t="shared" si="4"/>
        <v>18376.03</v>
      </c>
      <c r="X42" s="32">
        <f t="shared" si="5"/>
        <v>2800.75</v>
      </c>
      <c r="Y42" s="155">
        <f t="shared" si="6"/>
        <v>804.88600000000008</v>
      </c>
    </row>
    <row r="43" spans="1:25" ht="18" customHeight="1" x14ac:dyDescent="0.15">
      <c r="A43" s="112" t="s">
        <v>50</v>
      </c>
      <c r="B43" s="154">
        <v>635</v>
      </c>
      <c r="C43" s="32">
        <v>1973.0860000000002</v>
      </c>
      <c r="D43" s="32">
        <v>53.623999999999995</v>
      </c>
      <c r="E43" s="32">
        <v>220.50399999999993</v>
      </c>
      <c r="F43" s="32">
        <v>962.06999999999994</v>
      </c>
      <c r="G43" s="155">
        <v>836.82599999999991</v>
      </c>
      <c r="H43" s="156">
        <v>12975</v>
      </c>
      <c r="I43" s="32">
        <v>86482.541999999958</v>
      </c>
      <c r="J43" s="32">
        <v>4381.3460000000005</v>
      </c>
      <c r="K43" s="32">
        <v>35340.569000000003</v>
      </c>
      <c r="L43" s="32">
        <v>51458.858999999975</v>
      </c>
      <c r="M43" s="157">
        <v>3967.5099999999993</v>
      </c>
      <c r="N43" s="154">
        <v>46298</v>
      </c>
      <c r="O43" s="32">
        <v>105852.92799999996</v>
      </c>
      <c r="P43" s="32">
        <v>5509.3019999999997</v>
      </c>
      <c r="Q43" s="32">
        <v>50353.466000000029</v>
      </c>
      <c r="R43" s="32">
        <v>55967.850000000006</v>
      </c>
      <c r="S43" s="155">
        <v>4768.3740000000025</v>
      </c>
      <c r="T43" s="156">
        <f t="shared" si="1"/>
        <v>59908</v>
      </c>
      <c r="U43" s="32">
        <f t="shared" si="2"/>
        <v>194308.55599999992</v>
      </c>
      <c r="V43" s="32">
        <f t="shared" si="3"/>
        <v>9944.2720000000008</v>
      </c>
      <c r="W43" s="32">
        <f t="shared" si="4"/>
        <v>85914.539000000033</v>
      </c>
      <c r="X43" s="32">
        <f t="shared" si="5"/>
        <v>108388.77899999998</v>
      </c>
      <c r="Y43" s="155">
        <f t="shared" si="6"/>
        <v>9572.7100000000028</v>
      </c>
    </row>
    <row r="44" spans="1:25" ht="18" customHeight="1" x14ac:dyDescent="0.15">
      <c r="A44" s="112" t="s">
        <v>51</v>
      </c>
      <c r="B44" s="154">
        <v>115</v>
      </c>
      <c r="C44" s="32">
        <v>665.1</v>
      </c>
      <c r="D44" s="32">
        <v>1739.8999999999999</v>
      </c>
      <c r="E44" s="32">
        <v>1835.7</v>
      </c>
      <c r="F44" s="32">
        <v>566.6</v>
      </c>
      <c r="G44" s="155">
        <v>2.6999999999999997</v>
      </c>
      <c r="H44" s="156">
        <v>2128</v>
      </c>
      <c r="I44" s="32">
        <v>15692.4</v>
      </c>
      <c r="J44" s="32">
        <v>1372.1</v>
      </c>
      <c r="K44" s="32">
        <v>10315.5</v>
      </c>
      <c r="L44" s="32">
        <v>4734.7</v>
      </c>
      <c r="M44" s="157">
        <v>2014.4</v>
      </c>
      <c r="N44" s="154">
        <v>10127</v>
      </c>
      <c r="O44" s="32">
        <v>13546.300000000001</v>
      </c>
      <c r="P44" s="32">
        <v>1224.3</v>
      </c>
      <c r="Q44" s="32">
        <v>8961</v>
      </c>
      <c r="R44" s="32">
        <v>4697.6000000000004</v>
      </c>
      <c r="S44" s="155">
        <v>1112.3</v>
      </c>
      <c r="T44" s="156">
        <f t="shared" si="1"/>
        <v>12370</v>
      </c>
      <c r="U44" s="32">
        <f t="shared" si="2"/>
        <v>29903.800000000003</v>
      </c>
      <c r="V44" s="32">
        <f t="shared" si="3"/>
        <v>4336.3</v>
      </c>
      <c r="W44" s="32">
        <f t="shared" si="4"/>
        <v>21112.2</v>
      </c>
      <c r="X44" s="32">
        <f t="shared" si="5"/>
        <v>9998.9000000000015</v>
      </c>
      <c r="Y44" s="155">
        <f t="shared" si="6"/>
        <v>3129.4</v>
      </c>
    </row>
    <row r="45" spans="1:25" ht="18" customHeight="1" x14ac:dyDescent="0.15">
      <c r="A45" s="112" t="s">
        <v>52</v>
      </c>
      <c r="B45" s="154">
        <v>136</v>
      </c>
      <c r="C45" s="32">
        <v>51.2</v>
      </c>
      <c r="D45" s="32">
        <v>122.1</v>
      </c>
      <c r="E45" s="32">
        <v>21.8</v>
      </c>
      <c r="F45" s="32">
        <v>27.4</v>
      </c>
      <c r="G45" s="155">
        <v>124.1</v>
      </c>
      <c r="H45" s="156">
        <v>3757</v>
      </c>
      <c r="I45" s="32">
        <v>22334.500000000015</v>
      </c>
      <c r="J45" s="32">
        <v>817.9</v>
      </c>
      <c r="K45" s="32">
        <v>7913</v>
      </c>
      <c r="L45" s="32">
        <v>14236.200000000004</v>
      </c>
      <c r="M45" s="157">
        <v>1003.2</v>
      </c>
      <c r="N45" s="154">
        <v>6947</v>
      </c>
      <c r="O45" s="32">
        <v>26298.300000000003</v>
      </c>
      <c r="P45" s="32">
        <v>990.09999999999991</v>
      </c>
      <c r="Q45" s="32">
        <v>8549.4</v>
      </c>
      <c r="R45" s="32">
        <v>17680.8</v>
      </c>
      <c r="S45" s="155">
        <v>1058.2</v>
      </c>
      <c r="T45" s="156">
        <f t="shared" si="1"/>
        <v>10840</v>
      </c>
      <c r="U45" s="32">
        <f t="shared" si="2"/>
        <v>48684.000000000015</v>
      </c>
      <c r="V45" s="32">
        <f t="shared" si="3"/>
        <v>1930.1</v>
      </c>
      <c r="W45" s="32">
        <f t="shared" si="4"/>
        <v>16484.2</v>
      </c>
      <c r="X45" s="32">
        <f t="shared" si="5"/>
        <v>31944.400000000001</v>
      </c>
      <c r="Y45" s="155">
        <f t="shared" si="6"/>
        <v>2185.5</v>
      </c>
    </row>
    <row r="46" spans="1:25" ht="18" customHeight="1" x14ac:dyDescent="0.15">
      <c r="A46" s="112" t="s">
        <v>53</v>
      </c>
      <c r="B46" s="154">
        <v>273</v>
      </c>
      <c r="C46" s="32">
        <v>259.10199999999998</v>
      </c>
      <c r="D46" s="32">
        <v>302.06</v>
      </c>
      <c r="E46" s="32">
        <v>158.26200000000003</v>
      </c>
      <c r="F46" s="32">
        <v>131.58999999999997</v>
      </c>
      <c r="G46" s="155">
        <v>271.30999999999995</v>
      </c>
      <c r="H46" s="156">
        <v>5665</v>
      </c>
      <c r="I46" s="32">
        <v>30620.712000000007</v>
      </c>
      <c r="J46" s="32">
        <v>8221.3889999999992</v>
      </c>
      <c r="K46" s="32">
        <v>19209.096999999991</v>
      </c>
      <c r="L46" s="32">
        <v>11993.739999999998</v>
      </c>
      <c r="M46" s="157">
        <v>7639.2639999999992</v>
      </c>
      <c r="N46" s="154">
        <v>16808</v>
      </c>
      <c r="O46" s="32">
        <v>36493.832000000002</v>
      </c>
      <c r="P46" s="32">
        <v>2082.3679999999999</v>
      </c>
      <c r="Q46" s="32">
        <v>19267.845999999998</v>
      </c>
      <c r="R46" s="32">
        <v>16946.834999999999</v>
      </c>
      <c r="S46" s="155">
        <v>2361.5189999999998</v>
      </c>
      <c r="T46" s="156">
        <f t="shared" si="1"/>
        <v>22746</v>
      </c>
      <c r="U46" s="32">
        <f t="shared" si="2"/>
        <v>67373.646000000008</v>
      </c>
      <c r="V46" s="32">
        <f t="shared" si="3"/>
        <v>10605.816999999999</v>
      </c>
      <c r="W46" s="32">
        <f t="shared" si="4"/>
        <v>38635.204999999987</v>
      </c>
      <c r="X46" s="32">
        <f t="shared" si="5"/>
        <v>29072.164999999997</v>
      </c>
      <c r="Y46" s="155">
        <f t="shared" si="6"/>
        <v>10272.092999999999</v>
      </c>
    </row>
    <row r="47" spans="1:25" ht="18" customHeight="1" x14ac:dyDescent="0.15">
      <c r="A47" s="112" t="s">
        <v>54</v>
      </c>
      <c r="B47" s="154">
        <v>233</v>
      </c>
      <c r="C47" s="32">
        <v>328.1</v>
      </c>
      <c r="D47" s="32">
        <v>126.9</v>
      </c>
      <c r="E47" s="32">
        <v>306.8</v>
      </c>
      <c r="F47" s="32">
        <v>53.8</v>
      </c>
      <c r="G47" s="155">
        <v>94.4</v>
      </c>
      <c r="H47" s="156">
        <v>3025</v>
      </c>
      <c r="I47" s="32">
        <v>17834.400000000001</v>
      </c>
      <c r="J47" s="32">
        <v>1105.7</v>
      </c>
      <c r="K47" s="32">
        <v>9548.6999999999989</v>
      </c>
      <c r="L47" s="32">
        <v>6994</v>
      </c>
      <c r="M47" s="157">
        <v>2397.3999999999996</v>
      </c>
      <c r="N47" s="154">
        <v>5948</v>
      </c>
      <c r="O47" s="32">
        <v>15989</v>
      </c>
      <c r="P47" s="32">
        <v>980.40000000000009</v>
      </c>
      <c r="Q47" s="32">
        <v>9159</v>
      </c>
      <c r="R47" s="32">
        <v>6607.2000000000007</v>
      </c>
      <c r="S47" s="155">
        <v>1203.1999999999998</v>
      </c>
      <c r="T47" s="156">
        <f t="shared" si="1"/>
        <v>9206</v>
      </c>
      <c r="U47" s="32">
        <f t="shared" si="2"/>
        <v>34151.5</v>
      </c>
      <c r="V47" s="32">
        <f t="shared" si="3"/>
        <v>2213</v>
      </c>
      <c r="W47" s="32">
        <f t="shared" si="4"/>
        <v>19014.5</v>
      </c>
      <c r="X47" s="32">
        <f t="shared" si="5"/>
        <v>13655</v>
      </c>
      <c r="Y47" s="155">
        <f t="shared" si="6"/>
        <v>3694.9999999999995</v>
      </c>
    </row>
    <row r="48" spans="1:25" ht="18" customHeight="1" x14ac:dyDescent="0.15">
      <c r="A48" s="112" t="s">
        <v>55</v>
      </c>
      <c r="B48" s="154">
        <v>379</v>
      </c>
      <c r="C48" s="32">
        <v>137.82399999999998</v>
      </c>
      <c r="D48" s="32">
        <v>78.13</v>
      </c>
      <c r="E48" s="32">
        <v>94.593999999999994</v>
      </c>
      <c r="F48" s="32">
        <v>29.7</v>
      </c>
      <c r="G48" s="155">
        <v>91.66</v>
      </c>
      <c r="H48" s="156">
        <v>2811</v>
      </c>
      <c r="I48" s="32">
        <v>15259.972999999998</v>
      </c>
      <c r="J48" s="32">
        <v>1125.6300000000001</v>
      </c>
      <c r="K48" s="32">
        <v>10619.55</v>
      </c>
      <c r="L48" s="32">
        <v>4385.13</v>
      </c>
      <c r="M48" s="157">
        <v>1130.4749999999999</v>
      </c>
      <c r="N48" s="154">
        <v>6061</v>
      </c>
      <c r="O48" s="32">
        <v>20055.581999999999</v>
      </c>
      <c r="P48" s="32">
        <v>1156.106</v>
      </c>
      <c r="Q48" s="32">
        <v>11777.862000000001</v>
      </c>
      <c r="R48" s="32">
        <v>7233.8099999999995</v>
      </c>
      <c r="S48" s="155">
        <v>1645.8209999999999</v>
      </c>
      <c r="T48" s="156">
        <f t="shared" si="1"/>
        <v>9251</v>
      </c>
      <c r="U48" s="32">
        <f t="shared" si="2"/>
        <v>35453.379000000001</v>
      </c>
      <c r="V48" s="32">
        <f t="shared" si="3"/>
        <v>2359.866</v>
      </c>
      <c r="W48" s="32">
        <f t="shared" si="4"/>
        <v>22492.006000000001</v>
      </c>
      <c r="X48" s="32">
        <f t="shared" si="5"/>
        <v>11648.64</v>
      </c>
      <c r="Y48" s="155">
        <f t="shared" si="6"/>
        <v>2867.9560000000001</v>
      </c>
    </row>
    <row r="49" spans="1:25" ht="18" customHeight="1" x14ac:dyDescent="0.15">
      <c r="A49" s="112" t="s">
        <v>56</v>
      </c>
      <c r="B49" s="154">
        <v>222</v>
      </c>
      <c r="C49" s="32">
        <v>140.4</v>
      </c>
      <c r="D49" s="32">
        <v>47.69</v>
      </c>
      <c r="E49" s="32">
        <v>133.92000000000002</v>
      </c>
      <c r="F49" s="32">
        <v>8.6999999999999993</v>
      </c>
      <c r="G49" s="155">
        <v>45.46</v>
      </c>
      <c r="H49" s="156">
        <v>3445</v>
      </c>
      <c r="I49" s="32">
        <v>27129.949999999997</v>
      </c>
      <c r="J49" s="32">
        <v>1975.6899999999998</v>
      </c>
      <c r="K49" s="32">
        <v>17927.22</v>
      </c>
      <c r="L49" s="32">
        <v>9141.8799999999992</v>
      </c>
      <c r="M49" s="157">
        <v>2036.53</v>
      </c>
      <c r="N49" s="154">
        <v>14948</v>
      </c>
      <c r="O49" s="32">
        <v>24085.1</v>
      </c>
      <c r="P49" s="32">
        <v>1829.4699999999998</v>
      </c>
      <c r="Q49" s="32">
        <v>21028.2</v>
      </c>
      <c r="R49" s="32">
        <v>3011.67</v>
      </c>
      <c r="S49" s="155">
        <v>1874.69</v>
      </c>
      <c r="T49" s="156">
        <f t="shared" si="1"/>
        <v>18615</v>
      </c>
      <c r="U49" s="32">
        <f t="shared" si="2"/>
        <v>51355.45</v>
      </c>
      <c r="V49" s="32">
        <f t="shared" si="3"/>
        <v>3852.8499999999995</v>
      </c>
      <c r="W49" s="32">
        <f t="shared" si="4"/>
        <v>39089.339999999997</v>
      </c>
      <c r="X49" s="32">
        <f t="shared" si="5"/>
        <v>12162.25</v>
      </c>
      <c r="Y49" s="155">
        <f t="shared" si="6"/>
        <v>3956.68</v>
      </c>
    </row>
    <row r="50" spans="1:25" ht="18" customHeight="1" thickBot="1" x14ac:dyDescent="0.2">
      <c r="A50" s="120" t="s">
        <v>57</v>
      </c>
      <c r="B50" s="158">
        <v>314</v>
      </c>
      <c r="C50" s="159">
        <v>339.93500000000006</v>
      </c>
      <c r="D50" s="159">
        <v>28.26</v>
      </c>
      <c r="E50" s="159">
        <v>338.36</v>
      </c>
      <c r="F50" s="159">
        <v>0.4</v>
      </c>
      <c r="G50" s="160">
        <v>29.434999999999999</v>
      </c>
      <c r="H50" s="161">
        <v>2693</v>
      </c>
      <c r="I50" s="159">
        <v>14550.277000000002</v>
      </c>
      <c r="J50" s="159">
        <v>1790.2579999999998</v>
      </c>
      <c r="K50" s="159">
        <v>9342.5130000000045</v>
      </c>
      <c r="L50" s="159">
        <v>6414.9650000000001</v>
      </c>
      <c r="M50" s="162">
        <v>583.05700000000002</v>
      </c>
      <c r="N50" s="158">
        <v>18544</v>
      </c>
      <c r="O50" s="159">
        <v>31496.45299999999</v>
      </c>
      <c r="P50" s="159">
        <v>1358.6480000000001</v>
      </c>
      <c r="Q50" s="159">
        <v>29797.672999999992</v>
      </c>
      <c r="R50" s="159">
        <v>1826.0900000000001</v>
      </c>
      <c r="S50" s="160">
        <v>1231.338</v>
      </c>
      <c r="T50" s="161">
        <f t="shared" si="1"/>
        <v>21551</v>
      </c>
      <c r="U50" s="159">
        <f t="shared" si="2"/>
        <v>46386.664999999994</v>
      </c>
      <c r="V50" s="159">
        <f t="shared" si="3"/>
        <v>3177.1660000000002</v>
      </c>
      <c r="W50" s="159">
        <f t="shared" si="4"/>
        <v>39478.545999999995</v>
      </c>
      <c r="X50" s="159">
        <f t="shared" si="5"/>
        <v>8241.4549999999999</v>
      </c>
      <c r="Y50" s="160">
        <f t="shared" si="6"/>
        <v>1843.83</v>
      </c>
    </row>
    <row r="51" spans="1:25" ht="18" customHeight="1" thickTop="1" thickBot="1" x14ac:dyDescent="0.2">
      <c r="A51" s="128" t="s">
        <v>8</v>
      </c>
      <c r="B51" s="165">
        <f>SUM(B4:B50)</f>
        <v>42841</v>
      </c>
      <c r="C51" s="174">
        <f t="shared" ref="C51:Y51" si="7">SUM(C4:C50)</f>
        <v>89436.836999999985</v>
      </c>
      <c r="D51" s="174">
        <f t="shared" si="7"/>
        <v>16914.712</v>
      </c>
      <c r="E51" s="174">
        <f t="shared" si="7"/>
        <v>60111.886999999988</v>
      </c>
      <c r="F51" s="174">
        <f t="shared" si="7"/>
        <v>33175.012999999999</v>
      </c>
      <c r="G51" s="175">
        <f t="shared" si="7"/>
        <v>12935.719999999998</v>
      </c>
      <c r="H51" s="166">
        <f t="shared" si="7"/>
        <v>342044</v>
      </c>
      <c r="I51" s="174">
        <f t="shared" si="7"/>
        <v>2217675.6429999992</v>
      </c>
      <c r="J51" s="174">
        <f t="shared" si="7"/>
        <v>120999.22300000001</v>
      </c>
      <c r="K51" s="174">
        <f t="shared" si="7"/>
        <v>1153948.3470000003</v>
      </c>
      <c r="L51" s="174">
        <f t="shared" si="7"/>
        <v>1069174.4079999998</v>
      </c>
      <c r="M51" s="176">
        <f t="shared" si="7"/>
        <v>113963.97399999999</v>
      </c>
      <c r="N51" s="165">
        <f t="shared" si="7"/>
        <v>1168568</v>
      </c>
      <c r="O51" s="174">
        <f t="shared" si="7"/>
        <v>2836323.7739999988</v>
      </c>
      <c r="P51" s="174">
        <f t="shared" si="7"/>
        <v>143839.31299999997</v>
      </c>
      <c r="Q51" s="174">
        <f t="shared" si="7"/>
        <v>1538481.9839999999</v>
      </c>
      <c r="R51" s="174">
        <f t="shared" si="7"/>
        <v>1278025.9620000005</v>
      </c>
      <c r="S51" s="175">
        <f t="shared" si="7"/>
        <v>158794.01500000001</v>
      </c>
      <c r="T51" s="166">
        <f t="shared" si="7"/>
        <v>1553453</v>
      </c>
      <c r="U51" s="174">
        <f t="shared" si="7"/>
        <v>5143436.2539999997</v>
      </c>
      <c r="V51" s="174">
        <f t="shared" si="7"/>
        <v>281753.24799999996</v>
      </c>
      <c r="W51" s="174">
        <f t="shared" si="7"/>
        <v>2752542.2179999999</v>
      </c>
      <c r="X51" s="174">
        <f t="shared" si="7"/>
        <v>2380375.3829999994</v>
      </c>
      <c r="Y51" s="175">
        <f t="shared" si="7"/>
        <v>285693.70900000015</v>
      </c>
    </row>
    <row r="52" spans="1:25" ht="18" customHeight="1" x14ac:dyDescent="0.15">
      <c r="A52" s="133" t="s">
        <v>58</v>
      </c>
    </row>
    <row r="53" spans="1:25" x14ac:dyDescent="0.15">
      <c r="A53" s="134" t="s">
        <v>129</v>
      </c>
    </row>
    <row r="54" spans="1:25" x14ac:dyDescent="0.15">
      <c r="A54" s="134" t="s">
        <v>122</v>
      </c>
    </row>
    <row r="56" spans="1:25" x14ac:dyDescent="0.15">
      <c r="B56" s="138"/>
      <c r="C56" s="138"/>
      <c r="D56" s="138"/>
      <c r="E56" s="138"/>
      <c r="F56" s="138"/>
      <c r="G56" s="138"/>
      <c r="H56" s="139"/>
      <c r="I56" s="139"/>
      <c r="J56" s="139"/>
      <c r="K56" s="139"/>
      <c r="L56" s="139"/>
      <c r="M56" s="139"/>
      <c r="N56" s="139"/>
      <c r="O56" s="139"/>
      <c r="P56" s="139"/>
      <c r="Q56" s="139"/>
      <c r="R56" s="139"/>
      <c r="S56" s="139"/>
      <c r="T56" s="139"/>
      <c r="U56" s="139"/>
      <c r="V56" s="139"/>
      <c r="W56" s="139"/>
      <c r="X56" s="139"/>
      <c r="Y56" s="139"/>
    </row>
  </sheetData>
  <mergeCells count="5">
    <mergeCell ref="T2:Y2"/>
    <mergeCell ref="A2:A3"/>
    <mergeCell ref="B2:G2"/>
    <mergeCell ref="H2:M2"/>
    <mergeCell ref="N2:S2"/>
  </mergeCells>
  <phoneticPr fontId="1"/>
  <pageMargins left="0.7" right="0.7" top="0.75" bottom="0.75" header="0.3" footer="0.3"/>
  <pageSetup paperSize="9" scale="3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rgb="FF92D050"/>
  </sheetPr>
  <dimension ref="A1:Y54"/>
  <sheetViews>
    <sheetView zoomScaleNormal="100" workbookViewId="0">
      <pane xSplit="1" ySplit="3" topLeftCell="B4" activePane="bottomRight" state="frozen"/>
      <selection pane="topRight" activeCell="B1" sqref="B1"/>
      <selection pane="bottomLeft" activeCell="A5" sqref="A5"/>
      <selection pane="bottomRight"/>
    </sheetView>
  </sheetViews>
  <sheetFormatPr defaultColWidth="9.625" defaultRowHeight="13.5" x14ac:dyDescent="0.15"/>
  <cols>
    <col min="1" max="1" width="9.625" style="8" customWidth="1"/>
    <col min="2" max="25" width="9.625" style="1" customWidth="1"/>
    <col min="26" max="16384" width="9.625" style="1"/>
  </cols>
  <sheetData>
    <row r="1" spans="1:25" ht="18" customHeight="1" thickBot="1" x14ac:dyDescent="0.2"/>
    <row r="2" spans="1:25" ht="21.75" customHeight="1" thickBot="1" x14ac:dyDescent="0.2">
      <c r="A2" s="218" t="s">
        <v>130</v>
      </c>
      <c r="B2" s="217" t="s">
        <v>120</v>
      </c>
      <c r="C2" s="209"/>
      <c r="D2" s="209"/>
      <c r="E2" s="209"/>
      <c r="F2" s="209"/>
      <c r="G2" s="210"/>
      <c r="H2" s="217" t="s">
        <v>121</v>
      </c>
      <c r="I2" s="209"/>
      <c r="J2" s="209"/>
      <c r="K2" s="209"/>
      <c r="L2" s="209"/>
      <c r="M2" s="210"/>
      <c r="N2" s="217" t="s">
        <v>119</v>
      </c>
      <c r="O2" s="209"/>
      <c r="P2" s="209"/>
      <c r="Q2" s="209"/>
      <c r="R2" s="209"/>
      <c r="S2" s="209"/>
      <c r="T2" s="217" t="s">
        <v>115</v>
      </c>
      <c r="U2" s="209"/>
      <c r="V2" s="209"/>
      <c r="W2" s="209"/>
      <c r="X2" s="209"/>
      <c r="Y2" s="210"/>
    </row>
    <row r="3" spans="1:25" s="8" customFormat="1" ht="41.25" customHeight="1" thickBot="1" x14ac:dyDescent="0.2">
      <c r="A3" s="219"/>
      <c r="B3" s="141" t="s">
        <v>60</v>
      </c>
      <c r="C3" s="142" t="s">
        <v>61</v>
      </c>
      <c r="D3" s="142" t="s">
        <v>111</v>
      </c>
      <c r="E3" s="142" t="s">
        <v>112</v>
      </c>
      <c r="F3" s="142" t="s">
        <v>113</v>
      </c>
      <c r="G3" s="144" t="s">
        <v>114</v>
      </c>
      <c r="H3" s="141" t="s">
        <v>60</v>
      </c>
      <c r="I3" s="142" t="s">
        <v>61</v>
      </c>
      <c r="J3" s="142" t="s">
        <v>111</v>
      </c>
      <c r="K3" s="142" t="s">
        <v>112</v>
      </c>
      <c r="L3" s="142" t="s">
        <v>113</v>
      </c>
      <c r="M3" s="169" t="s">
        <v>114</v>
      </c>
      <c r="N3" s="141" t="s">
        <v>60</v>
      </c>
      <c r="O3" s="142" t="s">
        <v>61</v>
      </c>
      <c r="P3" s="142" t="s">
        <v>111</v>
      </c>
      <c r="Q3" s="142" t="s">
        <v>112</v>
      </c>
      <c r="R3" s="142" t="s">
        <v>113</v>
      </c>
      <c r="S3" s="144" t="s">
        <v>114</v>
      </c>
      <c r="T3" s="145" t="s">
        <v>60</v>
      </c>
      <c r="U3" s="142" t="s">
        <v>61</v>
      </c>
      <c r="V3" s="142" t="s">
        <v>111</v>
      </c>
      <c r="W3" s="142" t="s">
        <v>112</v>
      </c>
      <c r="X3" s="142" t="s">
        <v>113</v>
      </c>
      <c r="Y3" s="144" t="s">
        <v>114</v>
      </c>
    </row>
    <row r="4" spans="1:25" ht="18" customHeight="1" x14ac:dyDescent="0.15">
      <c r="A4" s="177" t="s">
        <v>11</v>
      </c>
      <c r="B4" s="146">
        <v>3599</v>
      </c>
      <c r="C4" s="147">
        <v>1106.9840000000002</v>
      </c>
      <c r="D4" s="147">
        <v>315.84800000000001</v>
      </c>
      <c r="E4" s="147">
        <v>685.16200000000003</v>
      </c>
      <c r="F4" s="147">
        <v>368.96000000000004</v>
      </c>
      <c r="G4" s="172">
        <v>368.70999999999992</v>
      </c>
      <c r="H4" s="146">
        <v>7232</v>
      </c>
      <c r="I4" s="147">
        <v>41866.376999999993</v>
      </c>
      <c r="J4" s="147">
        <v>2296.3520000000003</v>
      </c>
      <c r="K4" s="147">
        <v>34186.45699999998</v>
      </c>
      <c r="L4" s="147">
        <v>7402.6920000000009</v>
      </c>
      <c r="M4" s="172">
        <v>2573.5800000000004</v>
      </c>
      <c r="N4" s="173">
        <v>27336</v>
      </c>
      <c r="O4" s="147">
        <v>30140.22</v>
      </c>
      <c r="P4" s="147">
        <v>2351.5230000000001</v>
      </c>
      <c r="Q4" s="147">
        <v>26528.129000000001</v>
      </c>
      <c r="R4" s="147">
        <v>2533.3040000000001</v>
      </c>
      <c r="S4" s="148">
        <v>3430.309999999999</v>
      </c>
      <c r="T4" s="146">
        <f t="shared" ref="T4:Y4" si="0">IF(SUM(B4,H4,N4)="","",SUM(B4,H4,N4))</f>
        <v>38167</v>
      </c>
      <c r="U4" s="147">
        <f t="shared" si="0"/>
        <v>73113.580999999991</v>
      </c>
      <c r="V4" s="147">
        <f t="shared" si="0"/>
        <v>4963.723</v>
      </c>
      <c r="W4" s="147">
        <f t="shared" si="0"/>
        <v>61399.747999999978</v>
      </c>
      <c r="X4" s="147">
        <f t="shared" si="0"/>
        <v>10304.956000000002</v>
      </c>
      <c r="Y4" s="148">
        <f t="shared" si="0"/>
        <v>6372.5999999999995</v>
      </c>
    </row>
    <row r="5" spans="1:25" ht="18" customHeight="1" x14ac:dyDescent="0.15">
      <c r="A5" s="178" t="s">
        <v>12</v>
      </c>
      <c r="B5" s="154">
        <v>662</v>
      </c>
      <c r="C5" s="32">
        <v>2328.2339999999999</v>
      </c>
      <c r="D5" s="32">
        <v>111.67499999999998</v>
      </c>
      <c r="E5" s="32">
        <v>2303.4330000000004</v>
      </c>
      <c r="F5" s="32">
        <v>32.668000000000006</v>
      </c>
      <c r="G5" s="157">
        <v>103.80799999999999</v>
      </c>
      <c r="H5" s="154">
        <v>2504</v>
      </c>
      <c r="I5" s="32">
        <v>21396.17</v>
      </c>
      <c r="J5" s="32">
        <v>1421.8300000000004</v>
      </c>
      <c r="K5" s="32">
        <v>12936.865000000005</v>
      </c>
      <c r="L5" s="32">
        <v>8531.7799999999988</v>
      </c>
      <c r="M5" s="157">
        <v>1349.3549999999998</v>
      </c>
      <c r="N5" s="154">
        <v>4124</v>
      </c>
      <c r="O5" s="32">
        <v>8517.4420000000009</v>
      </c>
      <c r="P5" s="32">
        <v>1360.2240000000002</v>
      </c>
      <c r="Q5" s="32">
        <v>5791.5909999999985</v>
      </c>
      <c r="R5" s="32">
        <v>2888.3780000000006</v>
      </c>
      <c r="S5" s="155">
        <v>1197.5970000000002</v>
      </c>
      <c r="T5" s="154">
        <f t="shared" ref="T5:T50" si="1">IF(SUM(B5,H5,N5)="","",SUM(B5,H5,N5))</f>
        <v>7290</v>
      </c>
      <c r="U5" s="32">
        <f t="shared" ref="U5:U50" si="2">IF(SUM(C5,I5,O5)="","",SUM(C5,I5,O5))</f>
        <v>32241.845999999998</v>
      </c>
      <c r="V5" s="32">
        <f t="shared" ref="V5:V50" si="3">IF(SUM(D5,J5,P5)="","",SUM(D5,J5,P5))</f>
        <v>2893.7290000000003</v>
      </c>
      <c r="W5" s="32">
        <f t="shared" ref="W5:W50" si="4">IF(SUM(E5,K5,Q5)="","",SUM(E5,K5,Q5))</f>
        <v>21031.889000000003</v>
      </c>
      <c r="X5" s="32">
        <f t="shared" ref="X5:X50" si="5">IF(SUM(F5,L5,R5)="","",SUM(F5,L5,R5))</f>
        <v>11452.825999999999</v>
      </c>
      <c r="Y5" s="155">
        <f t="shared" ref="Y5:Y50" si="6">IF(SUM(G5,M5,S5)="","",SUM(G5,M5,S5))</f>
        <v>2650.76</v>
      </c>
    </row>
    <row r="6" spans="1:25" ht="18" customHeight="1" x14ac:dyDescent="0.15">
      <c r="A6" s="178" t="s">
        <v>13</v>
      </c>
      <c r="B6" s="154">
        <v>1197</v>
      </c>
      <c r="C6" s="32">
        <v>274.10000000000002</v>
      </c>
      <c r="D6" s="32">
        <v>52.52</v>
      </c>
      <c r="E6" s="32">
        <v>190.86</v>
      </c>
      <c r="F6" s="32">
        <v>80.34</v>
      </c>
      <c r="G6" s="157">
        <v>55.43</v>
      </c>
      <c r="H6" s="154">
        <v>3111</v>
      </c>
      <c r="I6" s="32">
        <v>14151.05</v>
      </c>
      <c r="J6" s="32">
        <v>3188.45</v>
      </c>
      <c r="K6" s="32">
        <v>10285.459999999999</v>
      </c>
      <c r="L6" s="32">
        <v>4386.58</v>
      </c>
      <c r="M6" s="157">
        <v>2667.33</v>
      </c>
      <c r="N6" s="154">
        <v>12435</v>
      </c>
      <c r="O6" s="32">
        <v>10820.919999999998</v>
      </c>
      <c r="P6" s="32">
        <v>1110.18</v>
      </c>
      <c r="Q6" s="32">
        <v>7841.38</v>
      </c>
      <c r="R6" s="32">
        <v>3053.91</v>
      </c>
      <c r="S6" s="155">
        <v>1035.8</v>
      </c>
      <c r="T6" s="154">
        <f t="shared" si="1"/>
        <v>16743</v>
      </c>
      <c r="U6" s="32">
        <f t="shared" si="2"/>
        <v>25246.07</v>
      </c>
      <c r="V6" s="32">
        <f t="shared" si="3"/>
        <v>4351.1499999999996</v>
      </c>
      <c r="W6" s="32">
        <f t="shared" si="4"/>
        <v>18317.7</v>
      </c>
      <c r="X6" s="32">
        <f t="shared" si="5"/>
        <v>7520.83</v>
      </c>
      <c r="Y6" s="155">
        <f t="shared" si="6"/>
        <v>3758.5599999999995</v>
      </c>
    </row>
    <row r="7" spans="1:25" ht="18" customHeight="1" x14ac:dyDescent="0.15">
      <c r="A7" s="178" t="s">
        <v>14</v>
      </c>
      <c r="B7" s="154">
        <v>1171</v>
      </c>
      <c r="C7" s="32">
        <v>814.56</v>
      </c>
      <c r="D7" s="32">
        <v>170.72</v>
      </c>
      <c r="E7" s="32">
        <v>769.22</v>
      </c>
      <c r="F7" s="32">
        <v>50.120000000000005</v>
      </c>
      <c r="G7" s="157">
        <v>165.94</v>
      </c>
      <c r="H7" s="154">
        <v>5146</v>
      </c>
      <c r="I7" s="32">
        <v>31917.47</v>
      </c>
      <c r="J7" s="32">
        <v>1000.78</v>
      </c>
      <c r="K7" s="32">
        <v>22057.26</v>
      </c>
      <c r="L7" s="32">
        <v>9819.94</v>
      </c>
      <c r="M7" s="157">
        <v>1031.75</v>
      </c>
      <c r="N7" s="154">
        <v>17259</v>
      </c>
      <c r="O7" s="32">
        <v>28936.609999999997</v>
      </c>
      <c r="P7" s="32">
        <v>1188.04</v>
      </c>
      <c r="Q7" s="32">
        <v>23360.12</v>
      </c>
      <c r="R7" s="32">
        <v>5874.33</v>
      </c>
      <c r="S7" s="155">
        <v>857.29</v>
      </c>
      <c r="T7" s="154">
        <f t="shared" si="1"/>
        <v>23576</v>
      </c>
      <c r="U7" s="32">
        <f t="shared" si="2"/>
        <v>61668.639999999999</v>
      </c>
      <c r="V7" s="32">
        <f t="shared" si="3"/>
        <v>2359.54</v>
      </c>
      <c r="W7" s="32">
        <f t="shared" si="4"/>
        <v>46186.6</v>
      </c>
      <c r="X7" s="32">
        <f t="shared" si="5"/>
        <v>15744.390000000001</v>
      </c>
      <c r="Y7" s="155">
        <f t="shared" si="6"/>
        <v>2054.98</v>
      </c>
    </row>
    <row r="8" spans="1:25" ht="18" customHeight="1" x14ac:dyDescent="0.15">
      <c r="A8" s="178" t="s">
        <v>15</v>
      </c>
      <c r="B8" s="154">
        <v>317</v>
      </c>
      <c r="C8" s="32">
        <v>268</v>
      </c>
      <c r="D8" s="32">
        <v>41.3</v>
      </c>
      <c r="E8" s="32">
        <v>260.39999999999998</v>
      </c>
      <c r="F8" s="32">
        <v>1.1000000000000001</v>
      </c>
      <c r="G8" s="157">
        <v>47.9</v>
      </c>
      <c r="H8" s="154">
        <v>1723</v>
      </c>
      <c r="I8" s="32">
        <v>9980.1</v>
      </c>
      <c r="J8" s="32">
        <v>829.2</v>
      </c>
      <c r="K8" s="32">
        <v>9240.7999999999993</v>
      </c>
      <c r="L8" s="32">
        <v>1099.2</v>
      </c>
      <c r="M8" s="157">
        <v>456.5</v>
      </c>
      <c r="N8" s="154">
        <v>2312</v>
      </c>
      <c r="O8" s="32">
        <v>9894.1</v>
      </c>
      <c r="P8" s="32">
        <v>585.5</v>
      </c>
      <c r="Q8" s="32">
        <v>8984.5</v>
      </c>
      <c r="R8" s="32">
        <v>1014</v>
      </c>
      <c r="S8" s="155">
        <v>481.1</v>
      </c>
      <c r="T8" s="154">
        <f t="shared" si="1"/>
        <v>4352</v>
      </c>
      <c r="U8" s="32">
        <f t="shared" si="2"/>
        <v>20142.2</v>
      </c>
      <c r="V8" s="32">
        <f t="shared" si="3"/>
        <v>1456</v>
      </c>
      <c r="W8" s="32">
        <f t="shared" si="4"/>
        <v>18485.699999999997</v>
      </c>
      <c r="X8" s="32">
        <f t="shared" si="5"/>
        <v>2114.3000000000002</v>
      </c>
      <c r="Y8" s="155">
        <f t="shared" si="6"/>
        <v>985.5</v>
      </c>
    </row>
    <row r="9" spans="1:25" ht="18" customHeight="1" x14ac:dyDescent="0.15">
      <c r="A9" s="178" t="s">
        <v>16</v>
      </c>
      <c r="B9" s="154">
        <v>639</v>
      </c>
      <c r="C9" s="32">
        <v>323.2</v>
      </c>
      <c r="D9" s="32">
        <v>317.2</v>
      </c>
      <c r="E9" s="32">
        <v>387.7</v>
      </c>
      <c r="F9" s="32">
        <v>18.899999999999999</v>
      </c>
      <c r="G9" s="157">
        <v>233.9</v>
      </c>
      <c r="H9" s="154">
        <v>3269</v>
      </c>
      <c r="I9" s="32">
        <v>20190.099999999999</v>
      </c>
      <c r="J9" s="32">
        <v>761.8</v>
      </c>
      <c r="K9" s="32">
        <v>14423.3</v>
      </c>
      <c r="L9" s="32">
        <v>5056.8999999999996</v>
      </c>
      <c r="M9" s="157">
        <v>1471.9</v>
      </c>
      <c r="N9" s="154">
        <v>3270</v>
      </c>
      <c r="O9" s="32">
        <v>9824.1</v>
      </c>
      <c r="P9" s="32">
        <v>396</v>
      </c>
      <c r="Q9" s="32">
        <v>8604</v>
      </c>
      <c r="R9" s="32">
        <v>933.5</v>
      </c>
      <c r="S9" s="155">
        <v>682.8</v>
      </c>
      <c r="T9" s="154">
        <f t="shared" si="1"/>
        <v>7178</v>
      </c>
      <c r="U9" s="32">
        <f t="shared" si="2"/>
        <v>30337.4</v>
      </c>
      <c r="V9" s="32">
        <f t="shared" si="3"/>
        <v>1475</v>
      </c>
      <c r="W9" s="32">
        <f t="shared" si="4"/>
        <v>23415</v>
      </c>
      <c r="X9" s="32">
        <f t="shared" si="5"/>
        <v>6009.2999999999993</v>
      </c>
      <c r="Y9" s="155">
        <f t="shared" si="6"/>
        <v>2388.6000000000004</v>
      </c>
    </row>
    <row r="10" spans="1:25" ht="18" customHeight="1" x14ac:dyDescent="0.15">
      <c r="A10" s="178" t="s">
        <v>17</v>
      </c>
      <c r="B10" s="154">
        <v>1012</v>
      </c>
      <c r="C10" s="32">
        <v>666.5</v>
      </c>
      <c r="D10" s="32">
        <v>167.4</v>
      </c>
      <c r="E10" s="32">
        <v>344.2</v>
      </c>
      <c r="F10" s="32">
        <v>401.8</v>
      </c>
      <c r="G10" s="157">
        <v>88.1</v>
      </c>
      <c r="H10" s="154">
        <v>5679</v>
      </c>
      <c r="I10" s="32">
        <v>32865.600000000006</v>
      </c>
      <c r="J10" s="32">
        <v>1546.3</v>
      </c>
      <c r="K10" s="32">
        <v>21167</v>
      </c>
      <c r="L10" s="32">
        <v>12312.699999999999</v>
      </c>
      <c r="M10" s="157">
        <v>930.7</v>
      </c>
      <c r="N10" s="154">
        <v>11285</v>
      </c>
      <c r="O10" s="32">
        <v>21835.9</v>
      </c>
      <c r="P10" s="32">
        <v>838.7</v>
      </c>
      <c r="Q10" s="32">
        <v>16896.8</v>
      </c>
      <c r="R10" s="32">
        <v>5207.7</v>
      </c>
      <c r="S10" s="155">
        <v>570.1</v>
      </c>
      <c r="T10" s="154">
        <f t="shared" si="1"/>
        <v>17976</v>
      </c>
      <c r="U10" s="32">
        <f t="shared" si="2"/>
        <v>55368.000000000007</v>
      </c>
      <c r="V10" s="32">
        <f t="shared" si="3"/>
        <v>2552.4</v>
      </c>
      <c r="W10" s="32">
        <f t="shared" si="4"/>
        <v>38408</v>
      </c>
      <c r="X10" s="32">
        <f t="shared" si="5"/>
        <v>17922.199999999997</v>
      </c>
      <c r="Y10" s="155">
        <f t="shared" si="6"/>
        <v>1588.9</v>
      </c>
    </row>
    <row r="11" spans="1:25" ht="18" customHeight="1" x14ac:dyDescent="0.15">
      <c r="A11" s="178" t="s">
        <v>18</v>
      </c>
      <c r="B11" s="154">
        <v>6638</v>
      </c>
      <c r="C11" s="32">
        <v>4373.5</v>
      </c>
      <c r="D11" s="32">
        <v>330.9</v>
      </c>
      <c r="E11" s="32">
        <v>4568.3999999999996</v>
      </c>
      <c r="F11" s="32">
        <v>123.4</v>
      </c>
      <c r="G11" s="157">
        <v>12.6</v>
      </c>
      <c r="H11" s="154">
        <v>6525</v>
      </c>
      <c r="I11" s="32">
        <v>91510</v>
      </c>
      <c r="J11" s="32">
        <v>695</v>
      </c>
      <c r="K11" s="32">
        <v>71033.7</v>
      </c>
      <c r="L11" s="32">
        <v>19556.599999999999</v>
      </c>
      <c r="M11" s="157">
        <v>1614.9</v>
      </c>
      <c r="N11" s="154">
        <v>20975</v>
      </c>
      <c r="O11" s="32">
        <v>46745.599999999999</v>
      </c>
      <c r="P11" s="32">
        <v>708.4</v>
      </c>
      <c r="Q11" s="32">
        <v>23740.799999999999</v>
      </c>
      <c r="R11" s="32">
        <v>22688.6</v>
      </c>
      <c r="S11" s="155">
        <v>1033.5999999999999</v>
      </c>
      <c r="T11" s="154">
        <f t="shared" si="1"/>
        <v>34138</v>
      </c>
      <c r="U11" s="32">
        <f t="shared" si="2"/>
        <v>142629.1</v>
      </c>
      <c r="V11" s="32">
        <f t="shared" si="3"/>
        <v>1734.3000000000002</v>
      </c>
      <c r="W11" s="32">
        <f t="shared" si="4"/>
        <v>99342.9</v>
      </c>
      <c r="X11" s="32">
        <f t="shared" si="5"/>
        <v>42368.6</v>
      </c>
      <c r="Y11" s="155">
        <f t="shared" si="6"/>
        <v>2661.1</v>
      </c>
    </row>
    <row r="12" spans="1:25" ht="18" customHeight="1" x14ac:dyDescent="0.15">
      <c r="A12" s="178" t="s">
        <v>19</v>
      </c>
      <c r="B12" s="154">
        <v>350</v>
      </c>
      <c r="C12" s="32">
        <v>748.9</v>
      </c>
      <c r="D12" s="32">
        <v>219.2</v>
      </c>
      <c r="E12" s="32">
        <v>626.70000000000005</v>
      </c>
      <c r="F12" s="32">
        <v>137.80000000000001</v>
      </c>
      <c r="G12" s="157">
        <v>203.6</v>
      </c>
      <c r="H12" s="154">
        <v>5586</v>
      </c>
      <c r="I12" s="32">
        <v>37187.5</v>
      </c>
      <c r="J12" s="32">
        <v>1211.8</v>
      </c>
      <c r="K12" s="32">
        <v>19484.7</v>
      </c>
      <c r="L12" s="32">
        <v>17898.199999999997</v>
      </c>
      <c r="M12" s="157">
        <v>1016.3</v>
      </c>
      <c r="N12" s="154">
        <v>10447</v>
      </c>
      <c r="O12" s="32">
        <v>34004.21</v>
      </c>
      <c r="P12" s="32">
        <v>1151.0999999999999</v>
      </c>
      <c r="Q12" s="32">
        <v>18112.2</v>
      </c>
      <c r="R12" s="32">
        <v>15891.3</v>
      </c>
      <c r="S12" s="155">
        <v>1151.8</v>
      </c>
      <c r="T12" s="154">
        <f t="shared" si="1"/>
        <v>16383</v>
      </c>
      <c r="U12" s="32">
        <f t="shared" si="2"/>
        <v>71940.61</v>
      </c>
      <c r="V12" s="32">
        <f t="shared" si="3"/>
        <v>2582.1</v>
      </c>
      <c r="W12" s="32">
        <f t="shared" si="4"/>
        <v>38223.600000000006</v>
      </c>
      <c r="X12" s="32">
        <f t="shared" si="5"/>
        <v>33927.299999999996</v>
      </c>
      <c r="Y12" s="155">
        <f t="shared" si="6"/>
        <v>2371.6999999999998</v>
      </c>
    </row>
    <row r="13" spans="1:25" ht="18" customHeight="1" x14ac:dyDescent="0.15">
      <c r="A13" s="178" t="s">
        <v>20</v>
      </c>
      <c r="B13" s="154">
        <v>735</v>
      </c>
      <c r="C13" s="32">
        <v>606.1</v>
      </c>
      <c r="D13" s="32">
        <v>44.8</v>
      </c>
      <c r="E13" s="32">
        <v>194.7</v>
      </c>
      <c r="F13" s="32">
        <v>399.3</v>
      </c>
      <c r="G13" s="157">
        <v>56.9</v>
      </c>
      <c r="H13" s="154">
        <v>5752</v>
      </c>
      <c r="I13" s="32">
        <v>37534.5</v>
      </c>
      <c r="J13" s="32">
        <v>1471.2</v>
      </c>
      <c r="K13" s="32">
        <v>22304</v>
      </c>
      <c r="L13" s="32">
        <v>15468</v>
      </c>
      <c r="M13" s="157">
        <v>1233.8</v>
      </c>
      <c r="N13" s="154">
        <v>14706</v>
      </c>
      <c r="O13" s="32">
        <v>30470.9</v>
      </c>
      <c r="P13" s="32">
        <v>1293</v>
      </c>
      <c r="Q13" s="32">
        <v>20812.599999999999</v>
      </c>
      <c r="R13" s="32">
        <v>9528.1</v>
      </c>
      <c r="S13" s="155">
        <v>1423.2</v>
      </c>
      <c r="T13" s="154">
        <f t="shared" si="1"/>
        <v>21193</v>
      </c>
      <c r="U13" s="32">
        <f t="shared" si="2"/>
        <v>68611.5</v>
      </c>
      <c r="V13" s="32">
        <f t="shared" si="3"/>
        <v>2809</v>
      </c>
      <c r="W13" s="32">
        <f t="shared" si="4"/>
        <v>43311.3</v>
      </c>
      <c r="X13" s="32">
        <f t="shared" si="5"/>
        <v>25395.4</v>
      </c>
      <c r="Y13" s="155">
        <f t="shared" si="6"/>
        <v>2713.9</v>
      </c>
    </row>
    <row r="14" spans="1:25" ht="18" customHeight="1" x14ac:dyDescent="0.15">
      <c r="A14" s="178" t="s">
        <v>21</v>
      </c>
      <c r="B14" s="154">
        <v>1597</v>
      </c>
      <c r="C14" s="32">
        <v>2740.4</v>
      </c>
      <c r="D14" s="32">
        <v>141.69999999999999</v>
      </c>
      <c r="E14" s="32">
        <v>1170</v>
      </c>
      <c r="F14" s="32">
        <v>1574.6</v>
      </c>
      <c r="G14" s="157">
        <v>137.69999999999999</v>
      </c>
      <c r="H14" s="154">
        <v>14974</v>
      </c>
      <c r="I14" s="32">
        <v>87004.800000000003</v>
      </c>
      <c r="J14" s="32">
        <v>3874</v>
      </c>
      <c r="K14" s="32">
        <v>37500.800000000003</v>
      </c>
      <c r="L14" s="32">
        <v>49071.1</v>
      </c>
      <c r="M14" s="157">
        <v>4307.1000000000004</v>
      </c>
      <c r="N14" s="154">
        <v>44789</v>
      </c>
      <c r="O14" s="32">
        <v>91084.6</v>
      </c>
      <c r="P14" s="32">
        <v>3167.9</v>
      </c>
      <c r="Q14" s="32">
        <v>35236</v>
      </c>
      <c r="R14" s="32">
        <v>57070.8</v>
      </c>
      <c r="S14" s="155">
        <v>1945.7</v>
      </c>
      <c r="T14" s="154">
        <f t="shared" si="1"/>
        <v>61360</v>
      </c>
      <c r="U14" s="32">
        <f t="shared" si="2"/>
        <v>180829.8</v>
      </c>
      <c r="V14" s="32">
        <f t="shared" si="3"/>
        <v>7183.6</v>
      </c>
      <c r="W14" s="32">
        <f t="shared" si="4"/>
        <v>73906.8</v>
      </c>
      <c r="X14" s="32">
        <f t="shared" si="5"/>
        <v>107716.5</v>
      </c>
      <c r="Y14" s="155">
        <f t="shared" si="6"/>
        <v>6390.5</v>
      </c>
    </row>
    <row r="15" spans="1:25" ht="18" customHeight="1" x14ac:dyDescent="0.15">
      <c r="A15" s="178" t="s">
        <v>22</v>
      </c>
      <c r="B15" s="154">
        <v>1304</v>
      </c>
      <c r="C15" s="32">
        <v>8172.7</v>
      </c>
      <c r="D15" s="32">
        <v>388</v>
      </c>
      <c r="E15" s="32">
        <v>7663.9</v>
      </c>
      <c r="F15" s="32">
        <v>606.59999999999991</v>
      </c>
      <c r="G15" s="157">
        <v>290.3</v>
      </c>
      <c r="H15" s="154">
        <v>12140</v>
      </c>
      <c r="I15" s="32">
        <v>76375.7</v>
      </c>
      <c r="J15" s="32">
        <v>2200.1</v>
      </c>
      <c r="K15" s="32">
        <v>33270.300000000003</v>
      </c>
      <c r="L15" s="32">
        <v>43303.8</v>
      </c>
      <c r="M15" s="157">
        <v>2001.8</v>
      </c>
      <c r="N15" s="154">
        <v>158714</v>
      </c>
      <c r="O15" s="32">
        <v>81545.600000000006</v>
      </c>
      <c r="P15" s="32">
        <v>1771.5</v>
      </c>
      <c r="Q15" s="32">
        <v>30785.200000000001</v>
      </c>
      <c r="R15" s="32">
        <v>51063.899999999994</v>
      </c>
      <c r="S15" s="155">
        <v>1468</v>
      </c>
      <c r="T15" s="154">
        <f t="shared" si="1"/>
        <v>172158</v>
      </c>
      <c r="U15" s="32">
        <f t="shared" si="2"/>
        <v>166094</v>
      </c>
      <c r="V15" s="32">
        <f t="shared" si="3"/>
        <v>4359.6000000000004</v>
      </c>
      <c r="W15" s="32">
        <f t="shared" si="4"/>
        <v>71719.400000000009</v>
      </c>
      <c r="X15" s="32">
        <f t="shared" si="5"/>
        <v>94974.299999999988</v>
      </c>
      <c r="Y15" s="155">
        <f t="shared" si="6"/>
        <v>3760.1</v>
      </c>
    </row>
    <row r="16" spans="1:25" ht="18" customHeight="1" x14ac:dyDescent="0.15">
      <c r="A16" s="178" t="s">
        <v>23</v>
      </c>
      <c r="B16" s="154">
        <v>4068</v>
      </c>
      <c r="C16" s="32">
        <v>8045.47</v>
      </c>
      <c r="D16" s="32">
        <v>87.46</v>
      </c>
      <c r="E16" s="32">
        <v>4433.7650000000003</v>
      </c>
      <c r="F16" s="32">
        <v>3594.9949999999999</v>
      </c>
      <c r="G16" s="157">
        <v>104.09</v>
      </c>
      <c r="H16" s="154">
        <v>46789</v>
      </c>
      <c r="I16" s="32">
        <v>222434.04399999999</v>
      </c>
      <c r="J16" s="32">
        <v>3190.05</v>
      </c>
      <c r="K16" s="32">
        <v>106576.41</v>
      </c>
      <c r="L16" s="32">
        <v>116226.345</v>
      </c>
      <c r="M16" s="157">
        <v>2821.34</v>
      </c>
      <c r="N16" s="154">
        <v>112310</v>
      </c>
      <c r="O16" s="32">
        <v>329871.15399999998</v>
      </c>
      <c r="P16" s="32">
        <v>2598.86</v>
      </c>
      <c r="Q16" s="32">
        <v>145517.53</v>
      </c>
      <c r="R16" s="32">
        <v>183045.12</v>
      </c>
      <c r="S16" s="155">
        <v>3907.37</v>
      </c>
      <c r="T16" s="154">
        <f t="shared" si="1"/>
        <v>163167</v>
      </c>
      <c r="U16" s="32">
        <f t="shared" si="2"/>
        <v>560350.66799999995</v>
      </c>
      <c r="V16" s="32">
        <f t="shared" si="3"/>
        <v>5876.3700000000008</v>
      </c>
      <c r="W16" s="32">
        <f t="shared" si="4"/>
        <v>256527.70500000002</v>
      </c>
      <c r="X16" s="32">
        <f t="shared" si="5"/>
        <v>302866.45999999996</v>
      </c>
      <c r="Y16" s="155">
        <f t="shared" si="6"/>
        <v>6832.8</v>
      </c>
    </row>
    <row r="17" spans="1:25" ht="18" customHeight="1" x14ac:dyDescent="0.15">
      <c r="A17" s="178" t="s">
        <v>24</v>
      </c>
      <c r="B17" s="154">
        <v>1467</v>
      </c>
      <c r="C17" s="32">
        <v>22151.7</v>
      </c>
      <c r="D17" s="32">
        <v>118</v>
      </c>
      <c r="E17" s="32">
        <v>20385.900000000001</v>
      </c>
      <c r="F17" s="32">
        <v>1764.1</v>
      </c>
      <c r="G17" s="157">
        <v>121.3</v>
      </c>
      <c r="H17" s="154">
        <v>16784</v>
      </c>
      <c r="I17" s="32">
        <v>147104.29999999999</v>
      </c>
      <c r="J17" s="32">
        <v>2920.7</v>
      </c>
      <c r="K17" s="32">
        <v>75310.600000000006</v>
      </c>
      <c r="L17" s="32">
        <v>72171.5</v>
      </c>
      <c r="M17" s="157">
        <v>2496.4</v>
      </c>
      <c r="N17" s="154">
        <v>55713</v>
      </c>
      <c r="O17" s="32">
        <v>120655</v>
      </c>
      <c r="P17" s="32">
        <v>2455.4</v>
      </c>
      <c r="Q17" s="32">
        <v>79656.100000000006</v>
      </c>
      <c r="R17" s="32">
        <v>40584.5</v>
      </c>
      <c r="S17" s="155">
        <v>2687.7</v>
      </c>
      <c r="T17" s="154">
        <f t="shared" si="1"/>
        <v>73964</v>
      </c>
      <c r="U17" s="32">
        <f t="shared" si="2"/>
        <v>289911</v>
      </c>
      <c r="V17" s="32">
        <f t="shared" si="3"/>
        <v>5494.1</v>
      </c>
      <c r="W17" s="32">
        <f t="shared" si="4"/>
        <v>175352.6</v>
      </c>
      <c r="X17" s="32">
        <f t="shared" si="5"/>
        <v>114520.1</v>
      </c>
      <c r="Y17" s="155">
        <f t="shared" si="6"/>
        <v>5305.4</v>
      </c>
    </row>
    <row r="18" spans="1:25" ht="18" customHeight="1" x14ac:dyDescent="0.15">
      <c r="A18" s="178" t="s">
        <v>25</v>
      </c>
      <c r="B18" s="154">
        <v>1301</v>
      </c>
      <c r="C18" s="32">
        <v>762.31999999999994</v>
      </c>
      <c r="D18" s="32">
        <v>346.61</v>
      </c>
      <c r="E18" s="32">
        <v>373.62</v>
      </c>
      <c r="F18" s="32">
        <v>260.93</v>
      </c>
      <c r="G18" s="157">
        <v>390.88</v>
      </c>
      <c r="H18" s="154">
        <v>6625</v>
      </c>
      <c r="I18" s="32">
        <v>32285.910000000003</v>
      </c>
      <c r="J18" s="32">
        <v>6356.69</v>
      </c>
      <c r="K18" s="32">
        <v>14990.302</v>
      </c>
      <c r="L18" s="32">
        <v>16855.47</v>
      </c>
      <c r="M18" s="157">
        <v>6677.42</v>
      </c>
      <c r="N18" s="154">
        <v>10598</v>
      </c>
      <c r="O18" s="32">
        <v>34948.050000000003</v>
      </c>
      <c r="P18" s="32">
        <v>877.09</v>
      </c>
      <c r="Q18" s="32">
        <v>21945.62</v>
      </c>
      <c r="R18" s="32">
        <v>12863.49</v>
      </c>
      <c r="S18" s="155">
        <v>1016.04</v>
      </c>
      <c r="T18" s="154">
        <f t="shared" si="1"/>
        <v>18524</v>
      </c>
      <c r="U18" s="32">
        <f t="shared" si="2"/>
        <v>67996.28</v>
      </c>
      <c r="V18" s="32">
        <f t="shared" si="3"/>
        <v>7580.3899999999994</v>
      </c>
      <c r="W18" s="32">
        <f t="shared" si="4"/>
        <v>37309.542000000001</v>
      </c>
      <c r="X18" s="32">
        <f t="shared" si="5"/>
        <v>29979.89</v>
      </c>
      <c r="Y18" s="155">
        <f t="shared" si="6"/>
        <v>8084.34</v>
      </c>
    </row>
    <row r="19" spans="1:25" ht="18" customHeight="1" x14ac:dyDescent="0.15">
      <c r="A19" s="178" t="s">
        <v>26</v>
      </c>
      <c r="B19" s="154">
        <v>642</v>
      </c>
      <c r="C19" s="32">
        <v>810.3</v>
      </c>
      <c r="D19" s="32">
        <v>92.9</v>
      </c>
      <c r="E19" s="32">
        <v>726.5</v>
      </c>
      <c r="F19" s="32">
        <v>76.900000000000006</v>
      </c>
      <c r="G19" s="157">
        <v>99.7</v>
      </c>
      <c r="H19" s="154">
        <v>3975</v>
      </c>
      <c r="I19" s="32">
        <v>19145.5</v>
      </c>
      <c r="J19" s="32">
        <v>1129.4000000000001</v>
      </c>
      <c r="K19" s="32">
        <v>7494.2</v>
      </c>
      <c r="L19" s="32">
        <v>12021.900000000001</v>
      </c>
      <c r="M19" s="157">
        <v>758.8</v>
      </c>
      <c r="N19" s="154">
        <v>8398</v>
      </c>
      <c r="O19" s="32">
        <v>15825</v>
      </c>
      <c r="P19" s="32">
        <v>430.2</v>
      </c>
      <c r="Q19" s="32">
        <v>8823.9</v>
      </c>
      <c r="R19" s="32">
        <v>7028.6</v>
      </c>
      <c r="S19" s="155">
        <v>402.7</v>
      </c>
      <c r="T19" s="154">
        <f t="shared" si="1"/>
        <v>13015</v>
      </c>
      <c r="U19" s="32">
        <f t="shared" si="2"/>
        <v>35780.800000000003</v>
      </c>
      <c r="V19" s="32">
        <f t="shared" si="3"/>
        <v>1652.5000000000002</v>
      </c>
      <c r="W19" s="32">
        <f t="shared" si="4"/>
        <v>17044.599999999999</v>
      </c>
      <c r="X19" s="32">
        <f t="shared" si="5"/>
        <v>19127.400000000001</v>
      </c>
      <c r="Y19" s="155">
        <f t="shared" si="6"/>
        <v>1261.2</v>
      </c>
    </row>
    <row r="20" spans="1:25" ht="18" customHeight="1" x14ac:dyDescent="0.15">
      <c r="A20" s="178" t="s">
        <v>27</v>
      </c>
      <c r="B20" s="154">
        <v>468</v>
      </c>
      <c r="C20" s="32">
        <v>187.33799999999999</v>
      </c>
      <c r="D20" s="32">
        <v>66.3</v>
      </c>
      <c r="E20" s="32">
        <v>164.90799999999999</v>
      </c>
      <c r="F20" s="32">
        <v>12</v>
      </c>
      <c r="G20" s="157">
        <v>76.73</v>
      </c>
      <c r="H20" s="154">
        <v>3090</v>
      </c>
      <c r="I20" s="32">
        <v>18551.506999999998</v>
      </c>
      <c r="J20" s="32">
        <v>352.255</v>
      </c>
      <c r="K20" s="32">
        <v>12758.352000000001</v>
      </c>
      <c r="L20" s="32">
        <v>5688.5050000000001</v>
      </c>
      <c r="M20" s="157">
        <v>456.90499999999997</v>
      </c>
      <c r="N20" s="154">
        <v>6518</v>
      </c>
      <c r="O20" s="32">
        <v>17396.155999999999</v>
      </c>
      <c r="P20" s="32">
        <v>386.745</v>
      </c>
      <c r="Q20" s="32">
        <v>12787.126</v>
      </c>
      <c r="R20" s="32">
        <v>4323.7900000000009</v>
      </c>
      <c r="S20" s="155">
        <v>671.98500000000001</v>
      </c>
      <c r="T20" s="154">
        <f t="shared" si="1"/>
        <v>10076</v>
      </c>
      <c r="U20" s="32">
        <f t="shared" si="2"/>
        <v>36135.000999999997</v>
      </c>
      <c r="V20" s="32">
        <f t="shared" si="3"/>
        <v>805.3</v>
      </c>
      <c r="W20" s="32">
        <f t="shared" si="4"/>
        <v>25710.385999999999</v>
      </c>
      <c r="X20" s="32">
        <f t="shared" si="5"/>
        <v>10024.295000000002</v>
      </c>
      <c r="Y20" s="155">
        <f t="shared" si="6"/>
        <v>1205.6199999999999</v>
      </c>
    </row>
    <row r="21" spans="1:25" ht="18" customHeight="1" x14ac:dyDescent="0.15">
      <c r="A21" s="178" t="s">
        <v>28</v>
      </c>
      <c r="B21" s="154">
        <v>126</v>
      </c>
      <c r="C21" s="32">
        <v>117.4</v>
      </c>
      <c r="D21" s="32">
        <v>27.8</v>
      </c>
      <c r="E21" s="32">
        <v>76.5</v>
      </c>
      <c r="F21" s="32">
        <v>43.3</v>
      </c>
      <c r="G21" s="157">
        <v>25.5</v>
      </c>
      <c r="H21" s="154">
        <v>2188</v>
      </c>
      <c r="I21" s="32">
        <v>12138</v>
      </c>
      <c r="J21" s="32">
        <v>313</v>
      </c>
      <c r="K21" s="32">
        <v>10213.700000000001</v>
      </c>
      <c r="L21" s="32">
        <v>1955.1999999999998</v>
      </c>
      <c r="M21" s="157">
        <v>282.10000000000002</v>
      </c>
      <c r="N21" s="154">
        <v>2005</v>
      </c>
      <c r="O21" s="32">
        <v>9024</v>
      </c>
      <c r="P21" s="32">
        <v>316.60000000000002</v>
      </c>
      <c r="Q21" s="32">
        <v>7586.9</v>
      </c>
      <c r="R21" s="32">
        <v>1450.1000000000001</v>
      </c>
      <c r="S21" s="155">
        <v>303.8</v>
      </c>
      <c r="T21" s="154">
        <f t="shared" si="1"/>
        <v>4319</v>
      </c>
      <c r="U21" s="32">
        <f t="shared" si="2"/>
        <v>21279.4</v>
      </c>
      <c r="V21" s="32">
        <f t="shared" si="3"/>
        <v>657.40000000000009</v>
      </c>
      <c r="W21" s="32">
        <f t="shared" si="4"/>
        <v>17877.099999999999</v>
      </c>
      <c r="X21" s="32">
        <f t="shared" si="5"/>
        <v>3448.6</v>
      </c>
      <c r="Y21" s="155">
        <f t="shared" si="6"/>
        <v>611.40000000000009</v>
      </c>
    </row>
    <row r="22" spans="1:25" ht="18" customHeight="1" x14ac:dyDescent="0.15">
      <c r="A22" s="178" t="s">
        <v>29</v>
      </c>
      <c r="B22" s="154">
        <v>208</v>
      </c>
      <c r="C22" s="32">
        <v>582.70000000000005</v>
      </c>
      <c r="D22" s="32">
        <v>12</v>
      </c>
      <c r="E22" s="32">
        <v>290.39999999999998</v>
      </c>
      <c r="F22" s="32">
        <v>205.1</v>
      </c>
      <c r="G22" s="157">
        <v>99.2</v>
      </c>
      <c r="H22" s="154">
        <v>1887</v>
      </c>
      <c r="I22" s="32">
        <v>16020.4</v>
      </c>
      <c r="J22" s="32">
        <v>354.1</v>
      </c>
      <c r="K22" s="32">
        <v>6172.9</v>
      </c>
      <c r="L22" s="32">
        <v>9386.1</v>
      </c>
      <c r="M22" s="157">
        <v>815.5</v>
      </c>
      <c r="N22" s="154">
        <v>1926</v>
      </c>
      <c r="O22" s="32">
        <v>7572.9000000000005</v>
      </c>
      <c r="P22" s="32">
        <v>271</v>
      </c>
      <c r="Q22" s="32">
        <v>2712</v>
      </c>
      <c r="R22" s="32">
        <v>4913.7</v>
      </c>
      <c r="S22" s="155">
        <v>218.3</v>
      </c>
      <c r="T22" s="154">
        <f t="shared" si="1"/>
        <v>4021</v>
      </c>
      <c r="U22" s="32">
        <f t="shared" si="2"/>
        <v>24176</v>
      </c>
      <c r="V22" s="32">
        <f t="shared" si="3"/>
        <v>637.1</v>
      </c>
      <c r="W22" s="32">
        <f t="shared" si="4"/>
        <v>9175.2999999999993</v>
      </c>
      <c r="X22" s="32">
        <f t="shared" si="5"/>
        <v>14504.900000000001</v>
      </c>
      <c r="Y22" s="155">
        <f t="shared" si="6"/>
        <v>1133</v>
      </c>
    </row>
    <row r="23" spans="1:25" ht="18" customHeight="1" x14ac:dyDescent="0.15">
      <c r="A23" s="178" t="s">
        <v>30</v>
      </c>
      <c r="B23" s="154">
        <v>861</v>
      </c>
      <c r="C23" s="32">
        <v>553.29999999999995</v>
      </c>
      <c r="D23" s="32">
        <v>324.89999999999998</v>
      </c>
      <c r="E23" s="32">
        <v>191</v>
      </c>
      <c r="F23" s="32">
        <v>309.90000000000003</v>
      </c>
      <c r="G23" s="157">
        <v>377.4</v>
      </c>
      <c r="H23" s="154">
        <v>6511</v>
      </c>
      <c r="I23" s="32">
        <v>37235.899999999994</v>
      </c>
      <c r="J23" s="32">
        <v>1707.1</v>
      </c>
      <c r="K23" s="32">
        <v>10382.4</v>
      </c>
      <c r="L23" s="32">
        <v>25841.300000000003</v>
      </c>
      <c r="M23" s="157">
        <v>2719.3</v>
      </c>
      <c r="N23" s="154">
        <v>9610</v>
      </c>
      <c r="O23" s="32">
        <v>21630.7</v>
      </c>
      <c r="P23" s="32">
        <v>586.1</v>
      </c>
      <c r="Q23" s="32">
        <v>7144.3</v>
      </c>
      <c r="R23" s="32">
        <v>12895.8</v>
      </c>
      <c r="S23" s="155">
        <v>2176.6999999999998</v>
      </c>
      <c r="T23" s="154">
        <f t="shared" si="1"/>
        <v>16982</v>
      </c>
      <c r="U23" s="32">
        <f t="shared" si="2"/>
        <v>59419.899999999994</v>
      </c>
      <c r="V23" s="32">
        <f t="shared" si="3"/>
        <v>2618.1</v>
      </c>
      <c r="W23" s="32">
        <f t="shared" si="4"/>
        <v>17717.7</v>
      </c>
      <c r="X23" s="32">
        <f t="shared" si="5"/>
        <v>39047</v>
      </c>
      <c r="Y23" s="155">
        <f t="shared" si="6"/>
        <v>5273.4</v>
      </c>
    </row>
    <row r="24" spans="1:25" ht="18" customHeight="1" x14ac:dyDescent="0.15">
      <c r="A24" s="178" t="s">
        <v>31</v>
      </c>
      <c r="B24" s="154">
        <v>386</v>
      </c>
      <c r="C24" s="32">
        <v>531.47</v>
      </c>
      <c r="D24" s="32">
        <v>111.98</v>
      </c>
      <c r="E24" s="32">
        <v>452.43</v>
      </c>
      <c r="F24" s="32">
        <v>55.59</v>
      </c>
      <c r="G24" s="157">
        <v>135.43</v>
      </c>
      <c r="H24" s="154">
        <v>4751</v>
      </c>
      <c r="I24" s="32">
        <v>29805.31</v>
      </c>
      <c r="J24" s="32">
        <v>515.05999999999995</v>
      </c>
      <c r="K24" s="32">
        <v>15084.1</v>
      </c>
      <c r="L24" s="32">
        <v>14698.169999999998</v>
      </c>
      <c r="M24" s="157">
        <v>575.29999999999995</v>
      </c>
      <c r="N24" s="154">
        <v>4851</v>
      </c>
      <c r="O24" s="32">
        <v>22015.559999999998</v>
      </c>
      <c r="P24" s="32">
        <v>284.43</v>
      </c>
      <c r="Q24" s="32">
        <v>10927.6</v>
      </c>
      <c r="R24" s="32">
        <v>10938.86</v>
      </c>
      <c r="S24" s="155">
        <v>417.3</v>
      </c>
      <c r="T24" s="154">
        <f t="shared" si="1"/>
        <v>9988</v>
      </c>
      <c r="U24" s="32">
        <f t="shared" si="2"/>
        <v>52352.34</v>
      </c>
      <c r="V24" s="32">
        <f t="shared" si="3"/>
        <v>911.47</v>
      </c>
      <c r="W24" s="32">
        <f t="shared" si="4"/>
        <v>26464.13</v>
      </c>
      <c r="X24" s="32">
        <f t="shared" si="5"/>
        <v>25692.62</v>
      </c>
      <c r="Y24" s="155">
        <f t="shared" si="6"/>
        <v>1128.03</v>
      </c>
    </row>
    <row r="25" spans="1:25" ht="18" customHeight="1" x14ac:dyDescent="0.15">
      <c r="A25" s="178" t="s">
        <v>32</v>
      </c>
      <c r="B25" s="154">
        <v>1513</v>
      </c>
      <c r="C25" s="32">
        <v>4741.7</v>
      </c>
      <c r="D25" s="32">
        <v>502.60000000000008</v>
      </c>
      <c r="E25" s="32">
        <v>1064.9000000000001</v>
      </c>
      <c r="F25" s="32">
        <v>3689.6000000000004</v>
      </c>
      <c r="G25" s="157">
        <v>489.8</v>
      </c>
      <c r="H25" s="154">
        <v>11782</v>
      </c>
      <c r="I25" s="32">
        <v>96051.3</v>
      </c>
      <c r="J25" s="32">
        <v>3207.6000000000008</v>
      </c>
      <c r="K25" s="32">
        <v>43440.1</v>
      </c>
      <c r="L25" s="32">
        <v>52646.6</v>
      </c>
      <c r="M25" s="157">
        <v>3172.2</v>
      </c>
      <c r="N25" s="154">
        <v>55554</v>
      </c>
      <c r="O25" s="32">
        <v>64650.31</v>
      </c>
      <c r="P25" s="32">
        <v>1792.9999999999998</v>
      </c>
      <c r="Q25" s="32">
        <v>40894.639999999999</v>
      </c>
      <c r="R25" s="32">
        <v>23526.35</v>
      </c>
      <c r="S25" s="155">
        <v>2022.319999999999</v>
      </c>
      <c r="T25" s="154">
        <f t="shared" si="1"/>
        <v>68849</v>
      </c>
      <c r="U25" s="32">
        <f t="shared" si="2"/>
        <v>165443.31</v>
      </c>
      <c r="V25" s="32">
        <f t="shared" si="3"/>
        <v>5503.2000000000007</v>
      </c>
      <c r="W25" s="32">
        <f t="shared" si="4"/>
        <v>85399.64</v>
      </c>
      <c r="X25" s="32">
        <f t="shared" si="5"/>
        <v>79862.549999999988</v>
      </c>
      <c r="Y25" s="155">
        <f t="shared" si="6"/>
        <v>5684.3199999999988</v>
      </c>
    </row>
    <row r="26" spans="1:25" ht="18" customHeight="1" x14ac:dyDescent="0.15">
      <c r="A26" s="178" t="s">
        <v>33</v>
      </c>
      <c r="B26" s="154">
        <v>1764</v>
      </c>
      <c r="C26" s="32">
        <v>3073.1</v>
      </c>
      <c r="D26" s="32">
        <v>227.8</v>
      </c>
      <c r="E26" s="32">
        <v>1241</v>
      </c>
      <c r="F26" s="32">
        <v>1874.1</v>
      </c>
      <c r="G26" s="157">
        <v>186.7</v>
      </c>
      <c r="H26" s="154">
        <v>21953</v>
      </c>
      <c r="I26" s="32">
        <v>147148</v>
      </c>
      <c r="J26" s="32">
        <v>2647.4</v>
      </c>
      <c r="K26" s="32">
        <v>76102</v>
      </c>
      <c r="L26" s="32">
        <v>71294.2</v>
      </c>
      <c r="M26" s="157">
        <v>1923.9</v>
      </c>
      <c r="N26" s="154">
        <v>54454</v>
      </c>
      <c r="O26" s="32">
        <v>148633.79999999999</v>
      </c>
      <c r="P26" s="32">
        <v>1787.4</v>
      </c>
      <c r="Q26" s="32">
        <v>65886.7</v>
      </c>
      <c r="R26" s="32">
        <v>81810.100000000006</v>
      </c>
      <c r="S26" s="155">
        <v>1540.1</v>
      </c>
      <c r="T26" s="154">
        <f t="shared" si="1"/>
        <v>78171</v>
      </c>
      <c r="U26" s="32">
        <f t="shared" si="2"/>
        <v>298854.90000000002</v>
      </c>
      <c r="V26" s="32">
        <f t="shared" si="3"/>
        <v>4662.6000000000004</v>
      </c>
      <c r="W26" s="32">
        <f t="shared" si="4"/>
        <v>143229.70000000001</v>
      </c>
      <c r="X26" s="32">
        <f t="shared" si="5"/>
        <v>154978.40000000002</v>
      </c>
      <c r="Y26" s="155">
        <f t="shared" si="6"/>
        <v>3650.7</v>
      </c>
    </row>
    <row r="27" spans="1:25" ht="18" customHeight="1" x14ac:dyDescent="0.15">
      <c r="A27" s="178" t="s">
        <v>34</v>
      </c>
      <c r="B27" s="154">
        <v>583</v>
      </c>
      <c r="C27" s="32">
        <v>529.12</v>
      </c>
      <c r="D27" s="32">
        <v>15.7</v>
      </c>
      <c r="E27" s="32">
        <v>438.28</v>
      </c>
      <c r="F27" s="32">
        <v>96.4</v>
      </c>
      <c r="G27" s="157">
        <v>10.14</v>
      </c>
      <c r="H27" s="154">
        <v>5461</v>
      </c>
      <c r="I27" s="32">
        <v>36792.020000000004</v>
      </c>
      <c r="J27" s="32">
        <v>2315.09</v>
      </c>
      <c r="K27" s="32">
        <v>19235.919999999998</v>
      </c>
      <c r="L27" s="32">
        <v>18367.55</v>
      </c>
      <c r="M27" s="157">
        <v>1503.54</v>
      </c>
      <c r="N27" s="154">
        <v>13078</v>
      </c>
      <c r="O27" s="32">
        <v>28777.61</v>
      </c>
      <c r="P27" s="32">
        <v>659.57</v>
      </c>
      <c r="Q27" s="32">
        <v>16967.560000000001</v>
      </c>
      <c r="R27" s="32">
        <v>11729.18</v>
      </c>
      <c r="S27" s="155">
        <v>740.54</v>
      </c>
      <c r="T27" s="154">
        <f t="shared" si="1"/>
        <v>19122</v>
      </c>
      <c r="U27" s="32">
        <f t="shared" si="2"/>
        <v>66098.75</v>
      </c>
      <c r="V27" s="32">
        <f t="shared" si="3"/>
        <v>2990.36</v>
      </c>
      <c r="W27" s="32">
        <f t="shared" si="4"/>
        <v>36641.759999999995</v>
      </c>
      <c r="X27" s="32">
        <f t="shared" si="5"/>
        <v>30193.13</v>
      </c>
      <c r="Y27" s="155">
        <f t="shared" si="6"/>
        <v>2254.2200000000003</v>
      </c>
    </row>
    <row r="28" spans="1:25" ht="18" customHeight="1" x14ac:dyDescent="0.15">
      <c r="A28" s="178" t="s">
        <v>35</v>
      </c>
      <c r="B28" s="154">
        <v>230</v>
      </c>
      <c r="C28" s="32">
        <v>316.52999999999997</v>
      </c>
      <c r="D28" s="32">
        <v>131.93</v>
      </c>
      <c r="E28" s="32">
        <v>217.67</v>
      </c>
      <c r="F28" s="32">
        <v>132.56</v>
      </c>
      <c r="G28" s="157">
        <v>98.37</v>
      </c>
      <c r="H28" s="154">
        <v>3926</v>
      </c>
      <c r="I28" s="32">
        <v>32701.63</v>
      </c>
      <c r="J28" s="32">
        <v>696.05</v>
      </c>
      <c r="K28" s="32">
        <v>17869.46</v>
      </c>
      <c r="L28" s="32">
        <v>14627.01</v>
      </c>
      <c r="M28" s="157">
        <v>863.56</v>
      </c>
      <c r="N28" s="154">
        <v>6127</v>
      </c>
      <c r="O28" s="32">
        <v>23268.54</v>
      </c>
      <c r="P28" s="32">
        <v>627.41</v>
      </c>
      <c r="Q28" s="32">
        <v>14204.71</v>
      </c>
      <c r="R28" s="32">
        <v>9047.43</v>
      </c>
      <c r="S28" s="155">
        <v>543.71</v>
      </c>
      <c r="T28" s="154">
        <f t="shared" si="1"/>
        <v>10283</v>
      </c>
      <c r="U28" s="32">
        <f t="shared" si="2"/>
        <v>56286.700000000004</v>
      </c>
      <c r="V28" s="32">
        <f t="shared" si="3"/>
        <v>1455.3899999999999</v>
      </c>
      <c r="W28" s="32">
        <f t="shared" si="4"/>
        <v>32291.839999999997</v>
      </c>
      <c r="X28" s="32">
        <f t="shared" si="5"/>
        <v>23807</v>
      </c>
      <c r="Y28" s="155">
        <f t="shared" si="6"/>
        <v>1505.6399999999999</v>
      </c>
    </row>
    <row r="29" spans="1:25" ht="18" customHeight="1" x14ac:dyDescent="0.15">
      <c r="A29" s="178" t="s">
        <v>36</v>
      </c>
      <c r="B29" s="154">
        <v>361</v>
      </c>
      <c r="C29" s="32">
        <v>479.41199999999998</v>
      </c>
      <c r="D29" s="32">
        <v>38.055</v>
      </c>
      <c r="E29" s="32">
        <v>424.15899999999999</v>
      </c>
      <c r="F29" s="32">
        <v>44.561</v>
      </c>
      <c r="G29" s="157">
        <v>48.747</v>
      </c>
      <c r="H29" s="154">
        <v>5396</v>
      </c>
      <c r="I29" s="32">
        <v>34597.65</v>
      </c>
      <c r="J29" s="32">
        <v>1384.85</v>
      </c>
      <c r="K29" s="32">
        <v>22560.04</v>
      </c>
      <c r="L29" s="32">
        <v>12117.841</v>
      </c>
      <c r="M29" s="157">
        <v>1196.44</v>
      </c>
      <c r="N29" s="154">
        <v>11804</v>
      </c>
      <c r="O29" s="32">
        <v>33469.26</v>
      </c>
      <c r="P29" s="32">
        <v>606.95699999999999</v>
      </c>
      <c r="Q29" s="32">
        <v>20473.099999999999</v>
      </c>
      <c r="R29" s="32">
        <v>12923.982</v>
      </c>
      <c r="S29" s="155">
        <v>677.34799999999996</v>
      </c>
      <c r="T29" s="154">
        <f t="shared" si="1"/>
        <v>17561</v>
      </c>
      <c r="U29" s="32">
        <f t="shared" si="2"/>
        <v>68546.322</v>
      </c>
      <c r="V29" s="32">
        <f t="shared" si="3"/>
        <v>2029.8620000000001</v>
      </c>
      <c r="W29" s="32">
        <f t="shared" si="4"/>
        <v>43457.298999999999</v>
      </c>
      <c r="X29" s="32">
        <f t="shared" si="5"/>
        <v>25086.383999999998</v>
      </c>
      <c r="Y29" s="155">
        <f t="shared" si="6"/>
        <v>1922.5350000000001</v>
      </c>
    </row>
    <row r="30" spans="1:25" ht="18" customHeight="1" x14ac:dyDescent="0.15">
      <c r="A30" s="178" t="s">
        <v>37</v>
      </c>
      <c r="B30" s="154">
        <v>1076</v>
      </c>
      <c r="C30" s="32">
        <v>3609.8999999999996</v>
      </c>
      <c r="D30" s="32">
        <v>199.4</v>
      </c>
      <c r="E30" s="32">
        <v>1055.9000000000001</v>
      </c>
      <c r="F30" s="32">
        <v>2595.4</v>
      </c>
      <c r="G30" s="157">
        <v>158</v>
      </c>
      <c r="H30" s="154">
        <v>20116</v>
      </c>
      <c r="I30" s="32">
        <v>137986.1</v>
      </c>
      <c r="J30" s="32">
        <v>2399.5</v>
      </c>
      <c r="K30" s="32">
        <v>60088.2</v>
      </c>
      <c r="L30" s="32">
        <v>78104.899999999994</v>
      </c>
      <c r="M30" s="157">
        <v>2192.5</v>
      </c>
      <c r="N30" s="154">
        <v>61967</v>
      </c>
      <c r="O30" s="32">
        <v>156669.20000000001</v>
      </c>
      <c r="P30" s="32">
        <v>3318.8</v>
      </c>
      <c r="Q30" s="32">
        <v>75404.100000000006</v>
      </c>
      <c r="R30" s="32">
        <v>81214.5</v>
      </c>
      <c r="S30" s="155">
        <v>3369.3</v>
      </c>
      <c r="T30" s="154">
        <f t="shared" si="1"/>
        <v>83159</v>
      </c>
      <c r="U30" s="32">
        <f t="shared" si="2"/>
        <v>298265.2</v>
      </c>
      <c r="V30" s="32">
        <f t="shared" si="3"/>
        <v>5917.7000000000007</v>
      </c>
      <c r="W30" s="32">
        <f t="shared" si="4"/>
        <v>136548.20000000001</v>
      </c>
      <c r="X30" s="32">
        <f t="shared" si="5"/>
        <v>161914.79999999999</v>
      </c>
      <c r="Y30" s="155">
        <f t="shared" si="6"/>
        <v>5719.8</v>
      </c>
    </row>
    <row r="31" spans="1:25" ht="18" customHeight="1" x14ac:dyDescent="0.15">
      <c r="A31" s="178" t="s">
        <v>38</v>
      </c>
      <c r="B31" s="154">
        <v>1141</v>
      </c>
      <c r="C31" s="32">
        <v>1971.4</v>
      </c>
      <c r="D31" s="32">
        <v>142.69999999999999</v>
      </c>
      <c r="E31" s="32">
        <v>994.6</v>
      </c>
      <c r="F31" s="32">
        <v>927.1</v>
      </c>
      <c r="G31" s="157">
        <v>144.1</v>
      </c>
      <c r="H31" s="154">
        <v>15275</v>
      </c>
      <c r="I31" s="32">
        <v>80114.5</v>
      </c>
      <c r="J31" s="32">
        <v>2010.7</v>
      </c>
      <c r="K31" s="32">
        <v>46613.4</v>
      </c>
      <c r="L31" s="32">
        <v>34268.5</v>
      </c>
      <c r="M31" s="157">
        <v>1648.8</v>
      </c>
      <c r="N31" s="154">
        <v>40282</v>
      </c>
      <c r="O31" s="32">
        <v>67875.8</v>
      </c>
      <c r="P31" s="32">
        <v>1846.9</v>
      </c>
      <c r="Q31" s="32">
        <v>45869.7</v>
      </c>
      <c r="R31" s="32">
        <v>22762.5</v>
      </c>
      <c r="S31" s="155">
        <v>1757.6</v>
      </c>
      <c r="T31" s="154">
        <f t="shared" si="1"/>
        <v>56698</v>
      </c>
      <c r="U31" s="32">
        <f t="shared" si="2"/>
        <v>149961.70000000001</v>
      </c>
      <c r="V31" s="32">
        <f t="shared" si="3"/>
        <v>4000.3</v>
      </c>
      <c r="W31" s="32">
        <f t="shared" si="4"/>
        <v>93477.7</v>
      </c>
      <c r="X31" s="32">
        <f t="shared" si="5"/>
        <v>57958.1</v>
      </c>
      <c r="Y31" s="155">
        <f t="shared" si="6"/>
        <v>3550.5</v>
      </c>
    </row>
    <row r="32" spans="1:25" ht="18" customHeight="1" x14ac:dyDescent="0.15">
      <c r="A32" s="178" t="s">
        <v>39</v>
      </c>
      <c r="B32" s="154">
        <v>68</v>
      </c>
      <c r="C32" s="32">
        <v>1576.6650000000002</v>
      </c>
      <c r="D32" s="32">
        <v>13.19</v>
      </c>
      <c r="E32" s="32">
        <v>116.45500000000001</v>
      </c>
      <c r="F32" s="32">
        <v>1458.395</v>
      </c>
      <c r="G32" s="157">
        <v>15</v>
      </c>
      <c r="H32" s="154">
        <v>1991</v>
      </c>
      <c r="I32" s="32">
        <v>15420.109999999993</v>
      </c>
      <c r="J32" s="32">
        <v>648.89999999999986</v>
      </c>
      <c r="K32" s="32">
        <v>9128.1249999999982</v>
      </c>
      <c r="L32" s="32">
        <v>6401.1560000000009</v>
      </c>
      <c r="M32" s="157">
        <v>539.72899999999993</v>
      </c>
      <c r="N32" s="154">
        <v>13306</v>
      </c>
      <c r="O32" s="32">
        <v>11715.258000000002</v>
      </c>
      <c r="P32" s="32">
        <v>359.47699999999998</v>
      </c>
      <c r="Q32" s="32">
        <v>5402.6010000000033</v>
      </c>
      <c r="R32" s="32">
        <v>6362.2569999999996</v>
      </c>
      <c r="S32" s="155">
        <v>309.87699999999995</v>
      </c>
      <c r="T32" s="154">
        <f t="shared" si="1"/>
        <v>15365</v>
      </c>
      <c r="U32" s="32">
        <f t="shared" si="2"/>
        <v>28712.032999999996</v>
      </c>
      <c r="V32" s="32">
        <f t="shared" si="3"/>
        <v>1021.5669999999999</v>
      </c>
      <c r="W32" s="32">
        <f t="shared" si="4"/>
        <v>14647.181</v>
      </c>
      <c r="X32" s="32">
        <f t="shared" si="5"/>
        <v>14221.808000000001</v>
      </c>
      <c r="Y32" s="155">
        <f t="shared" si="6"/>
        <v>864.60599999999988</v>
      </c>
    </row>
    <row r="33" spans="1:25" ht="18" customHeight="1" x14ac:dyDescent="0.15">
      <c r="A33" s="178" t="s">
        <v>40</v>
      </c>
      <c r="B33" s="154">
        <v>162</v>
      </c>
      <c r="C33" s="32">
        <v>89.199999999999989</v>
      </c>
      <c r="D33" s="32">
        <v>28.1</v>
      </c>
      <c r="E33" s="32">
        <v>89.2</v>
      </c>
      <c r="F33" s="32">
        <v>8.6999999999999993</v>
      </c>
      <c r="G33" s="157">
        <v>19.399999999999999</v>
      </c>
      <c r="H33" s="154">
        <v>1914</v>
      </c>
      <c r="I33" s="32">
        <v>17649.920000000013</v>
      </c>
      <c r="J33" s="32">
        <v>866.3</v>
      </c>
      <c r="K33" s="32">
        <v>13622.8</v>
      </c>
      <c r="L33" s="32">
        <v>4304.3</v>
      </c>
      <c r="M33" s="157">
        <v>589.12000000000012</v>
      </c>
      <c r="N33" s="154">
        <v>2131</v>
      </c>
      <c r="O33" s="32">
        <v>7178.6</v>
      </c>
      <c r="P33" s="32">
        <v>256</v>
      </c>
      <c r="Q33" s="32">
        <v>4196.6000000000004</v>
      </c>
      <c r="R33" s="32">
        <v>2971.7999999999997</v>
      </c>
      <c r="S33" s="155">
        <v>266.2</v>
      </c>
      <c r="T33" s="154">
        <f t="shared" si="1"/>
        <v>4207</v>
      </c>
      <c r="U33" s="32">
        <f t="shared" si="2"/>
        <v>24917.720000000016</v>
      </c>
      <c r="V33" s="32">
        <f t="shared" si="3"/>
        <v>1150.4000000000001</v>
      </c>
      <c r="W33" s="32">
        <f t="shared" si="4"/>
        <v>17908.599999999999</v>
      </c>
      <c r="X33" s="32">
        <f t="shared" si="5"/>
        <v>7284.7999999999993</v>
      </c>
      <c r="Y33" s="155">
        <f t="shared" si="6"/>
        <v>874.72</v>
      </c>
    </row>
    <row r="34" spans="1:25" ht="18" customHeight="1" x14ac:dyDescent="0.15">
      <c r="A34" s="178" t="s">
        <v>41</v>
      </c>
      <c r="B34" s="154">
        <v>79</v>
      </c>
      <c r="C34" s="32">
        <v>117.38999999999999</v>
      </c>
      <c r="D34" s="32">
        <v>29.49</v>
      </c>
      <c r="E34" s="32">
        <v>94.82</v>
      </c>
      <c r="F34" s="32">
        <v>4.1499999999999995</v>
      </c>
      <c r="G34" s="157">
        <v>47.91</v>
      </c>
      <c r="H34" s="154">
        <v>1349</v>
      </c>
      <c r="I34" s="32">
        <v>7492.1399999999994</v>
      </c>
      <c r="J34" s="32">
        <v>586.48</v>
      </c>
      <c r="K34" s="32">
        <v>4153.45</v>
      </c>
      <c r="L34" s="32">
        <v>3669.42</v>
      </c>
      <c r="M34" s="157">
        <v>255.75</v>
      </c>
      <c r="N34" s="154">
        <v>1673</v>
      </c>
      <c r="O34" s="32">
        <v>7993.9100000000008</v>
      </c>
      <c r="P34" s="32">
        <v>143.52000000000001</v>
      </c>
      <c r="Q34" s="32">
        <v>4353.13</v>
      </c>
      <c r="R34" s="32">
        <v>3538.0600000000004</v>
      </c>
      <c r="S34" s="155">
        <v>246.25</v>
      </c>
      <c r="T34" s="154">
        <f t="shared" si="1"/>
        <v>3101</v>
      </c>
      <c r="U34" s="32">
        <f t="shared" si="2"/>
        <v>15603.44</v>
      </c>
      <c r="V34" s="32">
        <f t="shared" si="3"/>
        <v>759.49</v>
      </c>
      <c r="W34" s="32">
        <f t="shared" si="4"/>
        <v>8601.4</v>
      </c>
      <c r="X34" s="32">
        <f t="shared" si="5"/>
        <v>7211.630000000001</v>
      </c>
      <c r="Y34" s="155">
        <f t="shared" si="6"/>
        <v>549.91</v>
      </c>
    </row>
    <row r="35" spans="1:25" ht="18" customHeight="1" x14ac:dyDescent="0.15">
      <c r="A35" s="178" t="s">
        <v>42</v>
      </c>
      <c r="B35" s="154">
        <v>181</v>
      </c>
      <c r="C35" s="32">
        <v>27.189999999999998</v>
      </c>
      <c r="D35" s="32">
        <v>43.05</v>
      </c>
      <c r="E35" s="32">
        <v>15.12</v>
      </c>
      <c r="F35" s="32">
        <v>10.31</v>
      </c>
      <c r="G35" s="157">
        <v>44.81</v>
      </c>
      <c r="H35" s="154">
        <v>1692</v>
      </c>
      <c r="I35" s="32">
        <v>9364.4220000000005</v>
      </c>
      <c r="J35" s="32">
        <v>704.77099999999996</v>
      </c>
      <c r="K35" s="32">
        <v>2783.7350000000001</v>
      </c>
      <c r="L35" s="32">
        <v>6973.1579999999994</v>
      </c>
      <c r="M35" s="157">
        <v>312.3</v>
      </c>
      <c r="N35" s="154">
        <v>2829</v>
      </c>
      <c r="O35" s="32">
        <v>9271.1739999999991</v>
      </c>
      <c r="P35" s="32">
        <v>285.04899999999998</v>
      </c>
      <c r="Q35" s="32">
        <v>1984.0940000000001</v>
      </c>
      <c r="R35" s="32">
        <v>7256.6689999999999</v>
      </c>
      <c r="S35" s="155">
        <v>315.45999999999998</v>
      </c>
      <c r="T35" s="154">
        <f t="shared" si="1"/>
        <v>4702</v>
      </c>
      <c r="U35" s="32">
        <f t="shared" si="2"/>
        <v>18662.786</v>
      </c>
      <c r="V35" s="32">
        <f t="shared" si="3"/>
        <v>1032.8699999999999</v>
      </c>
      <c r="W35" s="32">
        <f t="shared" si="4"/>
        <v>4782.9490000000005</v>
      </c>
      <c r="X35" s="32">
        <f t="shared" si="5"/>
        <v>14240.136999999999</v>
      </c>
      <c r="Y35" s="155">
        <f t="shared" si="6"/>
        <v>672.56999999999994</v>
      </c>
    </row>
    <row r="36" spans="1:25" ht="18" customHeight="1" x14ac:dyDescent="0.15">
      <c r="A36" s="178" t="s">
        <v>43</v>
      </c>
      <c r="B36" s="154">
        <v>649</v>
      </c>
      <c r="C36" s="32">
        <v>1235</v>
      </c>
      <c r="D36" s="32">
        <v>82</v>
      </c>
      <c r="E36" s="32">
        <v>724</v>
      </c>
      <c r="F36" s="32">
        <v>524.30000000000007</v>
      </c>
      <c r="G36" s="157">
        <v>69</v>
      </c>
      <c r="H36" s="154">
        <v>6373</v>
      </c>
      <c r="I36" s="32">
        <v>31488.400000000001</v>
      </c>
      <c r="J36" s="32">
        <v>3625.5</v>
      </c>
      <c r="K36" s="32">
        <v>11726.400000000001</v>
      </c>
      <c r="L36" s="32">
        <v>20648.5</v>
      </c>
      <c r="M36" s="157">
        <v>2739.1</v>
      </c>
      <c r="N36" s="154">
        <v>11966</v>
      </c>
      <c r="O36" s="32">
        <v>29643.9</v>
      </c>
      <c r="P36" s="32">
        <v>1076.8</v>
      </c>
      <c r="Q36" s="32">
        <v>12688.1</v>
      </c>
      <c r="R36" s="32">
        <v>16414.2</v>
      </c>
      <c r="S36" s="155">
        <v>1618.7</v>
      </c>
      <c r="T36" s="154">
        <f t="shared" si="1"/>
        <v>18988</v>
      </c>
      <c r="U36" s="32">
        <f t="shared" si="2"/>
        <v>62367.3</v>
      </c>
      <c r="V36" s="32">
        <f t="shared" si="3"/>
        <v>4784.3</v>
      </c>
      <c r="W36" s="32">
        <f t="shared" si="4"/>
        <v>25138.5</v>
      </c>
      <c r="X36" s="32">
        <f t="shared" si="5"/>
        <v>37587</v>
      </c>
      <c r="Y36" s="155">
        <f t="shared" si="6"/>
        <v>4426.8</v>
      </c>
    </row>
    <row r="37" spans="1:25" ht="18" customHeight="1" x14ac:dyDescent="0.15">
      <c r="A37" s="178" t="s">
        <v>44</v>
      </c>
      <c r="B37" s="154">
        <v>1419</v>
      </c>
      <c r="C37" s="32">
        <v>3060.7</v>
      </c>
      <c r="D37" s="32">
        <v>397.5</v>
      </c>
      <c r="E37" s="32">
        <v>660.2</v>
      </c>
      <c r="F37" s="32">
        <v>2402.9</v>
      </c>
      <c r="G37" s="157">
        <v>396.6</v>
      </c>
      <c r="H37" s="154">
        <v>8785</v>
      </c>
      <c r="I37" s="32">
        <v>48442</v>
      </c>
      <c r="J37" s="32">
        <v>798.5</v>
      </c>
      <c r="K37" s="32">
        <v>25361</v>
      </c>
      <c r="L37" s="32">
        <v>22568.100000000002</v>
      </c>
      <c r="M37" s="157">
        <v>813.6</v>
      </c>
      <c r="N37" s="154">
        <v>14801</v>
      </c>
      <c r="O37" s="32">
        <v>39534.400000000001</v>
      </c>
      <c r="P37" s="32">
        <v>552</v>
      </c>
      <c r="Q37" s="32">
        <v>22397.7</v>
      </c>
      <c r="R37" s="32">
        <v>16762.599999999999</v>
      </c>
      <c r="S37" s="155">
        <v>817.7</v>
      </c>
      <c r="T37" s="154">
        <f t="shared" si="1"/>
        <v>25005</v>
      </c>
      <c r="U37" s="32">
        <f t="shared" si="2"/>
        <v>91037.1</v>
      </c>
      <c r="V37" s="32">
        <f t="shared" si="3"/>
        <v>1748</v>
      </c>
      <c r="W37" s="32">
        <f t="shared" si="4"/>
        <v>48418.9</v>
      </c>
      <c r="X37" s="32">
        <f t="shared" si="5"/>
        <v>41733.600000000006</v>
      </c>
      <c r="Y37" s="155">
        <f t="shared" si="6"/>
        <v>2027.9</v>
      </c>
    </row>
    <row r="38" spans="1:25" ht="18" customHeight="1" x14ac:dyDescent="0.15">
      <c r="A38" s="178" t="s">
        <v>45</v>
      </c>
      <c r="B38" s="154">
        <v>190</v>
      </c>
      <c r="C38" s="32">
        <v>173.39699999999999</v>
      </c>
      <c r="D38" s="32">
        <v>32.230000000000004</v>
      </c>
      <c r="E38" s="32">
        <v>83.445000000000007</v>
      </c>
      <c r="F38" s="32">
        <v>88.724000000000004</v>
      </c>
      <c r="G38" s="157">
        <v>33.457999999999998</v>
      </c>
      <c r="H38" s="154">
        <v>3692</v>
      </c>
      <c r="I38" s="32">
        <v>21123.904999999999</v>
      </c>
      <c r="J38" s="32">
        <v>925.4</v>
      </c>
      <c r="K38" s="32">
        <v>9294.1540000000005</v>
      </c>
      <c r="L38" s="32">
        <v>11848.666000000001</v>
      </c>
      <c r="M38" s="157">
        <v>906.5</v>
      </c>
      <c r="N38" s="154">
        <v>5044</v>
      </c>
      <c r="O38" s="32">
        <v>15039.661</v>
      </c>
      <c r="P38" s="32">
        <v>572.125</v>
      </c>
      <c r="Q38" s="32">
        <v>8423.9490000000005</v>
      </c>
      <c r="R38" s="32">
        <v>6448.777</v>
      </c>
      <c r="S38" s="155">
        <v>739.06000000000029</v>
      </c>
      <c r="T38" s="154">
        <f t="shared" si="1"/>
        <v>8926</v>
      </c>
      <c r="U38" s="32">
        <f t="shared" si="2"/>
        <v>36336.963000000003</v>
      </c>
      <c r="V38" s="32">
        <f t="shared" si="3"/>
        <v>1529.7550000000001</v>
      </c>
      <c r="W38" s="32">
        <f t="shared" si="4"/>
        <v>17801.548000000003</v>
      </c>
      <c r="X38" s="32">
        <f t="shared" si="5"/>
        <v>18386.167000000001</v>
      </c>
      <c r="Y38" s="155">
        <f t="shared" si="6"/>
        <v>1679.0180000000003</v>
      </c>
    </row>
    <row r="39" spans="1:25" ht="18" customHeight="1" x14ac:dyDescent="0.15">
      <c r="A39" s="178" t="s">
        <v>46</v>
      </c>
      <c r="B39" s="154">
        <v>221</v>
      </c>
      <c r="C39" s="32">
        <v>304.88</v>
      </c>
      <c r="D39" s="32">
        <v>100.95</v>
      </c>
      <c r="E39" s="32">
        <v>328.65</v>
      </c>
      <c r="F39" s="32">
        <v>16.939999999999998</v>
      </c>
      <c r="G39" s="157">
        <v>60.24</v>
      </c>
      <c r="H39" s="154">
        <v>2197</v>
      </c>
      <c r="I39" s="32">
        <v>11757.871000000001</v>
      </c>
      <c r="J39" s="32">
        <v>932.65200000000004</v>
      </c>
      <c r="K39" s="32">
        <v>9277.6749999999993</v>
      </c>
      <c r="L39" s="32">
        <v>2466.9700000000003</v>
      </c>
      <c r="M39" s="157">
        <v>945.87800000000004</v>
      </c>
      <c r="N39" s="154">
        <v>2117</v>
      </c>
      <c r="O39" s="32">
        <v>6203.3250000000007</v>
      </c>
      <c r="P39" s="32">
        <v>379.80099999999999</v>
      </c>
      <c r="Q39" s="32">
        <v>5213.9650000000001</v>
      </c>
      <c r="R39" s="32">
        <v>979.17099999999994</v>
      </c>
      <c r="S39" s="155">
        <v>389.99</v>
      </c>
      <c r="T39" s="154">
        <f t="shared" si="1"/>
        <v>4535</v>
      </c>
      <c r="U39" s="32">
        <f t="shared" si="2"/>
        <v>18266.076000000001</v>
      </c>
      <c r="V39" s="32">
        <f t="shared" si="3"/>
        <v>1413.403</v>
      </c>
      <c r="W39" s="32">
        <f t="shared" si="4"/>
        <v>14820.289999999999</v>
      </c>
      <c r="X39" s="32">
        <f t="shared" si="5"/>
        <v>3463.0810000000001</v>
      </c>
      <c r="Y39" s="155">
        <f t="shared" si="6"/>
        <v>1396.1080000000002</v>
      </c>
    </row>
    <row r="40" spans="1:25" ht="18" customHeight="1" x14ac:dyDescent="0.15">
      <c r="A40" s="178" t="s">
        <v>47</v>
      </c>
      <c r="B40" s="154">
        <v>262</v>
      </c>
      <c r="C40" s="32">
        <v>333.3</v>
      </c>
      <c r="D40" s="32">
        <v>244.3</v>
      </c>
      <c r="E40" s="32">
        <v>284.7</v>
      </c>
      <c r="F40" s="32">
        <v>51.1</v>
      </c>
      <c r="G40" s="157">
        <v>241.6</v>
      </c>
      <c r="H40" s="154">
        <v>3105</v>
      </c>
      <c r="I40" s="32">
        <v>22819.4</v>
      </c>
      <c r="J40" s="32">
        <v>531.9</v>
      </c>
      <c r="K40" s="32">
        <v>8468.7999999999993</v>
      </c>
      <c r="L40" s="32">
        <v>13917.1</v>
      </c>
      <c r="M40" s="157">
        <v>951.2</v>
      </c>
      <c r="N40" s="154">
        <v>4867</v>
      </c>
      <c r="O40" s="32">
        <v>13123.599999999999</v>
      </c>
      <c r="P40" s="32">
        <v>514.29999999999995</v>
      </c>
      <c r="Q40" s="32">
        <v>5998.5</v>
      </c>
      <c r="R40" s="32">
        <v>7243.3</v>
      </c>
      <c r="S40" s="155">
        <v>395.9</v>
      </c>
      <c r="T40" s="154">
        <f t="shared" si="1"/>
        <v>8234</v>
      </c>
      <c r="U40" s="32">
        <f t="shared" si="2"/>
        <v>36276.300000000003</v>
      </c>
      <c r="V40" s="32">
        <f t="shared" si="3"/>
        <v>1290.5</v>
      </c>
      <c r="W40" s="32">
        <f t="shared" si="4"/>
        <v>14752</v>
      </c>
      <c r="X40" s="32">
        <f t="shared" si="5"/>
        <v>21211.5</v>
      </c>
      <c r="Y40" s="155">
        <f t="shared" si="6"/>
        <v>1588.6999999999998</v>
      </c>
    </row>
    <row r="41" spans="1:25" ht="18" customHeight="1" x14ac:dyDescent="0.15">
      <c r="A41" s="178" t="s">
        <v>48</v>
      </c>
      <c r="B41" s="154">
        <v>624</v>
      </c>
      <c r="C41" s="32">
        <v>177.60000000000002</v>
      </c>
      <c r="D41" s="32">
        <v>86.9</v>
      </c>
      <c r="E41" s="32">
        <v>147.82</v>
      </c>
      <c r="F41" s="32">
        <v>33.31</v>
      </c>
      <c r="G41" s="157">
        <v>83.37</v>
      </c>
      <c r="H41" s="154">
        <v>4216</v>
      </c>
      <c r="I41" s="32">
        <v>21055.97</v>
      </c>
      <c r="J41" s="32">
        <v>962.51700000000005</v>
      </c>
      <c r="K41" s="32">
        <v>13403.065000000001</v>
      </c>
      <c r="L41" s="32">
        <v>7504.2800000000007</v>
      </c>
      <c r="M41" s="157">
        <v>1111.1420000000001</v>
      </c>
      <c r="N41" s="154">
        <v>10021</v>
      </c>
      <c r="O41" s="32">
        <v>18942.842000000001</v>
      </c>
      <c r="P41" s="32">
        <v>625.53</v>
      </c>
      <c r="Q41" s="32">
        <v>11635.564</v>
      </c>
      <c r="R41" s="32">
        <v>7275.6180000000004</v>
      </c>
      <c r="S41" s="155">
        <v>657.19</v>
      </c>
      <c r="T41" s="154">
        <f t="shared" si="1"/>
        <v>14861</v>
      </c>
      <c r="U41" s="32">
        <f t="shared" si="2"/>
        <v>40176.411999999997</v>
      </c>
      <c r="V41" s="32">
        <f t="shared" si="3"/>
        <v>1674.9470000000001</v>
      </c>
      <c r="W41" s="32">
        <f t="shared" si="4"/>
        <v>25186.449000000001</v>
      </c>
      <c r="X41" s="32">
        <f t="shared" si="5"/>
        <v>14813.208000000002</v>
      </c>
      <c r="Y41" s="155">
        <f t="shared" si="6"/>
        <v>1851.7020000000002</v>
      </c>
    </row>
    <row r="42" spans="1:25" ht="18" customHeight="1" x14ac:dyDescent="0.15">
      <c r="A42" s="178" t="s">
        <v>49</v>
      </c>
      <c r="B42" s="154">
        <v>74</v>
      </c>
      <c r="C42" s="32">
        <v>239.74</v>
      </c>
      <c r="D42" s="32">
        <v>9.8000000000000007</v>
      </c>
      <c r="E42" s="32">
        <v>237.95</v>
      </c>
      <c r="F42" s="32">
        <v>1.6</v>
      </c>
      <c r="G42" s="157">
        <v>9.9960000000000004</v>
      </c>
      <c r="H42" s="154">
        <v>1460</v>
      </c>
      <c r="I42" s="32">
        <v>10262</v>
      </c>
      <c r="J42" s="32">
        <v>166.27</v>
      </c>
      <c r="K42" s="32">
        <v>9251</v>
      </c>
      <c r="L42" s="32">
        <v>1026.3900000000001</v>
      </c>
      <c r="M42" s="157">
        <v>150.91999999999999</v>
      </c>
      <c r="N42" s="154">
        <v>1584</v>
      </c>
      <c r="O42" s="32">
        <v>7297.75</v>
      </c>
      <c r="P42" s="32">
        <v>122.86</v>
      </c>
      <c r="Q42" s="32">
        <v>6901.8</v>
      </c>
      <c r="R42" s="32">
        <v>418.49</v>
      </c>
      <c r="S42" s="155">
        <v>100.31</v>
      </c>
      <c r="T42" s="154">
        <f t="shared" si="1"/>
        <v>3118</v>
      </c>
      <c r="U42" s="32">
        <f t="shared" si="2"/>
        <v>17799.489999999998</v>
      </c>
      <c r="V42" s="32">
        <f t="shared" si="3"/>
        <v>298.93</v>
      </c>
      <c r="W42" s="32">
        <f t="shared" si="4"/>
        <v>16390.75</v>
      </c>
      <c r="X42" s="32">
        <f t="shared" si="5"/>
        <v>1446.48</v>
      </c>
      <c r="Y42" s="155">
        <f t="shared" si="6"/>
        <v>261.226</v>
      </c>
    </row>
    <row r="43" spans="1:25" ht="18" customHeight="1" x14ac:dyDescent="0.15">
      <c r="A43" s="178" t="s">
        <v>50</v>
      </c>
      <c r="B43" s="154">
        <v>621</v>
      </c>
      <c r="C43" s="32">
        <v>1202.1060000000002</v>
      </c>
      <c r="D43" s="32">
        <v>35.673999999999999</v>
      </c>
      <c r="E43" s="32">
        <v>211.27399999999994</v>
      </c>
      <c r="F43" s="32">
        <v>958.8</v>
      </c>
      <c r="G43" s="157">
        <v>60.395999999999994</v>
      </c>
      <c r="H43" s="154">
        <v>11768</v>
      </c>
      <c r="I43" s="32">
        <v>77766.761999999959</v>
      </c>
      <c r="J43" s="32">
        <v>3174.4260000000004</v>
      </c>
      <c r="K43" s="32">
        <v>32182.458999999999</v>
      </c>
      <c r="L43" s="32">
        <v>46334.888999999974</v>
      </c>
      <c r="M43" s="157">
        <v>2357.5199999999991</v>
      </c>
      <c r="N43" s="154">
        <v>37029</v>
      </c>
      <c r="O43" s="32">
        <v>68107.964999999982</v>
      </c>
      <c r="P43" s="32">
        <v>1651.5720000000001</v>
      </c>
      <c r="Q43" s="32">
        <v>30680.690000000039</v>
      </c>
      <c r="R43" s="32">
        <v>37383.660000000018</v>
      </c>
      <c r="S43" s="155">
        <v>1539.1570000000004</v>
      </c>
      <c r="T43" s="154">
        <f t="shared" si="1"/>
        <v>49418</v>
      </c>
      <c r="U43" s="32">
        <f t="shared" si="2"/>
        <v>147076.83299999993</v>
      </c>
      <c r="V43" s="32">
        <f t="shared" si="3"/>
        <v>4861.6720000000005</v>
      </c>
      <c r="W43" s="32">
        <f t="shared" si="4"/>
        <v>63074.423000000039</v>
      </c>
      <c r="X43" s="32">
        <f t="shared" si="5"/>
        <v>84677.348999999987</v>
      </c>
      <c r="Y43" s="155">
        <f t="shared" si="6"/>
        <v>3957.0729999999994</v>
      </c>
    </row>
    <row r="44" spans="1:25" ht="18" customHeight="1" x14ac:dyDescent="0.15">
      <c r="A44" s="178" t="s">
        <v>51</v>
      </c>
      <c r="B44" s="154">
        <v>97</v>
      </c>
      <c r="C44" s="32">
        <v>643.70000000000005</v>
      </c>
      <c r="D44" s="32">
        <v>1739.6</v>
      </c>
      <c r="E44" s="32">
        <v>1835.7</v>
      </c>
      <c r="F44" s="32">
        <v>545.20000000000005</v>
      </c>
      <c r="G44" s="157">
        <v>2.4</v>
      </c>
      <c r="H44" s="154">
        <v>1983</v>
      </c>
      <c r="I44" s="32">
        <v>11269.3</v>
      </c>
      <c r="J44" s="32">
        <v>637.20000000000005</v>
      </c>
      <c r="K44" s="32">
        <v>7588</v>
      </c>
      <c r="L44" s="32">
        <v>3723.1</v>
      </c>
      <c r="M44" s="157">
        <v>595.4</v>
      </c>
      <c r="N44" s="154">
        <v>8762</v>
      </c>
      <c r="O44" s="32">
        <v>8426.7000000000007</v>
      </c>
      <c r="P44" s="32">
        <v>557</v>
      </c>
      <c r="Q44" s="32">
        <v>6167.1</v>
      </c>
      <c r="R44" s="32">
        <v>2309.5</v>
      </c>
      <c r="S44" s="155">
        <v>507.3</v>
      </c>
      <c r="T44" s="154">
        <f t="shared" si="1"/>
        <v>10842</v>
      </c>
      <c r="U44" s="32">
        <f t="shared" si="2"/>
        <v>20339.7</v>
      </c>
      <c r="V44" s="32">
        <f t="shared" si="3"/>
        <v>2933.8</v>
      </c>
      <c r="W44" s="32">
        <f t="shared" si="4"/>
        <v>15590.800000000001</v>
      </c>
      <c r="X44" s="32">
        <f t="shared" si="5"/>
        <v>6577.8</v>
      </c>
      <c r="Y44" s="155">
        <f t="shared" si="6"/>
        <v>1105.0999999999999</v>
      </c>
    </row>
    <row r="45" spans="1:25" ht="18" customHeight="1" x14ac:dyDescent="0.15">
      <c r="A45" s="178" t="s">
        <v>52</v>
      </c>
      <c r="B45" s="154">
        <v>136</v>
      </c>
      <c r="C45" s="32">
        <v>51.2</v>
      </c>
      <c r="D45" s="32">
        <v>104.6</v>
      </c>
      <c r="E45" s="32">
        <v>21.8</v>
      </c>
      <c r="F45" s="32">
        <v>27.4</v>
      </c>
      <c r="G45" s="157">
        <v>106.6</v>
      </c>
      <c r="H45" s="154">
        <v>3437</v>
      </c>
      <c r="I45" s="32">
        <v>20164.100000000013</v>
      </c>
      <c r="J45" s="32">
        <v>652.19999999999993</v>
      </c>
      <c r="K45" s="32">
        <v>6906.9</v>
      </c>
      <c r="L45" s="32">
        <v>13031.800000000003</v>
      </c>
      <c r="M45" s="157">
        <v>877.6</v>
      </c>
      <c r="N45" s="154">
        <v>5120</v>
      </c>
      <c r="O45" s="32">
        <v>13384.900000000001</v>
      </c>
      <c r="P45" s="32">
        <v>406.3</v>
      </c>
      <c r="Q45" s="32">
        <v>4577</v>
      </c>
      <c r="R45" s="32">
        <v>8731.7999999999993</v>
      </c>
      <c r="S45" s="155">
        <v>482.40000000000003</v>
      </c>
      <c r="T45" s="154">
        <f t="shared" si="1"/>
        <v>8693</v>
      </c>
      <c r="U45" s="32">
        <f t="shared" si="2"/>
        <v>33600.200000000012</v>
      </c>
      <c r="V45" s="32">
        <f t="shared" si="3"/>
        <v>1163.0999999999999</v>
      </c>
      <c r="W45" s="32">
        <f t="shared" si="4"/>
        <v>11505.7</v>
      </c>
      <c r="X45" s="32">
        <f t="shared" si="5"/>
        <v>21791</v>
      </c>
      <c r="Y45" s="155">
        <f t="shared" si="6"/>
        <v>1466.6000000000001</v>
      </c>
    </row>
    <row r="46" spans="1:25" ht="18" customHeight="1" x14ac:dyDescent="0.15">
      <c r="A46" s="178" t="s">
        <v>53</v>
      </c>
      <c r="B46" s="154">
        <v>270</v>
      </c>
      <c r="C46" s="32">
        <v>225.75199999999995</v>
      </c>
      <c r="D46" s="32">
        <v>226.09</v>
      </c>
      <c r="E46" s="32">
        <v>148.49200000000002</v>
      </c>
      <c r="F46" s="32">
        <v>93.299999999999983</v>
      </c>
      <c r="G46" s="157">
        <v>210.04999999999998</v>
      </c>
      <c r="H46" s="154">
        <v>4948</v>
      </c>
      <c r="I46" s="32">
        <v>27708.422000000006</v>
      </c>
      <c r="J46" s="32">
        <v>1410.239</v>
      </c>
      <c r="K46" s="32">
        <v>17896.226999999992</v>
      </c>
      <c r="L46" s="32">
        <v>9814.8999999999978</v>
      </c>
      <c r="M46" s="157">
        <v>1407.5339999999999</v>
      </c>
      <c r="N46" s="154">
        <v>13531</v>
      </c>
      <c r="O46" s="32">
        <v>20740.019</v>
      </c>
      <c r="P46" s="32">
        <v>427.60600000000005</v>
      </c>
      <c r="Q46" s="32">
        <v>9583.5559999999987</v>
      </c>
      <c r="R46" s="32">
        <v>10941.41</v>
      </c>
      <c r="S46" s="155">
        <v>642.65899999999999</v>
      </c>
      <c r="T46" s="154">
        <f t="shared" si="1"/>
        <v>18749</v>
      </c>
      <c r="U46" s="32">
        <f t="shared" si="2"/>
        <v>48674.193000000007</v>
      </c>
      <c r="V46" s="32">
        <f t="shared" si="3"/>
        <v>2063.9349999999999</v>
      </c>
      <c r="W46" s="32">
        <f t="shared" si="4"/>
        <v>27628.274999999987</v>
      </c>
      <c r="X46" s="32">
        <f t="shared" si="5"/>
        <v>20849.609999999997</v>
      </c>
      <c r="Y46" s="155">
        <f t="shared" si="6"/>
        <v>2260.2429999999999</v>
      </c>
    </row>
    <row r="47" spans="1:25" ht="18" customHeight="1" x14ac:dyDescent="0.15">
      <c r="A47" s="178" t="s">
        <v>54</v>
      </c>
      <c r="B47" s="154">
        <v>216</v>
      </c>
      <c r="C47" s="32">
        <v>323.5</v>
      </c>
      <c r="D47" s="32">
        <v>97.9</v>
      </c>
      <c r="E47" s="32">
        <v>306.8</v>
      </c>
      <c r="F47" s="32">
        <v>37.799999999999997</v>
      </c>
      <c r="G47" s="157">
        <v>76.8</v>
      </c>
      <c r="H47" s="154">
        <v>2775</v>
      </c>
      <c r="I47" s="32">
        <v>15824.400000000001</v>
      </c>
      <c r="J47" s="32">
        <v>778.1</v>
      </c>
      <c r="K47" s="32">
        <v>9019.4</v>
      </c>
      <c r="L47" s="32">
        <v>6556.5</v>
      </c>
      <c r="M47" s="157">
        <v>1026.5999999999999</v>
      </c>
      <c r="N47" s="154">
        <v>4223</v>
      </c>
      <c r="O47" s="32">
        <v>10760.7</v>
      </c>
      <c r="P47" s="32">
        <v>389.7</v>
      </c>
      <c r="Q47" s="32">
        <v>5593.2</v>
      </c>
      <c r="R47" s="32">
        <v>5095.3</v>
      </c>
      <c r="S47" s="155">
        <v>461.9</v>
      </c>
      <c r="T47" s="154">
        <f t="shared" si="1"/>
        <v>7214</v>
      </c>
      <c r="U47" s="32">
        <f t="shared" si="2"/>
        <v>26908.600000000002</v>
      </c>
      <c r="V47" s="32">
        <f t="shared" si="3"/>
        <v>1265.7</v>
      </c>
      <c r="W47" s="32">
        <f t="shared" si="4"/>
        <v>14919.399999999998</v>
      </c>
      <c r="X47" s="32">
        <f t="shared" si="5"/>
        <v>11689.6</v>
      </c>
      <c r="Y47" s="155">
        <f t="shared" si="6"/>
        <v>1565.2999999999997</v>
      </c>
    </row>
    <row r="48" spans="1:25" ht="18" customHeight="1" x14ac:dyDescent="0.15">
      <c r="A48" s="178" t="s">
        <v>55</v>
      </c>
      <c r="B48" s="154">
        <v>374</v>
      </c>
      <c r="C48" s="32">
        <v>113.03899999999999</v>
      </c>
      <c r="D48" s="32">
        <v>62.55</v>
      </c>
      <c r="E48" s="32">
        <v>90.009</v>
      </c>
      <c r="F48" s="32">
        <v>14.5</v>
      </c>
      <c r="G48" s="157">
        <v>71.08</v>
      </c>
      <c r="H48" s="154">
        <v>2587</v>
      </c>
      <c r="I48" s="32">
        <v>12213.217999999999</v>
      </c>
      <c r="J48" s="32">
        <v>718.27</v>
      </c>
      <c r="K48" s="32">
        <v>9810.7999999999993</v>
      </c>
      <c r="L48" s="32">
        <v>2307.2200000000003</v>
      </c>
      <c r="M48" s="157">
        <v>727.68</v>
      </c>
      <c r="N48" s="154">
        <v>4233</v>
      </c>
      <c r="O48" s="32">
        <v>12847.371999999999</v>
      </c>
      <c r="P48" s="32">
        <v>305.471</v>
      </c>
      <c r="Q48" s="32">
        <v>7108.9870000000001</v>
      </c>
      <c r="R48" s="32">
        <v>5105.25</v>
      </c>
      <c r="S48" s="155">
        <v>608.07100000000003</v>
      </c>
      <c r="T48" s="154">
        <f t="shared" si="1"/>
        <v>7194</v>
      </c>
      <c r="U48" s="32">
        <f t="shared" si="2"/>
        <v>25173.629000000001</v>
      </c>
      <c r="V48" s="32">
        <f t="shared" si="3"/>
        <v>1086.2909999999999</v>
      </c>
      <c r="W48" s="32">
        <f t="shared" si="4"/>
        <v>17009.795999999998</v>
      </c>
      <c r="X48" s="32">
        <f t="shared" si="5"/>
        <v>7426.97</v>
      </c>
      <c r="Y48" s="155">
        <f t="shared" si="6"/>
        <v>1406.8310000000001</v>
      </c>
    </row>
    <row r="49" spans="1:25" ht="18" customHeight="1" x14ac:dyDescent="0.15">
      <c r="A49" s="178" t="s">
        <v>56</v>
      </c>
      <c r="B49" s="154">
        <v>213</v>
      </c>
      <c r="C49" s="32">
        <v>135.9</v>
      </c>
      <c r="D49" s="32">
        <v>47.69</v>
      </c>
      <c r="E49" s="32">
        <v>131.52000000000001</v>
      </c>
      <c r="F49" s="32">
        <v>8</v>
      </c>
      <c r="G49" s="157">
        <v>44.06</v>
      </c>
      <c r="H49" s="154">
        <v>3126</v>
      </c>
      <c r="I49" s="32">
        <v>24411.519999999997</v>
      </c>
      <c r="J49" s="32">
        <v>1506.35</v>
      </c>
      <c r="K49" s="32">
        <v>15930.22</v>
      </c>
      <c r="L49" s="32">
        <v>8435.27</v>
      </c>
      <c r="M49" s="157">
        <v>1552.37</v>
      </c>
      <c r="N49" s="154">
        <v>12715</v>
      </c>
      <c r="O49" s="32">
        <v>14208.539999999999</v>
      </c>
      <c r="P49" s="32">
        <v>661.35</v>
      </c>
      <c r="Q49" s="32">
        <v>13073.5</v>
      </c>
      <c r="R49" s="32">
        <v>1120.8900000000001</v>
      </c>
      <c r="S49" s="155">
        <v>675.49</v>
      </c>
      <c r="T49" s="154">
        <f t="shared" si="1"/>
        <v>16054</v>
      </c>
      <c r="U49" s="32">
        <f t="shared" si="2"/>
        <v>38755.96</v>
      </c>
      <c r="V49" s="32">
        <f t="shared" si="3"/>
        <v>2215.39</v>
      </c>
      <c r="W49" s="32">
        <f t="shared" si="4"/>
        <v>29135.239999999998</v>
      </c>
      <c r="X49" s="32">
        <f t="shared" si="5"/>
        <v>9564.16</v>
      </c>
      <c r="Y49" s="155">
        <f t="shared" si="6"/>
        <v>2271.92</v>
      </c>
    </row>
    <row r="50" spans="1:25" ht="18" customHeight="1" thickBot="1" x14ac:dyDescent="0.2">
      <c r="A50" s="179" t="s">
        <v>57</v>
      </c>
      <c r="B50" s="158">
        <v>313</v>
      </c>
      <c r="C50" s="159">
        <v>339.59000000000003</v>
      </c>
      <c r="D50" s="159">
        <v>2.2799999999999998</v>
      </c>
      <c r="E50" s="159">
        <v>338.36</v>
      </c>
      <c r="F50" s="159">
        <v>0.4</v>
      </c>
      <c r="G50" s="162">
        <v>3.11</v>
      </c>
      <c r="H50" s="158">
        <v>2560</v>
      </c>
      <c r="I50" s="159">
        <v>13875.722000000002</v>
      </c>
      <c r="J50" s="159">
        <v>1447.9419999999998</v>
      </c>
      <c r="K50" s="159">
        <v>8961.9470000000038</v>
      </c>
      <c r="L50" s="159">
        <v>6107.3649999999998</v>
      </c>
      <c r="M50" s="162">
        <v>254.352</v>
      </c>
      <c r="N50" s="158">
        <v>16653</v>
      </c>
      <c r="O50" s="159">
        <v>23254.841999999993</v>
      </c>
      <c r="P50" s="159">
        <v>557.0379999999999</v>
      </c>
      <c r="Q50" s="159">
        <v>22080.756999999994</v>
      </c>
      <c r="R50" s="159">
        <v>1206.52</v>
      </c>
      <c r="S50" s="160">
        <v>524.60299999999995</v>
      </c>
      <c r="T50" s="158">
        <f t="shared" si="1"/>
        <v>19526</v>
      </c>
      <c r="U50" s="159">
        <f t="shared" si="2"/>
        <v>37470.153999999995</v>
      </c>
      <c r="V50" s="159">
        <f t="shared" si="3"/>
        <v>2007.2599999999998</v>
      </c>
      <c r="W50" s="159">
        <f t="shared" si="4"/>
        <v>31381.063999999998</v>
      </c>
      <c r="X50" s="159">
        <f t="shared" si="5"/>
        <v>7314.2849999999999</v>
      </c>
      <c r="Y50" s="160">
        <f t="shared" si="6"/>
        <v>782.06499999999994</v>
      </c>
    </row>
    <row r="51" spans="1:25" ht="18" customHeight="1" thickTop="1" thickBot="1" x14ac:dyDescent="0.2">
      <c r="A51" s="128" t="s">
        <v>8</v>
      </c>
      <c r="B51" s="165">
        <f>SUM(B4:B50)</f>
        <v>41585</v>
      </c>
      <c r="C51" s="174">
        <f t="shared" ref="C51:G51" si="7">SUM(C4:C50)</f>
        <v>81256.186999999976</v>
      </c>
      <c r="D51" s="174">
        <f t="shared" si="7"/>
        <v>8131.2919999999986</v>
      </c>
      <c r="E51" s="174">
        <f t="shared" si="7"/>
        <v>57562.521999999997</v>
      </c>
      <c r="F51" s="174">
        <f t="shared" si="7"/>
        <v>25763.953000000001</v>
      </c>
      <c r="G51" s="176">
        <f t="shared" si="7"/>
        <v>5926.8549999999987</v>
      </c>
      <c r="H51" s="165">
        <f t="shared" ref="H51" si="8">SUM(H4:H50)</f>
        <v>320108</v>
      </c>
      <c r="I51" s="174">
        <f t="shared" ref="I51" si="9">SUM(I4:I50)</f>
        <v>2022201.0199999998</v>
      </c>
      <c r="J51" s="174">
        <f t="shared" ref="J51" si="10">SUM(J4:J50)</f>
        <v>73070.274000000019</v>
      </c>
      <c r="K51" s="174">
        <f t="shared" ref="K51" si="11">SUM(K4:K50)</f>
        <v>1077548.8829999999</v>
      </c>
      <c r="L51" s="174">
        <f t="shared" ref="L51" si="12">SUM(L4:L50)</f>
        <v>947817.66700000002</v>
      </c>
      <c r="M51" s="176">
        <f t="shared" ref="M51" si="13">SUM(M4:M50)</f>
        <v>68873.314999999988</v>
      </c>
      <c r="N51" s="165">
        <f t="shared" ref="N51" si="14">SUM(N4:N50)</f>
        <v>955452</v>
      </c>
      <c r="O51" s="174">
        <f t="shared" ref="O51" si="15">SUM(O4:O50)</f>
        <v>1843778.7000000002</v>
      </c>
      <c r="P51" s="174">
        <f t="shared" ref="P51" si="16">SUM(P4:P50)</f>
        <v>44612.027999999998</v>
      </c>
      <c r="Q51" s="174">
        <f t="shared" ref="Q51" si="17">SUM(Q4:Q50)</f>
        <v>991555.69899999991</v>
      </c>
      <c r="R51" s="174">
        <f t="shared" ref="R51" si="18">SUM(R4:R50)</f>
        <v>846371.09600000014</v>
      </c>
      <c r="S51" s="175">
        <f t="shared" ref="S51" si="19">SUM(S4:S50)</f>
        <v>49028.326999999997</v>
      </c>
      <c r="T51" s="165">
        <f t="shared" ref="T51" si="20">SUM(T4:T50)</f>
        <v>1317145</v>
      </c>
      <c r="U51" s="174">
        <f t="shared" ref="U51" si="21">SUM(U4:U50)</f>
        <v>3947235.9070000011</v>
      </c>
      <c r="V51" s="174">
        <f t="shared" ref="V51" si="22">SUM(V4:V50)</f>
        <v>125813.594</v>
      </c>
      <c r="W51" s="174">
        <f t="shared" ref="W51" si="23">SUM(W4:W50)</f>
        <v>2126667.1039999994</v>
      </c>
      <c r="X51" s="174">
        <f t="shared" ref="X51" si="24">SUM(X4:X50)</f>
        <v>1819952.7160000002</v>
      </c>
      <c r="Y51" s="175">
        <f t="shared" ref="Y51" si="25">SUM(Y4:Y50)</f>
        <v>123828.49700000002</v>
      </c>
    </row>
    <row r="52" spans="1:25" ht="18" customHeight="1" x14ac:dyDescent="0.15">
      <c r="A52" s="133" t="s">
        <v>58</v>
      </c>
    </row>
    <row r="53" spans="1:25" x14ac:dyDescent="0.15">
      <c r="A53" s="134" t="s">
        <v>129</v>
      </c>
    </row>
    <row r="54" spans="1:25" x14ac:dyDescent="0.15">
      <c r="A54" s="134" t="s">
        <v>122</v>
      </c>
    </row>
  </sheetData>
  <mergeCells count="5">
    <mergeCell ref="T2:Y2"/>
    <mergeCell ref="A2:A3"/>
    <mergeCell ref="B2:G2"/>
    <mergeCell ref="H2:M2"/>
    <mergeCell ref="N2:S2"/>
  </mergeCells>
  <phoneticPr fontId="1"/>
  <pageMargins left="0.7" right="0.7" top="0.75" bottom="0.75" header="0.3" footer="0.3"/>
  <pageSetup paperSize="9" scale="3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92D050"/>
  </sheetPr>
  <dimension ref="A1:Y54"/>
  <sheetViews>
    <sheetView zoomScaleNormal="100" workbookViewId="0">
      <pane xSplit="1" ySplit="3" topLeftCell="B4" activePane="bottomRight" state="frozen"/>
      <selection pane="topRight" activeCell="B1" sqref="B1"/>
      <selection pane="bottomLeft" activeCell="A4" sqref="A4"/>
      <selection pane="bottomRight"/>
    </sheetView>
  </sheetViews>
  <sheetFormatPr defaultColWidth="9.625" defaultRowHeight="13.5" x14ac:dyDescent="0.15"/>
  <cols>
    <col min="1" max="1" width="9.625" style="8" customWidth="1"/>
    <col min="2" max="25" width="9.625" style="1" customWidth="1"/>
    <col min="26" max="16384" width="9.625" style="1"/>
  </cols>
  <sheetData>
    <row r="1" spans="1:25" ht="16.899999999999999" customHeight="1" thickBot="1" x14ac:dyDescent="0.2"/>
    <row r="2" spans="1:25" ht="21.75" customHeight="1" thickBot="1" x14ac:dyDescent="0.2">
      <c r="A2" s="218" t="s">
        <v>116</v>
      </c>
      <c r="B2" s="217" t="s">
        <v>120</v>
      </c>
      <c r="C2" s="209"/>
      <c r="D2" s="209"/>
      <c r="E2" s="209"/>
      <c r="F2" s="209"/>
      <c r="G2" s="210"/>
      <c r="H2" s="217" t="s">
        <v>121</v>
      </c>
      <c r="I2" s="209"/>
      <c r="J2" s="209"/>
      <c r="K2" s="209"/>
      <c r="L2" s="209"/>
      <c r="M2" s="209"/>
      <c r="N2" s="217" t="s">
        <v>119</v>
      </c>
      <c r="O2" s="209"/>
      <c r="P2" s="209"/>
      <c r="Q2" s="209"/>
      <c r="R2" s="209"/>
      <c r="S2" s="209"/>
      <c r="T2" s="217" t="s">
        <v>117</v>
      </c>
      <c r="U2" s="209"/>
      <c r="V2" s="209"/>
      <c r="W2" s="209"/>
      <c r="X2" s="209"/>
      <c r="Y2" s="210"/>
    </row>
    <row r="3" spans="1:25" s="8" customFormat="1" ht="41.25" customHeight="1" thickBot="1" x14ac:dyDescent="0.2">
      <c r="A3" s="219"/>
      <c r="B3" s="180" t="s">
        <v>60</v>
      </c>
      <c r="C3" s="142" t="s">
        <v>61</v>
      </c>
      <c r="D3" s="142" t="s">
        <v>111</v>
      </c>
      <c r="E3" s="142" t="s">
        <v>112</v>
      </c>
      <c r="F3" s="142" t="s">
        <v>113</v>
      </c>
      <c r="G3" s="169" t="s">
        <v>114</v>
      </c>
      <c r="H3" s="141" t="s">
        <v>60</v>
      </c>
      <c r="I3" s="142" t="s">
        <v>61</v>
      </c>
      <c r="J3" s="142" t="s">
        <v>111</v>
      </c>
      <c r="K3" s="142" t="s">
        <v>112</v>
      </c>
      <c r="L3" s="142" t="s">
        <v>113</v>
      </c>
      <c r="M3" s="144" t="s">
        <v>114</v>
      </c>
      <c r="N3" s="145" t="s">
        <v>60</v>
      </c>
      <c r="O3" s="142" t="s">
        <v>61</v>
      </c>
      <c r="P3" s="142" t="s">
        <v>111</v>
      </c>
      <c r="Q3" s="142" t="s">
        <v>112</v>
      </c>
      <c r="R3" s="142" t="s">
        <v>113</v>
      </c>
      <c r="S3" s="169" t="s">
        <v>114</v>
      </c>
      <c r="T3" s="141" t="s">
        <v>60</v>
      </c>
      <c r="U3" s="142" t="s">
        <v>61</v>
      </c>
      <c r="V3" s="142" t="s">
        <v>111</v>
      </c>
      <c r="W3" s="142" t="s">
        <v>112</v>
      </c>
      <c r="X3" s="142" t="s">
        <v>113</v>
      </c>
      <c r="Y3" s="144" t="s">
        <v>114</v>
      </c>
    </row>
    <row r="4" spans="1:25" ht="18" customHeight="1" x14ac:dyDescent="0.15">
      <c r="A4" s="177" t="s">
        <v>11</v>
      </c>
      <c r="B4" s="146">
        <v>118</v>
      </c>
      <c r="C4" s="147">
        <v>330.1</v>
      </c>
      <c r="D4" s="147">
        <v>125.84</v>
      </c>
      <c r="E4" s="147">
        <v>236.11</v>
      </c>
      <c r="F4" s="147">
        <v>117.2</v>
      </c>
      <c r="G4" s="172">
        <v>102.63</v>
      </c>
      <c r="H4" s="146">
        <v>792</v>
      </c>
      <c r="I4" s="147">
        <v>8364</v>
      </c>
      <c r="J4" s="147">
        <v>1233.3719999999998</v>
      </c>
      <c r="K4" s="147">
        <v>2527.5300000000007</v>
      </c>
      <c r="L4" s="147">
        <v>5740.2150000000001</v>
      </c>
      <c r="M4" s="148">
        <v>1329.6270000000002</v>
      </c>
      <c r="N4" s="171">
        <v>7005</v>
      </c>
      <c r="O4" s="147">
        <v>32882.267000000014</v>
      </c>
      <c r="P4" s="147">
        <v>2000.7130000000004</v>
      </c>
      <c r="Q4" s="147">
        <v>21954.565000000006</v>
      </c>
      <c r="R4" s="147">
        <v>10793.279999999999</v>
      </c>
      <c r="S4" s="172">
        <v>2135.1350000000002</v>
      </c>
      <c r="T4" s="146">
        <f t="shared" ref="T4:Y4" si="0">IF(SUM(B4,H4,N4)="","",SUM(B4,H4,N4))</f>
        <v>7915</v>
      </c>
      <c r="U4" s="147">
        <f t="shared" si="0"/>
        <v>41576.367000000013</v>
      </c>
      <c r="V4" s="147">
        <f t="shared" si="0"/>
        <v>3359.9250000000002</v>
      </c>
      <c r="W4" s="147">
        <f t="shared" si="0"/>
        <v>24718.205000000005</v>
      </c>
      <c r="X4" s="147">
        <f t="shared" si="0"/>
        <v>16650.695</v>
      </c>
      <c r="Y4" s="148">
        <f t="shared" si="0"/>
        <v>3567.3920000000003</v>
      </c>
    </row>
    <row r="5" spans="1:25" ht="18" customHeight="1" x14ac:dyDescent="0.15">
      <c r="A5" s="178" t="s">
        <v>12</v>
      </c>
      <c r="B5" s="154">
        <v>0</v>
      </c>
      <c r="C5" s="32">
        <v>0</v>
      </c>
      <c r="D5" s="32">
        <v>16.5</v>
      </c>
      <c r="E5" s="32">
        <v>0</v>
      </c>
      <c r="F5" s="32">
        <v>0</v>
      </c>
      <c r="G5" s="157">
        <v>16.5</v>
      </c>
      <c r="H5" s="154">
        <v>174</v>
      </c>
      <c r="I5" s="32">
        <v>971.5</v>
      </c>
      <c r="J5" s="32">
        <v>1325.98</v>
      </c>
      <c r="K5" s="32">
        <v>598.9799999999999</v>
      </c>
      <c r="L5" s="32">
        <v>424.7</v>
      </c>
      <c r="M5" s="155">
        <v>1273.8</v>
      </c>
      <c r="N5" s="156">
        <v>1489</v>
      </c>
      <c r="O5" s="32">
        <v>7838.8000000000029</v>
      </c>
      <c r="P5" s="32">
        <v>1261.79</v>
      </c>
      <c r="Q5" s="32">
        <v>5505.99</v>
      </c>
      <c r="R5" s="32">
        <v>2520.1900000000005</v>
      </c>
      <c r="S5" s="157">
        <v>1074.4099999999999</v>
      </c>
      <c r="T5" s="154">
        <f t="shared" ref="T5:T50" si="1">IF(SUM(B5,H5,N5)="","",SUM(B5,H5,N5))</f>
        <v>1663</v>
      </c>
      <c r="U5" s="32">
        <f t="shared" ref="U5:U50" si="2">IF(SUM(C5,I5,O5)="","",SUM(C5,I5,O5))</f>
        <v>8810.3000000000029</v>
      </c>
      <c r="V5" s="32">
        <f t="shared" ref="V5:V50" si="3">IF(SUM(D5,J5,P5)="","",SUM(D5,J5,P5))</f>
        <v>2604.27</v>
      </c>
      <c r="W5" s="32">
        <f t="shared" ref="W5:W50" si="4">IF(SUM(E5,K5,Q5)="","",SUM(E5,K5,Q5))</f>
        <v>6104.9699999999993</v>
      </c>
      <c r="X5" s="32">
        <f t="shared" ref="X5:X50" si="5">IF(SUM(F5,L5,R5)="","",SUM(F5,L5,R5))</f>
        <v>2944.8900000000003</v>
      </c>
      <c r="Y5" s="155">
        <f t="shared" ref="Y5:Y50" si="6">IF(SUM(G5,M5,S5)="","",SUM(G5,M5,S5))</f>
        <v>2364.71</v>
      </c>
    </row>
    <row r="6" spans="1:25" ht="18" customHeight="1" x14ac:dyDescent="0.15">
      <c r="A6" s="178" t="s">
        <v>13</v>
      </c>
      <c r="B6" s="154">
        <v>8</v>
      </c>
      <c r="C6" s="32">
        <v>279.95999999999998</v>
      </c>
      <c r="D6" s="32">
        <v>43.31</v>
      </c>
      <c r="E6" s="32">
        <v>26.03</v>
      </c>
      <c r="F6" s="32">
        <v>30.44</v>
      </c>
      <c r="G6" s="157">
        <v>266.8</v>
      </c>
      <c r="H6" s="154">
        <v>163</v>
      </c>
      <c r="I6" s="32">
        <v>984.68000000000006</v>
      </c>
      <c r="J6" s="32">
        <v>401.01</v>
      </c>
      <c r="K6" s="32">
        <v>457.18</v>
      </c>
      <c r="L6" s="32">
        <v>511.9</v>
      </c>
      <c r="M6" s="155">
        <v>416.61</v>
      </c>
      <c r="N6" s="156">
        <v>1769</v>
      </c>
      <c r="O6" s="32">
        <v>7748.03</v>
      </c>
      <c r="P6" s="32">
        <v>4474.07</v>
      </c>
      <c r="Q6" s="32">
        <v>4813.8100000000004</v>
      </c>
      <c r="R6" s="32">
        <v>5850.18</v>
      </c>
      <c r="S6" s="157">
        <v>1558.11</v>
      </c>
      <c r="T6" s="154">
        <f t="shared" si="1"/>
        <v>1940</v>
      </c>
      <c r="U6" s="32">
        <f t="shared" si="2"/>
        <v>9012.67</v>
      </c>
      <c r="V6" s="32">
        <f t="shared" si="3"/>
        <v>4918.3899999999994</v>
      </c>
      <c r="W6" s="32">
        <f t="shared" si="4"/>
        <v>5297.02</v>
      </c>
      <c r="X6" s="32">
        <f t="shared" si="5"/>
        <v>6392.52</v>
      </c>
      <c r="Y6" s="155">
        <f t="shared" si="6"/>
        <v>2241.52</v>
      </c>
    </row>
    <row r="7" spans="1:25" ht="18" customHeight="1" x14ac:dyDescent="0.15">
      <c r="A7" s="178" t="s">
        <v>14</v>
      </c>
      <c r="B7" s="154">
        <v>6</v>
      </c>
      <c r="C7" s="32">
        <v>16.940000000000001</v>
      </c>
      <c r="D7" s="32">
        <v>28.97</v>
      </c>
      <c r="E7" s="32">
        <v>16.940000000000001</v>
      </c>
      <c r="F7" s="32">
        <v>0</v>
      </c>
      <c r="G7" s="157">
        <v>28.97</v>
      </c>
      <c r="H7" s="154">
        <v>492</v>
      </c>
      <c r="I7" s="32">
        <v>3116.61</v>
      </c>
      <c r="J7" s="32">
        <v>685.65</v>
      </c>
      <c r="K7" s="32">
        <v>1432.14</v>
      </c>
      <c r="L7" s="32">
        <v>1693.72</v>
      </c>
      <c r="M7" s="155">
        <v>676.4</v>
      </c>
      <c r="N7" s="156">
        <v>4027</v>
      </c>
      <c r="O7" s="32">
        <v>19203.47</v>
      </c>
      <c r="P7" s="32">
        <v>2049.06</v>
      </c>
      <c r="Q7" s="32">
        <v>10612.3</v>
      </c>
      <c r="R7" s="32">
        <v>8241.16</v>
      </c>
      <c r="S7" s="157">
        <v>2410.0700000000002</v>
      </c>
      <c r="T7" s="154">
        <f t="shared" si="1"/>
        <v>4525</v>
      </c>
      <c r="U7" s="32">
        <f t="shared" si="2"/>
        <v>22337.02</v>
      </c>
      <c r="V7" s="32">
        <f t="shared" si="3"/>
        <v>2763.68</v>
      </c>
      <c r="W7" s="32">
        <f t="shared" si="4"/>
        <v>12061.38</v>
      </c>
      <c r="X7" s="32">
        <f t="shared" si="5"/>
        <v>9934.8799999999992</v>
      </c>
      <c r="Y7" s="155">
        <f t="shared" si="6"/>
        <v>3115.44</v>
      </c>
    </row>
    <row r="8" spans="1:25" ht="18" customHeight="1" x14ac:dyDescent="0.15">
      <c r="A8" s="178" t="s">
        <v>15</v>
      </c>
      <c r="B8" s="154">
        <v>0</v>
      </c>
      <c r="C8" s="32">
        <v>0</v>
      </c>
      <c r="D8" s="32">
        <v>4.5</v>
      </c>
      <c r="E8" s="32">
        <v>0</v>
      </c>
      <c r="F8" s="32">
        <v>0</v>
      </c>
      <c r="G8" s="157">
        <v>4.5</v>
      </c>
      <c r="H8" s="154">
        <v>149</v>
      </c>
      <c r="I8" s="32">
        <v>840.1</v>
      </c>
      <c r="J8" s="32">
        <v>184.2</v>
      </c>
      <c r="K8" s="32">
        <v>690</v>
      </c>
      <c r="L8" s="32">
        <v>246.39999999999998</v>
      </c>
      <c r="M8" s="155">
        <v>87.8</v>
      </c>
      <c r="N8" s="156">
        <v>1145</v>
      </c>
      <c r="O8" s="32">
        <v>7546.9</v>
      </c>
      <c r="P8" s="32">
        <v>847.3</v>
      </c>
      <c r="Q8" s="32">
        <v>4602.1000000000004</v>
      </c>
      <c r="R8" s="32">
        <v>2856.3</v>
      </c>
      <c r="S8" s="157">
        <v>935.8</v>
      </c>
      <c r="T8" s="154">
        <f t="shared" si="1"/>
        <v>1294</v>
      </c>
      <c r="U8" s="32">
        <f t="shared" si="2"/>
        <v>8387</v>
      </c>
      <c r="V8" s="32">
        <f t="shared" si="3"/>
        <v>1036</v>
      </c>
      <c r="W8" s="32">
        <f t="shared" si="4"/>
        <v>5292.1</v>
      </c>
      <c r="X8" s="32">
        <f t="shared" si="5"/>
        <v>3102.7000000000003</v>
      </c>
      <c r="Y8" s="155">
        <f t="shared" si="6"/>
        <v>1028.0999999999999</v>
      </c>
    </row>
    <row r="9" spans="1:25" ht="18" customHeight="1" x14ac:dyDescent="0.15">
      <c r="A9" s="178" t="s">
        <v>16</v>
      </c>
      <c r="B9" s="154">
        <v>7</v>
      </c>
      <c r="C9" s="32">
        <v>19.3</v>
      </c>
      <c r="D9" s="32">
        <v>6.6</v>
      </c>
      <c r="E9" s="32">
        <v>9.9</v>
      </c>
      <c r="F9" s="32">
        <v>1.7000000000000002</v>
      </c>
      <c r="G9" s="157">
        <v>14.3</v>
      </c>
      <c r="H9" s="154">
        <v>191</v>
      </c>
      <c r="I9" s="32">
        <v>787</v>
      </c>
      <c r="J9" s="32">
        <v>263.60000000000002</v>
      </c>
      <c r="K9" s="32">
        <v>417.5</v>
      </c>
      <c r="L9" s="32">
        <v>425.4</v>
      </c>
      <c r="M9" s="155">
        <v>207.8</v>
      </c>
      <c r="N9" s="156">
        <v>1353</v>
      </c>
      <c r="O9" s="32">
        <v>5628.7999999999993</v>
      </c>
      <c r="P9" s="32">
        <v>749.2</v>
      </c>
      <c r="Q9" s="32">
        <v>3171.6</v>
      </c>
      <c r="R9" s="32">
        <v>2532.6000000000004</v>
      </c>
      <c r="S9" s="157">
        <v>673.8</v>
      </c>
      <c r="T9" s="154">
        <f t="shared" si="1"/>
        <v>1551</v>
      </c>
      <c r="U9" s="32">
        <f t="shared" si="2"/>
        <v>6435.0999999999995</v>
      </c>
      <c r="V9" s="32">
        <f t="shared" si="3"/>
        <v>1019.4000000000001</v>
      </c>
      <c r="W9" s="32">
        <f t="shared" si="4"/>
        <v>3599</v>
      </c>
      <c r="X9" s="32">
        <f t="shared" si="5"/>
        <v>2959.7000000000003</v>
      </c>
      <c r="Y9" s="155">
        <f t="shared" si="6"/>
        <v>895.9</v>
      </c>
    </row>
    <row r="10" spans="1:25" ht="18" customHeight="1" x14ac:dyDescent="0.15">
      <c r="A10" s="178" t="s">
        <v>17</v>
      </c>
      <c r="B10" s="154">
        <v>9</v>
      </c>
      <c r="C10" s="32">
        <v>929.7</v>
      </c>
      <c r="D10" s="32">
        <v>20.8</v>
      </c>
      <c r="E10" s="32">
        <v>0</v>
      </c>
      <c r="F10" s="32">
        <v>926.7</v>
      </c>
      <c r="G10" s="157">
        <v>23.8</v>
      </c>
      <c r="H10" s="154">
        <v>190</v>
      </c>
      <c r="I10" s="32">
        <v>2123</v>
      </c>
      <c r="J10" s="32">
        <v>4113.3999999999996</v>
      </c>
      <c r="K10" s="32">
        <v>1869.5</v>
      </c>
      <c r="L10" s="32">
        <v>1540.1</v>
      </c>
      <c r="M10" s="155">
        <v>2828.2</v>
      </c>
      <c r="N10" s="156">
        <v>2798</v>
      </c>
      <c r="O10" s="32">
        <v>13033.400000000001</v>
      </c>
      <c r="P10" s="32">
        <v>1031.9000000000001</v>
      </c>
      <c r="Q10" s="32">
        <v>9171</v>
      </c>
      <c r="R10" s="32">
        <v>3648.2</v>
      </c>
      <c r="S10" s="157">
        <v>1246.0999999999999</v>
      </c>
      <c r="T10" s="154">
        <f t="shared" si="1"/>
        <v>2997</v>
      </c>
      <c r="U10" s="32">
        <f t="shared" si="2"/>
        <v>16086.100000000002</v>
      </c>
      <c r="V10" s="32">
        <f t="shared" si="3"/>
        <v>5166.1000000000004</v>
      </c>
      <c r="W10" s="32">
        <f t="shared" si="4"/>
        <v>11040.5</v>
      </c>
      <c r="X10" s="32">
        <f t="shared" si="5"/>
        <v>6115</v>
      </c>
      <c r="Y10" s="155">
        <f t="shared" si="6"/>
        <v>4098.1000000000004</v>
      </c>
    </row>
    <row r="11" spans="1:25" ht="18" customHeight="1" x14ac:dyDescent="0.15">
      <c r="A11" s="178" t="s">
        <v>18</v>
      </c>
      <c r="B11" s="154">
        <v>15</v>
      </c>
      <c r="C11" s="32">
        <v>657.6</v>
      </c>
      <c r="D11" s="32">
        <v>1469.6</v>
      </c>
      <c r="E11" s="32">
        <v>0</v>
      </c>
      <c r="F11" s="32">
        <v>1819.2000000000003</v>
      </c>
      <c r="G11" s="157">
        <v>307.89999999999998</v>
      </c>
      <c r="H11" s="154">
        <v>427</v>
      </c>
      <c r="I11" s="32">
        <v>4079.9</v>
      </c>
      <c r="J11" s="32">
        <v>1046.9000000000001</v>
      </c>
      <c r="K11" s="32">
        <v>1838.9</v>
      </c>
      <c r="L11" s="32">
        <v>2376</v>
      </c>
      <c r="M11" s="155">
        <v>912</v>
      </c>
      <c r="N11" s="156">
        <v>3934</v>
      </c>
      <c r="O11" s="32">
        <v>22149.200000000001</v>
      </c>
      <c r="P11" s="32">
        <v>2301.9</v>
      </c>
      <c r="Q11" s="32">
        <v>10569.2</v>
      </c>
      <c r="R11" s="32">
        <v>10899.4</v>
      </c>
      <c r="S11" s="157">
        <v>2982.5</v>
      </c>
      <c r="T11" s="154">
        <f t="shared" si="1"/>
        <v>4376</v>
      </c>
      <c r="U11" s="32">
        <f t="shared" si="2"/>
        <v>26886.7</v>
      </c>
      <c r="V11" s="32">
        <f t="shared" si="3"/>
        <v>4818.3999999999996</v>
      </c>
      <c r="W11" s="32">
        <f t="shared" si="4"/>
        <v>12408.1</v>
      </c>
      <c r="X11" s="32">
        <f t="shared" si="5"/>
        <v>15094.6</v>
      </c>
      <c r="Y11" s="155">
        <f t="shared" si="6"/>
        <v>4202.3999999999996</v>
      </c>
    </row>
    <row r="12" spans="1:25" ht="18" customHeight="1" x14ac:dyDescent="0.15">
      <c r="A12" s="178" t="s">
        <v>19</v>
      </c>
      <c r="B12" s="154">
        <v>10</v>
      </c>
      <c r="C12" s="32">
        <v>57.4</v>
      </c>
      <c r="D12" s="32">
        <v>47.5</v>
      </c>
      <c r="E12" s="32">
        <v>0.1</v>
      </c>
      <c r="F12" s="32">
        <v>64.900000000000006</v>
      </c>
      <c r="G12" s="157">
        <v>40</v>
      </c>
      <c r="H12" s="154">
        <v>337</v>
      </c>
      <c r="I12" s="32">
        <v>5720.9</v>
      </c>
      <c r="J12" s="32">
        <v>470.7</v>
      </c>
      <c r="K12" s="32">
        <v>876.3</v>
      </c>
      <c r="L12" s="32">
        <v>4897.3</v>
      </c>
      <c r="M12" s="155">
        <v>418.2</v>
      </c>
      <c r="N12" s="156">
        <v>2999</v>
      </c>
      <c r="O12" s="32">
        <v>15196.21</v>
      </c>
      <c r="P12" s="32">
        <v>1145.2</v>
      </c>
      <c r="Q12" s="32">
        <v>8657.2999999999993</v>
      </c>
      <c r="R12" s="32">
        <v>6573.2000000000007</v>
      </c>
      <c r="S12" s="157">
        <v>1110.9000000000001</v>
      </c>
      <c r="T12" s="154">
        <f t="shared" si="1"/>
        <v>3346</v>
      </c>
      <c r="U12" s="32">
        <f t="shared" si="2"/>
        <v>20974.51</v>
      </c>
      <c r="V12" s="32">
        <f t="shared" si="3"/>
        <v>1663.4</v>
      </c>
      <c r="W12" s="32">
        <f t="shared" si="4"/>
        <v>9533.6999999999989</v>
      </c>
      <c r="X12" s="32">
        <f t="shared" si="5"/>
        <v>11535.400000000001</v>
      </c>
      <c r="Y12" s="155">
        <f t="shared" si="6"/>
        <v>1569.1000000000001</v>
      </c>
    </row>
    <row r="13" spans="1:25" ht="18" customHeight="1" x14ac:dyDescent="0.15">
      <c r="A13" s="178" t="s">
        <v>20</v>
      </c>
      <c r="B13" s="154">
        <v>23</v>
      </c>
      <c r="C13" s="32">
        <v>515.4</v>
      </c>
      <c r="D13" s="32">
        <v>10</v>
      </c>
      <c r="E13" s="32">
        <v>37</v>
      </c>
      <c r="F13" s="32">
        <v>3.4</v>
      </c>
      <c r="G13" s="157">
        <v>485</v>
      </c>
      <c r="H13" s="154">
        <v>424</v>
      </c>
      <c r="I13" s="32">
        <v>6393.2</v>
      </c>
      <c r="J13" s="32">
        <v>463.6</v>
      </c>
      <c r="K13" s="32">
        <v>3197.2</v>
      </c>
      <c r="L13" s="32">
        <v>3234.6</v>
      </c>
      <c r="M13" s="155">
        <v>425</v>
      </c>
      <c r="N13" s="156">
        <v>5529</v>
      </c>
      <c r="O13" s="32">
        <v>14703.8</v>
      </c>
      <c r="P13" s="32">
        <v>1306.4000000000001</v>
      </c>
      <c r="Q13" s="32">
        <v>9507.1</v>
      </c>
      <c r="R13" s="32">
        <v>5366</v>
      </c>
      <c r="S13" s="157">
        <v>1137.0999999999999</v>
      </c>
      <c r="T13" s="154">
        <f t="shared" si="1"/>
        <v>5976</v>
      </c>
      <c r="U13" s="32">
        <f t="shared" si="2"/>
        <v>21612.399999999998</v>
      </c>
      <c r="V13" s="32">
        <f t="shared" si="3"/>
        <v>1780</v>
      </c>
      <c r="W13" s="32">
        <f t="shared" si="4"/>
        <v>12741.3</v>
      </c>
      <c r="X13" s="32">
        <f t="shared" si="5"/>
        <v>8604</v>
      </c>
      <c r="Y13" s="155">
        <f t="shared" si="6"/>
        <v>2047.1</v>
      </c>
    </row>
    <row r="14" spans="1:25" ht="18" customHeight="1" x14ac:dyDescent="0.15">
      <c r="A14" s="178" t="s">
        <v>21</v>
      </c>
      <c r="B14" s="154">
        <v>29</v>
      </c>
      <c r="C14" s="32">
        <v>32</v>
      </c>
      <c r="D14" s="32">
        <v>214.6</v>
      </c>
      <c r="E14" s="32">
        <v>18.3</v>
      </c>
      <c r="F14" s="32">
        <v>15.7</v>
      </c>
      <c r="G14" s="157">
        <v>212.6</v>
      </c>
      <c r="H14" s="154">
        <v>683</v>
      </c>
      <c r="I14" s="32">
        <v>4572.3</v>
      </c>
      <c r="J14" s="32">
        <v>1411.8</v>
      </c>
      <c r="K14" s="32">
        <v>1638.7</v>
      </c>
      <c r="L14" s="32">
        <v>2987.8999999999996</v>
      </c>
      <c r="M14" s="155">
        <v>1357.3</v>
      </c>
      <c r="N14" s="156">
        <v>11358</v>
      </c>
      <c r="O14" s="32">
        <v>54050.1</v>
      </c>
      <c r="P14" s="32">
        <v>4253.3999999999996</v>
      </c>
      <c r="Q14" s="32">
        <v>32746.6</v>
      </c>
      <c r="R14" s="32">
        <v>21175</v>
      </c>
      <c r="S14" s="157">
        <v>4381.8999999999996</v>
      </c>
      <c r="T14" s="154">
        <f t="shared" si="1"/>
        <v>12070</v>
      </c>
      <c r="U14" s="32">
        <f t="shared" si="2"/>
        <v>58654.400000000001</v>
      </c>
      <c r="V14" s="32">
        <f t="shared" si="3"/>
        <v>5879.7999999999993</v>
      </c>
      <c r="W14" s="32">
        <f t="shared" si="4"/>
        <v>34403.599999999999</v>
      </c>
      <c r="X14" s="32">
        <f t="shared" si="5"/>
        <v>24178.6</v>
      </c>
      <c r="Y14" s="155">
        <f t="shared" si="6"/>
        <v>5951.7999999999993</v>
      </c>
    </row>
    <row r="15" spans="1:25" ht="18" customHeight="1" x14ac:dyDescent="0.15">
      <c r="A15" s="178" t="s">
        <v>22</v>
      </c>
      <c r="B15" s="154">
        <v>24</v>
      </c>
      <c r="C15" s="32">
        <v>798.7</v>
      </c>
      <c r="D15" s="32">
        <v>38.1</v>
      </c>
      <c r="E15" s="32">
        <v>72.5</v>
      </c>
      <c r="F15" s="32">
        <v>725.5</v>
      </c>
      <c r="G15" s="157">
        <v>38.799999999999997</v>
      </c>
      <c r="H15" s="154">
        <v>686</v>
      </c>
      <c r="I15" s="32">
        <v>10024.700000000001</v>
      </c>
      <c r="J15" s="32">
        <v>1709.2</v>
      </c>
      <c r="K15" s="32">
        <v>1636.1</v>
      </c>
      <c r="L15" s="32">
        <v>6180.9</v>
      </c>
      <c r="M15" s="155">
        <v>3917</v>
      </c>
      <c r="N15" s="156">
        <v>8272</v>
      </c>
      <c r="O15" s="32">
        <v>41233</v>
      </c>
      <c r="P15" s="32">
        <v>5025.8999999999996</v>
      </c>
      <c r="Q15" s="32">
        <v>25728</v>
      </c>
      <c r="R15" s="32">
        <v>15585.9</v>
      </c>
      <c r="S15" s="157">
        <v>4945</v>
      </c>
      <c r="T15" s="154">
        <f t="shared" si="1"/>
        <v>8982</v>
      </c>
      <c r="U15" s="32">
        <f t="shared" si="2"/>
        <v>52056.4</v>
      </c>
      <c r="V15" s="32">
        <f t="shared" si="3"/>
        <v>6773.2</v>
      </c>
      <c r="W15" s="32">
        <f t="shared" si="4"/>
        <v>27436.6</v>
      </c>
      <c r="X15" s="32">
        <f t="shared" si="5"/>
        <v>22492.3</v>
      </c>
      <c r="Y15" s="155">
        <f t="shared" si="6"/>
        <v>8900.7999999999993</v>
      </c>
    </row>
    <row r="16" spans="1:25" ht="18" customHeight="1" x14ac:dyDescent="0.15">
      <c r="A16" s="178" t="s">
        <v>23</v>
      </c>
      <c r="B16" s="154">
        <v>36</v>
      </c>
      <c r="C16" s="32">
        <v>739.34</v>
      </c>
      <c r="D16" s="32">
        <v>1607.19</v>
      </c>
      <c r="E16" s="32">
        <v>1064.01</v>
      </c>
      <c r="F16" s="32">
        <v>12.15</v>
      </c>
      <c r="G16" s="157">
        <v>1270.3699999999999</v>
      </c>
      <c r="H16" s="154">
        <v>1872</v>
      </c>
      <c r="I16" s="32">
        <v>18010.149000000001</v>
      </c>
      <c r="J16" s="32">
        <v>5062.42</v>
      </c>
      <c r="K16" s="32">
        <v>6397.0789999999997</v>
      </c>
      <c r="L16" s="32">
        <v>12241.55</v>
      </c>
      <c r="M16" s="155">
        <v>4433.9399999999996</v>
      </c>
      <c r="N16" s="156">
        <v>23832</v>
      </c>
      <c r="O16" s="32">
        <v>127062.145</v>
      </c>
      <c r="P16" s="32">
        <v>12373.73</v>
      </c>
      <c r="Q16" s="32">
        <v>74211.179999999993</v>
      </c>
      <c r="R16" s="32">
        <v>52082.33</v>
      </c>
      <c r="S16" s="157">
        <v>13142.365</v>
      </c>
      <c r="T16" s="154">
        <f t="shared" si="1"/>
        <v>25740</v>
      </c>
      <c r="U16" s="32">
        <f t="shared" si="2"/>
        <v>145811.63400000002</v>
      </c>
      <c r="V16" s="32">
        <f t="shared" si="3"/>
        <v>19043.34</v>
      </c>
      <c r="W16" s="32">
        <f t="shared" si="4"/>
        <v>81672.269</v>
      </c>
      <c r="X16" s="32">
        <f t="shared" si="5"/>
        <v>64336.03</v>
      </c>
      <c r="Y16" s="155">
        <f t="shared" si="6"/>
        <v>18846.674999999999</v>
      </c>
    </row>
    <row r="17" spans="1:25" ht="18" customHeight="1" x14ac:dyDescent="0.15">
      <c r="A17" s="178" t="s">
        <v>24</v>
      </c>
      <c r="B17" s="154">
        <v>17</v>
      </c>
      <c r="C17" s="32">
        <v>58.94</v>
      </c>
      <c r="D17" s="32">
        <v>1321</v>
      </c>
      <c r="E17" s="32">
        <v>3.16</v>
      </c>
      <c r="F17" s="32">
        <v>50.3</v>
      </c>
      <c r="G17" s="157">
        <v>1326.4</v>
      </c>
      <c r="H17" s="154">
        <v>1030</v>
      </c>
      <c r="I17" s="32">
        <v>11696.5</v>
      </c>
      <c r="J17" s="32">
        <v>2152.8000000000002</v>
      </c>
      <c r="K17" s="32">
        <v>4669.7</v>
      </c>
      <c r="L17" s="32">
        <v>7042.9000000000005</v>
      </c>
      <c r="M17" s="155">
        <v>2183.1</v>
      </c>
      <c r="N17" s="156">
        <v>13330</v>
      </c>
      <c r="O17" s="32">
        <v>63254.200000000004</v>
      </c>
      <c r="P17" s="32">
        <v>6023.8</v>
      </c>
      <c r="Q17" s="32">
        <v>28204.9</v>
      </c>
      <c r="R17" s="32">
        <v>34746.800000000003</v>
      </c>
      <c r="S17" s="157">
        <v>6473.7</v>
      </c>
      <c r="T17" s="154">
        <f t="shared" si="1"/>
        <v>14377</v>
      </c>
      <c r="U17" s="32">
        <f t="shared" si="2"/>
        <v>75009.64</v>
      </c>
      <c r="V17" s="32">
        <f t="shared" si="3"/>
        <v>9497.6</v>
      </c>
      <c r="W17" s="32">
        <f t="shared" si="4"/>
        <v>32877.760000000002</v>
      </c>
      <c r="X17" s="32">
        <f t="shared" si="5"/>
        <v>41840</v>
      </c>
      <c r="Y17" s="155">
        <f t="shared" si="6"/>
        <v>9983.2000000000007</v>
      </c>
    </row>
    <row r="18" spans="1:25" ht="18" customHeight="1" x14ac:dyDescent="0.15">
      <c r="A18" s="178" t="s">
        <v>25</v>
      </c>
      <c r="B18" s="154">
        <v>23</v>
      </c>
      <c r="C18" s="32">
        <v>15.29</v>
      </c>
      <c r="D18" s="32">
        <v>13.95</v>
      </c>
      <c r="E18" s="32">
        <v>2.35</v>
      </c>
      <c r="F18" s="32">
        <v>14.11</v>
      </c>
      <c r="G18" s="157">
        <v>12.78</v>
      </c>
      <c r="H18" s="154">
        <v>495</v>
      </c>
      <c r="I18" s="32">
        <v>4779.3</v>
      </c>
      <c r="J18" s="32">
        <v>1596.08</v>
      </c>
      <c r="K18" s="32">
        <v>1660.59</v>
      </c>
      <c r="L18" s="32">
        <v>3112.77</v>
      </c>
      <c r="M18" s="155">
        <v>1602.01</v>
      </c>
      <c r="N18" s="156">
        <v>3559</v>
      </c>
      <c r="O18" s="32">
        <v>14312.060000000001</v>
      </c>
      <c r="P18" s="32">
        <v>4926.9399999999996</v>
      </c>
      <c r="Q18" s="32">
        <v>8592.19</v>
      </c>
      <c r="R18" s="32">
        <v>7766.07</v>
      </c>
      <c r="S18" s="157">
        <v>2880.73</v>
      </c>
      <c r="T18" s="154">
        <f t="shared" si="1"/>
        <v>4077</v>
      </c>
      <c r="U18" s="32">
        <f t="shared" si="2"/>
        <v>19106.650000000001</v>
      </c>
      <c r="V18" s="32">
        <f t="shared" si="3"/>
        <v>6536.9699999999993</v>
      </c>
      <c r="W18" s="32">
        <f t="shared" si="4"/>
        <v>10255.130000000001</v>
      </c>
      <c r="X18" s="32">
        <f t="shared" si="5"/>
        <v>10892.95</v>
      </c>
      <c r="Y18" s="155">
        <f t="shared" si="6"/>
        <v>4495.5200000000004</v>
      </c>
    </row>
    <row r="19" spans="1:25" ht="18" customHeight="1" x14ac:dyDescent="0.15">
      <c r="A19" s="178" t="s">
        <v>26</v>
      </c>
      <c r="B19" s="154">
        <v>1</v>
      </c>
      <c r="C19" s="32">
        <v>0.5</v>
      </c>
      <c r="D19" s="32">
        <v>16.8</v>
      </c>
      <c r="E19" s="32">
        <v>2.6</v>
      </c>
      <c r="F19" s="32">
        <v>0</v>
      </c>
      <c r="G19" s="157">
        <v>14.7</v>
      </c>
      <c r="H19" s="154">
        <v>240</v>
      </c>
      <c r="I19" s="32">
        <v>2108.2000000000003</v>
      </c>
      <c r="J19" s="32">
        <v>1776.2</v>
      </c>
      <c r="K19" s="32">
        <v>1038.4000000000001</v>
      </c>
      <c r="L19" s="32">
        <v>1259.5</v>
      </c>
      <c r="M19" s="155">
        <v>1586.5</v>
      </c>
      <c r="N19" s="156">
        <v>2113</v>
      </c>
      <c r="O19" s="32">
        <v>11735.4</v>
      </c>
      <c r="P19" s="32">
        <v>1718.3</v>
      </c>
      <c r="Q19" s="32">
        <v>7338.3</v>
      </c>
      <c r="R19" s="32">
        <v>5560.4</v>
      </c>
      <c r="S19" s="157">
        <v>555.1</v>
      </c>
      <c r="T19" s="154">
        <f t="shared" si="1"/>
        <v>2354</v>
      </c>
      <c r="U19" s="32">
        <f t="shared" si="2"/>
        <v>13844.1</v>
      </c>
      <c r="V19" s="32">
        <f t="shared" si="3"/>
        <v>3511.3</v>
      </c>
      <c r="W19" s="32">
        <f t="shared" si="4"/>
        <v>8379.2999999999993</v>
      </c>
      <c r="X19" s="32">
        <f t="shared" si="5"/>
        <v>6819.9</v>
      </c>
      <c r="Y19" s="155">
        <f t="shared" si="6"/>
        <v>2156.3000000000002</v>
      </c>
    </row>
    <row r="20" spans="1:25" ht="18" customHeight="1" x14ac:dyDescent="0.15">
      <c r="A20" s="178" t="s">
        <v>27</v>
      </c>
      <c r="B20" s="154">
        <v>1</v>
      </c>
      <c r="C20" s="32">
        <v>0.15</v>
      </c>
      <c r="D20" s="32">
        <v>6.8</v>
      </c>
      <c r="E20" s="32">
        <v>0.15</v>
      </c>
      <c r="F20" s="32">
        <v>0</v>
      </c>
      <c r="G20" s="157">
        <v>6.8</v>
      </c>
      <c r="H20" s="154">
        <v>156</v>
      </c>
      <c r="I20" s="32">
        <v>1324.2840000000001</v>
      </c>
      <c r="J20" s="32">
        <v>280.45</v>
      </c>
      <c r="K20" s="32">
        <v>988.404</v>
      </c>
      <c r="L20" s="32">
        <v>415.09000000000003</v>
      </c>
      <c r="M20" s="155">
        <v>201.24</v>
      </c>
      <c r="N20" s="156">
        <v>2452</v>
      </c>
      <c r="O20" s="32">
        <v>9894.5450000000001</v>
      </c>
      <c r="P20" s="32">
        <v>1135.3530000000001</v>
      </c>
      <c r="Q20" s="32">
        <v>7090.2049999999999</v>
      </c>
      <c r="R20" s="32">
        <v>2763.63</v>
      </c>
      <c r="S20" s="157">
        <v>1176.0630000000001</v>
      </c>
      <c r="T20" s="154">
        <f t="shared" si="1"/>
        <v>2609</v>
      </c>
      <c r="U20" s="32">
        <f t="shared" si="2"/>
        <v>11218.978999999999</v>
      </c>
      <c r="V20" s="32">
        <f t="shared" si="3"/>
        <v>1422.6030000000001</v>
      </c>
      <c r="W20" s="32">
        <f t="shared" si="4"/>
        <v>8078.759</v>
      </c>
      <c r="X20" s="32">
        <f t="shared" si="5"/>
        <v>3178.7200000000003</v>
      </c>
      <c r="Y20" s="155">
        <f t="shared" si="6"/>
        <v>1384.1030000000001</v>
      </c>
    </row>
    <row r="21" spans="1:25" ht="18" customHeight="1" x14ac:dyDescent="0.15">
      <c r="A21" s="178" t="s">
        <v>28</v>
      </c>
      <c r="B21" s="154">
        <v>19</v>
      </c>
      <c r="C21" s="32">
        <v>356.1</v>
      </c>
      <c r="D21" s="32">
        <v>291.89999999999998</v>
      </c>
      <c r="E21" s="32">
        <v>314.89999999999998</v>
      </c>
      <c r="F21" s="32">
        <v>0</v>
      </c>
      <c r="G21" s="157">
        <v>333.1</v>
      </c>
      <c r="H21" s="154">
        <v>206</v>
      </c>
      <c r="I21" s="32">
        <v>1692.6</v>
      </c>
      <c r="J21" s="32">
        <v>1343.7</v>
      </c>
      <c r="K21" s="32">
        <v>763.6</v>
      </c>
      <c r="L21" s="32">
        <v>967.8</v>
      </c>
      <c r="M21" s="155">
        <v>1304.9000000000001</v>
      </c>
      <c r="N21" s="156">
        <v>1601</v>
      </c>
      <c r="O21" s="32">
        <v>9381.0999999999985</v>
      </c>
      <c r="P21" s="32">
        <v>506.8</v>
      </c>
      <c r="Q21" s="32">
        <v>5544.1</v>
      </c>
      <c r="R21" s="32">
        <v>3589.6</v>
      </c>
      <c r="S21" s="157">
        <v>754.2</v>
      </c>
      <c r="T21" s="154">
        <f t="shared" si="1"/>
        <v>1826</v>
      </c>
      <c r="U21" s="32">
        <f t="shared" si="2"/>
        <v>11429.8</v>
      </c>
      <c r="V21" s="32">
        <f t="shared" si="3"/>
        <v>2142.4</v>
      </c>
      <c r="W21" s="32">
        <f t="shared" si="4"/>
        <v>6622.6</v>
      </c>
      <c r="X21" s="32">
        <f t="shared" si="5"/>
        <v>4557.3999999999996</v>
      </c>
      <c r="Y21" s="155">
        <f t="shared" si="6"/>
        <v>2392.1999999999998</v>
      </c>
    </row>
    <row r="22" spans="1:25" ht="18" customHeight="1" x14ac:dyDescent="0.15">
      <c r="A22" s="178" t="s">
        <v>29</v>
      </c>
      <c r="B22" s="154">
        <v>3</v>
      </c>
      <c r="C22" s="32">
        <v>8</v>
      </c>
      <c r="D22" s="32">
        <v>0.1</v>
      </c>
      <c r="E22" s="32">
        <v>0</v>
      </c>
      <c r="F22" s="32">
        <v>8</v>
      </c>
      <c r="G22" s="157">
        <v>0.1</v>
      </c>
      <c r="H22" s="154">
        <v>133</v>
      </c>
      <c r="I22" s="32">
        <v>626.80000000000007</v>
      </c>
      <c r="J22" s="32">
        <v>100.7</v>
      </c>
      <c r="K22" s="32">
        <v>56.5</v>
      </c>
      <c r="L22" s="32">
        <v>563.6</v>
      </c>
      <c r="M22" s="155">
        <v>107.4</v>
      </c>
      <c r="N22" s="156">
        <v>972</v>
      </c>
      <c r="O22" s="32">
        <v>6645.2999999999993</v>
      </c>
      <c r="P22" s="32">
        <v>340.6</v>
      </c>
      <c r="Q22" s="32">
        <v>3047</v>
      </c>
      <c r="R22" s="32">
        <v>3493.3</v>
      </c>
      <c r="S22" s="157">
        <v>445.7</v>
      </c>
      <c r="T22" s="154">
        <f t="shared" si="1"/>
        <v>1108</v>
      </c>
      <c r="U22" s="32">
        <f t="shared" si="2"/>
        <v>7280.0999999999995</v>
      </c>
      <c r="V22" s="32">
        <f t="shared" si="3"/>
        <v>441.40000000000003</v>
      </c>
      <c r="W22" s="32">
        <f t="shared" si="4"/>
        <v>3103.5</v>
      </c>
      <c r="X22" s="32">
        <f t="shared" si="5"/>
        <v>4064.9</v>
      </c>
      <c r="Y22" s="155">
        <f t="shared" si="6"/>
        <v>553.20000000000005</v>
      </c>
    </row>
    <row r="23" spans="1:25" ht="18" customHeight="1" x14ac:dyDescent="0.15">
      <c r="A23" s="178" t="s">
        <v>30</v>
      </c>
      <c r="B23" s="154">
        <v>32</v>
      </c>
      <c r="C23" s="32">
        <v>9.8999999999999986</v>
      </c>
      <c r="D23" s="32">
        <v>3.3</v>
      </c>
      <c r="E23" s="32">
        <v>0</v>
      </c>
      <c r="F23" s="32">
        <v>0.5</v>
      </c>
      <c r="G23" s="157">
        <v>12.7</v>
      </c>
      <c r="H23" s="154">
        <v>586</v>
      </c>
      <c r="I23" s="32">
        <v>2845</v>
      </c>
      <c r="J23" s="32">
        <v>226.7</v>
      </c>
      <c r="K23" s="32">
        <v>526.20000000000005</v>
      </c>
      <c r="L23" s="32">
        <v>2303.1</v>
      </c>
      <c r="M23" s="155">
        <v>242.4</v>
      </c>
      <c r="N23" s="156">
        <v>3395</v>
      </c>
      <c r="O23" s="32">
        <v>15168.2</v>
      </c>
      <c r="P23" s="32">
        <v>1430.3</v>
      </c>
      <c r="Q23" s="32">
        <v>6442.4</v>
      </c>
      <c r="R23" s="32">
        <v>8511.2000000000007</v>
      </c>
      <c r="S23" s="157">
        <v>1645</v>
      </c>
      <c r="T23" s="154">
        <f t="shared" si="1"/>
        <v>4013</v>
      </c>
      <c r="U23" s="32">
        <f t="shared" si="2"/>
        <v>18023.100000000002</v>
      </c>
      <c r="V23" s="32">
        <f t="shared" si="3"/>
        <v>1660.3</v>
      </c>
      <c r="W23" s="32">
        <f t="shared" si="4"/>
        <v>6968.5999999999995</v>
      </c>
      <c r="X23" s="32">
        <f t="shared" si="5"/>
        <v>10814.800000000001</v>
      </c>
      <c r="Y23" s="155">
        <f t="shared" si="6"/>
        <v>1900.1</v>
      </c>
    </row>
    <row r="24" spans="1:25" ht="18" customHeight="1" x14ac:dyDescent="0.15">
      <c r="A24" s="178" t="s">
        <v>31</v>
      </c>
      <c r="B24" s="154">
        <v>4</v>
      </c>
      <c r="C24" s="32">
        <v>9</v>
      </c>
      <c r="D24" s="32">
        <v>341</v>
      </c>
      <c r="E24" s="32">
        <v>19.149999999999999</v>
      </c>
      <c r="F24" s="32">
        <v>315.66000000000003</v>
      </c>
      <c r="G24" s="157">
        <v>15.19</v>
      </c>
      <c r="H24" s="154">
        <v>301</v>
      </c>
      <c r="I24" s="32">
        <v>1880.37</v>
      </c>
      <c r="J24" s="32">
        <v>162.93</v>
      </c>
      <c r="K24" s="32">
        <v>776.96</v>
      </c>
      <c r="L24" s="32">
        <v>991.54</v>
      </c>
      <c r="M24" s="155">
        <v>232.68</v>
      </c>
      <c r="N24" s="156">
        <v>3386</v>
      </c>
      <c r="O24" s="32">
        <v>13631.93</v>
      </c>
      <c r="P24" s="32">
        <v>1395.23</v>
      </c>
      <c r="Q24" s="32">
        <v>7143.68</v>
      </c>
      <c r="R24" s="32">
        <v>7094.45</v>
      </c>
      <c r="S24" s="157">
        <v>770.04</v>
      </c>
      <c r="T24" s="154">
        <f t="shared" si="1"/>
        <v>3691</v>
      </c>
      <c r="U24" s="32">
        <f t="shared" si="2"/>
        <v>15521.3</v>
      </c>
      <c r="V24" s="32">
        <f t="shared" si="3"/>
        <v>1899.16</v>
      </c>
      <c r="W24" s="32">
        <f t="shared" si="4"/>
        <v>7939.79</v>
      </c>
      <c r="X24" s="32">
        <f t="shared" si="5"/>
        <v>8401.65</v>
      </c>
      <c r="Y24" s="155">
        <f t="shared" si="6"/>
        <v>1017.91</v>
      </c>
    </row>
    <row r="25" spans="1:25" ht="18" customHeight="1" x14ac:dyDescent="0.15">
      <c r="A25" s="178" t="s">
        <v>32</v>
      </c>
      <c r="B25" s="154">
        <v>11</v>
      </c>
      <c r="C25" s="32">
        <v>42.7</v>
      </c>
      <c r="D25" s="32">
        <v>291.89999999999998</v>
      </c>
      <c r="E25" s="32">
        <v>16.3</v>
      </c>
      <c r="F25" s="32">
        <v>37.4</v>
      </c>
      <c r="G25" s="157">
        <v>280.89999999999998</v>
      </c>
      <c r="H25" s="154">
        <v>578</v>
      </c>
      <c r="I25" s="32">
        <v>4466.3</v>
      </c>
      <c r="J25" s="32">
        <v>1126.1999999999998</v>
      </c>
      <c r="K25" s="32">
        <v>2095.4</v>
      </c>
      <c r="L25" s="32">
        <v>2569.9499999999998</v>
      </c>
      <c r="M25" s="155">
        <v>927.15000000000032</v>
      </c>
      <c r="N25" s="156">
        <v>5912</v>
      </c>
      <c r="O25" s="32">
        <v>28704.05000000001</v>
      </c>
      <c r="P25" s="32">
        <v>3496.9999999999995</v>
      </c>
      <c r="Q25" s="32">
        <v>15241.750000000005</v>
      </c>
      <c r="R25" s="32">
        <v>12925.100000000002</v>
      </c>
      <c r="S25" s="157">
        <v>4034.2</v>
      </c>
      <c r="T25" s="154">
        <f t="shared" si="1"/>
        <v>6501</v>
      </c>
      <c r="U25" s="32">
        <f t="shared" si="2"/>
        <v>33213.05000000001</v>
      </c>
      <c r="V25" s="32">
        <f t="shared" si="3"/>
        <v>4915.0999999999995</v>
      </c>
      <c r="W25" s="32">
        <f t="shared" si="4"/>
        <v>17353.450000000004</v>
      </c>
      <c r="X25" s="32">
        <f t="shared" si="5"/>
        <v>15532.450000000003</v>
      </c>
      <c r="Y25" s="155">
        <f t="shared" si="6"/>
        <v>5242.25</v>
      </c>
    </row>
    <row r="26" spans="1:25" ht="18" customHeight="1" x14ac:dyDescent="0.15">
      <c r="A26" s="178" t="s">
        <v>33</v>
      </c>
      <c r="B26" s="154">
        <v>224</v>
      </c>
      <c r="C26" s="32">
        <v>155.5</v>
      </c>
      <c r="D26" s="32">
        <v>5.6</v>
      </c>
      <c r="E26" s="32">
        <v>87.9</v>
      </c>
      <c r="F26" s="32">
        <v>73.2</v>
      </c>
      <c r="G26" s="157">
        <v>5</v>
      </c>
      <c r="H26" s="154">
        <v>1724</v>
      </c>
      <c r="I26" s="32">
        <v>10125.799999999999</v>
      </c>
      <c r="J26" s="32">
        <v>815.7</v>
      </c>
      <c r="K26" s="32">
        <v>3688.6</v>
      </c>
      <c r="L26" s="32">
        <v>6371.2</v>
      </c>
      <c r="M26" s="155">
        <v>940.6</v>
      </c>
      <c r="N26" s="156">
        <v>14258</v>
      </c>
      <c r="O26" s="32">
        <v>76156.899999999994</v>
      </c>
      <c r="P26" s="32">
        <v>2982.8</v>
      </c>
      <c r="Q26" s="32">
        <v>34653.199999999997</v>
      </c>
      <c r="R26" s="32">
        <v>41617.800000000003</v>
      </c>
      <c r="S26" s="157">
        <v>2754.9</v>
      </c>
      <c r="T26" s="154">
        <f t="shared" si="1"/>
        <v>16206</v>
      </c>
      <c r="U26" s="32">
        <f t="shared" si="2"/>
        <v>86438.2</v>
      </c>
      <c r="V26" s="32">
        <f t="shared" si="3"/>
        <v>3804.1000000000004</v>
      </c>
      <c r="W26" s="32">
        <f t="shared" si="4"/>
        <v>38429.699999999997</v>
      </c>
      <c r="X26" s="32">
        <f t="shared" si="5"/>
        <v>48062.200000000004</v>
      </c>
      <c r="Y26" s="155">
        <f t="shared" si="6"/>
        <v>3700.5</v>
      </c>
    </row>
    <row r="27" spans="1:25" ht="18" customHeight="1" x14ac:dyDescent="0.15">
      <c r="A27" s="178" t="s">
        <v>34</v>
      </c>
      <c r="B27" s="154">
        <v>6</v>
      </c>
      <c r="C27" s="32">
        <v>0.2</v>
      </c>
      <c r="D27" s="32">
        <v>10.62</v>
      </c>
      <c r="E27" s="32">
        <v>0</v>
      </c>
      <c r="F27" s="32">
        <v>0.22</v>
      </c>
      <c r="G27" s="157">
        <v>10.6</v>
      </c>
      <c r="H27" s="154">
        <v>396</v>
      </c>
      <c r="I27" s="32">
        <v>4397.91</v>
      </c>
      <c r="J27" s="32">
        <v>435.81</v>
      </c>
      <c r="K27" s="32">
        <v>1977.03</v>
      </c>
      <c r="L27" s="32">
        <v>2441.08</v>
      </c>
      <c r="M27" s="155">
        <v>123.81</v>
      </c>
      <c r="N27" s="156">
        <v>3316</v>
      </c>
      <c r="O27" s="32">
        <v>33837.78</v>
      </c>
      <c r="P27" s="32">
        <v>3776.3</v>
      </c>
      <c r="Q27" s="32">
        <v>8334.66</v>
      </c>
      <c r="R27" s="32">
        <v>8474.4699999999993</v>
      </c>
      <c r="S27" s="157">
        <v>17999.849999999999</v>
      </c>
      <c r="T27" s="154">
        <f t="shared" si="1"/>
        <v>3718</v>
      </c>
      <c r="U27" s="32">
        <f t="shared" si="2"/>
        <v>38235.89</v>
      </c>
      <c r="V27" s="32">
        <f t="shared" si="3"/>
        <v>4222.7300000000005</v>
      </c>
      <c r="W27" s="32">
        <f t="shared" si="4"/>
        <v>10311.69</v>
      </c>
      <c r="X27" s="32">
        <f t="shared" si="5"/>
        <v>10915.769999999999</v>
      </c>
      <c r="Y27" s="155">
        <f t="shared" si="6"/>
        <v>18134.259999999998</v>
      </c>
    </row>
    <row r="28" spans="1:25" ht="18" customHeight="1" x14ac:dyDescent="0.15">
      <c r="A28" s="178" t="s">
        <v>35</v>
      </c>
      <c r="B28" s="154">
        <v>3</v>
      </c>
      <c r="C28" s="32">
        <v>2</v>
      </c>
      <c r="D28" s="32">
        <v>11.6</v>
      </c>
      <c r="E28" s="32">
        <v>1</v>
      </c>
      <c r="F28" s="32">
        <v>8.4400000000000013</v>
      </c>
      <c r="G28" s="157">
        <v>4.16</v>
      </c>
      <c r="H28" s="154">
        <v>301</v>
      </c>
      <c r="I28" s="32">
        <v>1984.32</v>
      </c>
      <c r="J28" s="32">
        <v>280.47000000000003</v>
      </c>
      <c r="K28" s="32">
        <v>1159.25</v>
      </c>
      <c r="L28" s="32">
        <v>845.67</v>
      </c>
      <c r="M28" s="155">
        <v>259.87</v>
      </c>
      <c r="N28" s="156">
        <v>2969</v>
      </c>
      <c r="O28" s="32">
        <v>14146.35</v>
      </c>
      <c r="P28" s="32">
        <v>1124.17</v>
      </c>
      <c r="Q28" s="32">
        <v>8491.15</v>
      </c>
      <c r="R28" s="32">
        <v>5626.4699999999993</v>
      </c>
      <c r="S28" s="157">
        <v>1141.71</v>
      </c>
      <c r="T28" s="154">
        <f t="shared" si="1"/>
        <v>3273</v>
      </c>
      <c r="U28" s="32">
        <f t="shared" si="2"/>
        <v>16132.67</v>
      </c>
      <c r="V28" s="32">
        <f t="shared" si="3"/>
        <v>1416.2400000000002</v>
      </c>
      <c r="W28" s="32">
        <f t="shared" si="4"/>
        <v>9651.4</v>
      </c>
      <c r="X28" s="32">
        <f t="shared" si="5"/>
        <v>6480.579999999999</v>
      </c>
      <c r="Y28" s="155">
        <f t="shared" si="6"/>
        <v>1405.74</v>
      </c>
    </row>
    <row r="29" spans="1:25" ht="18" customHeight="1" x14ac:dyDescent="0.15">
      <c r="A29" s="178" t="s">
        <v>36</v>
      </c>
      <c r="B29" s="154">
        <v>173</v>
      </c>
      <c r="C29" s="32">
        <v>107.78</v>
      </c>
      <c r="D29" s="32">
        <v>97.59</v>
      </c>
      <c r="E29" s="32">
        <v>13.25</v>
      </c>
      <c r="F29" s="32">
        <v>0.3</v>
      </c>
      <c r="G29" s="157">
        <v>191.82</v>
      </c>
      <c r="H29" s="154">
        <v>334</v>
      </c>
      <c r="I29" s="32">
        <v>2871.4140000000002</v>
      </c>
      <c r="J29" s="32">
        <v>1080.21</v>
      </c>
      <c r="K29" s="32">
        <v>1694.61</v>
      </c>
      <c r="L29" s="32">
        <v>1379.27</v>
      </c>
      <c r="M29" s="155">
        <v>729.57100000000003</v>
      </c>
      <c r="N29" s="156">
        <v>4206</v>
      </c>
      <c r="O29" s="32">
        <v>21275.260000000002</v>
      </c>
      <c r="P29" s="32">
        <v>2540.9499999999998</v>
      </c>
      <c r="Q29" s="32">
        <v>10441.1</v>
      </c>
      <c r="R29" s="32">
        <v>11422.490000000002</v>
      </c>
      <c r="S29" s="157">
        <v>1904.61</v>
      </c>
      <c r="T29" s="154">
        <f t="shared" si="1"/>
        <v>4713</v>
      </c>
      <c r="U29" s="32">
        <f t="shared" si="2"/>
        <v>24254.454000000002</v>
      </c>
      <c r="V29" s="32">
        <f t="shared" si="3"/>
        <v>3718.75</v>
      </c>
      <c r="W29" s="32">
        <f t="shared" si="4"/>
        <v>12148.960000000001</v>
      </c>
      <c r="X29" s="32">
        <f t="shared" si="5"/>
        <v>12802.060000000001</v>
      </c>
      <c r="Y29" s="155">
        <f t="shared" si="6"/>
        <v>2826.0010000000002</v>
      </c>
    </row>
    <row r="30" spans="1:25" ht="18" customHeight="1" x14ac:dyDescent="0.15">
      <c r="A30" s="178" t="s">
        <v>37</v>
      </c>
      <c r="B30" s="154">
        <v>40</v>
      </c>
      <c r="C30" s="32">
        <v>307.2</v>
      </c>
      <c r="D30" s="32">
        <v>18.399999999999999</v>
      </c>
      <c r="E30" s="32">
        <v>20.2</v>
      </c>
      <c r="F30" s="32">
        <v>25.3</v>
      </c>
      <c r="G30" s="157">
        <v>280.10000000000002</v>
      </c>
      <c r="H30" s="154">
        <v>1311</v>
      </c>
      <c r="I30" s="32">
        <v>11839</v>
      </c>
      <c r="J30" s="32">
        <v>3175.6</v>
      </c>
      <c r="K30" s="32">
        <v>4888</v>
      </c>
      <c r="L30" s="32">
        <v>8367.2999999999993</v>
      </c>
      <c r="M30" s="155">
        <v>1759.3</v>
      </c>
      <c r="N30" s="156">
        <v>16023</v>
      </c>
      <c r="O30" s="32">
        <v>74235.900000000009</v>
      </c>
      <c r="P30" s="32">
        <v>6306.9</v>
      </c>
      <c r="Q30" s="32">
        <v>41752</v>
      </c>
      <c r="R30" s="32">
        <v>31493.300000000003</v>
      </c>
      <c r="S30" s="157">
        <v>7297.4</v>
      </c>
      <c r="T30" s="154">
        <f t="shared" si="1"/>
        <v>17374</v>
      </c>
      <c r="U30" s="32">
        <f t="shared" si="2"/>
        <v>86382.1</v>
      </c>
      <c r="V30" s="32">
        <f t="shared" si="3"/>
        <v>9500.9</v>
      </c>
      <c r="W30" s="32">
        <f t="shared" si="4"/>
        <v>46660.2</v>
      </c>
      <c r="X30" s="32">
        <f t="shared" si="5"/>
        <v>39885.9</v>
      </c>
      <c r="Y30" s="155">
        <f t="shared" si="6"/>
        <v>9336.7999999999993</v>
      </c>
    </row>
    <row r="31" spans="1:25" ht="18" customHeight="1" x14ac:dyDescent="0.15">
      <c r="A31" s="178" t="s">
        <v>38</v>
      </c>
      <c r="B31" s="154">
        <v>109</v>
      </c>
      <c r="C31" s="32">
        <v>799.4</v>
      </c>
      <c r="D31" s="32">
        <v>35.700000000000003</v>
      </c>
      <c r="E31" s="32">
        <v>126.1</v>
      </c>
      <c r="F31" s="32">
        <v>640.5</v>
      </c>
      <c r="G31" s="157">
        <v>68.7</v>
      </c>
      <c r="H31" s="154">
        <v>958</v>
      </c>
      <c r="I31" s="32">
        <v>7094.2999999999993</v>
      </c>
      <c r="J31" s="32">
        <v>1835.4</v>
      </c>
      <c r="K31" s="32">
        <v>4153.3999999999996</v>
      </c>
      <c r="L31" s="32">
        <v>3847.1000000000004</v>
      </c>
      <c r="M31" s="155">
        <v>918.1</v>
      </c>
      <c r="N31" s="156">
        <v>7177</v>
      </c>
      <c r="O31" s="32">
        <v>34717.199999999997</v>
      </c>
      <c r="P31" s="32">
        <v>3963.4</v>
      </c>
      <c r="Q31" s="32">
        <v>20628.7</v>
      </c>
      <c r="R31" s="32">
        <v>14977.8</v>
      </c>
      <c r="S31" s="157">
        <v>3063.4</v>
      </c>
      <c r="T31" s="154">
        <f t="shared" si="1"/>
        <v>8244</v>
      </c>
      <c r="U31" s="32">
        <f t="shared" si="2"/>
        <v>42610.899999999994</v>
      </c>
      <c r="V31" s="32">
        <f t="shared" si="3"/>
        <v>5834.5</v>
      </c>
      <c r="W31" s="32">
        <f t="shared" si="4"/>
        <v>24908.2</v>
      </c>
      <c r="X31" s="32">
        <f t="shared" si="5"/>
        <v>19465.400000000001</v>
      </c>
      <c r="Y31" s="155">
        <f t="shared" si="6"/>
        <v>4050.2000000000003</v>
      </c>
    </row>
    <row r="32" spans="1:25" ht="18" customHeight="1" x14ac:dyDescent="0.15">
      <c r="A32" s="178" t="s">
        <v>39</v>
      </c>
      <c r="B32" s="154">
        <v>2</v>
      </c>
      <c r="C32" s="32">
        <v>12.5</v>
      </c>
      <c r="D32" s="32">
        <v>14.450000000000001</v>
      </c>
      <c r="E32" s="32">
        <v>11.35</v>
      </c>
      <c r="F32" s="32">
        <v>3.5</v>
      </c>
      <c r="G32" s="157">
        <v>12.1</v>
      </c>
      <c r="H32" s="154">
        <v>140</v>
      </c>
      <c r="I32" s="32">
        <v>2050.4050000000002</v>
      </c>
      <c r="J32" s="32">
        <v>150.29300000000001</v>
      </c>
      <c r="K32" s="32">
        <v>1741.02</v>
      </c>
      <c r="L32" s="32">
        <v>310.36500000000001</v>
      </c>
      <c r="M32" s="155">
        <v>149.31300000000002</v>
      </c>
      <c r="N32" s="156">
        <v>1211</v>
      </c>
      <c r="O32" s="32">
        <v>6389.8320000000022</v>
      </c>
      <c r="P32" s="32">
        <v>1243.0939999999998</v>
      </c>
      <c r="Q32" s="32">
        <v>3633.8609999999999</v>
      </c>
      <c r="R32" s="32">
        <v>2907.8350000000005</v>
      </c>
      <c r="S32" s="157">
        <v>1091.2299999999998</v>
      </c>
      <c r="T32" s="154">
        <f t="shared" si="1"/>
        <v>1353</v>
      </c>
      <c r="U32" s="32">
        <f t="shared" si="2"/>
        <v>8452.7370000000028</v>
      </c>
      <c r="V32" s="32">
        <f t="shared" si="3"/>
        <v>1407.8369999999998</v>
      </c>
      <c r="W32" s="32">
        <f t="shared" si="4"/>
        <v>5386.2309999999998</v>
      </c>
      <c r="X32" s="32">
        <f t="shared" si="5"/>
        <v>3221.7000000000007</v>
      </c>
      <c r="Y32" s="155">
        <f t="shared" si="6"/>
        <v>1252.6429999999998</v>
      </c>
    </row>
    <row r="33" spans="1:25" ht="18" customHeight="1" x14ac:dyDescent="0.15">
      <c r="A33" s="178" t="s">
        <v>40</v>
      </c>
      <c r="B33" s="154">
        <v>3</v>
      </c>
      <c r="C33" s="32">
        <v>37.5</v>
      </c>
      <c r="D33" s="32">
        <v>283.7</v>
      </c>
      <c r="E33" s="32">
        <v>37.5</v>
      </c>
      <c r="F33" s="32">
        <v>280</v>
      </c>
      <c r="G33" s="157">
        <v>3.7</v>
      </c>
      <c r="H33" s="154">
        <v>172</v>
      </c>
      <c r="I33" s="32">
        <v>1313.4</v>
      </c>
      <c r="J33" s="32">
        <v>317.39999999999998</v>
      </c>
      <c r="K33" s="32">
        <v>982.5</v>
      </c>
      <c r="L33" s="32">
        <v>372.8</v>
      </c>
      <c r="M33" s="155">
        <v>275.5</v>
      </c>
      <c r="N33" s="156">
        <v>1347</v>
      </c>
      <c r="O33" s="32">
        <v>6592.7000000000007</v>
      </c>
      <c r="P33" s="32">
        <v>812.7</v>
      </c>
      <c r="Q33" s="32">
        <v>5128.6000000000004</v>
      </c>
      <c r="R33" s="32">
        <v>1506.8</v>
      </c>
      <c r="S33" s="157">
        <v>769.9</v>
      </c>
      <c r="T33" s="154">
        <f t="shared" si="1"/>
        <v>1522</v>
      </c>
      <c r="U33" s="32">
        <f t="shared" si="2"/>
        <v>7943.6</v>
      </c>
      <c r="V33" s="32">
        <f t="shared" si="3"/>
        <v>1413.8</v>
      </c>
      <c r="W33" s="32">
        <f t="shared" si="4"/>
        <v>6148.6</v>
      </c>
      <c r="X33" s="32">
        <f t="shared" si="5"/>
        <v>2159.6</v>
      </c>
      <c r="Y33" s="155">
        <f t="shared" si="6"/>
        <v>1049.0999999999999</v>
      </c>
    </row>
    <row r="34" spans="1:25" ht="18" customHeight="1" x14ac:dyDescent="0.15">
      <c r="A34" s="178" t="s">
        <v>41</v>
      </c>
      <c r="B34" s="154">
        <v>2</v>
      </c>
      <c r="C34" s="32">
        <v>140</v>
      </c>
      <c r="D34" s="32">
        <v>190</v>
      </c>
      <c r="E34" s="32">
        <v>0</v>
      </c>
      <c r="F34" s="32">
        <v>190</v>
      </c>
      <c r="G34" s="157">
        <v>140</v>
      </c>
      <c r="H34" s="154">
        <v>131</v>
      </c>
      <c r="I34" s="32">
        <v>1199.73</v>
      </c>
      <c r="J34" s="32">
        <v>32.54</v>
      </c>
      <c r="K34" s="32">
        <v>251.82</v>
      </c>
      <c r="L34" s="32">
        <v>878.5</v>
      </c>
      <c r="M34" s="155">
        <v>101.94</v>
      </c>
      <c r="N34" s="156">
        <v>1782</v>
      </c>
      <c r="O34" s="32">
        <v>4131.07</v>
      </c>
      <c r="P34" s="32">
        <v>365.23</v>
      </c>
      <c r="Q34" s="32">
        <v>1957.39</v>
      </c>
      <c r="R34" s="32">
        <v>2270.09</v>
      </c>
      <c r="S34" s="157">
        <v>268.82</v>
      </c>
      <c r="T34" s="154">
        <f t="shared" si="1"/>
        <v>1915</v>
      </c>
      <c r="U34" s="32">
        <f t="shared" si="2"/>
        <v>5470.7999999999993</v>
      </c>
      <c r="V34" s="32">
        <f t="shared" si="3"/>
        <v>587.77</v>
      </c>
      <c r="W34" s="32">
        <f t="shared" si="4"/>
        <v>2209.21</v>
      </c>
      <c r="X34" s="32">
        <f t="shared" si="5"/>
        <v>3338.59</v>
      </c>
      <c r="Y34" s="155">
        <f t="shared" si="6"/>
        <v>510.76</v>
      </c>
    </row>
    <row r="35" spans="1:25" ht="18" customHeight="1" x14ac:dyDescent="0.15">
      <c r="A35" s="178" t="s">
        <v>42</v>
      </c>
      <c r="B35" s="154">
        <v>12</v>
      </c>
      <c r="C35" s="32">
        <v>43.9</v>
      </c>
      <c r="D35" s="32">
        <v>1526.28</v>
      </c>
      <c r="E35" s="32">
        <v>18.2</v>
      </c>
      <c r="F35" s="32">
        <v>1483.3700000000001</v>
      </c>
      <c r="G35" s="157">
        <v>68.61</v>
      </c>
      <c r="H35" s="154">
        <v>130</v>
      </c>
      <c r="I35" s="32">
        <v>1069.18</v>
      </c>
      <c r="J35" s="32">
        <v>86.34</v>
      </c>
      <c r="K35" s="32">
        <v>347.3</v>
      </c>
      <c r="L35" s="32">
        <v>767.2</v>
      </c>
      <c r="M35" s="155">
        <v>41.02</v>
      </c>
      <c r="N35" s="156">
        <v>969</v>
      </c>
      <c r="O35" s="32">
        <v>4031.6840000000002</v>
      </c>
      <c r="P35" s="32">
        <v>487.548</v>
      </c>
      <c r="Q35" s="32">
        <v>1760.578</v>
      </c>
      <c r="R35" s="32">
        <v>2443.0500000000002</v>
      </c>
      <c r="S35" s="157">
        <v>315.60399999999998</v>
      </c>
      <c r="T35" s="154">
        <f t="shared" si="1"/>
        <v>1111</v>
      </c>
      <c r="U35" s="32">
        <f t="shared" si="2"/>
        <v>5144.7640000000001</v>
      </c>
      <c r="V35" s="32">
        <f t="shared" si="3"/>
        <v>2100.1679999999997</v>
      </c>
      <c r="W35" s="32">
        <f t="shared" si="4"/>
        <v>2126.078</v>
      </c>
      <c r="X35" s="32">
        <f t="shared" si="5"/>
        <v>4693.6200000000008</v>
      </c>
      <c r="Y35" s="155">
        <f t="shared" si="6"/>
        <v>425.23399999999998</v>
      </c>
    </row>
    <row r="36" spans="1:25" ht="18" customHeight="1" x14ac:dyDescent="0.15">
      <c r="A36" s="178" t="s">
        <v>43</v>
      </c>
      <c r="B36" s="154">
        <v>6</v>
      </c>
      <c r="C36" s="32">
        <v>2.8</v>
      </c>
      <c r="D36" s="32">
        <v>93</v>
      </c>
      <c r="E36" s="32">
        <v>0</v>
      </c>
      <c r="F36" s="32">
        <v>2.8</v>
      </c>
      <c r="G36" s="157">
        <v>93</v>
      </c>
      <c r="H36" s="154">
        <v>310</v>
      </c>
      <c r="I36" s="32">
        <v>3067.7</v>
      </c>
      <c r="J36" s="32">
        <v>154</v>
      </c>
      <c r="K36" s="32">
        <v>1000.8000000000001</v>
      </c>
      <c r="L36" s="32">
        <v>2087</v>
      </c>
      <c r="M36" s="155">
        <v>133.79999999999998</v>
      </c>
      <c r="N36" s="156">
        <v>2942</v>
      </c>
      <c r="O36" s="32">
        <v>13337.600000000002</v>
      </c>
      <c r="P36" s="32">
        <v>782.3</v>
      </c>
      <c r="Q36" s="32">
        <v>4801.6000000000004</v>
      </c>
      <c r="R36" s="32">
        <v>8518.6</v>
      </c>
      <c r="S36" s="157">
        <v>799.9</v>
      </c>
      <c r="T36" s="154">
        <f t="shared" si="1"/>
        <v>3258</v>
      </c>
      <c r="U36" s="32">
        <f t="shared" si="2"/>
        <v>16408.100000000002</v>
      </c>
      <c r="V36" s="32">
        <f t="shared" si="3"/>
        <v>1029.3</v>
      </c>
      <c r="W36" s="32">
        <f t="shared" si="4"/>
        <v>5802.4000000000005</v>
      </c>
      <c r="X36" s="32">
        <f t="shared" si="5"/>
        <v>10608.400000000001</v>
      </c>
      <c r="Y36" s="155">
        <f t="shared" si="6"/>
        <v>1026.7</v>
      </c>
    </row>
    <row r="37" spans="1:25" ht="18" customHeight="1" x14ac:dyDescent="0.15">
      <c r="A37" s="178" t="s">
        <v>44</v>
      </c>
      <c r="B37" s="154">
        <v>10</v>
      </c>
      <c r="C37" s="32">
        <v>0</v>
      </c>
      <c r="D37" s="32">
        <v>11.8</v>
      </c>
      <c r="E37" s="32">
        <v>0.1</v>
      </c>
      <c r="F37" s="32">
        <v>0</v>
      </c>
      <c r="G37" s="157">
        <v>11.8</v>
      </c>
      <c r="H37" s="154">
        <v>818</v>
      </c>
      <c r="I37" s="32">
        <v>15018.3</v>
      </c>
      <c r="J37" s="32">
        <v>601</v>
      </c>
      <c r="K37" s="32">
        <v>2202.3000000000002</v>
      </c>
      <c r="L37" s="32">
        <v>13116.2</v>
      </c>
      <c r="M37" s="155">
        <v>325.7</v>
      </c>
      <c r="N37" s="156">
        <v>5544</v>
      </c>
      <c r="O37" s="32">
        <v>19226.400000000001</v>
      </c>
      <c r="P37" s="32">
        <v>1446.9</v>
      </c>
      <c r="Q37" s="32">
        <v>11398.3</v>
      </c>
      <c r="R37" s="32">
        <v>7788.5</v>
      </c>
      <c r="S37" s="157">
        <v>1250.0999999999999</v>
      </c>
      <c r="T37" s="154">
        <f t="shared" si="1"/>
        <v>6372</v>
      </c>
      <c r="U37" s="32">
        <f t="shared" si="2"/>
        <v>34244.699999999997</v>
      </c>
      <c r="V37" s="32">
        <f t="shared" si="3"/>
        <v>2059.6999999999998</v>
      </c>
      <c r="W37" s="32">
        <f t="shared" si="4"/>
        <v>13600.699999999999</v>
      </c>
      <c r="X37" s="32">
        <f t="shared" si="5"/>
        <v>20904.7</v>
      </c>
      <c r="Y37" s="155">
        <f t="shared" si="6"/>
        <v>1587.6</v>
      </c>
    </row>
    <row r="38" spans="1:25" ht="18" customHeight="1" x14ac:dyDescent="0.15">
      <c r="A38" s="178" t="s">
        <v>45</v>
      </c>
      <c r="B38" s="154">
        <v>178</v>
      </c>
      <c r="C38" s="32">
        <v>409.4</v>
      </c>
      <c r="D38" s="32">
        <v>0.65</v>
      </c>
      <c r="E38" s="32">
        <v>351.6</v>
      </c>
      <c r="F38" s="32">
        <v>55.4</v>
      </c>
      <c r="G38" s="157">
        <v>3.0500000000000003</v>
      </c>
      <c r="H38" s="154">
        <v>913</v>
      </c>
      <c r="I38" s="32">
        <v>4600.7349999999997</v>
      </c>
      <c r="J38" s="32">
        <v>853.4</v>
      </c>
      <c r="K38" s="32">
        <v>1597.6250000000002</v>
      </c>
      <c r="L38" s="32">
        <v>3652.5050000000001</v>
      </c>
      <c r="M38" s="155">
        <v>204</v>
      </c>
      <c r="N38" s="156">
        <v>10076</v>
      </c>
      <c r="O38" s="32">
        <v>15703.742999999999</v>
      </c>
      <c r="P38" s="32">
        <v>1060.9449999999999</v>
      </c>
      <c r="Q38" s="32">
        <v>9580.2290000000012</v>
      </c>
      <c r="R38" s="32">
        <v>5574.7389999999996</v>
      </c>
      <c r="S38" s="157">
        <v>1609.7199999999996</v>
      </c>
      <c r="T38" s="154">
        <f t="shared" si="1"/>
        <v>11167</v>
      </c>
      <c r="U38" s="32">
        <f t="shared" si="2"/>
        <v>20713.877999999997</v>
      </c>
      <c r="V38" s="32">
        <f t="shared" si="3"/>
        <v>1914.9949999999999</v>
      </c>
      <c r="W38" s="32">
        <f t="shared" si="4"/>
        <v>11529.454000000002</v>
      </c>
      <c r="X38" s="32">
        <f t="shared" si="5"/>
        <v>9282.6440000000002</v>
      </c>
      <c r="Y38" s="155">
        <f t="shared" si="6"/>
        <v>1816.7699999999995</v>
      </c>
    </row>
    <row r="39" spans="1:25" ht="18" customHeight="1" x14ac:dyDescent="0.15">
      <c r="A39" s="178" t="s">
        <v>46</v>
      </c>
      <c r="B39" s="154">
        <v>9</v>
      </c>
      <c r="C39" s="32">
        <v>8.7099999999999991</v>
      </c>
      <c r="D39" s="32">
        <v>0</v>
      </c>
      <c r="E39" s="32">
        <v>0.2</v>
      </c>
      <c r="F39" s="32">
        <v>8.51</v>
      </c>
      <c r="G39" s="157">
        <v>0</v>
      </c>
      <c r="H39" s="154">
        <v>129</v>
      </c>
      <c r="I39" s="32">
        <v>880.34999999999991</v>
      </c>
      <c r="J39" s="32">
        <v>106.02800000000001</v>
      </c>
      <c r="K39" s="32">
        <v>685.46</v>
      </c>
      <c r="L39" s="32">
        <v>130.24</v>
      </c>
      <c r="M39" s="155">
        <v>170.678</v>
      </c>
      <c r="N39" s="156">
        <v>862</v>
      </c>
      <c r="O39" s="32">
        <v>3671.5889999999999</v>
      </c>
      <c r="P39" s="32">
        <v>485.59</v>
      </c>
      <c r="Q39" s="32">
        <v>2878.4050000000002</v>
      </c>
      <c r="R39" s="32">
        <v>1012.87</v>
      </c>
      <c r="S39" s="157">
        <v>265.904</v>
      </c>
      <c r="T39" s="154">
        <f t="shared" si="1"/>
        <v>1000</v>
      </c>
      <c r="U39" s="32">
        <f t="shared" si="2"/>
        <v>4560.6489999999994</v>
      </c>
      <c r="V39" s="32">
        <f t="shared" si="3"/>
        <v>591.61799999999994</v>
      </c>
      <c r="W39" s="32">
        <f t="shared" si="4"/>
        <v>3564.0650000000005</v>
      </c>
      <c r="X39" s="32">
        <f t="shared" si="5"/>
        <v>1151.6199999999999</v>
      </c>
      <c r="Y39" s="155">
        <f t="shared" si="6"/>
        <v>436.58199999999999</v>
      </c>
    </row>
    <row r="40" spans="1:25" ht="18" customHeight="1" x14ac:dyDescent="0.15">
      <c r="A40" s="178" t="s">
        <v>47</v>
      </c>
      <c r="B40" s="154">
        <v>2</v>
      </c>
      <c r="C40" s="32">
        <v>0</v>
      </c>
      <c r="D40" s="32">
        <v>1.9</v>
      </c>
      <c r="E40" s="32">
        <v>0</v>
      </c>
      <c r="F40" s="32">
        <v>0</v>
      </c>
      <c r="G40" s="157">
        <v>1.9</v>
      </c>
      <c r="H40" s="154">
        <v>215</v>
      </c>
      <c r="I40" s="32">
        <v>1581.6</v>
      </c>
      <c r="J40" s="32">
        <v>184.8</v>
      </c>
      <c r="K40" s="32">
        <v>837.6</v>
      </c>
      <c r="L40" s="32">
        <v>806.4</v>
      </c>
      <c r="M40" s="155">
        <v>122.4</v>
      </c>
      <c r="N40" s="156">
        <v>1960</v>
      </c>
      <c r="O40" s="32">
        <v>7606.5</v>
      </c>
      <c r="P40" s="32">
        <v>618.4</v>
      </c>
      <c r="Q40" s="32">
        <v>3760.9</v>
      </c>
      <c r="R40" s="32">
        <v>3796.7000000000003</v>
      </c>
      <c r="S40" s="157">
        <v>667.4</v>
      </c>
      <c r="T40" s="154">
        <f t="shared" si="1"/>
        <v>2177</v>
      </c>
      <c r="U40" s="32">
        <f t="shared" si="2"/>
        <v>9188.1</v>
      </c>
      <c r="V40" s="32">
        <f t="shared" si="3"/>
        <v>805.1</v>
      </c>
      <c r="W40" s="32">
        <f t="shared" si="4"/>
        <v>4598.5</v>
      </c>
      <c r="X40" s="32">
        <f t="shared" si="5"/>
        <v>4603.1000000000004</v>
      </c>
      <c r="Y40" s="155">
        <f t="shared" si="6"/>
        <v>791.7</v>
      </c>
    </row>
    <row r="41" spans="1:25" ht="18" customHeight="1" x14ac:dyDescent="0.15">
      <c r="A41" s="178" t="s">
        <v>48</v>
      </c>
      <c r="B41" s="154">
        <v>8</v>
      </c>
      <c r="C41" s="32">
        <v>412.8</v>
      </c>
      <c r="D41" s="32">
        <v>379.59</v>
      </c>
      <c r="E41" s="32">
        <v>12.5</v>
      </c>
      <c r="F41" s="32">
        <v>401.8</v>
      </c>
      <c r="G41" s="157">
        <v>378.09</v>
      </c>
      <c r="H41" s="154">
        <v>207</v>
      </c>
      <c r="I41" s="32">
        <v>1303.4760000000001</v>
      </c>
      <c r="J41" s="32">
        <v>185.38</v>
      </c>
      <c r="K41" s="32">
        <v>429.79</v>
      </c>
      <c r="L41" s="32">
        <v>906.64599999999996</v>
      </c>
      <c r="M41" s="155">
        <v>152.41999999999999</v>
      </c>
      <c r="N41" s="156">
        <v>1890</v>
      </c>
      <c r="O41" s="32">
        <v>11884.402</v>
      </c>
      <c r="P41" s="32">
        <v>922.04499999999996</v>
      </c>
      <c r="Q41" s="32">
        <v>6508.6850000000004</v>
      </c>
      <c r="R41" s="32">
        <v>4519.1670000000004</v>
      </c>
      <c r="S41" s="157">
        <v>1778.595</v>
      </c>
      <c r="T41" s="154">
        <f t="shared" si="1"/>
        <v>2105</v>
      </c>
      <c r="U41" s="32">
        <f t="shared" si="2"/>
        <v>13600.678</v>
      </c>
      <c r="V41" s="32">
        <f t="shared" si="3"/>
        <v>1487.0149999999999</v>
      </c>
      <c r="W41" s="32">
        <f t="shared" si="4"/>
        <v>6950.9750000000004</v>
      </c>
      <c r="X41" s="32">
        <f t="shared" si="5"/>
        <v>5827.6130000000003</v>
      </c>
      <c r="Y41" s="155">
        <f t="shared" si="6"/>
        <v>2309.105</v>
      </c>
    </row>
    <row r="42" spans="1:25" ht="18" customHeight="1" x14ac:dyDescent="0.15">
      <c r="A42" s="178" t="s">
        <v>49</v>
      </c>
      <c r="B42" s="154">
        <v>6</v>
      </c>
      <c r="C42" s="32">
        <v>3.98</v>
      </c>
      <c r="D42" s="32">
        <v>0</v>
      </c>
      <c r="E42" s="32">
        <v>3.98</v>
      </c>
      <c r="F42" s="32">
        <v>0</v>
      </c>
      <c r="G42" s="157">
        <v>0</v>
      </c>
      <c r="H42" s="154">
        <v>127</v>
      </c>
      <c r="I42" s="32">
        <v>998.3</v>
      </c>
      <c r="J42" s="32">
        <v>31.7</v>
      </c>
      <c r="K42" s="32">
        <v>689.3</v>
      </c>
      <c r="L42" s="32">
        <v>301.89999999999998</v>
      </c>
      <c r="M42" s="155">
        <v>38.799999999999997</v>
      </c>
      <c r="N42" s="156">
        <v>939</v>
      </c>
      <c r="O42" s="32">
        <v>2510.8000000000002</v>
      </c>
      <c r="P42" s="32">
        <v>338.47</v>
      </c>
      <c r="Q42" s="32">
        <v>1292</v>
      </c>
      <c r="R42" s="32">
        <v>1052.3699999999999</v>
      </c>
      <c r="S42" s="157">
        <v>504.86</v>
      </c>
      <c r="T42" s="154">
        <f t="shared" si="1"/>
        <v>1072</v>
      </c>
      <c r="U42" s="32">
        <f t="shared" si="2"/>
        <v>3513.08</v>
      </c>
      <c r="V42" s="32">
        <f t="shared" si="3"/>
        <v>370.17</v>
      </c>
      <c r="W42" s="32">
        <f t="shared" si="4"/>
        <v>1985.28</v>
      </c>
      <c r="X42" s="32">
        <f t="shared" si="5"/>
        <v>1354.27</v>
      </c>
      <c r="Y42" s="155">
        <f t="shared" si="6"/>
        <v>543.66</v>
      </c>
    </row>
    <row r="43" spans="1:25" ht="18" customHeight="1" x14ac:dyDescent="0.15">
      <c r="A43" s="178" t="s">
        <v>50</v>
      </c>
      <c r="B43" s="154">
        <v>14</v>
      </c>
      <c r="C43" s="32">
        <v>770.98</v>
      </c>
      <c r="D43" s="32">
        <v>17.95</v>
      </c>
      <c r="E43" s="32">
        <v>9.23</v>
      </c>
      <c r="F43" s="32">
        <v>3.27</v>
      </c>
      <c r="G43" s="157">
        <v>776.43</v>
      </c>
      <c r="H43" s="154">
        <v>1207</v>
      </c>
      <c r="I43" s="32">
        <v>8715.7800000000007</v>
      </c>
      <c r="J43" s="32">
        <v>1206.9199999999998</v>
      </c>
      <c r="K43" s="32">
        <v>3158.1100000000006</v>
      </c>
      <c r="L43" s="32">
        <v>5123.9699999999984</v>
      </c>
      <c r="M43" s="155">
        <v>1609.9900000000002</v>
      </c>
      <c r="N43" s="156">
        <v>9269</v>
      </c>
      <c r="O43" s="32">
        <v>37744.962999999967</v>
      </c>
      <c r="P43" s="32">
        <v>3857.7299999999991</v>
      </c>
      <c r="Q43" s="32">
        <v>19672.775999999994</v>
      </c>
      <c r="R43" s="32">
        <v>18584.189999999995</v>
      </c>
      <c r="S43" s="157">
        <v>3229.2170000000019</v>
      </c>
      <c r="T43" s="154">
        <f t="shared" si="1"/>
        <v>10490</v>
      </c>
      <c r="U43" s="32">
        <f t="shared" si="2"/>
        <v>47231.722999999969</v>
      </c>
      <c r="V43" s="32">
        <f t="shared" si="3"/>
        <v>5082.5999999999985</v>
      </c>
      <c r="W43" s="32">
        <f t="shared" si="4"/>
        <v>22840.115999999995</v>
      </c>
      <c r="X43" s="32">
        <f t="shared" si="5"/>
        <v>23711.429999999993</v>
      </c>
      <c r="Y43" s="155">
        <f t="shared" si="6"/>
        <v>5615.6370000000024</v>
      </c>
    </row>
    <row r="44" spans="1:25" ht="18" customHeight="1" x14ac:dyDescent="0.15">
      <c r="A44" s="178" t="s">
        <v>51</v>
      </c>
      <c r="B44" s="154">
        <v>18</v>
      </c>
      <c r="C44" s="32">
        <v>21.4</v>
      </c>
      <c r="D44" s="32">
        <v>0.3</v>
      </c>
      <c r="E44" s="32">
        <v>0</v>
      </c>
      <c r="F44" s="32">
        <v>21.4</v>
      </c>
      <c r="G44" s="157">
        <v>0.3</v>
      </c>
      <c r="H44" s="154">
        <v>145</v>
      </c>
      <c r="I44" s="32">
        <v>4423.1000000000004</v>
      </c>
      <c r="J44" s="32">
        <v>734.9</v>
      </c>
      <c r="K44" s="32">
        <v>2727.5</v>
      </c>
      <c r="L44" s="32">
        <v>1011.6</v>
      </c>
      <c r="M44" s="155">
        <v>1419</v>
      </c>
      <c r="N44" s="156">
        <v>1365</v>
      </c>
      <c r="O44" s="32">
        <v>5119.6000000000004</v>
      </c>
      <c r="P44" s="32">
        <v>667.3</v>
      </c>
      <c r="Q44" s="32">
        <v>2793.9</v>
      </c>
      <c r="R44" s="32">
        <v>2388.1</v>
      </c>
      <c r="S44" s="157">
        <v>605</v>
      </c>
      <c r="T44" s="154">
        <f t="shared" si="1"/>
        <v>1528</v>
      </c>
      <c r="U44" s="32">
        <f t="shared" si="2"/>
        <v>9564.1</v>
      </c>
      <c r="V44" s="32">
        <f t="shared" si="3"/>
        <v>1402.5</v>
      </c>
      <c r="W44" s="32">
        <f t="shared" si="4"/>
        <v>5521.4</v>
      </c>
      <c r="X44" s="32">
        <f t="shared" si="5"/>
        <v>3421.1</v>
      </c>
      <c r="Y44" s="155">
        <f t="shared" si="6"/>
        <v>2024.3</v>
      </c>
    </row>
    <row r="45" spans="1:25" ht="18" customHeight="1" x14ac:dyDescent="0.15">
      <c r="A45" s="178" t="s">
        <v>52</v>
      </c>
      <c r="B45" s="154">
        <v>0</v>
      </c>
      <c r="C45" s="32">
        <v>0</v>
      </c>
      <c r="D45" s="32">
        <v>17.5</v>
      </c>
      <c r="E45" s="32">
        <v>0</v>
      </c>
      <c r="F45" s="32">
        <v>0</v>
      </c>
      <c r="G45" s="157">
        <v>17.5</v>
      </c>
      <c r="H45" s="154">
        <v>320</v>
      </c>
      <c r="I45" s="32">
        <v>2170.4000000000005</v>
      </c>
      <c r="J45" s="32">
        <v>165.70000000000002</v>
      </c>
      <c r="K45" s="32">
        <v>1006.1</v>
      </c>
      <c r="L45" s="32">
        <v>1204.4000000000003</v>
      </c>
      <c r="M45" s="155">
        <v>125.6</v>
      </c>
      <c r="N45" s="156">
        <v>1827</v>
      </c>
      <c r="O45" s="32">
        <v>12913.400000000001</v>
      </c>
      <c r="P45" s="32">
        <v>583.79999999999995</v>
      </c>
      <c r="Q45" s="32">
        <v>3972.4</v>
      </c>
      <c r="R45" s="32">
        <v>8949</v>
      </c>
      <c r="S45" s="157">
        <v>575.80000000000007</v>
      </c>
      <c r="T45" s="154">
        <f t="shared" si="1"/>
        <v>2147</v>
      </c>
      <c r="U45" s="32">
        <f t="shared" si="2"/>
        <v>15083.800000000003</v>
      </c>
      <c r="V45" s="32">
        <f t="shared" si="3"/>
        <v>767</v>
      </c>
      <c r="W45" s="32">
        <f t="shared" si="4"/>
        <v>4978.5</v>
      </c>
      <c r="X45" s="32">
        <f t="shared" si="5"/>
        <v>10153.4</v>
      </c>
      <c r="Y45" s="155">
        <f t="shared" si="6"/>
        <v>718.90000000000009</v>
      </c>
    </row>
    <row r="46" spans="1:25" ht="18" customHeight="1" x14ac:dyDescent="0.15">
      <c r="A46" s="178" t="s">
        <v>53</v>
      </c>
      <c r="B46" s="154">
        <v>3</v>
      </c>
      <c r="C46" s="32">
        <v>33.35</v>
      </c>
      <c r="D46" s="32">
        <v>75.97</v>
      </c>
      <c r="E46" s="32">
        <v>9.77</v>
      </c>
      <c r="F46" s="32">
        <v>38.29</v>
      </c>
      <c r="G46" s="157">
        <v>61.259999999999991</v>
      </c>
      <c r="H46" s="154">
        <v>717</v>
      </c>
      <c r="I46" s="32">
        <v>2912.2899999999991</v>
      </c>
      <c r="J46" s="32">
        <v>6811.1499999999987</v>
      </c>
      <c r="K46" s="32">
        <v>1312.8699999999997</v>
      </c>
      <c r="L46" s="32">
        <v>2178.84</v>
      </c>
      <c r="M46" s="155">
        <v>6231.73</v>
      </c>
      <c r="N46" s="156">
        <v>3277</v>
      </c>
      <c r="O46" s="32">
        <v>15753.813</v>
      </c>
      <c r="P46" s="32">
        <v>1654.7619999999997</v>
      </c>
      <c r="Q46" s="32">
        <v>9684.2899999999972</v>
      </c>
      <c r="R46" s="32">
        <v>6005.4249999999993</v>
      </c>
      <c r="S46" s="157">
        <v>1718.86</v>
      </c>
      <c r="T46" s="154">
        <f t="shared" si="1"/>
        <v>3997</v>
      </c>
      <c r="U46" s="32">
        <f t="shared" si="2"/>
        <v>18699.452999999998</v>
      </c>
      <c r="V46" s="32">
        <f t="shared" si="3"/>
        <v>8541.8819999999978</v>
      </c>
      <c r="W46" s="32">
        <f t="shared" si="4"/>
        <v>11006.929999999997</v>
      </c>
      <c r="X46" s="32">
        <f t="shared" si="5"/>
        <v>8222.5550000000003</v>
      </c>
      <c r="Y46" s="155">
        <f t="shared" si="6"/>
        <v>8011.8499999999995</v>
      </c>
    </row>
    <row r="47" spans="1:25" ht="18" customHeight="1" x14ac:dyDescent="0.15">
      <c r="A47" s="178" t="s">
        <v>54</v>
      </c>
      <c r="B47" s="154">
        <v>17</v>
      </c>
      <c r="C47" s="32">
        <v>4.5999999999999996</v>
      </c>
      <c r="D47" s="32">
        <v>29</v>
      </c>
      <c r="E47" s="32">
        <v>0</v>
      </c>
      <c r="F47" s="32">
        <v>16</v>
      </c>
      <c r="G47" s="157">
        <v>17.600000000000001</v>
      </c>
      <c r="H47" s="154">
        <v>250</v>
      </c>
      <c r="I47" s="32">
        <v>2010</v>
      </c>
      <c r="J47" s="32">
        <v>327.60000000000002</v>
      </c>
      <c r="K47" s="32">
        <v>529.29999999999995</v>
      </c>
      <c r="L47" s="32">
        <v>437.5</v>
      </c>
      <c r="M47" s="155">
        <v>1370.8</v>
      </c>
      <c r="N47" s="156">
        <v>1725</v>
      </c>
      <c r="O47" s="32">
        <v>5228.3</v>
      </c>
      <c r="P47" s="32">
        <v>590.70000000000005</v>
      </c>
      <c r="Q47" s="32">
        <v>3565.8</v>
      </c>
      <c r="R47" s="32">
        <v>1511.8999999999999</v>
      </c>
      <c r="S47" s="157">
        <v>741.3</v>
      </c>
      <c r="T47" s="154">
        <f t="shared" si="1"/>
        <v>1992</v>
      </c>
      <c r="U47" s="32">
        <f t="shared" si="2"/>
        <v>7242.9</v>
      </c>
      <c r="V47" s="32">
        <f t="shared" si="3"/>
        <v>947.30000000000007</v>
      </c>
      <c r="W47" s="32">
        <f t="shared" si="4"/>
        <v>4095.1000000000004</v>
      </c>
      <c r="X47" s="32">
        <f t="shared" si="5"/>
        <v>1965.3999999999999</v>
      </c>
      <c r="Y47" s="155">
        <f t="shared" si="6"/>
        <v>2129.6999999999998</v>
      </c>
    </row>
    <row r="48" spans="1:25" ht="18" customHeight="1" x14ac:dyDescent="0.15">
      <c r="A48" s="178" t="s">
        <v>55</v>
      </c>
      <c r="B48" s="154">
        <v>5</v>
      </c>
      <c r="C48" s="32">
        <v>24.785</v>
      </c>
      <c r="D48" s="32">
        <v>15.58</v>
      </c>
      <c r="E48" s="32">
        <v>4.585</v>
      </c>
      <c r="F48" s="32">
        <v>15.2</v>
      </c>
      <c r="G48" s="157">
        <v>20.58</v>
      </c>
      <c r="H48" s="154">
        <v>224</v>
      </c>
      <c r="I48" s="32">
        <v>3046.7550000000001</v>
      </c>
      <c r="J48" s="32">
        <v>407.36</v>
      </c>
      <c r="K48" s="32">
        <v>808.75</v>
      </c>
      <c r="L48" s="32">
        <v>2077.91</v>
      </c>
      <c r="M48" s="155">
        <v>402.79500000000002</v>
      </c>
      <c r="N48" s="156">
        <v>1828</v>
      </c>
      <c r="O48" s="32">
        <v>7208.21</v>
      </c>
      <c r="P48" s="32">
        <v>850.63499999999999</v>
      </c>
      <c r="Q48" s="32">
        <v>4668.875</v>
      </c>
      <c r="R48" s="32">
        <v>2128.56</v>
      </c>
      <c r="S48" s="157">
        <v>1037.75</v>
      </c>
      <c r="T48" s="154">
        <f t="shared" si="1"/>
        <v>2057</v>
      </c>
      <c r="U48" s="32">
        <f t="shared" si="2"/>
        <v>10279.75</v>
      </c>
      <c r="V48" s="32">
        <f t="shared" si="3"/>
        <v>1273.575</v>
      </c>
      <c r="W48" s="32">
        <f t="shared" si="4"/>
        <v>5482.21</v>
      </c>
      <c r="X48" s="32">
        <f t="shared" si="5"/>
        <v>4221.67</v>
      </c>
      <c r="Y48" s="155">
        <f t="shared" si="6"/>
        <v>1461.125</v>
      </c>
    </row>
    <row r="49" spans="1:25" ht="18" customHeight="1" x14ac:dyDescent="0.15">
      <c r="A49" s="178" t="s">
        <v>56</v>
      </c>
      <c r="B49" s="154">
        <v>9</v>
      </c>
      <c r="C49" s="32">
        <v>4.5</v>
      </c>
      <c r="D49" s="32">
        <v>0</v>
      </c>
      <c r="E49" s="32">
        <v>2.4</v>
      </c>
      <c r="F49" s="32">
        <v>0.7</v>
      </c>
      <c r="G49" s="157">
        <v>1.4</v>
      </c>
      <c r="H49" s="154">
        <v>319</v>
      </c>
      <c r="I49" s="32">
        <v>2718.43</v>
      </c>
      <c r="J49" s="32">
        <v>469.34</v>
      </c>
      <c r="K49" s="32">
        <v>1997</v>
      </c>
      <c r="L49" s="32">
        <v>706.6099999999999</v>
      </c>
      <c r="M49" s="155">
        <v>484.16</v>
      </c>
      <c r="N49" s="156">
        <v>2233</v>
      </c>
      <c r="O49" s="32">
        <v>9876.56</v>
      </c>
      <c r="P49" s="32">
        <v>1168.1199999999999</v>
      </c>
      <c r="Q49" s="32">
        <v>7954.7</v>
      </c>
      <c r="R49" s="32">
        <v>1890.7800000000002</v>
      </c>
      <c r="S49" s="157">
        <v>1199.2</v>
      </c>
      <c r="T49" s="154">
        <f t="shared" si="1"/>
        <v>2561</v>
      </c>
      <c r="U49" s="32">
        <f t="shared" si="2"/>
        <v>12599.49</v>
      </c>
      <c r="V49" s="32">
        <f t="shared" si="3"/>
        <v>1637.4599999999998</v>
      </c>
      <c r="W49" s="32">
        <f t="shared" si="4"/>
        <v>9954.1</v>
      </c>
      <c r="X49" s="32">
        <f t="shared" si="5"/>
        <v>2598.09</v>
      </c>
      <c r="Y49" s="155">
        <f t="shared" si="6"/>
        <v>1684.76</v>
      </c>
    </row>
    <row r="50" spans="1:25" ht="18" customHeight="1" thickBot="1" x14ac:dyDescent="0.2">
      <c r="A50" s="179" t="s">
        <v>57</v>
      </c>
      <c r="B50" s="158">
        <v>1</v>
      </c>
      <c r="C50" s="159">
        <v>0.34499999999999997</v>
      </c>
      <c r="D50" s="159">
        <v>25.98</v>
      </c>
      <c r="E50" s="159">
        <v>0</v>
      </c>
      <c r="F50" s="159">
        <v>0</v>
      </c>
      <c r="G50" s="162">
        <v>26.324999999999999</v>
      </c>
      <c r="H50" s="158">
        <v>133</v>
      </c>
      <c r="I50" s="159">
        <v>674.55500000000006</v>
      </c>
      <c r="J50" s="159">
        <v>342.31599999999997</v>
      </c>
      <c r="K50" s="159">
        <v>380.56600000000009</v>
      </c>
      <c r="L50" s="159">
        <v>307.60000000000002</v>
      </c>
      <c r="M50" s="160">
        <v>328.70499999999998</v>
      </c>
      <c r="N50" s="161">
        <v>1891</v>
      </c>
      <c r="O50" s="159">
        <v>8241.6109999999971</v>
      </c>
      <c r="P50" s="159">
        <v>801.61000000000013</v>
      </c>
      <c r="Q50" s="159">
        <v>7716.9159999999974</v>
      </c>
      <c r="R50" s="159">
        <v>619.56999999999994</v>
      </c>
      <c r="S50" s="162">
        <v>706.73500000000001</v>
      </c>
      <c r="T50" s="158">
        <f t="shared" si="1"/>
        <v>2025</v>
      </c>
      <c r="U50" s="159">
        <f t="shared" si="2"/>
        <v>8916.5109999999968</v>
      </c>
      <c r="V50" s="159">
        <f t="shared" si="3"/>
        <v>1169.9060000000002</v>
      </c>
      <c r="W50" s="159">
        <f t="shared" si="4"/>
        <v>8097.4819999999972</v>
      </c>
      <c r="X50" s="159">
        <f t="shared" si="5"/>
        <v>927.17</v>
      </c>
      <c r="Y50" s="160">
        <f t="shared" si="6"/>
        <v>1061.7649999999999</v>
      </c>
    </row>
    <row r="51" spans="1:25" ht="18" customHeight="1" thickTop="1" thickBot="1" x14ac:dyDescent="0.2">
      <c r="A51" s="128" t="s">
        <v>8</v>
      </c>
      <c r="B51" s="165">
        <f>SUM(B4:B50)</f>
        <v>1256</v>
      </c>
      <c r="C51" s="174">
        <f t="shared" ref="C51:Y51" si="7">SUM(C4:C50)</f>
        <v>8180.6499999999987</v>
      </c>
      <c r="D51" s="174">
        <f t="shared" si="7"/>
        <v>8783.4199999999983</v>
      </c>
      <c r="E51" s="174">
        <f t="shared" si="7"/>
        <v>2549.3649999999993</v>
      </c>
      <c r="F51" s="174">
        <f t="shared" si="7"/>
        <v>7411.06</v>
      </c>
      <c r="G51" s="176">
        <f t="shared" si="7"/>
        <v>7008.8649999999998</v>
      </c>
      <c r="H51" s="165">
        <f t="shared" si="7"/>
        <v>21936</v>
      </c>
      <c r="I51" s="174">
        <f t="shared" si="7"/>
        <v>195474.62299999999</v>
      </c>
      <c r="J51" s="174">
        <f t="shared" si="7"/>
        <v>47928.948999999993</v>
      </c>
      <c r="K51" s="174">
        <f t="shared" si="7"/>
        <v>76399.464000000007</v>
      </c>
      <c r="L51" s="174">
        <f t="shared" si="7"/>
        <v>121356.74100000001</v>
      </c>
      <c r="M51" s="175">
        <f t="shared" si="7"/>
        <v>45090.659</v>
      </c>
      <c r="N51" s="166">
        <f t="shared" si="7"/>
        <v>213116</v>
      </c>
      <c r="O51" s="174">
        <f t="shared" si="7"/>
        <v>992545.07400000014</v>
      </c>
      <c r="P51" s="174">
        <f t="shared" si="7"/>
        <v>99227.284999999974</v>
      </c>
      <c r="Q51" s="174">
        <f t="shared" si="7"/>
        <v>546926.28499999992</v>
      </c>
      <c r="R51" s="174">
        <f t="shared" si="7"/>
        <v>431654.86599999998</v>
      </c>
      <c r="S51" s="176">
        <f t="shared" si="7"/>
        <v>109765.68799999999</v>
      </c>
      <c r="T51" s="165">
        <f t="shared" si="7"/>
        <v>236308</v>
      </c>
      <c r="U51" s="174">
        <f t="shared" si="7"/>
        <v>1196200.3470000003</v>
      </c>
      <c r="V51" s="174">
        <f t="shared" si="7"/>
        <v>155939.65400000004</v>
      </c>
      <c r="W51" s="174">
        <f t="shared" si="7"/>
        <v>625875.11400000006</v>
      </c>
      <c r="X51" s="174">
        <f t="shared" si="7"/>
        <v>560422.66700000025</v>
      </c>
      <c r="Y51" s="175">
        <f t="shared" si="7"/>
        <v>161865.21200000006</v>
      </c>
    </row>
    <row r="52" spans="1:25" ht="18" customHeight="1" x14ac:dyDescent="0.15">
      <c r="A52" s="133" t="s">
        <v>58</v>
      </c>
    </row>
    <row r="53" spans="1:25" x14ac:dyDescent="0.15">
      <c r="A53" s="134" t="s">
        <v>129</v>
      </c>
      <c r="K53" s="181"/>
    </row>
    <row r="54" spans="1:25" x14ac:dyDescent="0.15">
      <c r="A54" s="134" t="s">
        <v>122</v>
      </c>
    </row>
  </sheetData>
  <mergeCells count="5">
    <mergeCell ref="T2:Y2"/>
    <mergeCell ref="A2:A3"/>
    <mergeCell ref="B2:G2"/>
    <mergeCell ref="H2:M2"/>
    <mergeCell ref="N2:S2"/>
  </mergeCells>
  <phoneticPr fontId="1"/>
  <pageMargins left="0.7" right="0.7" top="0.75" bottom="0.75" header="0.3" footer="0.3"/>
  <pageSetup paperSize="9" scale="35"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表1</vt:lpstr>
      <vt:lpstr>表2</vt:lpstr>
      <vt:lpstr>表3、表4</vt:lpstr>
      <vt:lpstr>表5 廃棄時回収率</vt:lpstr>
      <vt:lpstr>1. 都道府県別充塡量実績</vt:lpstr>
      <vt:lpstr>2. 都道府県別回収量実績</vt:lpstr>
      <vt:lpstr>3. 都道府県別回収量実績（整備時＋廃棄時合計）</vt:lpstr>
      <vt:lpstr>4. 都道府県別回収量実績（廃棄時）</vt:lpstr>
      <vt:lpstr>5. 都道府県別回収量実績（整備時）</vt:lpstr>
      <vt:lpstr>'1. 都道府県別充塡量実績'!Print_Area</vt:lpstr>
      <vt:lpstr>'2. 都道府県別回収量実績'!Print_Area</vt:lpstr>
      <vt:lpstr>'3. 都道府県別回収量実績（整備時＋廃棄時合計）'!Print_Area</vt:lpstr>
      <vt:lpstr>'4. 都道府県別回収量実績（廃棄時）'!Print_Area</vt:lpstr>
      <vt:lpstr>'5. 都道府県別回収量実績（整備時）'!Print_Area</vt:lpstr>
      <vt:lpstr>表1!Print_Area</vt:lpstr>
      <vt:lpstr>表2!Print_Area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