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A42B80CD-D2D8-4492-99A6-CBEAAA770B11}"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<sst xmlns="http://schemas.openxmlformats.org/spreadsheetml/2006/main" count="3305" uniqueCount="862">
  <si>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</si>
  <si>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</si>
  <si>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</si>
  <si>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</si>
  <si>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</si>
  <si>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</si>
  <si>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</si>
  <si>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</si>
  <si>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</si>
  <si>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</si>
  <si>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</si>
  <si>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</si>
  <si>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</si>
  <si>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</si>
  <si>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</si>
  <si>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</si>
  <si>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</si>
  <si>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</si>
  <si>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</si>
  <si>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</si>
  <si>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</si>
  <si>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</si>
  <si>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</si>
  <si>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</si>
  <si>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</si>
  <si>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</si>
  <si>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</si>
  <si>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</si>
  <si>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</si>
  <si>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</si>
  <si>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</si>
  <si>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</si>
  <si>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</si>
  <si>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</si>
  <si>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</si>
  <si>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</si>
  <si>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</si>
  <si>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</si>
  <si>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</si>
  <si>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</si>
  <si>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</si>
  <si>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</si>
  <si>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</si>
  <si>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</si>
  <si>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</si>
  <si>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</si>
  <si>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</si>
  <si>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</si>
  <si>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</si>
  <si>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</si>
  <si>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</si>
  <si>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</si>
  <si>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</si>
  <si>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</si>
  <si>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</si>
  <si>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</si>
  <si>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</si>
  <si>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</si>
  <si>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</si>
  <si>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</si>
  <si>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</si>
  <si>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</si>
  <si>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</si>
  <si>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</si>
  <si>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</si>
  <si>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</si>
  <si>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</si>
  <si>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</si>
  <si>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</si>
  <si>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</si>
  <si>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</si>
  <si>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</si>
  <si>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</si>
  <si>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</si>
  <si>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</si>
  <si>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</si>
  <si>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</si>
  <si>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</si>
  <si>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</si>
  <si>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</si>
  <si>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</si>
  <si>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</si>
  <si>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</si>
  <si>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</si>
  <si>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</si>
  <si>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</si>
  <si>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</si>
  <si>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</si>
  <si>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</si>
  <si>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</si>
  <si>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</si>
  <si>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</si>
  <si>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</si>
  <si>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</si>
  <si>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</si>
  <si>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</si>
  <si>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</si>
  <si>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</si>
  <si>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</si>
  <si>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</si>
  <si>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</si>
  <si>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</si>
  <si>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</si>
  <si>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</si>
  <si>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</si>
  <si>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</si>
  <si>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</si>
  <si>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</si>
  <si>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</si>
  <si>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</si>
  <si>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</si>
  <si>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</si>
  <si>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</si>
  <si>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</si>
  <si>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</si>
  <si>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</si>
  <si>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</si>
  <si>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</si>
  <si>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</si>
  <si>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</si>
  <si>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</si>
  <si>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</si>
  <si>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</si>
  <si>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</si>
  <si>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</si>
  <si>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</si>
  <si>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</si>
  <si>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</si>
  <si>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</si>
  <si>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</si>
  <si>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</si>
  <si>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</si>
  <si>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</si>
  <si>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</si>
  <si>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</si>
  <si>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</si>
  <si>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</si>
  <si>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</si>
  <si>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</si>
  <si>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</si>
  <si>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</si>
  <si>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</si>
  <si>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</si>
  <si>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</si>
  <si>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</si>
  <si>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</si>
  <si>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</si>
  <si>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</si>
  <si>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</si>
  <si>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</si>
  <si>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</si>
  <si>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</si>
  <si>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</si>
  <si>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</si>
  <si>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</si>
  <si>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</si>
  <si>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</si>
  <si>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</si>
  <si>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</si>
  <si>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</si>
  <si>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</si>
  <si>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</si>
  <si>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</si>
  <si>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</si>
  <si>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</si>
  <si>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</si>
  <si>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</si>
  <si>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</si>
  <si>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</si>
  <si>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</si>
  <si>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</si>
  <si>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</si>
  <si>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</si>
  <si>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</si>
  <si>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</si>
  <si>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</si>
  <si>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</si>
  <si>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</si>
  <si>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</si>
  <si>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</si>
  <si>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</si>
  <si>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</si>
  <si>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</si>
  <si>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</si>
  <si>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</si>
  <si>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</si>
  <si>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</si>
  <si>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</si>
  <si>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</si>
  <si>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</si>
  <si>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</si>
  <si>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</si>
  <si>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</si>
  <si>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</si>
  <si>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</si>
  <si>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</si>
  <si>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</si>
  <si>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</si>
  <si>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</si>
  <si>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</si>
  <si>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</si>
  <si>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</si>
  <si>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</si>
  <si>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</si>
  <si>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</si>
  <si>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</si>
  <si>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</si>
  <si>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</si>
  <si>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</si>
  <si>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</si>
  <si>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</si>
  <si>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</si>
  <si>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</si>
  <si>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</si>
  <si>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</si>
  <si>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</si>
  <si>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</si>
  <si>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</si>
  <si>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</si>
  <si>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</si>
  <si>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</si>
  <si>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</si>
  <si>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</si>
  <si>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</si>
  <si>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</si>
  <si>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</si>
  <si>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</si>
  <si>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</si>
  <si>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</si>
  <si>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</si>
  <si>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</si>
  <si>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</si>
  <si>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</si>
  <si>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</si>
  <si>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</si>
  <si>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</si>
  <si>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</si>
  <si>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</si>
  <si>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</si>
  <si>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</si>
  <si>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</si>
  <si>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</si>
  <si>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</si>
  <si>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</si>
  <si>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</si>
  <si>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</si>
  <si>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</si>
  <si>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</si>
  <si>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</si>
  <si>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</si>
  <si>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</si>
  <si>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</si>
  <si>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</si>
  <si>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</si>
  <si>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</si>
  <si>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</si>
  <si>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</si>
  <si>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</si>
  <si>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</si>
  <si>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</si>
  <si>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</si>
  <si>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</si>
  <si>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</si>
  <si>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</si>
  <si>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</si>
  <si>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</si>
  <si>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</si>
  <si>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</si>
  <si>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</si>
  <si>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</si>
  <si>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</si>
  <si>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</si>
  <si>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</si>
  <si>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</si>
  <si>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</si>
  <si>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</si>
  <si>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</si>
  <si>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</si>
  <si>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</si>
  <si>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</si>
  <si>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</si>
  <si>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</si>
  <si>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</si>
  <si>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</si>
  <si>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</si>
  <si>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</si>
  <si>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</si>
  <si>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</si>
  <si>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</si>
  <si>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</si>
  <si>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</si>
  <si>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</si>
  <si>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</si>
  <si>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</si>
  <si>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</si>
  <si>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</si>
  <si>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</si>
  <si>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</si>
  <si>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</si>
  <si>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</si>
  <si>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</si>
  <si>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</si>
  <si>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</si>
  <si>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</si>
  <si>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</si>
  <si>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</si>
  <si>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</si>
  <si>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</si>
  <si>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</si>
  <si>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</si>
  <si>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</si>
  <si>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</si>
  <si>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</si>
  <si>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</si>
  <si>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</si>
  <si>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</si>
  <si>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</si>
  <si>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</si>
  <si>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</si>
  <si>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</si>
  <si>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</si>
  <si>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</si>
  <si>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</si>
  <si>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</si>
  <si>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</si>
  <si>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</si>
  <si>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</si>
  <si>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</si>
  <si>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</si>
  <si>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</si>
  <si>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</si>
  <si>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</si>
  <si>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</si>
  <si>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</si>
  <si>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</si>
  <si>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</si>
  <si>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</si>
  <si>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</si>
  <si>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</si>
  <si>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</si>
  <si>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</si>
  <si>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</si>
  <si>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</si>
  <si>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</si>
  <si>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</si>
  <si>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</si>
  <si>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</si>
  <si>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</si>
  <si>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</si>
  <si>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</si>
  <si>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</si>
  <si>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</si>
  <si>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</si>
  <si>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</si>
  <si>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</si>
  <si>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</si>
  <si>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</si>
  <si>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</si>
  <si>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</si>
  <si>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</si>
  <si>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</si>
  <si>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</si>
  <si>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</si>
  <si>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</si>
  <si>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</si>
  <si>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</si>
  <si>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</si>
  <si>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</si>
  <si>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</si>
  <si>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</si>
  <si>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</si>
  <si>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</si>
  <si>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</si>
  <si>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</si>
  <si>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</si>
  <si>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</si>
  <si>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</si>
  <si>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</si>
  <si>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</si>
  <si>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</si>
  <si>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</si>
  <si>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</si>
  <si>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</si>
  <si>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</si>
  <si>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</si>
  <si>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</si>
  <si>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</si>
  <si>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</si>
  <si>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</si>
  <si>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</si>
  <si>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</si>
  <si>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</si>
  <si>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</si>
  <si>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</si>
  <si>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</si>
  <si>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</si>
  <si>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</si>
  <si>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</si>
  <si>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</si>
  <si>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</si>
  <si>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</si>
  <si>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</si>
  <si>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</si>
  <si>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</si>
  <si>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</si>
  <si>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</si>
  <si>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</si>
  <si>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</si>
  <si>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</si>
  <si>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</si>
  <si>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</si>
  <si>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</si>
  <si>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</si>
  <si>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</si>
  <si>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</si>
  <si>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</si>
  <si>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</si>
  <si>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</si>
  <si>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</si>
  <si>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</si>
  <si>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</si>
  <si>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</si>
  <si>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</si>
  <si>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</si>
  <si>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</si>
  <si>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</si>
  <si>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</si>
  <si>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</si>
  <si>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</si>
  <si>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</si>
  <si>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</si>
  <si>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</si>
  <si>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</si>
  <si>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</si>
  <si>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</si>
  <si>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</si>
  <si>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</si>
  <si>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</si>
  <si>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</si>
  <si>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</si>
  <si>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</si>
  <si>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</si>
  <si>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</si>
  <si>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</si>
  <si>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</si>
  <si>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</si>
  <si>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</si>
  <si>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</si>
  <si>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</si>
  <si>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</si>
  <si>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</si>
  <si>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</si>
  <si>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</si>
  <si>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</si>
  <si>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</si>
  <si>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</si>
  <si>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</si>
  <si>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</si>
  <si>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</si>
  <si>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</si>
  <si>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</si>
  <si>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</si>
  <si>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</si>
  <si>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</si>
  <si>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</si>
  <si>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</si>
  <si>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</si>
  <si>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</si>
  <si>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</si>
  <si>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</si>
  <si>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</si>
  <si>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</si>
  <si>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</si>
  <si>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</si>
  <si>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</si>
  <si>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</si>
  <si>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</si>
  <si>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</si>
  <si>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</si>
  <si>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</si>
  <si>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</si>
  <si>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</si>
  <si>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</si>
  <si>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</si>
  <si>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</si>
  <si>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</si>
  <si>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</si>
  <si>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</si>
  <si>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</si>
  <si>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</si>
  <si>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</si>
  <si>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</si>
  <si>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</si>
  <si>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</si>
  <si>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</si>
  <si>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</si>
  <si>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</si>
  <si>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</si>
  <si>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</si>
  <si>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</si>
  <si>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</si>
  <si>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</si>
  <si>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</si>
  <si>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</si>
  <si>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</si>
  <si>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</si>
  <si>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</si>
  <si>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</si>
  <si>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</si>
  <si>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</si>
  <si>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</si>
  <si>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</si>
  <si>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</si>
  <si>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</si>
  <si>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</si>
  <si>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</si>
  <si>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</si>
  <si>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</si>
  <si>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</si>
  <si>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</si>
  <si>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</si>
  <si>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</si>
  <si>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</si>
  <si>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</si>
  <si>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</si>
  <si>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</si>
  <si>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</si>
  <si>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</si>
  <si>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</si>
  <si>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</si>
  <si>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</si>
  <si>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</si>
  <si>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</si>
  <si>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</si>
  <si>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</si>
  <si>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</si>
  <si>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</si>
  <si>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</si>
  <si>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</si>
  <si>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</si>
  <si>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</si>
  <si>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</si>
  <si>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</si>
  <si>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</si>
  <si>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</si>
  <si>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</si>
  <si>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</si>
  <si>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</si>
  <si>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</si>
  <si>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</si>
  <si>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</si>
  <si>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</si>
  <si>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</si>
  <si>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</si>
  <si>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</si>
  <si>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</si>
  <si>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</si>
  <si>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</si>
  <si>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</si>
  <si>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</si>
  <si>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</si>
  <si>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</si>
  <si>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</si>
  <si>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</si>
  <si>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</si>
  <si>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</si>
  <si>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</si>
  <si>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</si>
  <si>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</si>
  <si>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</si>
  <si>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</si>
  <si>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</si>
  <si>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</si>
  <si>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</si>
  <si>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</si>
  <si>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</si>
  <si>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</si>
  <si>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</si>
  <si>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</si>
  <si>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</si>
  <si>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</si>
  <si>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</si>
  <si>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</si>
  <si>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</si>
  <si>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</si>
  <si>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</si>
  <si>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</si>
  <si>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</si>
  <si>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</si>
  <si>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</si>
  <si>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</si>
  <si>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</si>
  <si>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</si>
  <si>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</si>
  <si>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</si>
  <si>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</si>
  <si>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</si>
  <si>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</si>
  <si>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</si>
  <si>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</si>
  <si>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</si>
  <si>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</si>
  <si>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</si>
  <si>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</si>
  <si>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</si>
  <si>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</si>
  <si>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</si>
  <si>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</si>
  <si>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</si>
  <si>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</si>
  <si>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</si>
  <si>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</si>
  <si>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</si>
  <si>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</si>
  <si>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</si>
  <si>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</si>
  <si>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</si>
  <si>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</si>
  <si>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</si>
  <si>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</si>
  <si>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</si>
  <si>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</si>
  <si>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</si>
  <si>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</si>
  <si>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</si>
  <si>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</si>
  <si>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</si>
  <si>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</si>
  <si>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</si>
  <si>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</si>
  <si>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</si>
  <si>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</si>
  <si>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</si>
  <si>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</si>
  <si>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</si>
  <si>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</si>
  <si>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</si>
  <si>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</si>
  <si>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</si>
  <si>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</si>
  <si>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</si>
  <si>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</si>
  <si>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</si>
  <si>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</si>
  <si>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</si>
  <si>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</si>
  <si>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</si>
  <si>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</si>
  <si>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</si>
  <si>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</si>
  <si>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</si>
  <si>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</si>
  <si>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</si>
  <si>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</si>
  <si>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</si>
  <si>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</si>
  <si>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</si>
  <si>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</si>
  <si>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</si>
  <si>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</si>
  <si>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</si>
  <si>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</si>
  <si>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</si>
  <si>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</si>
  <si>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</si>
  <si>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</si>
  <si>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</si>
  <si>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</si>
  <si>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</si>
  <si>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</si>
  <si>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</si>
  <si>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</si>
  <si>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</si>
  <si>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</si>
  <si>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</si>
  <si>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</si>
  <si>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</si>
  <si>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</si>
  <si>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</si>
  <si>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</si>
  <si>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</si>
  <si>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</si>
  <si>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</si>
  <si>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環境</t>
  </si>
  <si>
    <t>環境省</t>
  </si>
  <si>
    <t>国立研究開発法人国立環境研究所　運営費交付金</t>
  </si>
  <si>
    <t>大臣官房</t>
  </si>
  <si>
    <t>総合政策課環境研究技術室</t>
  </si>
  <si>
    <t>室長　加藤　学</t>
  </si>
  <si>
    <t>独立行政法人通則法第４６条第１項
中央省庁等改革基本法第３８条</t>
    <phoneticPr fontId="5"/>
  </si>
  <si>
    <t xml:space="preserve">中長期計画に基づき、国立研究開発法人国立環境研究所の業務運営に必要な経費について、予算の範囲内で交付することにより、中長期目標を達成する。 </t>
  </si>
  <si>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</si>
  <si>
    <t>-</t>
  </si>
  <si>
    <t>国立研究開発法人国立環境研究所運営費交付金</t>
  </si>
  <si>
    <t>国内および国外の地球環境保全、公害の防止、自然環境の保護及び整備その他の環境の保全（良好な環境の創出を含む。以下単に「環境の保全」という。）に関する調査及び研究を行うことにより、環境の保全に関する科学的知見を得、及び環境の保全に関する知識の普及を図る。</t>
    <phoneticPr fontId="5"/>
  </si>
  <si>
    <t>地球規模の持続可能性と地域における環境・社会・経済の統合的向上に向けた課題に対応する分野横断的な研究とともに、各種の環境問題に関する政策及び社会ニーズを先読みした創造性、先端性を持った研究、環境研究の体系に基づき長期的視点に立った基盤的な研究を進める。</t>
    <rPh sb="0" eb="2">
      <t>チキュウ</t>
    </rPh>
    <rPh sb="2" eb="4">
      <t>キボ</t>
    </rPh>
    <rPh sb="5" eb="10">
      <t>ジゾクカノウセイ</t>
    </rPh>
    <rPh sb="11" eb="13">
      <t>チイキ</t>
    </rPh>
    <rPh sb="17" eb="19">
      <t>カンキョウ</t>
    </rPh>
    <rPh sb="20" eb="22">
      <t>シャカイ</t>
    </rPh>
    <rPh sb="23" eb="25">
      <t>ケイザイ</t>
    </rPh>
    <rPh sb="44" eb="47">
      <t>オウダンテキ</t>
    </rPh>
    <rPh sb="48" eb="50">
      <t>ケンキュウ</t>
    </rPh>
    <rPh sb="55" eb="57">
      <t>カクシュ</t>
    </rPh>
    <rPh sb="58" eb="62">
      <t>カンキョウモンダイ</t>
    </rPh>
    <rPh sb="63" eb="64">
      <t>カン</t>
    </rPh>
    <rPh sb="66" eb="69">
      <t>セイサクオヨ</t>
    </rPh>
    <rPh sb="70" eb="72">
      <t>シャカイ</t>
    </rPh>
    <rPh sb="76" eb="78">
      <t>サキヨ</t>
    </rPh>
    <rPh sb="81" eb="84">
      <t>ソウゾウセイ</t>
    </rPh>
    <rPh sb="85" eb="88">
      <t>センタンセイ</t>
    </rPh>
    <rPh sb="89" eb="90">
      <t>モ</t>
    </rPh>
    <rPh sb="92" eb="94">
      <t>ケンキュウ</t>
    </rPh>
    <rPh sb="95" eb="97">
      <t>カンキョウ</t>
    </rPh>
    <rPh sb="97" eb="99">
      <t>ケンキュウ</t>
    </rPh>
    <rPh sb="100" eb="102">
      <t>タイケイ</t>
    </rPh>
    <rPh sb="103" eb="104">
      <t>モト</t>
    </rPh>
    <rPh sb="106" eb="111">
      <t>チョウキテキシテン</t>
    </rPh>
    <rPh sb="112" eb="113">
      <t>タ</t>
    </rPh>
    <rPh sb="115" eb="118">
      <t>キバンテキ</t>
    </rPh>
    <rPh sb="119" eb="121">
      <t>ケンキュウ</t>
    </rPh>
    <rPh sb="122" eb="123">
      <t>スス</t>
    </rPh>
    <phoneticPr fontId="6"/>
  </si>
  <si>
    <t>実施研究課題数
（主な課題例）
①環境研究の各分野における科学的知見の創出等の環境研究の各分野における推進
（ア）先見的・先端的な基礎研究（イ）政策対応研究（ウ）知的研究基盤の整備、基盤計測業務
②重点的に取り組むべき課題への統合的な研究
気候変動・大気質研究プログラム、物質フロー革新研究プログラム、包括環境リスク研究プログラム、自然共生研究プログラム、脱炭素・持続社会研究プログラム、持続可能地域共生研究プログラム、災害環境研究プログラム、気候変動適応研究プログラム
③GOSATデータ定常処理運用システムの運用・維持改訂
④子どもの健康と環境に関する全国調査</t>
    <rPh sb="17" eb="19">
      <t>カンキョウ</t>
    </rPh>
    <rPh sb="19" eb="21">
      <t>ケンキュウ</t>
    </rPh>
    <rPh sb="57" eb="60">
      <t>センケンテキ</t>
    </rPh>
    <rPh sb="61" eb="64">
      <t>センタンテキ</t>
    </rPh>
    <rPh sb="65" eb="69">
      <t>キソケンキュウ</t>
    </rPh>
    <rPh sb="72" eb="78">
      <t>セイサクタイオウケンキュウ</t>
    </rPh>
    <rPh sb="81" eb="87">
      <t>チテキケンキュウキバン</t>
    </rPh>
    <rPh sb="88" eb="90">
      <t>セイビ</t>
    </rPh>
    <rPh sb="91" eb="97">
      <t>キバンケイソクギョウム</t>
    </rPh>
    <rPh sb="99" eb="102">
      <t>ジュウテンテキ</t>
    </rPh>
    <rPh sb="103" eb="104">
      <t>ト</t>
    </rPh>
    <rPh sb="105" eb="106">
      <t>ク</t>
    </rPh>
    <rPh sb="109" eb="111">
      <t>カダイ</t>
    </rPh>
    <rPh sb="113" eb="116">
      <t>トウゴウテキ</t>
    </rPh>
    <rPh sb="117" eb="119">
      <t>ケンキュウ</t>
    </rPh>
    <rPh sb="120" eb="124">
      <t>キコウヘンドウ</t>
    </rPh>
    <rPh sb="128" eb="130">
      <t>ケンキュウ</t>
    </rPh>
    <rPh sb="136" eb="138">
      <t>ブッシツ</t>
    </rPh>
    <rPh sb="141" eb="145">
      <t>カクシンケンキュウ</t>
    </rPh>
    <rPh sb="151" eb="155">
      <t>ホウカツカンキョウ</t>
    </rPh>
    <rPh sb="158" eb="160">
      <t>ケンキュウ</t>
    </rPh>
    <rPh sb="166" eb="172">
      <t>シゼンキョウセイケンキュウ</t>
    </rPh>
    <rPh sb="178" eb="181">
      <t>ダツタンソ</t>
    </rPh>
    <rPh sb="182" eb="188">
      <t>ジゾクシャカイケンキュウ</t>
    </rPh>
    <rPh sb="194" eb="204">
      <t>ジゾクカノウチイキキョウセイケンキュウ</t>
    </rPh>
    <rPh sb="210" eb="212">
      <t>サイガイ</t>
    </rPh>
    <rPh sb="222" eb="230">
      <t>キコウヘンドウテキオウケンキュウ</t>
    </rPh>
    <phoneticPr fontId="6"/>
  </si>
  <si>
    <t>件</t>
  </si>
  <si>
    <t>当該年度執行額／当該年度実施研究課題数　　　　　　　　　　　　　　</t>
    <phoneticPr fontId="5"/>
  </si>
  <si>
    <t>百万円/件</t>
  </si>
  <si>
    <t>百万円/件</t>
    <phoneticPr fontId="5"/>
  </si>
  <si>
    <t xml:space="preserve">13,172/139 </t>
  </si>
  <si>
    <t>12,916/140</t>
  </si>
  <si>
    <t>12,916/141</t>
  </si>
  <si>
    <t>12,080/140</t>
    <phoneticPr fontId="5"/>
  </si>
  <si>
    <t>事項数</t>
    <phoneticPr fontId="5"/>
  </si>
  <si>
    <t>研究所の業務に係る改正独法通則法第35条の6に基づく主務大臣の事項別評価においてB以上の評価とする</t>
  </si>
  <si>
    <t>改正通則法第35条の6に基づく主務大臣の評価結果（5段階、S，A，B，C，D）のうち、Ｂ以上の事項数</t>
  </si>
  <si>
    <t>国立研究開発法人国立環境研究所　業務実績評価書（外部委員の意見を踏まえた主務大臣の評価）【「情報の収集、整理及び提供に関する業務」に対する事項別評価、全1項目】</t>
  </si>
  <si>
    <t>当事業は環境問題の解決へ貢献することを目的としており、持続可能な社会構築に向けた社会ニーズを反映している。</t>
  </si>
  <si>
    <t>国立環境研究所は環境研究を学際的かつ総合的に実施している唯一の機関であり、民間等に委ねることは出来ない。</t>
  </si>
  <si>
    <t>当事業は、環境基本計画、環境研究・技術開発の推進戦略に明記されているなど、政策の優先度が高い。</t>
    <rPh sb="0" eb="1">
      <t>トウ</t>
    </rPh>
    <rPh sb="1" eb="3">
      <t>ジギョウ</t>
    </rPh>
    <rPh sb="5" eb="7">
      <t>カンキョウ</t>
    </rPh>
    <rPh sb="7" eb="9">
      <t>キホン</t>
    </rPh>
    <rPh sb="9" eb="11">
      <t>ケイカク</t>
    </rPh>
    <rPh sb="12" eb="16">
      <t>カンキョウケンキュウ</t>
    </rPh>
    <rPh sb="17" eb="19">
      <t>ギジュツ</t>
    </rPh>
    <rPh sb="19" eb="21">
      <t>カイハツ</t>
    </rPh>
    <rPh sb="22" eb="24">
      <t>スイシン</t>
    </rPh>
    <rPh sb="24" eb="26">
      <t>センリャク</t>
    </rPh>
    <rPh sb="27" eb="29">
      <t>メイキ</t>
    </rPh>
    <rPh sb="37" eb="39">
      <t>セイサク</t>
    </rPh>
    <rPh sb="40" eb="43">
      <t>ユウセンド</t>
    </rPh>
    <rPh sb="44" eb="45">
      <t>タカ</t>
    </rPh>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</si>
  <si>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</si>
  <si>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有</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</si>
  <si>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</si>
  <si>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</si>
  <si>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t>
  </si>
  <si>
    <t>本事業が円滑に実施されるよう、業務費、施設の維持・管理に必要な一般管理費（光熱水費）、人件費など真に必要な費目・使途に限定している。</t>
    <rPh sb="0" eb="1">
      <t>ホン</t>
    </rPh>
    <rPh sb="1" eb="3">
      <t>ジギョウ</t>
    </rPh>
    <rPh sb="15" eb="17">
      <t>ギョウム</t>
    </rPh>
    <phoneticPr fontId="5"/>
  </si>
  <si>
    <t>政府予算の段階で一定の効率化係数を設定するとともに、事業の効率化を図るなど継続的なコスト削減努力を続けている。</t>
  </si>
  <si>
    <t>活動や成果の実績をもとに主務大臣が評価を行い、令和３年度においては、事項別評価の全項目でB以上の評価を受け、総合評価で「A」評価を受けている。</t>
    <phoneticPr fontId="5"/>
  </si>
  <si>
    <t>他の研究機関との連携・協力を進め、より効果的な業務の実施に務めるとともに、普及については紙媒体によるものを少なくしインターネットで配信するなど、低コストで実施できている。</t>
    <rPh sb="0" eb="1">
      <t>タ</t>
    </rPh>
    <rPh sb="2" eb="4">
      <t>ケンキュウ</t>
    </rPh>
    <rPh sb="4" eb="6">
      <t>キカン</t>
    </rPh>
    <rPh sb="14" eb="15">
      <t>スス</t>
    </rPh>
    <rPh sb="23" eb="25">
      <t>ギョウム</t>
    </rPh>
    <rPh sb="26" eb="28">
      <t>ジッシ</t>
    </rPh>
    <rPh sb="29" eb="30">
      <t>ツト</t>
    </rPh>
    <rPh sb="37" eb="39">
      <t>フキュウ</t>
    </rPh>
    <rPh sb="44" eb="47">
      <t>カミバイタイ</t>
    </rPh>
    <rPh sb="53" eb="54">
      <t>スク</t>
    </rPh>
    <rPh sb="65" eb="67">
      <t>ハイシン</t>
    </rPh>
    <rPh sb="72" eb="73">
      <t>テイ</t>
    </rPh>
    <rPh sb="77" eb="79">
      <t>ジッシ</t>
    </rPh>
    <phoneticPr fontId="5"/>
  </si>
  <si>
    <t>当初見込みに見合った、又はそれを上回る実績となっている。</t>
    <rPh sb="0" eb="2">
      <t>トウショ</t>
    </rPh>
    <rPh sb="2" eb="4">
      <t>ミコ</t>
    </rPh>
    <rPh sb="6" eb="8">
      <t>ミア</t>
    </rPh>
    <rPh sb="11" eb="12">
      <t>マタ</t>
    </rPh>
    <rPh sb="16" eb="18">
      <t>ウワマワ</t>
    </rPh>
    <rPh sb="19" eb="21">
      <t>ジッセキ</t>
    </rPh>
    <phoneticPr fontId="5"/>
  </si>
  <si>
    <t>環境の保全に関する調査及び研究を行うことによって得られた環境の保全に関する科学的知見は、国や地方公共団体における環境行政に活用されているとともに、WEBページなどを通じて広く国民に発信されている。</t>
    <rPh sb="0" eb="2">
      <t>カンキョウ</t>
    </rPh>
    <rPh sb="3" eb="5">
      <t>ホゼン</t>
    </rPh>
    <rPh sb="6" eb="7">
      <t>カン</t>
    </rPh>
    <rPh sb="9" eb="11">
      <t>チョウサ</t>
    </rPh>
    <rPh sb="11" eb="12">
      <t>オヨ</t>
    </rPh>
    <rPh sb="13" eb="15">
      <t>ケンキュウ</t>
    </rPh>
    <rPh sb="16" eb="17">
      <t>オコナ</t>
    </rPh>
    <rPh sb="24" eb="25">
      <t>エ</t>
    </rPh>
    <rPh sb="28" eb="30">
      <t>カンキョウ</t>
    </rPh>
    <rPh sb="31" eb="33">
      <t>ホゼン</t>
    </rPh>
    <rPh sb="34" eb="35">
      <t>カン</t>
    </rPh>
    <rPh sb="37" eb="39">
      <t>カガク</t>
    </rPh>
    <rPh sb="39" eb="40">
      <t>テキ</t>
    </rPh>
    <rPh sb="40" eb="42">
      <t>チケン</t>
    </rPh>
    <rPh sb="44" eb="45">
      <t>クニ</t>
    </rPh>
    <rPh sb="46" eb="48">
      <t>チホウ</t>
    </rPh>
    <rPh sb="48" eb="50">
      <t>コウキョウ</t>
    </rPh>
    <rPh sb="50" eb="52">
      <t>ダンタイ</t>
    </rPh>
    <rPh sb="56" eb="58">
      <t>カンキョウ</t>
    </rPh>
    <rPh sb="58" eb="60">
      <t>ギョウセイ</t>
    </rPh>
    <rPh sb="61" eb="63">
      <t>カツヨウ</t>
    </rPh>
    <rPh sb="82" eb="83">
      <t>ツウ</t>
    </rPh>
    <rPh sb="85" eb="86">
      <t>ヒロ</t>
    </rPh>
    <rPh sb="87" eb="89">
      <t>コクミン</t>
    </rPh>
    <rPh sb="90" eb="92">
      <t>ハッシン</t>
    </rPh>
    <phoneticPr fontId="5"/>
  </si>
  <si>
    <t>00</t>
    <phoneticPr fontId="5"/>
  </si>
  <si>
    <t>A.国立研究開発法人国立環境研究所</t>
    <phoneticPr fontId="5"/>
  </si>
  <si>
    <t>B.住化分析センター株式会社</t>
    <phoneticPr fontId="5"/>
  </si>
  <si>
    <t>交付金</t>
    <rPh sb="0" eb="3">
      <t>コウフキン</t>
    </rPh>
    <phoneticPr fontId="5"/>
  </si>
  <si>
    <t>運営費</t>
    <rPh sb="0" eb="3">
      <t>ウンエイヒ</t>
    </rPh>
    <phoneticPr fontId="5"/>
  </si>
  <si>
    <t>研究委託費</t>
    <rPh sb="0" eb="2">
      <t>ケンキュウ</t>
    </rPh>
    <rPh sb="2" eb="5">
      <t>イタクヒ</t>
    </rPh>
    <phoneticPr fontId="5"/>
  </si>
  <si>
    <t>子どもの健康と環境に関する全国調査における尿試料中ピレスロイド系農薬代謝物分析業務</t>
    <phoneticPr fontId="5"/>
  </si>
  <si>
    <t>その他</t>
    <phoneticPr fontId="5"/>
  </si>
  <si>
    <t>消費税</t>
    <phoneticPr fontId="5"/>
  </si>
  <si>
    <t>C.株式会社裕生</t>
  </si>
  <si>
    <t>D.エネット株式会社</t>
  </si>
  <si>
    <t>雑役務費</t>
    <phoneticPr fontId="5"/>
  </si>
  <si>
    <t>国立研究開発法人国立環境研究所電気・機械設備運転管理業務</t>
    <phoneticPr fontId="5"/>
  </si>
  <si>
    <t>光熱水料</t>
    <phoneticPr fontId="5"/>
  </si>
  <si>
    <t>電気料金</t>
    <phoneticPr fontId="5"/>
  </si>
  <si>
    <t>国立研究開発法人国立環境研究所</t>
  </si>
  <si>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</si>
  <si>
    <t>運営費交付金交付</t>
  </si>
  <si>
    <t>－</t>
    <phoneticPr fontId="5"/>
  </si>
  <si>
    <t>住化分析センター株式会社</t>
  </si>
  <si>
    <t>（株）住化分析センター</t>
  </si>
  <si>
    <t>令和2年度子どもの健康と環境に関する全国調査における尿試料中ピレスロイド系農薬代謝物分析業務</t>
  </si>
  <si>
    <t>一般競争契約（総合評価）</t>
  </si>
  <si>
    <t>公立大学法人福島県立医科大学</t>
    <rPh sb="0" eb="2">
      <t>コウリツ</t>
    </rPh>
    <rPh sb="2" eb="4">
      <t>ダイガク</t>
    </rPh>
    <rPh sb="4" eb="6">
      <t>ホウジン</t>
    </rPh>
    <phoneticPr fontId="5"/>
  </si>
  <si>
    <t>（公）福島県立医科大学</t>
  </si>
  <si>
    <t>(委託)令和3年度子どもの健康と環境に関する全国調査(福島ユニットセンター）委託業務</t>
    <rPh sb="38" eb="40">
      <t>イタク</t>
    </rPh>
    <rPh sb="40" eb="42">
      <t>ギョウム</t>
    </rPh>
    <phoneticPr fontId="5"/>
  </si>
  <si>
    <t>(委託)令和3年度子どもの健康と環境に関する全国調査(福島ユニッ</t>
  </si>
  <si>
    <t>随意契約（その他）</t>
  </si>
  <si>
    <t>－</t>
  </si>
  <si>
    <t>日鉄ソリューションズ株式会社</t>
  </si>
  <si>
    <t>日鉄ソリューションズ（株）</t>
  </si>
  <si>
    <t>「環境展望台」ネットワーク及びサーバ運用支援業務</t>
  </si>
  <si>
    <t>一般競争契約（最低価格）</t>
  </si>
  <si>
    <t>ソフトウェア・サーバの運用・保守等</t>
  </si>
  <si>
    <t>随意契約（少額）</t>
  </si>
  <si>
    <t>令和3年度GOSAT-2データ処理運用システム基幹部ソフトウェア</t>
  </si>
  <si>
    <t>令和3年度GOSAT-2データ処理運用システム用計算機保守業務</t>
  </si>
  <si>
    <t>令和3年度GOSATデータ処理運用施設運転及び管理業務</t>
    <phoneticPr fontId="5"/>
  </si>
  <si>
    <t>令和3年度GOSATデータ処理運用施設運転及び管理業務</t>
  </si>
  <si>
    <t>令和3年度GOSATデータ処理・運用システム用機器保守業務</t>
  </si>
  <si>
    <t>令和3年度GOSAT-2データ処理運用システム基幹部ソフトウェア（移行準備業務）</t>
    <rPh sb="33" eb="35">
      <t>イコウ</t>
    </rPh>
    <rPh sb="35" eb="37">
      <t>ジュンビ</t>
    </rPh>
    <rPh sb="37" eb="39">
      <t>ギョウム</t>
    </rPh>
    <phoneticPr fontId="5"/>
  </si>
  <si>
    <t>令和3年度GOSAT-2データ処理運用システム基幹部ソフトウェア・・</t>
  </si>
  <si>
    <t>令和3年度生態毒性予測システム公開仮想化Webサーバ運用支援業務</t>
  </si>
  <si>
    <t>令和3年度GOSATデータ処理運用システム関連機器ラック移設・解体等</t>
  </si>
  <si>
    <t>ＮＥＣキャピタルソリューション株式会社</t>
  </si>
  <si>
    <t>ＮＥＣキャピタルソリューション（株）</t>
  </si>
  <si>
    <t>国立環境研究所ｽｰﾊﾟｰｺﾝﾋﾟｭｰﾀ一式に関する賃貸借及び運用保守業務</t>
  </si>
  <si>
    <t>朝日ライフサイエンス株式会社</t>
  </si>
  <si>
    <t>R3子どもの健康と環境に関する全国調査にかかる生体試料保管等業</t>
  </si>
  <si>
    <t>随意契約（公募）</t>
  </si>
  <si>
    <t>R2子どもの健康と環境に関する全国調査にかかる生体試料保管等業</t>
  </si>
  <si>
    <t>超低温フリーザー　8台  賃貸借（再リース）等</t>
  </si>
  <si>
    <t>東京センチュリー株式会社</t>
  </si>
  <si>
    <t>東京センチュリー（株）</t>
  </si>
  <si>
    <t>エコチル全国調査データ管理システムの更改及び運用保守業務</t>
  </si>
  <si>
    <t>エコチル調査データ管理システムの更改及び運用保守業務（初期構</t>
  </si>
  <si>
    <t>子どもの健康と環境に関する全国調査データ管理システムにおける</t>
  </si>
  <si>
    <t>カラー複合機リース一式</t>
  </si>
  <si>
    <t>一般競争契約（少額）</t>
  </si>
  <si>
    <t>三菱スペース・ソフトウエア株式会社</t>
  </si>
  <si>
    <t>三菱スペース・ソフトウエア（株）</t>
  </si>
  <si>
    <t>令和３年度「環境展望台」に係る運用支援業務</t>
  </si>
  <si>
    <t>令和３年度「環境展望台」環境GIS 更改支援業務</t>
  </si>
  <si>
    <t>令和3年度GOSAT第3世代データ処理運用システム設計開発業務</t>
  </si>
  <si>
    <t>R3　GOSAT-2データ処理運用システム処理部ソフトウェア保守業務</t>
  </si>
  <si>
    <t>令和3年度GOSATプロジェクト観測立案等支援業務</t>
  </si>
  <si>
    <t>株式会社LSIメディエンス</t>
  </si>
  <si>
    <t>（株）LSIメディエンス</t>
  </si>
  <si>
    <t>「子どもの健康と環境に関する全国調査」8歳詳細調査に係る生体試料回収、輸送、分注及び生化学検査等業務</t>
  </si>
  <si>
    <t>エコチル調査学童期検査（小学２年生）…検査等業務　1式</t>
  </si>
  <si>
    <t>｢子どもの健康と環境に関する全国調査パイロット調査｣に係る生体試料回収､輸送､分注･生化学検査等業務</t>
  </si>
  <si>
    <t>消耗品購入等</t>
  </si>
  <si>
    <t>株式会社裕生</t>
  </si>
  <si>
    <t>（株）裕生</t>
  </si>
  <si>
    <t>国立研究開発法人国立環境研究所電気・機械設備運転管理業務</t>
  </si>
  <si>
    <t>メトロ東京ビルメンテナンス協同組合</t>
  </si>
  <si>
    <t>廃棄物・廃水処理施設運転管理業務</t>
  </si>
  <si>
    <t>国立研究開発法人国立環境研究所庁舎等清掃業務</t>
  </si>
  <si>
    <t>国立研究開発法人国立環境研究所研究本館Ⅱ（共同利用棟）1F</t>
  </si>
  <si>
    <t>株式会社ニッセイコム</t>
  </si>
  <si>
    <t>（株）ニッセイコム</t>
  </si>
  <si>
    <t>令和3年度財務会計システム電子決裁改修業務</t>
  </si>
  <si>
    <t>新・会計システム導入及び運用保守業務</t>
  </si>
  <si>
    <t>全協ビル管理連合協同組合</t>
  </si>
  <si>
    <t>国立研究開発法人国立環境研所庁舎等警備業務</t>
  </si>
  <si>
    <t>あいおいニッセイ同和損害保険株式会社</t>
  </si>
  <si>
    <t>あいおいニッセイ同和損害保険（株）</t>
  </si>
  <si>
    <t>令和３年度国立研究開発法人国立環境研究所各種損害保険（除く</t>
  </si>
  <si>
    <t>令和３年度国立研究開発法人国立環境研究所長期財産保険</t>
  </si>
  <si>
    <t>株式会社川上農場</t>
  </si>
  <si>
    <t>（株）川上農場</t>
  </si>
  <si>
    <t>国立研究開発法人国立環境研究所環境整備維持管理業務</t>
  </si>
  <si>
    <t>構内樹木害虫駆除作業等</t>
  </si>
  <si>
    <t>株式会社ソフテス</t>
  </si>
  <si>
    <t>（株）ソフテス</t>
  </si>
  <si>
    <t>令和3年度人事・給与システムの改修業務(年俸制翌月払の導入)</t>
  </si>
  <si>
    <t>株式会社セノン</t>
  </si>
  <si>
    <t>（株）セノン</t>
  </si>
  <si>
    <t>国立研究開発法人国立環境研究所車両運行・管理業務</t>
  </si>
  <si>
    <t>公益財団法人茨城県総合健診協会</t>
    <rPh sb="0" eb="2">
      <t>コウエキ</t>
    </rPh>
    <rPh sb="2" eb="6">
      <t>ザイダンホウジン</t>
    </rPh>
    <phoneticPr fontId="5"/>
  </si>
  <si>
    <t>（財）茨城県総合健診協会</t>
  </si>
  <si>
    <t>国立研究開発法人国立環境研究所職員等に対する健康診断実施業務</t>
  </si>
  <si>
    <t>合同会社ブルーライン</t>
    <rPh sb="0" eb="2">
      <t>ゴウドウ</t>
    </rPh>
    <rPh sb="2" eb="4">
      <t>ガイシャ</t>
    </rPh>
    <phoneticPr fontId="5"/>
  </si>
  <si>
    <t>(同)ブルーライン</t>
  </si>
  <si>
    <t>決算実務支援業務（令和２会計年度）</t>
  </si>
  <si>
    <t>決算実務支援等業務（令和３年度から令和７年度まで）</t>
  </si>
  <si>
    <t>エネット株式会社</t>
  </si>
  <si>
    <t>エネット（株）</t>
  </si>
  <si>
    <t>電気料金</t>
  </si>
  <si>
    <t>一般競争契約
（最低価格）</t>
    <rPh sb="4" eb="6">
      <t>ケイヤク</t>
    </rPh>
    <rPh sb="8" eb="10">
      <t>サイテイ</t>
    </rPh>
    <rPh sb="10" eb="12">
      <t>カカク</t>
    </rPh>
    <phoneticPr fontId="6"/>
  </si>
  <si>
    <t>東京ガス株式会社</t>
  </si>
  <si>
    <t>東京ガス（株）</t>
  </si>
  <si>
    <t>ガス料金</t>
  </si>
  <si>
    <t>つくば市水道部</t>
  </si>
  <si>
    <t>上下水道料金</t>
  </si>
  <si>
    <t>随意契約
（その他）</t>
    <rPh sb="0" eb="2">
      <t>ズイイ</t>
    </rPh>
    <rPh sb="2" eb="4">
      <t>ケイヤク</t>
    </rPh>
    <rPh sb="8" eb="9">
      <t>タ</t>
    </rPh>
    <phoneticPr fontId="6"/>
  </si>
  <si>
    <t>ゼロワットパワー株式会社</t>
  </si>
  <si>
    <t>ゼロワットパワー（株）</t>
  </si>
  <si>
    <t>沖縄電力株式会社</t>
  </si>
  <si>
    <t>沖縄電力（株）</t>
  </si>
  <si>
    <t>北海道電力株式会社</t>
  </si>
  <si>
    <t>北海道電力（株）</t>
  </si>
  <si>
    <t>陸別町会計管理者</t>
  </si>
  <si>
    <t>水道料金及び電気料金負担分</t>
  </si>
  <si>
    <t>美浦村水道事業</t>
  </si>
  <si>
    <t>東北電力株式会社</t>
  </si>
  <si>
    <t>東北電力（株）</t>
  </si>
  <si>
    <t>苫小牧市水道事業</t>
  </si>
  <si>
    <t>水道料金</t>
  </si>
  <si>
    <t>9.環境政策の基盤整備（令和4年度事前分析から8.環境・経済・社会の統合的向上及び環境施策の基盤整備）</t>
    <phoneticPr fontId="5"/>
  </si>
  <si>
    <t>https://www.env.go.jp/guide/seisaku/index.html</t>
    <phoneticPr fontId="5"/>
  </si>
  <si>
    <t>目標9-3(令和4年度事前分析から8-6)</t>
    <phoneticPr fontId="5"/>
  </si>
  <si>
    <t>364</t>
    <phoneticPr fontId="5"/>
  </si>
  <si>
    <t>271</t>
    <phoneticPr fontId="5"/>
  </si>
  <si>
    <t>330</t>
    <phoneticPr fontId="5"/>
  </si>
  <si>
    <t>321</t>
    <phoneticPr fontId="5"/>
  </si>
  <si>
    <t>302</t>
    <phoneticPr fontId="5"/>
  </si>
  <si>
    <t>315</t>
    <phoneticPr fontId="5"/>
  </si>
  <si>
    <t>国立環境研究所第５期中長期目標
国立環境研究所第５期中長期計画
国立研究開発法人国立環境研究所運営費交付金交付要綱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</si>
</sst>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34636</xdr:colOff>
      <xdr:row>262</xdr:row>
      <xdr:rowOff>184728</xdr:rowOff>
    </xdr:from>
    <xdr:to>
      <xdr:col>49</xdr:col>
      <xdr:colOff>35987</xdr:colOff>
      <xdr:row>285</xdr:row>
      <xdr:rowOff>265845</xdr:rowOff>
    </xdr:to>
    <xdr:grpSp>
      <xdr:nvGrpSpPr>
        <xdr:cNvPr id="3" name="グループ化 2">
          <a:extLst>
            <a:ext uri="{FF2B5EF4-FFF2-40B4-BE49-F238E27FC236}">
              <a16:creationId xmlns:a16="http://schemas.microsoft.com/office/drawing/2014/main" id="{141F9362-AB11-40DE-A741-B38E065EFC42}"/>
            </a:ext>
          </a:extLst>
        </xdr:cNvPr>
        <xdr:cNvGrpSpPr/>
      </xdr:nvGrpSpPr>
      <xdr:grpSpPr>
        <a:xfrm>
          <a:off x="1269711" y="39029946"/>
          <a:ext cx="7434026" cy="9187470"/>
          <a:chOff x="1403355" y="45141243"/>
          <a:chExt cx="8659944" cy="8757557"/>
        </a:xfrm>
      </xdr:grpSpPr>
      <xdr:sp macro="" textlink="">
        <xdr:nvSpPr>
          <xdr:cNvPr id="4" name="Text Box 3">
            <a:extLst>
              <a:ext uri="{FF2B5EF4-FFF2-40B4-BE49-F238E27FC236}">
                <a16:creationId xmlns:a16="http://schemas.microsoft.com/office/drawing/2014/main" id="{DDA529AA-F934-25B9-04C5-6C0B55143860}"/>
              </a:ext>
            </a:extLst>
          </xdr:cNvPr>
          <xdr:cNvSpPr txBox="1">
            <a:spLocks noChangeArrowheads="1"/>
          </xdr:cNvSpPr>
        </xdr:nvSpPr>
        <xdr:spPr bwMode="auto">
          <a:xfrm>
            <a:off x="1437744" y="451412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環境省　　　　　　　　　　　　　　　　　　　　　　　　　　（運営費交付金交付）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16,514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AutoShape 5">
            <a:extLst>
              <a:ext uri="{FF2B5EF4-FFF2-40B4-BE49-F238E27FC236}">
                <a16:creationId xmlns:a16="http://schemas.microsoft.com/office/drawing/2014/main" id="{67A4CE08-A79A-B780-7B81-1754B7BF4DF7}"/>
              </a:ext>
            </a:extLst>
          </xdr:cNvPr>
          <xdr:cNvSpPr>
            <a:spLocks noChangeArrowheads="1"/>
          </xdr:cNvSpPr>
        </xdr:nvSpPr>
        <xdr:spPr bwMode="auto">
          <a:xfrm>
            <a:off x="1403355" y="459922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国（環境省）は、独立行政法人通則法に基づき中期目標を定め</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、国立研究開発法人国立環境</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6" name="Text Box 6">
            <a:extLst>
              <a:ext uri="{FF2B5EF4-FFF2-40B4-BE49-F238E27FC236}">
                <a16:creationId xmlns:a16="http://schemas.microsoft.com/office/drawing/2014/main" id="{70E5A473-4A53-FA00-6A00-BF742410B604}"/>
              </a:ext>
            </a:extLst>
          </xdr:cNvPr>
          <xdr:cNvSpPr txBox="1">
            <a:spLocks noChangeArrowheads="1"/>
          </xdr:cNvSpPr>
        </xdr:nvSpPr>
        <xdr:spPr bwMode="auto">
          <a:xfrm>
            <a:off x="1428755" y="46723021"/>
            <a:ext cx="1881286" cy="36857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運営費交付金交付</a:t>
            </a:r>
          </a:p>
        </xdr:txBody>
      </xdr:sp>
      <xdr:sp macro="" textlink="">
        <xdr:nvSpPr>
          <xdr:cNvPr id="7" name="Line 7">
            <a:extLst>
              <a:ext uri="{FF2B5EF4-FFF2-40B4-BE49-F238E27FC236}">
                <a16:creationId xmlns:a16="http://schemas.microsoft.com/office/drawing/2014/main" id="{20F4BB3E-7061-250C-85E8-5DE3C77D78E0}"/>
              </a:ext>
            </a:extLst>
          </xdr:cNvPr>
          <xdr:cNvSpPr>
            <a:spLocks noChangeShapeType="1"/>
          </xdr:cNvSpPr>
        </xdr:nvSpPr>
        <xdr:spPr bwMode="auto">
          <a:xfrm flipH="1">
            <a:off x="2203450" y="464248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8" name="Text Box 2">
            <a:extLst>
              <a:ext uri="{FF2B5EF4-FFF2-40B4-BE49-F238E27FC236}">
                <a16:creationId xmlns:a16="http://schemas.microsoft.com/office/drawing/2014/main" id="{4E5DBF21-CE3F-BF4A-AD44-B6776B86F02B}"/>
              </a:ext>
            </a:extLst>
          </xdr:cNvPr>
          <xdr:cNvSpPr txBox="1">
            <a:spLocks noChangeArrowheads="1"/>
          </xdr:cNvSpPr>
        </xdr:nvSpPr>
        <xdr:spPr bwMode="auto">
          <a:xfrm>
            <a:off x="1435100" y="471424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Ａ国立研究開発法人国立環境研究所　　　　　　　　　　　　　　　　　　　　　　　　　　　　　　　　　　　　　　　　　　　　　　　　　○支出先の種類　　　　　　　　　　　　　　　・独立行政法人　　　　　　　　　　　　　　　○支出先の数　　　　　　　　　　　　　　　　　・1件　　　　　　　　　　　　</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○合計支出額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16,514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9" name="Text Box 11">
            <a:extLst>
              <a:ext uri="{FF2B5EF4-FFF2-40B4-BE49-F238E27FC236}">
                <a16:creationId xmlns:a16="http://schemas.microsoft.com/office/drawing/2014/main" id="{5010BFD6-6F6C-C83F-8466-BF218E75C435}"/>
              </a:ext>
            </a:extLst>
          </xdr:cNvPr>
          <xdr:cNvSpPr txBox="1">
            <a:spLocks noChangeArrowheads="1"/>
          </xdr:cNvSpPr>
        </xdr:nvSpPr>
        <xdr:spPr bwMode="auto">
          <a:xfrm>
            <a:off x="1866900" y="49704625"/>
            <a:ext cx="5070475" cy="11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19">
            <a:extLst>
              <a:ext uri="{FF2B5EF4-FFF2-40B4-BE49-F238E27FC236}">
                <a16:creationId xmlns:a16="http://schemas.microsoft.com/office/drawing/2014/main" id="{B0C20EF2-2B4B-B87F-8BDE-DCA9346CD77A}"/>
              </a:ext>
            </a:extLst>
          </xdr:cNvPr>
          <xdr:cNvSpPr txBox="1">
            <a:spLocks noChangeArrowheads="1"/>
          </xdr:cNvSpPr>
        </xdr:nvSpPr>
        <xdr:spPr bwMode="auto">
          <a:xfrm>
            <a:off x="1838325" y="52578000"/>
            <a:ext cx="3365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8">
            <a:extLst>
              <a:ext uri="{FF2B5EF4-FFF2-40B4-BE49-F238E27FC236}">
                <a16:creationId xmlns:a16="http://schemas.microsoft.com/office/drawing/2014/main" id="{BFE37E8C-7EAA-F4F7-808F-78F9EBE3A38D}"/>
              </a:ext>
            </a:extLst>
          </xdr:cNvPr>
          <xdr:cNvSpPr txBox="1">
            <a:spLocks noChangeArrowheads="1"/>
          </xdr:cNvSpPr>
        </xdr:nvSpPr>
        <xdr:spPr bwMode="auto">
          <a:xfrm>
            <a:off x="2023477" y="49729726"/>
            <a:ext cx="4865662" cy="841674"/>
          </a:xfrm>
          <a:prstGeom prst="rect">
            <a:avLst/>
          </a:prstGeom>
          <a:noFill/>
          <a:ln w="381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大学、民間会社等</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○支出先の種類　　　　　　　　　　　　　　　・大学、民間会社等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○支出先の数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1,914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件</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○合計支出額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9,054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Text Box 11">
            <a:extLst>
              <a:ext uri="{FF2B5EF4-FFF2-40B4-BE49-F238E27FC236}">
                <a16:creationId xmlns:a16="http://schemas.microsoft.com/office/drawing/2014/main" id="{FF07D912-7FD3-D640-FF13-F99D3C3EB149}"/>
              </a:ext>
            </a:extLst>
          </xdr:cNvPr>
          <xdr:cNvSpPr txBox="1">
            <a:spLocks noChangeArrowheads="1"/>
          </xdr:cNvSpPr>
        </xdr:nvSpPr>
        <xdr:spPr bwMode="auto">
          <a:xfrm>
            <a:off x="1883776" y="49424926"/>
            <a:ext cx="5070476" cy="32097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業務費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一般競争入札・随意契約等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3" name="Line 23">
            <a:extLst>
              <a:ext uri="{FF2B5EF4-FFF2-40B4-BE49-F238E27FC236}">
                <a16:creationId xmlns:a16="http://schemas.microsoft.com/office/drawing/2014/main" id="{F5C4638D-6B82-42EC-A5E2-CF7B7439198D}"/>
              </a:ext>
            </a:extLst>
          </xdr:cNvPr>
          <xdr:cNvSpPr>
            <a:spLocks noChangeShapeType="1"/>
          </xdr:cNvSpPr>
        </xdr:nvSpPr>
        <xdr:spPr bwMode="auto">
          <a:xfrm flipV="1">
            <a:off x="1644650" y="501269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2">
            <a:extLst>
              <a:ext uri="{FF2B5EF4-FFF2-40B4-BE49-F238E27FC236}">
                <a16:creationId xmlns:a16="http://schemas.microsoft.com/office/drawing/2014/main" id="{17CF808C-C811-598C-18F0-E9285D245D00}"/>
              </a:ext>
            </a:extLst>
          </xdr:cNvPr>
          <xdr:cNvSpPr txBox="1">
            <a:spLocks noChangeArrowheads="1"/>
          </xdr:cNvSpPr>
        </xdr:nvSpPr>
        <xdr:spPr bwMode="auto">
          <a:xfrm>
            <a:off x="2032538" y="535379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合計支出額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3,280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 name="Text Box 15">
            <a:extLst>
              <a:ext uri="{FF2B5EF4-FFF2-40B4-BE49-F238E27FC236}">
                <a16:creationId xmlns:a16="http://schemas.microsoft.com/office/drawing/2014/main" id="{4C0B33C9-25DF-B6FD-75CA-620DC067553B}"/>
              </a:ext>
            </a:extLst>
          </xdr:cNvPr>
          <xdr:cNvSpPr txBox="1">
            <a:spLocks noChangeArrowheads="1"/>
          </xdr:cNvSpPr>
        </xdr:nvSpPr>
        <xdr:spPr bwMode="auto">
          <a:xfrm>
            <a:off x="2016664" y="50886788"/>
            <a:ext cx="4841336" cy="751412"/>
          </a:xfrm>
          <a:prstGeom prst="rect">
            <a:avLst/>
          </a:prstGeom>
          <a:noFill/>
          <a:ln w="381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民間会社等　　　　　　　　　　　　　　　　　　　　　　　　　　　　　　　　　　　　　　　　　　　　　　　　　○支出先の種類　　　  　　　　　　　　　　　・民間会社等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○支出先の数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件　　　　　　　　　　　　　　　　　　　　　　　○合計支出額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747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6" name="Text Box 17">
            <a:extLst>
              <a:ext uri="{FF2B5EF4-FFF2-40B4-BE49-F238E27FC236}">
                <a16:creationId xmlns:a16="http://schemas.microsoft.com/office/drawing/2014/main" id="{7474CEF0-4A57-F5C1-8C47-52859B630D9D}"/>
              </a:ext>
            </a:extLst>
          </xdr:cNvPr>
          <xdr:cNvSpPr txBox="1">
            <a:spLocks noChangeArrowheads="1"/>
          </xdr:cNvSpPr>
        </xdr:nvSpPr>
        <xdr:spPr bwMode="auto">
          <a:xfrm>
            <a:off x="1928671" y="50642312"/>
            <a:ext cx="4415518" cy="32067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一般管理費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一般競争入札・随意契約等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7" name="Text Box 18">
            <a:extLst>
              <a:ext uri="{FF2B5EF4-FFF2-40B4-BE49-F238E27FC236}">
                <a16:creationId xmlns:a16="http://schemas.microsoft.com/office/drawing/2014/main" id="{6E88D916-71BB-B602-C955-29C8FFC274D4}"/>
              </a:ext>
            </a:extLst>
          </xdr:cNvPr>
          <xdr:cNvSpPr txBox="1">
            <a:spLocks noChangeArrowheads="1"/>
          </xdr:cNvSpPr>
        </xdr:nvSpPr>
        <xdr:spPr bwMode="auto">
          <a:xfrm>
            <a:off x="2014396" y="52194434"/>
            <a:ext cx="4818744" cy="751866"/>
          </a:xfrm>
          <a:prstGeom prst="rect">
            <a:avLst/>
          </a:prstGeom>
          <a:noFill/>
          <a:ln w="38100">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.民間会社等　　　　　　　　　　　　　　　　　　　　　　　　　　　　　　　　　　　　　　　　　　　　　　　　　○支出先の種類　　　　　  　　　　　　　　　・民間会社等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○支出先の数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件　　　　　　　　　　　　　　　　　　　　　　　○合計支出額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378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Text Box 19">
            <a:extLst>
              <a:ext uri="{FF2B5EF4-FFF2-40B4-BE49-F238E27FC236}">
                <a16:creationId xmlns:a16="http://schemas.microsoft.com/office/drawing/2014/main" id="{DE9521D6-4EDD-87FD-A740-F53A0053FE9F}"/>
              </a:ext>
            </a:extLst>
          </xdr:cNvPr>
          <xdr:cNvSpPr txBox="1">
            <a:spLocks noChangeArrowheads="1"/>
          </xdr:cNvSpPr>
        </xdr:nvSpPr>
        <xdr:spPr bwMode="auto">
          <a:xfrm>
            <a:off x="1930939" y="51993800"/>
            <a:ext cx="3391808" cy="26730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光熱水料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一般競争入札・随意契約等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9" name="Line 52">
            <a:extLst>
              <a:ext uri="{FF2B5EF4-FFF2-40B4-BE49-F238E27FC236}">
                <a16:creationId xmlns:a16="http://schemas.microsoft.com/office/drawing/2014/main" id="{2776A34E-603F-FD5D-6A39-F08C235DF6C0}"/>
              </a:ext>
            </a:extLst>
          </xdr:cNvPr>
          <xdr:cNvSpPr>
            <a:spLocks noChangeShapeType="1"/>
          </xdr:cNvSpPr>
        </xdr:nvSpPr>
        <xdr:spPr bwMode="auto">
          <a:xfrm>
            <a:off x="1635125" y="511270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53">
            <a:extLst>
              <a:ext uri="{FF2B5EF4-FFF2-40B4-BE49-F238E27FC236}">
                <a16:creationId xmlns:a16="http://schemas.microsoft.com/office/drawing/2014/main" id="{206F660A-02EF-79A5-0E4D-58DDA59434DA}"/>
              </a:ext>
            </a:extLst>
          </xdr:cNvPr>
          <xdr:cNvSpPr>
            <a:spLocks noChangeShapeType="1"/>
          </xdr:cNvSpPr>
        </xdr:nvSpPr>
        <xdr:spPr bwMode="auto">
          <a:xfrm>
            <a:off x="1631950" y="525621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53">
            <a:extLst>
              <a:ext uri="{FF2B5EF4-FFF2-40B4-BE49-F238E27FC236}">
                <a16:creationId xmlns:a16="http://schemas.microsoft.com/office/drawing/2014/main" id="{70A6CCB8-C32E-0B6C-18F5-B6D842A8F2E6}"/>
              </a:ext>
            </a:extLst>
          </xdr:cNvPr>
          <xdr:cNvSpPr>
            <a:spLocks noChangeShapeType="1"/>
          </xdr:cNvSpPr>
        </xdr:nvSpPr>
        <xdr:spPr bwMode="auto">
          <a:xfrm flipV="1">
            <a:off x="1676400" y="536797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19">
            <a:extLst>
              <a:ext uri="{FF2B5EF4-FFF2-40B4-BE49-F238E27FC236}">
                <a16:creationId xmlns:a16="http://schemas.microsoft.com/office/drawing/2014/main" id="{BA5D4004-CA64-A3FD-A673-54AD696A697E}"/>
              </a:ext>
            </a:extLst>
          </xdr:cNvPr>
          <xdr:cNvSpPr txBox="1">
            <a:spLocks noChangeArrowheads="1"/>
          </xdr:cNvSpPr>
        </xdr:nvSpPr>
        <xdr:spPr bwMode="auto">
          <a:xfrm>
            <a:off x="1839771" y="52579063"/>
            <a:ext cx="3365501" cy="952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Line 50">
            <a:extLst>
              <a:ext uri="{FF2B5EF4-FFF2-40B4-BE49-F238E27FC236}">
                <a16:creationId xmlns:a16="http://schemas.microsoft.com/office/drawing/2014/main" id="{7F390553-AEC3-F1F1-5EB1-F3C338639374}"/>
              </a:ext>
            </a:extLst>
          </xdr:cNvPr>
          <xdr:cNvSpPr>
            <a:spLocks noChangeShapeType="1"/>
          </xdr:cNvSpPr>
        </xdr:nvSpPr>
        <xdr:spPr bwMode="auto">
          <a:xfrm flipH="1">
            <a:off x="1651000" y="47993300"/>
            <a:ext cx="0" cy="5715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Text Box 19">
            <a:extLst>
              <a:ext uri="{FF2B5EF4-FFF2-40B4-BE49-F238E27FC236}">
                <a16:creationId xmlns:a16="http://schemas.microsoft.com/office/drawing/2014/main" id="{59CE0030-1B9B-A3F7-CFFB-8759A15DA323}"/>
              </a:ext>
            </a:extLst>
          </xdr:cNvPr>
          <xdr:cNvSpPr txBox="1">
            <a:spLocks noChangeArrowheads="1"/>
          </xdr:cNvSpPr>
        </xdr:nvSpPr>
        <xdr:spPr bwMode="auto">
          <a:xfrm>
            <a:off x="1930400" y="53301899"/>
            <a:ext cx="3380016" cy="2074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BG421" sqref="BG421"/>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361</v>
      </c>
      <c r="AJ2" s="897" t="s">
        <v>683</v>
      </c>
      <c r="AK2" s="897"/>
      <c r="AL2" s="897"/>
      <c r="AM2" s="897"/>
      <c r="AN2" s="90" t="s">
        <v>361</v>
      </c>
      <c r="AO2" s="897">
        <v>21</v>
      </c>
      <c r="AP2" s="897"/>
      <c r="AQ2" s="897"/>
      <c r="AR2" s="91" t="s">
        <v>361</v>
      </c>
      <c r="AS2" s="898">
        <v>314</v>
      </c>
      <c r="AT2" s="898"/>
      <c r="AU2" s="898"/>
      <c r="AV2" s="90" t="str">
        <f>IF(AW2="","","-")</f>
        <v/>
      </c>
      <c r="AW2" s="899"/>
      <c r="AX2" s="899"/>
    </row>
    <row r="3" spans="1:50" ht="21" customHeight="1" thickBot="1" x14ac:dyDescent="0.25">
      <c r="A3" s="900" t="s">
        <v>680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684</v>
      </c>
      <c r="AK3" s="902"/>
      <c r="AL3" s="902"/>
      <c r="AM3" s="902"/>
      <c r="AN3" s="902"/>
      <c r="AO3" s="902"/>
      <c r="AP3" s="902"/>
      <c r="AQ3" s="902"/>
      <c r="AR3" s="902"/>
      <c r="AS3" s="902"/>
      <c r="AT3" s="902"/>
      <c r="AU3" s="902"/>
      <c r="AV3" s="902"/>
      <c r="AW3" s="902"/>
      <c r="AX3" s="24" t="s">
        <v>57</v>
      </c>
    </row>
    <row r="4" spans="1:50" ht="24.75" customHeight="1" x14ac:dyDescent="0.2">
      <c r="A4" s="872" t="s">
        <v>23</v>
      </c>
      <c r="B4" s="873"/>
      <c r="C4" s="873"/>
      <c r="D4" s="873"/>
      <c r="E4" s="873"/>
      <c r="F4" s="873"/>
      <c r="G4" s="874" t="s">
        <v>685</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686</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2">
      <c r="A5" s="884" t="s">
        <v>59</v>
      </c>
      <c r="B5" s="885"/>
      <c r="C5" s="885"/>
      <c r="D5" s="885"/>
      <c r="E5" s="885"/>
      <c r="F5" s="886"/>
      <c r="G5" s="887" t="s">
        <v>443</v>
      </c>
      <c r="H5" s="888"/>
      <c r="I5" s="888"/>
      <c r="J5" s="888"/>
      <c r="K5" s="888"/>
      <c r="L5" s="888"/>
      <c r="M5" s="889" t="s">
        <v>58</v>
      </c>
      <c r="N5" s="890"/>
      <c r="O5" s="890"/>
      <c r="P5" s="890"/>
      <c r="Q5" s="890"/>
      <c r="R5" s="891"/>
      <c r="S5" s="892" t="s">
        <v>62</v>
      </c>
      <c r="T5" s="888"/>
      <c r="U5" s="888"/>
      <c r="V5" s="888"/>
      <c r="W5" s="888"/>
      <c r="X5" s="893"/>
      <c r="Y5" s="894" t="s">
        <v>3</v>
      </c>
      <c r="Z5" s="895"/>
      <c r="AA5" s="895"/>
      <c r="AB5" s="895"/>
      <c r="AC5" s="895"/>
      <c r="AD5" s="896"/>
      <c r="AE5" s="854" t="s">
        <v>687</v>
      </c>
      <c r="AF5" s="854"/>
      <c r="AG5" s="854"/>
      <c r="AH5" s="854"/>
      <c r="AI5" s="854"/>
      <c r="AJ5" s="854"/>
      <c r="AK5" s="854"/>
      <c r="AL5" s="854"/>
      <c r="AM5" s="854"/>
      <c r="AN5" s="854"/>
      <c r="AO5" s="854"/>
      <c r="AP5" s="855"/>
      <c r="AQ5" s="856" t="s">
        <v>688</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3.75" customHeight="1" x14ac:dyDescent="0.2">
      <c r="A7" s="840" t="s">
        <v>20</v>
      </c>
      <c r="B7" s="841"/>
      <c r="C7" s="841"/>
      <c r="D7" s="841"/>
      <c r="E7" s="841"/>
      <c r="F7" s="842"/>
      <c r="G7" s="864" t="s">
        <v>689</v>
      </c>
      <c r="H7" s="865"/>
      <c r="I7" s="865"/>
      <c r="J7" s="865"/>
      <c r="K7" s="865"/>
      <c r="L7" s="865"/>
      <c r="M7" s="865"/>
      <c r="N7" s="865"/>
      <c r="O7" s="865"/>
      <c r="P7" s="865"/>
      <c r="Q7" s="865"/>
      <c r="R7" s="865"/>
      <c r="S7" s="865"/>
      <c r="T7" s="865"/>
      <c r="U7" s="865"/>
      <c r="V7" s="865"/>
      <c r="W7" s="865"/>
      <c r="X7" s="866"/>
      <c r="Y7" s="867" t="s">
        <v>346</v>
      </c>
      <c r="Z7" s="720"/>
      <c r="AA7" s="720"/>
      <c r="AB7" s="720"/>
      <c r="AC7" s="720"/>
      <c r="AD7" s="868"/>
      <c r="AE7" s="869" t="s">
        <v>861</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2">
      <c r="A8" s="840" t="s">
        <v>230</v>
      </c>
      <c r="B8" s="841"/>
      <c r="C8" s="841"/>
      <c r="D8" s="841"/>
      <c r="E8" s="841"/>
      <c r="F8" s="842"/>
      <c r="G8" s="843" t="str">
        <f>入力規則等!A27</f>
        <v>科学技術・イノベーション</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文教及び科学振興</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835" t="s">
        <v>21</v>
      </c>
      <c r="B9" s="836"/>
      <c r="C9" s="836"/>
      <c r="D9" s="836"/>
      <c r="E9" s="836"/>
      <c r="F9" s="836"/>
      <c r="G9" s="851" t="s">
        <v>690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823" t="s">
        <v>28</v>
      </c>
      <c r="B10" s="824"/>
      <c r="C10" s="824"/>
      <c r="D10" s="824"/>
      <c r="E10" s="824"/>
      <c r="F10" s="824"/>
      <c r="G10" s="825" t="s">
        <v>691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2">
      <c r="A11" s="823" t="s">
        <v>5</v>
      </c>
      <c r="B11" s="824"/>
      <c r="C11" s="824"/>
      <c r="D11" s="824"/>
      <c r="E11" s="824"/>
      <c r="F11" s="828"/>
      <c r="G11" s="829" t="str">
        <f>入力規則等!P10</f>
        <v>交付</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606" t="s">
        <v>494</v>
      </c>
      <c r="Q12" s="607"/>
      <c r="R12" s="607"/>
      <c r="S12" s="607"/>
      <c r="T12" s="607"/>
      <c r="U12" s="607"/>
      <c r="V12" s="608"/>
      <c r="W12" s="606" t="s">
        <v>646</v>
      </c>
      <c r="X12" s="607"/>
      <c r="Y12" s="607"/>
      <c r="Z12" s="607"/>
      <c r="AA12" s="607"/>
      <c r="AB12" s="607"/>
      <c r="AC12" s="608"/>
      <c r="AD12" s="606" t="s">
        <v>648</v>
      </c>
      <c r="AE12" s="607"/>
      <c r="AF12" s="607"/>
      <c r="AG12" s="607"/>
      <c r="AH12" s="607"/>
      <c r="AI12" s="607"/>
      <c r="AJ12" s="608"/>
      <c r="AK12" s="606" t="s">
        <v>666</v>
      </c>
      <c r="AL12" s="607"/>
      <c r="AM12" s="607"/>
      <c r="AN12" s="607"/>
      <c r="AO12" s="607"/>
      <c r="AP12" s="607"/>
      <c r="AQ12" s="608"/>
      <c r="AR12" s="459"/>
      <c r="AS12" s="460"/>
      <c r="AT12" s="460"/>
      <c r="AU12" s="460"/>
      <c r="AV12" s="460"/>
      <c r="AW12" s="460"/>
      <c r="AX12" s="786"/>
    </row>
    <row r="13" spans="1:50" ht="21" customHeight="1" x14ac:dyDescent="0.2">
      <c r="A13" s="189"/>
      <c r="B13" s="190"/>
      <c r="C13" s="190"/>
      <c r="D13" s="190"/>
      <c r="E13" s="190"/>
      <c r="F13" s="191"/>
      <c r="G13" s="787" t="s">
        <v>6</v>
      </c>
      <c r="H13" s="788"/>
      <c r="I13" s="794" t="s">
        <v>7</v>
      </c>
      <c r="J13" s="795"/>
      <c r="K13" s="795"/>
      <c r="L13" s="795"/>
      <c r="M13" s="795"/>
      <c r="N13" s="795"/>
      <c r="O13" s="796"/>
      <c r="P13" s="107">
        <v>16659</v>
      </c>
      <c r="Q13" s="108"/>
      <c r="R13" s="108"/>
      <c r="S13" s="108"/>
      <c r="T13" s="108"/>
      <c r="U13" s="108"/>
      <c r="V13" s="109"/>
      <c r="W13" s="107">
        <v>16307</v>
      </c>
      <c r="X13" s="108"/>
      <c r="Y13" s="108"/>
      <c r="Z13" s="108"/>
      <c r="AA13" s="108"/>
      <c r="AB13" s="108"/>
      <c r="AC13" s="109"/>
      <c r="AD13" s="107">
        <v>16514</v>
      </c>
      <c r="AE13" s="108"/>
      <c r="AF13" s="108"/>
      <c r="AG13" s="108"/>
      <c r="AH13" s="108"/>
      <c r="AI13" s="108"/>
      <c r="AJ13" s="109"/>
      <c r="AK13" s="107">
        <v>16387</v>
      </c>
      <c r="AL13" s="108"/>
      <c r="AM13" s="108"/>
      <c r="AN13" s="108"/>
      <c r="AO13" s="108"/>
      <c r="AP13" s="108"/>
      <c r="AQ13" s="109"/>
      <c r="AR13" s="814"/>
      <c r="AS13" s="815"/>
      <c r="AT13" s="815"/>
      <c r="AU13" s="815"/>
      <c r="AV13" s="815"/>
      <c r="AW13" s="815"/>
      <c r="AX13" s="816"/>
    </row>
    <row r="14" spans="1:50" ht="21" customHeight="1" x14ac:dyDescent="0.2">
      <c r="A14" s="189"/>
      <c r="B14" s="190"/>
      <c r="C14" s="190"/>
      <c r="D14" s="190"/>
      <c r="E14" s="190"/>
      <c r="F14" s="191"/>
      <c r="G14" s="789"/>
      <c r="H14" s="790"/>
      <c r="I14" s="809" t="s">
        <v>8</v>
      </c>
      <c r="J14" s="810"/>
      <c r="K14" s="810"/>
      <c r="L14" s="810"/>
      <c r="M14" s="810"/>
      <c r="N14" s="810"/>
      <c r="O14" s="811"/>
      <c r="P14" s="107">
        <v>516</v>
      </c>
      <c r="Q14" s="108"/>
      <c r="R14" s="108"/>
      <c r="S14" s="108"/>
      <c r="T14" s="108"/>
      <c r="U14" s="108"/>
      <c r="V14" s="109"/>
      <c r="W14" s="107">
        <v>600</v>
      </c>
      <c r="X14" s="108"/>
      <c r="Y14" s="108"/>
      <c r="Z14" s="108"/>
      <c r="AA14" s="108"/>
      <c r="AB14" s="108"/>
      <c r="AC14" s="109"/>
      <c r="AD14" s="107">
        <v>1618</v>
      </c>
      <c r="AE14" s="108"/>
      <c r="AF14" s="108"/>
      <c r="AG14" s="108"/>
      <c r="AH14" s="108"/>
      <c r="AI14" s="108"/>
      <c r="AJ14" s="109"/>
      <c r="AK14" s="107">
        <v>600</v>
      </c>
      <c r="AL14" s="108"/>
      <c r="AM14" s="108"/>
      <c r="AN14" s="108"/>
      <c r="AO14" s="108"/>
      <c r="AP14" s="108"/>
      <c r="AQ14" s="109"/>
      <c r="AR14" s="817"/>
      <c r="AS14" s="818"/>
      <c r="AT14" s="818"/>
      <c r="AU14" s="818"/>
      <c r="AV14" s="818"/>
      <c r="AW14" s="818"/>
      <c r="AX14" s="819"/>
    </row>
    <row r="15" spans="1:50" ht="21" customHeight="1" x14ac:dyDescent="0.2">
      <c r="A15" s="189"/>
      <c r="B15" s="190"/>
      <c r="C15" s="190"/>
      <c r="D15" s="190"/>
      <c r="E15" s="190"/>
      <c r="F15" s="191"/>
      <c r="G15" s="791"/>
      <c r="H15" s="790"/>
      <c r="I15" s="797" t="s">
        <v>679</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600</v>
      </c>
      <c r="AL15" s="108"/>
      <c r="AM15" s="108"/>
      <c r="AN15" s="108"/>
      <c r="AO15" s="108"/>
      <c r="AP15" s="108"/>
      <c r="AQ15" s="109"/>
      <c r="AR15" s="817"/>
      <c r="AS15" s="818"/>
      <c r="AT15" s="818"/>
      <c r="AU15" s="818"/>
      <c r="AV15" s="818"/>
      <c r="AW15" s="818"/>
      <c r="AX15" s="819"/>
    </row>
    <row r="16" spans="1:50" ht="21" customHeight="1" x14ac:dyDescent="0.2">
      <c r="A16" s="189"/>
      <c r="B16" s="190"/>
      <c r="C16" s="190"/>
      <c r="D16" s="190"/>
      <c r="E16" s="190"/>
      <c r="F16" s="191"/>
      <c r="G16" s="791"/>
      <c r="H16" s="790"/>
      <c r="I16" s="809" t="s">
        <v>46</v>
      </c>
      <c r="J16" s="812"/>
      <c r="K16" s="812"/>
      <c r="L16" s="812"/>
      <c r="M16" s="812"/>
      <c r="N16" s="812"/>
      <c r="O16" s="813"/>
      <c r="P16" s="107" t="s">
        <v>692</v>
      </c>
      <c r="Q16" s="108"/>
      <c r="R16" s="108"/>
      <c r="S16" s="108"/>
      <c r="T16" s="108"/>
      <c r="U16" s="108"/>
      <c r="V16" s="109"/>
      <c r="W16" s="107" t="s">
        <v>692</v>
      </c>
      <c r="X16" s="108"/>
      <c r="Y16" s="108"/>
      <c r="Z16" s="108"/>
      <c r="AA16" s="108"/>
      <c r="AB16" s="108"/>
      <c r="AC16" s="109"/>
      <c r="AD16" s="107" t="s">
        <v>692</v>
      </c>
      <c r="AE16" s="108"/>
      <c r="AF16" s="108"/>
      <c r="AG16" s="108"/>
      <c r="AH16" s="108"/>
      <c r="AI16" s="108"/>
      <c r="AJ16" s="109"/>
      <c r="AK16" s="107" t="s">
        <v>361</v>
      </c>
      <c r="AL16" s="108"/>
      <c r="AM16" s="108"/>
      <c r="AN16" s="108"/>
      <c r="AO16" s="108"/>
      <c r="AP16" s="108"/>
      <c r="AQ16" s="109"/>
      <c r="AR16" s="817"/>
      <c r="AS16" s="818"/>
      <c r="AT16" s="818"/>
      <c r="AU16" s="818"/>
      <c r="AV16" s="818"/>
      <c r="AW16" s="818"/>
      <c r="AX16" s="819"/>
    </row>
    <row r="17" spans="1:50" ht="21" customHeight="1" x14ac:dyDescent="0.2">
      <c r="A17" s="189"/>
      <c r="B17" s="190"/>
      <c r="C17" s="190"/>
      <c r="D17" s="190"/>
      <c r="E17" s="190"/>
      <c r="F17" s="191"/>
      <c r="G17" s="791"/>
      <c r="H17" s="790"/>
      <c r="I17" s="809" t="s">
        <v>47</v>
      </c>
      <c r="J17" s="812"/>
      <c r="K17" s="812"/>
      <c r="L17" s="812"/>
      <c r="M17" s="812"/>
      <c r="N17" s="812"/>
      <c r="O17" s="813"/>
      <c r="P17" s="107" t="s">
        <v>692</v>
      </c>
      <c r="Q17" s="108"/>
      <c r="R17" s="108"/>
      <c r="S17" s="108"/>
      <c r="T17" s="108"/>
      <c r="U17" s="108"/>
      <c r="V17" s="109"/>
      <c r="W17" s="107" t="s">
        <v>692</v>
      </c>
      <c r="X17" s="108"/>
      <c r="Y17" s="108"/>
      <c r="Z17" s="108"/>
      <c r="AA17" s="108"/>
      <c r="AB17" s="108"/>
      <c r="AC17" s="109"/>
      <c r="AD17" s="107" t="s">
        <v>692</v>
      </c>
      <c r="AE17" s="108"/>
      <c r="AF17" s="108"/>
      <c r="AG17" s="108"/>
      <c r="AH17" s="108"/>
      <c r="AI17" s="108"/>
      <c r="AJ17" s="109"/>
      <c r="AK17" s="107" t="s">
        <v>361</v>
      </c>
      <c r="AL17" s="108"/>
      <c r="AM17" s="108"/>
      <c r="AN17" s="108"/>
      <c r="AO17" s="108"/>
      <c r="AP17" s="108"/>
      <c r="AQ17" s="109"/>
      <c r="AR17" s="817"/>
      <c r="AS17" s="818"/>
      <c r="AT17" s="818"/>
      <c r="AU17" s="818"/>
      <c r="AV17" s="818"/>
      <c r="AW17" s="818"/>
      <c r="AX17" s="819"/>
    </row>
    <row r="18" spans="1:50" ht="24.75" customHeight="1" x14ac:dyDescent="0.2">
      <c r="A18" s="189"/>
      <c r="B18" s="190"/>
      <c r="C18" s="190"/>
      <c r="D18" s="190"/>
      <c r="E18" s="190"/>
      <c r="F18" s="191"/>
      <c r="G18" s="791"/>
      <c r="H18" s="790"/>
      <c r="I18" s="809" t="s">
        <v>45</v>
      </c>
      <c r="J18" s="810"/>
      <c r="K18" s="810"/>
      <c r="L18" s="810"/>
      <c r="M18" s="810"/>
      <c r="N18" s="810"/>
      <c r="O18" s="811"/>
      <c r="P18" s="107" t="s">
        <v>692</v>
      </c>
      <c r="Q18" s="108"/>
      <c r="R18" s="108"/>
      <c r="S18" s="108"/>
      <c r="T18" s="108"/>
      <c r="U18" s="108"/>
      <c r="V18" s="109"/>
      <c r="W18" s="107" t="s">
        <v>692</v>
      </c>
      <c r="X18" s="108"/>
      <c r="Y18" s="108"/>
      <c r="Z18" s="108"/>
      <c r="AA18" s="108"/>
      <c r="AB18" s="108"/>
      <c r="AC18" s="109"/>
      <c r="AD18" s="107" t="s">
        <v>692</v>
      </c>
      <c r="AE18" s="108"/>
      <c r="AF18" s="108"/>
      <c r="AG18" s="108"/>
      <c r="AH18" s="108"/>
      <c r="AI18" s="108"/>
      <c r="AJ18" s="109"/>
      <c r="AK18" s="107" t="s">
        <v>361</v>
      </c>
      <c r="AL18" s="108"/>
      <c r="AM18" s="108"/>
      <c r="AN18" s="108"/>
      <c r="AO18" s="108"/>
      <c r="AP18" s="108"/>
      <c r="AQ18" s="109"/>
      <c r="AR18" s="817"/>
      <c r="AS18" s="818"/>
      <c r="AT18" s="818"/>
      <c r="AU18" s="818"/>
      <c r="AV18" s="818"/>
      <c r="AW18" s="818"/>
      <c r="AX18" s="819"/>
    </row>
    <row r="19" spans="1:50" ht="24.75" customHeight="1" x14ac:dyDescent="0.2">
      <c r="A19" s="189"/>
      <c r="B19" s="190"/>
      <c r="C19" s="190"/>
      <c r="D19" s="190"/>
      <c r="E19" s="190"/>
      <c r="F19" s="191"/>
      <c r="G19" s="792"/>
      <c r="H19" s="793"/>
      <c r="I19" s="803" t="s">
        <v>18</v>
      </c>
      <c r="J19" s="804"/>
      <c r="K19" s="804"/>
      <c r="L19" s="804"/>
      <c r="M19" s="804"/>
      <c r="N19" s="804"/>
      <c r="O19" s="805"/>
      <c r="P19" s="806">
        <f>SUM(P13:V18)</f>
        <v>17175</v>
      </c>
      <c r="Q19" s="807"/>
      <c r="R19" s="807"/>
      <c r="S19" s="807"/>
      <c r="T19" s="807"/>
      <c r="U19" s="807"/>
      <c r="V19" s="808"/>
      <c r="W19" s="806">
        <f>SUM(W13:AC18)</f>
        <v>16907</v>
      </c>
      <c r="X19" s="807"/>
      <c r="Y19" s="807"/>
      <c r="Z19" s="807"/>
      <c r="AA19" s="807"/>
      <c r="AB19" s="807"/>
      <c r="AC19" s="808"/>
      <c r="AD19" s="806">
        <f>SUM(AD13:AJ18)</f>
        <v>18132</v>
      </c>
      <c r="AE19" s="807"/>
      <c r="AF19" s="807"/>
      <c r="AG19" s="807"/>
      <c r="AH19" s="807"/>
      <c r="AI19" s="807"/>
      <c r="AJ19" s="808"/>
      <c r="AK19" s="806">
        <f>SUM(AK13:AQ18)-AK15</f>
        <v>16987</v>
      </c>
      <c r="AL19" s="807"/>
      <c r="AM19" s="807"/>
      <c r="AN19" s="807"/>
      <c r="AO19" s="807"/>
      <c r="AP19" s="807"/>
      <c r="AQ19" s="808"/>
      <c r="AR19" s="817"/>
      <c r="AS19" s="818"/>
      <c r="AT19" s="818"/>
      <c r="AU19" s="818"/>
      <c r="AV19" s="818"/>
      <c r="AW19" s="818"/>
      <c r="AX19" s="819"/>
    </row>
    <row r="20" spans="1:50" ht="24.75" customHeight="1" x14ac:dyDescent="0.2">
      <c r="A20" s="189"/>
      <c r="B20" s="190"/>
      <c r="C20" s="190"/>
      <c r="D20" s="190"/>
      <c r="E20" s="190"/>
      <c r="F20" s="191"/>
      <c r="G20" s="768" t="s">
        <v>9</v>
      </c>
      <c r="H20" s="769"/>
      <c r="I20" s="769"/>
      <c r="J20" s="769"/>
      <c r="K20" s="769"/>
      <c r="L20" s="769"/>
      <c r="M20" s="769"/>
      <c r="N20" s="769"/>
      <c r="O20" s="769"/>
      <c r="P20" s="107">
        <v>17175</v>
      </c>
      <c r="Q20" s="108"/>
      <c r="R20" s="108"/>
      <c r="S20" s="108"/>
      <c r="T20" s="108"/>
      <c r="U20" s="108"/>
      <c r="V20" s="109"/>
      <c r="W20" s="107">
        <v>16907</v>
      </c>
      <c r="X20" s="108"/>
      <c r="Y20" s="108"/>
      <c r="Z20" s="108"/>
      <c r="AA20" s="108"/>
      <c r="AB20" s="108"/>
      <c r="AC20" s="109"/>
      <c r="AD20" s="107">
        <v>18132</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2">
      <c r="A21" s="189"/>
      <c r="B21" s="190"/>
      <c r="C21" s="190"/>
      <c r="D21" s="190"/>
      <c r="E21" s="190"/>
      <c r="F21" s="191"/>
      <c r="G21" s="768" t="s">
        <v>10</v>
      </c>
      <c r="H21" s="769"/>
      <c r="I21" s="769"/>
      <c r="J21" s="769"/>
      <c r="K21" s="769"/>
      <c r="L21" s="769"/>
      <c r="M21" s="769"/>
      <c r="N21" s="769"/>
      <c r="O21" s="769"/>
      <c r="P21" s="765">
        <f>IF(P19=0, "-", SUM(P20)/P19)</f>
        <v>1</v>
      </c>
      <c r="Q21" s="765"/>
      <c r="R21" s="765"/>
      <c r="S21" s="765"/>
      <c r="T21" s="765"/>
      <c r="U21" s="765"/>
      <c r="V21" s="765"/>
      <c r="W21" s="765">
        <f>IF(W19=0, "-", SUM(W20)/W19)</f>
        <v>1</v>
      </c>
      <c r="X21" s="765"/>
      <c r="Y21" s="765"/>
      <c r="Z21" s="765"/>
      <c r="AA21" s="765"/>
      <c r="AB21" s="765"/>
      <c r="AC21" s="765"/>
      <c r="AD21" s="765">
        <f>IF(AD19=0, "-", SUM(AD20)/AD19)</f>
        <v>1</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2">
      <c r="A22" s="835"/>
      <c r="B22" s="836"/>
      <c r="C22" s="836"/>
      <c r="D22" s="836"/>
      <c r="E22" s="836"/>
      <c r="F22" s="837"/>
      <c r="G22" s="763" t="s">
        <v>314</v>
      </c>
      <c r="H22" s="764"/>
      <c r="I22" s="764"/>
      <c r="J22" s="764"/>
      <c r="K22" s="764"/>
      <c r="L22" s="764"/>
      <c r="M22" s="764"/>
      <c r="N22" s="764"/>
      <c r="O22" s="764"/>
      <c r="P22" s="765">
        <f>IF(P20=0, "-", SUM(P20)/SUM(P13,P14))</f>
        <v>1</v>
      </c>
      <c r="Q22" s="765"/>
      <c r="R22" s="765"/>
      <c r="S22" s="765"/>
      <c r="T22" s="765"/>
      <c r="U22" s="765"/>
      <c r="V22" s="765"/>
      <c r="W22" s="765">
        <f>IF(W20=0, "-", SUM(W20)/SUM(W13,W14))</f>
        <v>1</v>
      </c>
      <c r="X22" s="765"/>
      <c r="Y22" s="765"/>
      <c r="Z22" s="765"/>
      <c r="AA22" s="765"/>
      <c r="AB22" s="765"/>
      <c r="AC22" s="765"/>
      <c r="AD22" s="765">
        <f>IF(AD20=0, "-", SUM(AD20)/SUM(AD13,AD14))</f>
        <v>1</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25" customHeight="1" x14ac:dyDescent="0.2">
      <c r="A23" s="749" t="s">
        <v>681</v>
      </c>
      <c r="B23" s="750"/>
      <c r="C23" s="750"/>
      <c r="D23" s="750"/>
      <c r="E23" s="750"/>
      <c r="F23" s="751"/>
      <c r="G23" s="755" t="s">
        <v>303</v>
      </c>
      <c r="H23" s="485"/>
      <c r="I23" s="485"/>
      <c r="J23" s="485"/>
      <c r="K23" s="485"/>
      <c r="L23" s="485"/>
      <c r="M23" s="485"/>
      <c r="N23" s="485"/>
      <c r="O23" s="486"/>
      <c r="P23" s="756" t="s">
        <v>679</v>
      </c>
      <c r="Q23" s="485"/>
      <c r="R23" s="485"/>
      <c r="S23" s="485"/>
      <c r="T23" s="485"/>
      <c r="U23" s="485"/>
      <c r="V23" s="486"/>
      <c r="W23" s="775" t="s">
        <v>302</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6"/>
    </row>
    <row r="24" spans="1:50" ht="25.5" customHeight="1" x14ac:dyDescent="0.2">
      <c r="A24" s="752"/>
      <c r="B24" s="753"/>
      <c r="C24" s="753"/>
      <c r="D24" s="753"/>
      <c r="E24" s="753"/>
      <c r="F24" s="754"/>
      <c r="G24" s="757" t="s">
        <v>693</v>
      </c>
      <c r="H24" s="758"/>
      <c r="I24" s="758"/>
      <c r="J24" s="758"/>
      <c r="K24" s="758"/>
      <c r="L24" s="758"/>
      <c r="M24" s="758"/>
      <c r="N24" s="758"/>
      <c r="O24" s="759"/>
      <c r="P24" s="760">
        <v>600</v>
      </c>
      <c r="Q24" s="761"/>
      <c r="R24" s="761"/>
      <c r="S24" s="761"/>
      <c r="T24" s="761"/>
      <c r="U24" s="761"/>
      <c r="V24" s="762"/>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2">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2">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5">
      <c r="A30" s="752"/>
      <c r="B30" s="753"/>
      <c r="C30" s="753"/>
      <c r="D30" s="753"/>
      <c r="E30" s="753"/>
      <c r="F30" s="754"/>
      <c r="G30" s="178" t="s">
        <v>18</v>
      </c>
      <c r="H30" s="770"/>
      <c r="I30" s="770"/>
      <c r="J30" s="770"/>
      <c r="K30" s="770"/>
      <c r="L30" s="770"/>
      <c r="M30" s="770"/>
      <c r="N30" s="770"/>
      <c r="O30" s="771"/>
      <c r="P30" s="772">
        <f>AK15</f>
        <v>600</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2">
      <c r="A31" s="724" t="s">
        <v>657</v>
      </c>
      <c r="B31" s="725"/>
      <c r="C31" s="725"/>
      <c r="D31" s="725"/>
      <c r="E31" s="725"/>
      <c r="F31" s="726"/>
      <c r="G31" s="701" t="s">
        <v>694</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658</v>
      </c>
      <c r="B32" s="519"/>
      <c r="C32" s="519"/>
      <c r="D32" s="519"/>
      <c r="E32" s="519"/>
      <c r="F32" s="372"/>
      <c r="G32" s="705" t="s">
        <v>650</v>
      </c>
      <c r="H32" s="706"/>
      <c r="I32" s="706"/>
      <c r="J32" s="706"/>
      <c r="K32" s="706"/>
      <c r="L32" s="706"/>
      <c r="M32" s="706"/>
      <c r="N32" s="706"/>
      <c r="O32" s="706"/>
      <c r="P32" s="707" t="s">
        <v>649</v>
      </c>
      <c r="Q32" s="706"/>
      <c r="R32" s="706"/>
      <c r="S32" s="706"/>
      <c r="T32" s="706"/>
      <c r="U32" s="706"/>
      <c r="V32" s="706"/>
      <c r="W32" s="706"/>
      <c r="X32" s="708"/>
      <c r="Y32" s="709"/>
      <c r="Z32" s="710"/>
      <c r="AA32" s="711"/>
      <c r="AB32" s="712" t="s">
        <v>11</v>
      </c>
      <c r="AC32" s="712"/>
      <c r="AD32" s="712"/>
      <c r="AE32" s="531" t="s">
        <v>494</v>
      </c>
      <c r="AF32" s="722"/>
      <c r="AG32" s="722"/>
      <c r="AH32" s="723"/>
      <c r="AI32" s="531" t="s">
        <v>646</v>
      </c>
      <c r="AJ32" s="722"/>
      <c r="AK32" s="722"/>
      <c r="AL32" s="723"/>
      <c r="AM32" s="531" t="s">
        <v>462</v>
      </c>
      <c r="AN32" s="722"/>
      <c r="AO32" s="722"/>
      <c r="AP32" s="723"/>
      <c r="AQ32" s="694" t="s">
        <v>493</v>
      </c>
      <c r="AR32" s="695"/>
      <c r="AS32" s="695"/>
      <c r="AT32" s="696"/>
      <c r="AU32" s="694" t="s">
        <v>667</v>
      </c>
      <c r="AV32" s="695"/>
      <c r="AW32" s="695"/>
      <c r="AX32" s="697"/>
    </row>
    <row r="33" spans="1:51" ht="23.25" customHeight="1" x14ac:dyDescent="0.2">
      <c r="A33" s="704"/>
      <c r="B33" s="519"/>
      <c r="C33" s="519"/>
      <c r="D33" s="519"/>
      <c r="E33" s="519"/>
      <c r="F33" s="372"/>
      <c r="G33" s="659" t="s">
        <v>695</v>
      </c>
      <c r="H33" s="660"/>
      <c r="I33" s="660"/>
      <c r="J33" s="660"/>
      <c r="K33" s="660"/>
      <c r="L33" s="660"/>
      <c r="M33" s="660"/>
      <c r="N33" s="660"/>
      <c r="O33" s="660"/>
      <c r="P33" s="663" t="s">
        <v>696</v>
      </c>
      <c r="Q33" s="664"/>
      <c r="R33" s="664"/>
      <c r="S33" s="664"/>
      <c r="T33" s="664"/>
      <c r="U33" s="664"/>
      <c r="V33" s="664"/>
      <c r="W33" s="664"/>
      <c r="X33" s="665"/>
      <c r="Y33" s="669" t="s">
        <v>49</v>
      </c>
      <c r="Z33" s="670"/>
      <c r="AA33" s="671"/>
      <c r="AB33" s="672" t="s">
        <v>697</v>
      </c>
      <c r="AC33" s="672"/>
      <c r="AD33" s="672"/>
      <c r="AE33" s="673">
        <v>139</v>
      </c>
      <c r="AF33" s="673"/>
      <c r="AG33" s="673"/>
      <c r="AH33" s="673"/>
      <c r="AI33" s="673">
        <v>140</v>
      </c>
      <c r="AJ33" s="673"/>
      <c r="AK33" s="673"/>
      <c r="AL33" s="673"/>
      <c r="AM33" s="673">
        <v>141</v>
      </c>
      <c r="AN33" s="673"/>
      <c r="AO33" s="673"/>
      <c r="AP33" s="673"/>
      <c r="AQ33" s="673" t="s">
        <v>361</v>
      </c>
      <c r="AR33" s="673"/>
      <c r="AS33" s="673"/>
      <c r="AT33" s="673"/>
      <c r="AU33" s="688" t="s">
        <v>361</v>
      </c>
      <c r="AV33" s="689"/>
      <c r="AW33" s="689"/>
      <c r="AX33" s="690"/>
    </row>
    <row r="34" spans="1:51" ht="361.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697</v>
      </c>
      <c r="AC34" s="672"/>
      <c r="AD34" s="672"/>
      <c r="AE34" s="673">
        <v>139</v>
      </c>
      <c r="AF34" s="673"/>
      <c r="AG34" s="673"/>
      <c r="AH34" s="673"/>
      <c r="AI34" s="673">
        <v>140</v>
      </c>
      <c r="AJ34" s="673"/>
      <c r="AK34" s="673"/>
      <c r="AL34" s="673"/>
      <c r="AM34" s="673">
        <v>140</v>
      </c>
      <c r="AN34" s="673"/>
      <c r="AO34" s="673"/>
      <c r="AP34" s="673"/>
      <c r="AQ34" s="673">
        <v>140</v>
      </c>
      <c r="AR34" s="673"/>
      <c r="AS34" s="673"/>
      <c r="AT34" s="673"/>
      <c r="AU34" s="688" t="s">
        <v>361</v>
      </c>
      <c r="AV34" s="689"/>
      <c r="AW34" s="689"/>
      <c r="AX34" s="690"/>
    </row>
    <row r="35" spans="1:51" ht="23.25" customHeight="1" x14ac:dyDescent="0.2">
      <c r="A35" s="713" t="s">
        <v>659</v>
      </c>
      <c r="B35" s="714"/>
      <c r="C35" s="714"/>
      <c r="D35" s="714"/>
      <c r="E35" s="714"/>
      <c r="F35" s="715"/>
      <c r="G35" s="607" t="s">
        <v>660</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494</v>
      </c>
      <c r="AF35" s="607"/>
      <c r="AG35" s="607"/>
      <c r="AH35" s="608"/>
      <c r="AI35" s="606" t="s">
        <v>646</v>
      </c>
      <c r="AJ35" s="607"/>
      <c r="AK35" s="607"/>
      <c r="AL35" s="608"/>
      <c r="AM35" s="606" t="s">
        <v>462</v>
      </c>
      <c r="AN35" s="607"/>
      <c r="AO35" s="607"/>
      <c r="AP35" s="608"/>
      <c r="AQ35" s="617" t="s">
        <v>668</v>
      </c>
      <c r="AR35" s="618"/>
      <c r="AS35" s="618"/>
      <c r="AT35" s="618"/>
      <c r="AU35" s="618"/>
      <c r="AV35" s="618"/>
      <c r="AW35" s="618"/>
      <c r="AX35" s="619"/>
    </row>
    <row r="36" spans="1:51" ht="23.25" customHeight="1" x14ac:dyDescent="0.2">
      <c r="A36" s="716"/>
      <c r="B36" s="717"/>
      <c r="C36" s="717"/>
      <c r="D36" s="717"/>
      <c r="E36" s="717"/>
      <c r="F36" s="718"/>
      <c r="G36" s="620" t="s">
        <v>698</v>
      </c>
      <c r="H36" s="621"/>
      <c r="I36" s="621"/>
      <c r="J36" s="621"/>
      <c r="K36" s="621"/>
      <c r="L36" s="621"/>
      <c r="M36" s="621"/>
      <c r="N36" s="621"/>
      <c r="O36" s="621"/>
      <c r="P36" s="621"/>
      <c r="Q36" s="621"/>
      <c r="R36" s="621"/>
      <c r="S36" s="621"/>
      <c r="T36" s="621"/>
      <c r="U36" s="621"/>
      <c r="V36" s="621"/>
      <c r="W36" s="621"/>
      <c r="X36" s="621"/>
      <c r="Y36" s="681" t="s">
        <v>659</v>
      </c>
      <c r="Z36" s="682"/>
      <c r="AA36" s="683"/>
      <c r="AB36" s="684" t="s">
        <v>699</v>
      </c>
      <c r="AC36" s="685"/>
      <c r="AD36" s="686"/>
      <c r="AE36" s="687">
        <v>94.8</v>
      </c>
      <c r="AF36" s="687"/>
      <c r="AG36" s="687"/>
      <c r="AH36" s="687"/>
      <c r="AI36" s="687">
        <v>92.257142857142895</v>
      </c>
      <c r="AJ36" s="687"/>
      <c r="AK36" s="687"/>
      <c r="AL36" s="687"/>
      <c r="AM36" s="687">
        <v>91.6</v>
      </c>
      <c r="AN36" s="687"/>
      <c r="AO36" s="687"/>
      <c r="AP36" s="687"/>
      <c r="AQ36" s="463">
        <v>86.3</v>
      </c>
      <c r="AR36" s="451"/>
      <c r="AS36" s="451"/>
      <c r="AT36" s="451"/>
      <c r="AU36" s="451"/>
      <c r="AV36" s="451"/>
      <c r="AW36" s="451"/>
      <c r="AX36" s="452"/>
    </row>
    <row r="37" spans="1:51" ht="46.5"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662</v>
      </c>
      <c r="Z37" s="674"/>
      <c r="AA37" s="675"/>
      <c r="AB37" s="676" t="s">
        <v>700</v>
      </c>
      <c r="AC37" s="677"/>
      <c r="AD37" s="678"/>
      <c r="AE37" s="679" t="s">
        <v>701</v>
      </c>
      <c r="AF37" s="679"/>
      <c r="AG37" s="679"/>
      <c r="AH37" s="679"/>
      <c r="AI37" s="679" t="s">
        <v>702</v>
      </c>
      <c r="AJ37" s="679"/>
      <c r="AK37" s="679"/>
      <c r="AL37" s="679"/>
      <c r="AM37" s="679" t="s">
        <v>703</v>
      </c>
      <c r="AN37" s="679"/>
      <c r="AO37" s="679"/>
      <c r="AP37" s="679"/>
      <c r="AQ37" s="679" t="s">
        <v>704</v>
      </c>
      <c r="AR37" s="679"/>
      <c r="AS37" s="679"/>
      <c r="AT37" s="679"/>
      <c r="AU37" s="679"/>
      <c r="AV37" s="679"/>
      <c r="AW37" s="679"/>
      <c r="AX37" s="680"/>
    </row>
    <row r="38" spans="1:51" ht="18.75" customHeight="1" x14ac:dyDescent="0.2">
      <c r="A38" s="730" t="s">
        <v>310</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494</v>
      </c>
      <c r="AF38" s="644"/>
      <c r="AG38" s="644"/>
      <c r="AH38" s="645"/>
      <c r="AI38" s="728" t="s">
        <v>646</v>
      </c>
      <c r="AJ38" s="728"/>
      <c r="AK38" s="728"/>
      <c r="AL38" s="643"/>
      <c r="AM38" s="728" t="s">
        <v>462</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361</v>
      </c>
      <c r="AR39" s="470"/>
      <c r="AS39" s="416" t="s">
        <v>220</v>
      </c>
      <c r="AT39" s="417"/>
      <c r="AU39" s="515">
        <v>7</v>
      </c>
      <c r="AV39" s="515"/>
      <c r="AW39" s="430" t="s">
        <v>166</v>
      </c>
      <c r="AX39" s="578"/>
    </row>
    <row r="40" spans="1:51" ht="23.25" customHeight="1" x14ac:dyDescent="0.2">
      <c r="A40" s="736"/>
      <c r="B40" s="734"/>
      <c r="C40" s="734"/>
      <c r="D40" s="734"/>
      <c r="E40" s="734"/>
      <c r="F40" s="735"/>
      <c r="G40" s="646" t="s">
        <v>706</v>
      </c>
      <c r="H40" s="647"/>
      <c r="I40" s="647"/>
      <c r="J40" s="647"/>
      <c r="K40" s="647"/>
      <c r="L40" s="647"/>
      <c r="M40" s="647"/>
      <c r="N40" s="647"/>
      <c r="O40" s="648"/>
      <c r="P40" s="252" t="s">
        <v>707</v>
      </c>
      <c r="Q40" s="252"/>
      <c r="R40" s="252"/>
      <c r="S40" s="252"/>
      <c r="T40" s="252"/>
      <c r="U40" s="252"/>
      <c r="V40" s="252"/>
      <c r="W40" s="252"/>
      <c r="X40" s="394"/>
      <c r="Y40" s="655" t="s">
        <v>12</v>
      </c>
      <c r="Z40" s="656"/>
      <c r="AA40" s="657"/>
      <c r="AB40" s="571" t="s">
        <v>705</v>
      </c>
      <c r="AC40" s="571"/>
      <c r="AD40" s="571"/>
      <c r="AE40" s="463">
        <v>1</v>
      </c>
      <c r="AF40" s="451"/>
      <c r="AG40" s="451"/>
      <c r="AH40" s="451"/>
      <c r="AI40" s="463">
        <v>1</v>
      </c>
      <c r="AJ40" s="451"/>
      <c r="AK40" s="451"/>
      <c r="AL40" s="451"/>
      <c r="AM40" s="463">
        <v>1</v>
      </c>
      <c r="AN40" s="451"/>
      <c r="AO40" s="451"/>
      <c r="AP40" s="451"/>
      <c r="AQ40" s="456" t="s">
        <v>361</v>
      </c>
      <c r="AR40" s="457"/>
      <c r="AS40" s="457"/>
      <c r="AT40" s="458"/>
      <c r="AU40" s="451" t="s">
        <v>361</v>
      </c>
      <c r="AV40" s="451"/>
      <c r="AW40" s="451"/>
      <c r="AX40" s="452"/>
    </row>
    <row r="41" spans="1:51" ht="23.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705</v>
      </c>
      <c r="AC41" s="557"/>
      <c r="AD41" s="557"/>
      <c r="AE41" s="463">
        <v>1</v>
      </c>
      <c r="AF41" s="451"/>
      <c r="AG41" s="451"/>
      <c r="AH41" s="451"/>
      <c r="AI41" s="463">
        <v>1</v>
      </c>
      <c r="AJ41" s="451"/>
      <c r="AK41" s="451"/>
      <c r="AL41" s="451"/>
      <c r="AM41" s="463">
        <v>1</v>
      </c>
      <c r="AN41" s="451"/>
      <c r="AO41" s="451"/>
      <c r="AP41" s="451"/>
      <c r="AQ41" s="456" t="s">
        <v>361</v>
      </c>
      <c r="AR41" s="457"/>
      <c r="AS41" s="457"/>
      <c r="AT41" s="458"/>
      <c r="AU41" s="451">
        <v>1</v>
      </c>
      <c r="AV41" s="451"/>
      <c r="AW41" s="451"/>
      <c r="AX41" s="452"/>
    </row>
    <row r="42" spans="1:51" ht="23.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100</v>
      </c>
      <c r="AF42" s="451"/>
      <c r="AG42" s="451"/>
      <c r="AH42" s="451"/>
      <c r="AI42" s="463">
        <v>100</v>
      </c>
      <c r="AJ42" s="451"/>
      <c r="AK42" s="451"/>
      <c r="AL42" s="451"/>
      <c r="AM42" s="463">
        <v>100</v>
      </c>
      <c r="AN42" s="451"/>
      <c r="AO42" s="451"/>
      <c r="AP42" s="451"/>
      <c r="AQ42" s="456" t="s">
        <v>361</v>
      </c>
      <c r="AR42" s="457"/>
      <c r="AS42" s="457"/>
      <c r="AT42" s="458"/>
      <c r="AU42" s="451" t="s">
        <v>361</v>
      </c>
      <c r="AV42" s="451"/>
      <c r="AW42" s="451"/>
      <c r="AX42" s="452"/>
    </row>
    <row r="43" spans="1:51" ht="23.25" customHeight="1" x14ac:dyDescent="0.2">
      <c r="A43" s="580" t="s">
        <v>337</v>
      </c>
      <c r="B43" s="518"/>
      <c r="C43" s="518"/>
      <c r="D43" s="518"/>
      <c r="E43" s="518"/>
      <c r="F43" s="370"/>
      <c r="G43" s="582" t="s">
        <v>708</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7" t="s">
        <v>651</v>
      </c>
      <c r="B45" s="371" t="s">
        <v>652</v>
      </c>
      <c r="C45" s="519"/>
      <c r="D45" s="519"/>
      <c r="E45" s="519"/>
      <c r="F45" s="372"/>
      <c r="G45" s="590" t="s">
        <v>653</v>
      </c>
      <c r="H45" s="590"/>
      <c r="I45" s="590"/>
      <c r="J45" s="590"/>
      <c r="K45" s="590"/>
      <c r="L45" s="590"/>
      <c r="M45" s="590"/>
      <c r="N45" s="590"/>
      <c r="O45" s="590"/>
      <c r="P45" s="590"/>
      <c r="Q45" s="590"/>
      <c r="R45" s="590"/>
      <c r="S45" s="590"/>
      <c r="T45" s="590"/>
      <c r="U45" s="590"/>
      <c r="V45" s="590"/>
      <c r="W45" s="590"/>
      <c r="X45" s="590"/>
      <c r="Y45" s="590"/>
      <c r="Z45" s="590"/>
      <c r="AA45" s="591"/>
      <c r="AB45" s="592" t="s">
        <v>669</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494</v>
      </c>
      <c r="AF50" s="136"/>
      <c r="AG50" s="136"/>
      <c r="AH50" s="136"/>
      <c r="AI50" s="136" t="s">
        <v>646</v>
      </c>
      <c r="AJ50" s="136"/>
      <c r="AK50" s="136"/>
      <c r="AL50" s="136"/>
      <c r="AM50" s="136" t="s">
        <v>462</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494</v>
      </c>
      <c r="AF55" s="136"/>
      <c r="AG55" s="136"/>
      <c r="AH55" s="136"/>
      <c r="AI55" s="136" t="s">
        <v>646</v>
      </c>
      <c r="AJ55" s="136"/>
      <c r="AK55" s="136"/>
      <c r="AL55" s="136"/>
      <c r="AM55" s="136" t="s">
        <v>462</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494</v>
      </c>
      <c r="AF60" s="136"/>
      <c r="AG60" s="136"/>
      <c r="AH60" s="136"/>
      <c r="AI60" s="136" t="s">
        <v>646</v>
      </c>
      <c r="AJ60" s="136"/>
      <c r="AK60" s="136"/>
      <c r="AL60" s="136"/>
      <c r="AM60" s="136" t="s">
        <v>462</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657</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658</v>
      </c>
      <c r="B66" s="519"/>
      <c r="C66" s="519"/>
      <c r="D66" s="519"/>
      <c r="E66" s="519"/>
      <c r="F66" s="372"/>
      <c r="G66" s="705" t="s">
        <v>650</v>
      </c>
      <c r="H66" s="706"/>
      <c r="I66" s="706"/>
      <c r="J66" s="706"/>
      <c r="K66" s="706"/>
      <c r="L66" s="706"/>
      <c r="M66" s="706"/>
      <c r="N66" s="706"/>
      <c r="O66" s="706"/>
      <c r="P66" s="707" t="s">
        <v>649</v>
      </c>
      <c r="Q66" s="706"/>
      <c r="R66" s="706"/>
      <c r="S66" s="706"/>
      <c r="T66" s="706"/>
      <c r="U66" s="706"/>
      <c r="V66" s="706"/>
      <c r="W66" s="706"/>
      <c r="X66" s="708"/>
      <c r="Y66" s="709"/>
      <c r="Z66" s="710"/>
      <c r="AA66" s="711"/>
      <c r="AB66" s="712" t="s">
        <v>11</v>
      </c>
      <c r="AC66" s="712"/>
      <c r="AD66" s="712"/>
      <c r="AE66" s="531" t="s">
        <v>494</v>
      </c>
      <c r="AF66" s="722"/>
      <c r="AG66" s="722"/>
      <c r="AH66" s="723"/>
      <c r="AI66" s="531" t="s">
        <v>646</v>
      </c>
      <c r="AJ66" s="722"/>
      <c r="AK66" s="722"/>
      <c r="AL66" s="723"/>
      <c r="AM66" s="531" t="s">
        <v>462</v>
      </c>
      <c r="AN66" s="722"/>
      <c r="AO66" s="722"/>
      <c r="AP66" s="723"/>
      <c r="AQ66" s="694" t="s">
        <v>493</v>
      </c>
      <c r="AR66" s="695"/>
      <c r="AS66" s="695"/>
      <c r="AT66" s="696"/>
      <c r="AU66" s="694" t="s">
        <v>667</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659</v>
      </c>
      <c r="B69" s="714"/>
      <c r="C69" s="714"/>
      <c r="D69" s="714"/>
      <c r="E69" s="714"/>
      <c r="F69" s="715"/>
      <c r="G69" s="607" t="s">
        <v>660</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494</v>
      </c>
      <c r="AF69" s="136"/>
      <c r="AG69" s="136"/>
      <c r="AH69" s="136"/>
      <c r="AI69" s="136" t="s">
        <v>646</v>
      </c>
      <c r="AJ69" s="136"/>
      <c r="AK69" s="136"/>
      <c r="AL69" s="136"/>
      <c r="AM69" s="136" t="s">
        <v>462</v>
      </c>
      <c r="AN69" s="136"/>
      <c r="AO69" s="136"/>
      <c r="AP69" s="136"/>
      <c r="AQ69" s="617" t="s">
        <v>668</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661</v>
      </c>
      <c r="H70" s="621"/>
      <c r="I70" s="621"/>
      <c r="J70" s="621"/>
      <c r="K70" s="621"/>
      <c r="L70" s="621"/>
      <c r="M70" s="621"/>
      <c r="N70" s="621"/>
      <c r="O70" s="621"/>
      <c r="P70" s="621"/>
      <c r="Q70" s="621"/>
      <c r="R70" s="621"/>
      <c r="S70" s="621"/>
      <c r="T70" s="621"/>
      <c r="U70" s="621"/>
      <c r="V70" s="621"/>
      <c r="W70" s="621"/>
      <c r="X70" s="621"/>
      <c r="Y70" s="681" t="s">
        <v>659</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662</v>
      </c>
      <c r="Z71" s="674"/>
      <c r="AA71" s="675"/>
      <c r="AB71" s="676" t="s">
        <v>663</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2">
      <c r="A72" s="446" t="s">
        <v>310</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494</v>
      </c>
      <c r="AF72" s="136"/>
      <c r="AG72" s="136"/>
      <c r="AH72" s="136"/>
      <c r="AI72" s="136" t="s">
        <v>646</v>
      </c>
      <c r="AJ72" s="136"/>
      <c r="AK72" s="136"/>
      <c r="AL72" s="136"/>
      <c r="AM72" s="136" t="s">
        <v>462</v>
      </c>
      <c r="AN72" s="136"/>
      <c r="AO72" s="136"/>
      <c r="AP72" s="136"/>
      <c r="AQ72" s="624" t="s">
        <v>219</v>
      </c>
      <c r="AR72" s="625"/>
      <c r="AS72" s="625"/>
      <c r="AT72" s="626"/>
      <c r="AU72" s="590" t="s">
        <v>125</v>
      </c>
      <c r="AV72" s="590"/>
      <c r="AW72" s="590"/>
      <c r="AX72" s="593"/>
      <c r="AY72">
        <f>COUNTA($G$74)</f>
        <v>0</v>
      </c>
    </row>
    <row r="73" spans="1:51" ht="18.75" hidden="1"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2">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2">
      <c r="A77" s="580" t="s">
        <v>337</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2">
      <c r="A79" s="588" t="s">
        <v>651</v>
      </c>
      <c r="B79" s="371" t="s">
        <v>652</v>
      </c>
      <c r="C79" s="519"/>
      <c r="D79" s="519"/>
      <c r="E79" s="519"/>
      <c r="F79" s="372"/>
      <c r="G79" s="590" t="s">
        <v>653</v>
      </c>
      <c r="H79" s="590"/>
      <c r="I79" s="590"/>
      <c r="J79" s="590"/>
      <c r="K79" s="590"/>
      <c r="L79" s="590"/>
      <c r="M79" s="590"/>
      <c r="N79" s="590"/>
      <c r="O79" s="590"/>
      <c r="P79" s="590"/>
      <c r="Q79" s="590"/>
      <c r="R79" s="590"/>
      <c r="S79" s="590"/>
      <c r="T79" s="590"/>
      <c r="U79" s="590"/>
      <c r="V79" s="590"/>
      <c r="W79" s="590"/>
      <c r="X79" s="590"/>
      <c r="Y79" s="590"/>
      <c r="Z79" s="590"/>
      <c r="AA79" s="591"/>
      <c r="AB79" s="592" t="s">
        <v>669</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494</v>
      </c>
      <c r="AF84" s="136"/>
      <c r="AG84" s="136"/>
      <c r="AH84" s="136"/>
      <c r="AI84" s="136" t="s">
        <v>646</v>
      </c>
      <c r="AJ84" s="136"/>
      <c r="AK84" s="136"/>
      <c r="AL84" s="136"/>
      <c r="AM84" s="136" t="s">
        <v>462</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494</v>
      </c>
      <c r="AF89" s="136"/>
      <c r="AG89" s="136"/>
      <c r="AH89" s="136"/>
      <c r="AI89" s="136" t="s">
        <v>646</v>
      </c>
      <c r="AJ89" s="136"/>
      <c r="AK89" s="136"/>
      <c r="AL89" s="136"/>
      <c r="AM89" s="136" t="s">
        <v>462</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494</v>
      </c>
      <c r="AF94" s="136"/>
      <c r="AG94" s="136"/>
      <c r="AH94" s="136"/>
      <c r="AI94" s="136" t="s">
        <v>646</v>
      </c>
      <c r="AJ94" s="136"/>
      <c r="AK94" s="136"/>
      <c r="AL94" s="136"/>
      <c r="AM94" s="136" t="s">
        <v>462</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657</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658</v>
      </c>
      <c r="B100" s="519"/>
      <c r="C100" s="519"/>
      <c r="D100" s="519"/>
      <c r="E100" s="519"/>
      <c r="F100" s="372"/>
      <c r="G100" s="705" t="s">
        <v>650</v>
      </c>
      <c r="H100" s="706"/>
      <c r="I100" s="706"/>
      <c r="J100" s="706"/>
      <c r="K100" s="706"/>
      <c r="L100" s="706"/>
      <c r="M100" s="706"/>
      <c r="N100" s="706"/>
      <c r="O100" s="706"/>
      <c r="P100" s="707" t="s">
        <v>649</v>
      </c>
      <c r="Q100" s="706"/>
      <c r="R100" s="706"/>
      <c r="S100" s="706"/>
      <c r="T100" s="706"/>
      <c r="U100" s="706"/>
      <c r="V100" s="706"/>
      <c r="W100" s="706"/>
      <c r="X100" s="708"/>
      <c r="Y100" s="709"/>
      <c r="Z100" s="710"/>
      <c r="AA100" s="711"/>
      <c r="AB100" s="712" t="s">
        <v>11</v>
      </c>
      <c r="AC100" s="712"/>
      <c r="AD100" s="712"/>
      <c r="AE100" s="136" t="s">
        <v>494</v>
      </c>
      <c r="AF100" s="136"/>
      <c r="AG100" s="136"/>
      <c r="AH100" s="136"/>
      <c r="AI100" s="136" t="s">
        <v>646</v>
      </c>
      <c r="AJ100" s="136"/>
      <c r="AK100" s="136"/>
      <c r="AL100" s="136"/>
      <c r="AM100" s="136" t="s">
        <v>462</v>
      </c>
      <c r="AN100" s="136"/>
      <c r="AO100" s="136"/>
      <c r="AP100" s="136"/>
      <c r="AQ100" s="694" t="s">
        <v>493</v>
      </c>
      <c r="AR100" s="695"/>
      <c r="AS100" s="695"/>
      <c r="AT100" s="696"/>
      <c r="AU100" s="694" t="s">
        <v>667</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659</v>
      </c>
      <c r="B103" s="427"/>
      <c r="C103" s="427"/>
      <c r="D103" s="427"/>
      <c r="E103" s="427"/>
      <c r="F103" s="609"/>
      <c r="G103" s="607" t="s">
        <v>660</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494</v>
      </c>
      <c r="AF103" s="136"/>
      <c r="AG103" s="136"/>
      <c r="AH103" s="136"/>
      <c r="AI103" s="136" t="s">
        <v>646</v>
      </c>
      <c r="AJ103" s="136"/>
      <c r="AK103" s="136"/>
      <c r="AL103" s="136"/>
      <c r="AM103" s="136" t="s">
        <v>462</v>
      </c>
      <c r="AN103" s="136"/>
      <c r="AO103" s="136"/>
      <c r="AP103" s="136"/>
      <c r="AQ103" s="617" t="s">
        <v>668</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661</v>
      </c>
      <c r="H104" s="621"/>
      <c r="I104" s="621"/>
      <c r="J104" s="621"/>
      <c r="K104" s="621"/>
      <c r="L104" s="621"/>
      <c r="M104" s="621"/>
      <c r="N104" s="621"/>
      <c r="O104" s="621"/>
      <c r="P104" s="621"/>
      <c r="Q104" s="621"/>
      <c r="R104" s="621"/>
      <c r="S104" s="621"/>
      <c r="T104" s="621"/>
      <c r="U104" s="621"/>
      <c r="V104" s="621"/>
      <c r="W104" s="621"/>
      <c r="X104" s="621"/>
      <c r="Y104" s="681" t="s">
        <v>659</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662</v>
      </c>
      <c r="Z105" s="674"/>
      <c r="AA105" s="675"/>
      <c r="AB105" s="676" t="s">
        <v>663</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310</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494</v>
      </c>
      <c r="AF106" s="136"/>
      <c r="AG106" s="136"/>
      <c r="AH106" s="136"/>
      <c r="AI106" s="136" t="s">
        <v>646</v>
      </c>
      <c r="AJ106" s="136"/>
      <c r="AK106" s="136"/>
      <c r="AL106" s="136"/>
      <c r="AM106" s="136" t="s">
        <v>462</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337</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651</v>
      </c>
      <c r="B113" s="371" t="s">
        <v>652</v>
      </c>
      <c r="C113" s="519"/>
      <c r="D113" s="519"/>
      <c r="E113" s="519"/>
      <c r="F113" s="372"/>
      <c r="G113" s="590" t="s">
        <v>653</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669</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494</v>
      </c>
      <c r="AF118" s="136"/>
      <c r="AG118" s="136"/>
      <c r="AH118" s="136"/>
      <c r="AI118" s="136" t="s">
        <v>646</v>
      </c>
      <c r="AJ118" s="136"/>
      <c r="AK118" s="136"/>
      <c r="AL118" s="136"/>
      <c r="AM118" s="136" t="s">
        <v>462</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494</v>
      </c>
      <c r="AF123" s="136"/>
      <c r="AG123" s="136"/>
      <c r="AH123" s="136"/>
      <c r="AI123" s="136" t="s">
        <v>646</v>
      </c>
      <c r="AJ123" s="136"/>
      <c r="AK123" s="136"/>
      <c r="AL123" s="136"/>
      <c r="AM123" s="136" t="s">
        <v>462</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494</v>
      </c>
      <c r="AF128" s="136"/>
      <c r="AG128" s="136"/>
      <c r="AH128" s="136"/>
      <c r="AI128" s="136" t="s">
        <v>646</v>
      </c>
      <c r="AJ128" s="136"/>
      <c r="AK128" s="136"/>
      <c r="AL128" s="136"/>
      <c r="AM128" s="136" t="s">
        <v>462</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657</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658</v>
      </c>
      <c r="B134" s="519"/>
      <c r="C134" s="519"/>
      <c r="D134" s="519"/>
      <c r="E134" s="519"/>
      <c r="F134" s="372"/>
      <c r="G134" s="705" t="s">
        <v>650</v>
      </c>
      <c r="H134" s="706"/>
      <c r="I134" s="706"/>
      <c r="J134" s="706"/>
      <c r="K134" s="706"/>
      <c r="L134" s="706"/>
      <c r="M134" s="706"/>
      <c r="N134" s="706"/>
      <c r="O134" s="706"/>
      <c r="P134" s="707" t="s">
        <v>649</v>
      </c>
      <c r="Q134" s="706"/>
      <c r="R134" s="706"/>
      <c r="S134" s="706"/>
      <c r="T134" s="706"/>
      <c r="U134" s="706"/>
      <c r="V134" s="706"/>
      <c r="W134" s="706"/>
      <c r="X134" s="708"/>
      <c r="Y134" s="709"/>
      <c r="Z134" s="710"/>
      <c r="AA134" s="711"/>
      <c r="AB134" s="712" t="s">
        <v>11</v>
      </c>
      <c r="AC134" s="712"/>
      <c r="AD134" s="712"/>
      <c r="AE134" s="136" t="s">
        <v>494</v>
      </c>
      <c r="AF134" s="136"/>
      <c r="AG134" s="136"/>
      <c r="AH134" s="136"/>
      <c r="AI134" s="136" t="s">
        <v>646</v>
      </c>
      <c r="AJ134" s="136"/>
      <c r="AK134" s="136"/>
      <c r="AL134" s="136"/>
      <c r="AM134" s="136" t="s">
        <v>462</v>
      </c>
      <c r="AN134" s="136"/>
      <c r="AO134" s="136"/>
      <c r="AP134" s="136"/>
      <c r="AQ134" s="694" t="s">
        <v>493</v>
      </c>
      <c r="AR134" s="695"/>
      <c r="AS134" s="695"/>
      <c r="AT134" s="696"/>
      <c r="AU134" s="694" t="s">
        <v>667</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659</v>
      </c>
      <c r="B137" s="427"/>
      <c r="C137" s="427"/>
      <c r="D137" s="427"/>
      <c r="E137" s="427"/>
      <c r="F137" s="609"/>
      <c r="G137" s="607" t="s">
        <v>660</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494</v>
      </c>
      <c r="AF137" s="136"/>
      <c r="AG137" s="136"/>
      <c r="AH137" s="136"/>
      <c r="AI137" s="136" t="s">
        <v>646</v>
      </c>
      <c r="AJ137" s="136"/>
      <c r="AK137" s="136"/>
      <c r="AL137" s="136"/>
      <c r="AM137" s="136" t="s">
        <v>462</v>
      </c>
      <c r="AN137" s="136"/>
      <c r="AO137" s="136"/>
      <c r="AP137" s="136"/>
      <c r="AQ137" s="617" t="s">
        <v>668</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661</v>
      </c>
      <c r="H138" s="621"/>
      <c r="I138" s="621"/>
      <c r="J138" s="621"/>
      <c r="K138" s="621"/>
      <c r="L138" s="621"/>
      <c r="M138" s="621"/>
      <c r="N138" s="621"/>
      <c r="O138" s="621"/>
      <c r="P138" s="621"/>
      <c r="Q138" s="621"/>
      <c r="R138" s="621"/>
      <c r="S138" s="621"/>
      <c r="T138" s="621"/>
      <c r="U138" s="621"/>
      <c r="V138" s="621"/>
      <c r="W138" s="621"/>
      <c r="X138" s="621"/>
      <c r="Y138" s="681" t="s">
        <v>659</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662</v>
      </c>
      <c r="Z139" s="674"/>
      <c r="AA139" s="675"/>
      <c r="AB139" s="676" t="s">
        <v>663</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310</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494</v>
      </c>
      <c r="AF140" s="136"/>
      <c r="AG140" s="136"/>
      <c r="AH140" s="136"/>
      <c r="AI140" s="136" t="s">
        <v>646</v>
      </c>
      <c r="AJ140" s="136"/>
      <c r="AK140" s="136"/>
      <c r="AL140" s="136"/>
      <c r="AM140" s="136" t="s">
        <v>462</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337</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651</v>
      </c>
      <c r="B147" s="371" t="s">
        <v>652</v>
      </c>
      <c r="C147" s="519"/>
      <c r="D147" s="519"/>
      <c r="E147" s="519"/>
      <c r="F147" s="372"/>
      <c r="G147" s="590" t="s">
        <v>653</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669</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494</v>
      </c>
      <c r="AF152" s="136"/>
      <c r="AG152" s="136"/>
      <c r="AH152" s="136"/>
      <c r="AI152" s="136" t="s">
        <v>646</v>
      </c>
      <c r="AJ152" s="136"/>
      <c r="AK152" s="136"/>
      <c r="AL152" s="136"/>
      <c r="AM152" s="136" t="s">
        <v>462</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494</v>
      </c>
      <c r="AF157" s="136"/>
      <c r="AG157" s="136"/>
      <c r="AH157" s="136"/>
      <c r="AI157" s="136" t="s">
        <v>646</v>
      </c>
      <c r="AJ157" s="136"/>
      <c r="AK157" s="136"/>
      <c r="AL157" s="136"/>
      <c r="AM157" s="136" t="s">
        <v>462</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494</v>
      </c>
      <c r="AF162" s="136"/>
      <c r="AG162" s="136"/>
      <c r="AH162" s="136"/>
      <c r="AI162" s="136" t="s">
        <v>646</v>
      </c>
      <c r="AJ162" s="136"/>
      <c r="AK162" s="136"/>
      <c r="AL162" s="136"/>
      <c r="AM162" s="136" t="s">
        <v>462</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657</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658</v>
      </c>
      <c r="B168" s="519"/>
      <c r="C168" s="519"/>
      <c r="D168" s="519"/>
      <c r="E168" s="519"/>
      <c r="F168" s="372"/>
      <c r="G168" s="705" t="s">
        <v>650</v>
      </c>
      <c r="H168" s="706"/>
      <c r="I168" s="706"/>
      <c r="J168" s="706"/>
      <c r="K168" s="706"/>
      <c r="L168" s="706"/>
      <c r="M168" s="706"/>
      <c r="N168" s="706"/>
      <c r="O168" s="706"/>
      <c r="P168" s="707" t="s">
        <v>649</v>
      </c>
      <c r="Q168" s="706"/>
      <c r="R168" s="706"/>
      <c r="S168" s="706"/>
      <c r="T168" s="706"/>
      <c r="U168" s="706"/>
      <c r="V168" s="706"/>
      <c r="W168" s="706"/>
      <c r="X168" s="708"/>
      <c r="Y168" s="709"/>
      <c r="Z168" s="710"/>
      <c r="AA168" s="711"/>
      <c r="AB168" s="712" t="s">
        <v>11</v>
      </c>
      <c r="AC168" s="712"/>
      <c r="AD168" s="712"/>
      <c r="AE168" s="136" t="s">
        <v>494</v>
      </c>
      <c r="AF168" s="136"/>
      <c r="AG168" s="136"/>
      <c r="AH168" s="136"/>
      <c r="AI168" s="136" t="s">
        <v>646</v>
      </c>
      <c r="AJ168" s="136"/>
      <c r="AK168" s="136"/>
      <c r="AL168" s="136"/>
      <c r="AM168" s="136" t="s">
        <v>462</v>
      </c>
      <c r="AN168" s="136"/>
      <c r="AO168" s="136"/>
      <c r="AP168" s="136"/>
      <c r="AQ168" s="694" t="s">
        <v>493</v>
      </c>
      <c r="AR168" s="695"/>
      <c r="AS168" s="695"/>
      <c r="AT168" s="696"/>
      <c r="AU168" s="694" t="s">
        <v>667</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659</v>
      </c>
      <c r="B171" s="427"/>
      <c r="C171" s="427"/>
      <c r="D171" s="427"/>
      <c r="E171" s="427"/>
      <c r="F171" s="609"/>
      <c r="G171" s="607" t="s">
        <v>660</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494</v>
      </c>
      <c r="AF171" s="136"/>
      <c r="AG171" s="136"/>
      <c r="AH171" s="136"/>
      <c r="AI171" s="136" t="s">
        <v>646</v>
      </c>
      <c r="AJ171" s="136"/>
      <c r="AK171" s="136"/>
      <c r="AL171" s="136"/>
      <c r="AM171" s="136" t="s">
        <v>462</v>
      </c>
      <c r="AN171" s="136"/>
      <c r="AO171" s="136"/>
      <c r="AP171" s="136"/>
      <c r="AQ171" s="617" t="s">
        <v>668</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661</v>
      </c>
      <c r="H172" s="621"/>
      <c r="I172" s="621"/>
      <c r="J172" s="621"/>
      <c r="K172" s="621"/>
      <c r="L172" s="621"/>
      <c r="M172" s="621"/>
      <c r="N172" s="621"/>
      <c r="O172" s="621"/>
      <c r="P172" s="621"/>
      <c r="Q172" s="621"/>
      <c r="R172" s="621"/>
      <c r="S172" s="621"/>
      <c r="T172" s="621"/>
      <c r="U172" s="621"/>
      <c r="V172" s="621"/>
      <c r="W172" s="621"/>
      <c r="X172" s="621"/>
      <c r="Y172" s="681" t="s">
        <v>659</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662</v>
      </c>
      <c r="Z173" s="674"/>
      <c r="AA173" s="675"/>
      <c r="AB173" s="676" t="s">
        <v>663</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310</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494</v>
      </c>
      <c r="AF174" s="136"/>
      <c r="AG174" s="136"/>
      <c r="AH174" s="136"/>
      <c r="AI174" s="136" t="s">
        <v>646</v>
      </c>
      <c r="AJ174" s="136"/>
      <c r="AK174" s="136"/>
      <c r="AL174" s="136"/>
      <c r="AM174" s="136" t="s">
        <v>462</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337</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651</v>
      </c>
      <c r="B181" s="371" t="s">
        <v>652</v>
      </c>
      <c r="C181" s="519"/>
      <c r="D181" s="519"/>
      <c r="E181" s="519"/>
      <c r="F181" s="372"/>
      <c r="G181" s="590" t="s">
        <v>653</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669</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494</v>
      </c>
      <c r="AF186" s="136"/>
      <c r="AG186" s="136"/>
      <c r="AH186" s="136"/>
      <c r="AI186" s="136" t="s">
        <v>646</v>
      </c>
      <c r="AJ186" s="136"/>
      <c r="AK186" s="136"/>
      <c r="AL186" s="136"/>
      <c r="AM186" s="136" t="s">
        <v>462</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494</v>
      </c>
      <c r="AF191" s="136"/>
      <c r="AG191" s="136"/>
      <c r="AH191" s="136"/>
      <c r="AI191" s="136" t="s">
        <v>646</v>
      </c>
      <c r="AJ191" s="136"/>
      <c r="AK191" s="136"/>
      <c r="AL191" s="136"/>
      <c r="AM191" s="136" t="s">
        <v>462</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494</v>
      </c>
      <c r="AF196" s="136"/>
      <c r="AG196" s="136"/>
      <c r="AH196" s="136"/>
      <c r="AI196" s="136" t="s">
        <v>646</v>
      </c>
      <c r="AJ196" s="136"/>
      <c r="AK196" s="136"/>
      <c r="AL196" s="136"/>
      <c r="AM196" s="136" t="s">
        <v>462</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2">
      <c r="A201" s="538" t="s">
        <v>311</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307</v>
      </c>
      <c r="X201" s="549"/>
      <c r="Y201" s="552"/>
      <c r="Z201" s="552"/>
      <c r="AA201" s="553"/>
      <c r="AB201" s="546" t="s">
        <v>11</v>
      </c>
      <c r="AC201" s="543"/>
      <c r="AD201" s="544"/>
      <c r="AE201" s="136" t="s">
        <v>494</v>
      </c>
      <c r="AF201" s="136"/>
      <c r="AG201" s="136"/>
      <c r="AH201" s="136"/>
      <c r="AI201" s="136" t="s">
        <v>646</v>
      </c>
      <c r="AJ201" s="136"/>
      <c r="AK201" s="136"/>
      <c r="AL201" s="136"/>
      <c r="AM201" s="136" t="s">
        <v>462</v>
      </c>
      <c r="AN201" s="136"/>
      <c r="AO201" s="136"/>
      <c r="AP201" s="136"/>
      <c r="AQ201" s="418" t="s">
        <v>219</v>
      </c>
      <c r="AR201" s="414"/>
      <c r="AS201" s="414"/>
      <c r="AT201" s="415"/>
      <c r="AU201" s="513" t="s">
        <v>125</v>
      </c>
      <c r="AV201" s="513"/>
      <c r="AW201" s="513"/>
      <c r="AX201" s="514"/>
      <c r="AY201">
        <f>COUNTA($H$203)</f>
        <v>0</v>
      </c>
    </row>
    <row r="202" spans="1:60" ht="18.75" hidden="1"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2">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327</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327</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328</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2">
      <c r="A206" s="409" t="s">
        <v>315</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326</v>
      </c>
      <c r="X206" s="478"/>
      <c r="Y206" s="483" t="s">
        <v>12</v>
      </c>
      <c r="Z206" s="483"/>
      <c r="AA206" s="484"/>
      <c r="AB206" s="492" t="s">
        <v>327</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327</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328</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2">
      <c r="A209" s="406" t="s">
        <v>311</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494</v>
      </c>
      <c r="AF209" s="135"/>
      <c r="AG209" s="135"/>
      <c r="AH209" s="135"/>
      <c r="AI209" s="136" t="s">
        <v>646</v>
      </c>
      <c r="AJ209" s="136"/>
      <c r="AK209" s="136"/>
      <c r="AL209" s="136"/>
      <c r="AM209" s="136" t="s">
        <v>462</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340</v>
      </c>
      <c r="B214" s="440"/>
      <c r="C214" s="440"/>
      <c r="D214" s="440"/>
      <c r="E214" s="441" t="s">
        <v>299</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5">
      <c r="A215" s="446" t="s">
        <v>654</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306</v>
      </c>
      <c r="AP215" s="449"/>
      <c r="AQ215" s="449"/>
      <c r="AR215" s="96"/>
      <c r="AS215" s="448"/>
      <c r="AT215" s="449"/>
      <c r="AU215" s="449"/>
      <c r="AV215" s="449"/>
      <c r="AW215" s="449"/>
      <c r="AX215" s="450"/>
      <c r="AY215">
        <f>COUNTIF($AR$215,"☑")</f>
        <v>0</v>
      </c>
    </row>
    <row r="216" spans="1:51" ht="45" customHeight="1" x14ac:dyDescent="0.2">
      <c r="A216" s="384" t="s">
        <v>360</v>
      </c>
      <c r="B216" s="385"/>
      <c r="C216" s="387" t="s">
        <v>223</v>
      </c>
      <c r="D216" s="385"/>
      <c r="E216" s="388" t="s">
        <v>239</v>
      </c>
      <c r="F216" s="389"/>
      <c r="G216" s="390" t="s">
        <v>361</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852</v>
      </c>
      <c r="H217" s="252"/>
      <c r="I217" s="252"/>
      <c r="J217" s="252"/>
      <c r="K217" s="252"/>
      <c r="L217" s="252"/>
      <c r="M217" s="252"/>
      <c r="N217" s="252"/>
      <c r="O217" s="252"/>
      <c r="P217" s="252"/>
      <c r="Q217" s="252"/>
      <c r="R217" s="252"/>
      <c r="S217" s="252"/>
      <c r="T217" s="252"/>
      <c r="U217" s="252"/>
      <c r="V217" s="394"/>
      <c r="W217" s="397" t="s">
        <v>664</v>
      </c>
      <c r="X217" s="398"/>
      <c r="Y217" s="398"/>
      <c r="Z217" s="398"/>
      <c r="AA217" s="399"/>
      <c r="AB217" s="400" t="s">
        <v>853</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665</v>
      </c>
      <c r="X218" s="404"/>
      <c r="Y218" s="404"/>
      <c r="Z218" s="404"/>
      <c r="AA218" s="405"/>
      <c r="AB218" s="400" t="s">
        <v>854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2">
      <c r="A219" s="386"/>
      <c r="B219" s="368"/>
      <c r="C219" s="365" t="s">
        <v>672</v>
      </c>
      <c r="D219" s="366"/>
      <c r="E219" s="369" t="s">
        <v>356</v>
      </c>
      <c r="F219" s="370"/>
      <c r="G219" s="375" t="s">
        <v>226</v>
      </c>
      <c r="H219" s="376"/>
      <c r="I219" s="376"/>
      <c r="J219" s="377" t="s">
        <v>692</v>
      </c>
      <c r="K219" s="378"/>
      <c r="L219" s="378"/>
      <c r="M219" s="378"/>
      <c r="N219" s="378"/>
      <c r="O219" s="378"/>
      <c r="P219" s="378"/>
      <c r="Q219" s="378"/>
      <c r="R219" s="378"/>
      <c r="S219" s="378"/>
      <c r="T219" s="379"/>
      <c r="U219" s="380" t="s">
        <v>361</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2">
      <c r="A220" s="386"/>
      <c r="B220" s="368"/>
      <c r="C220" s="367"/>
      <c r="D220" s="368"/>
      <c r="E220" s="371"/>
      <c r="F220" s="372"/>
      <c r="G220" s="375" t="s">
        <v>673</v>
      </c>
      <c r="H220" s="376"/>
      <c r="I220" s="376"/>
      <c r="J220" s="376"/>
      <c r="K220" s="376"/>
      <c r="L220" s="376"/>
      <c r="M220" s="376"/>
      <c r="N220" s="376"/>
      <c r="O220" s="376"/>
      <c r="P220" s="376"/>
      <c r="Q220" s="376"/>
      <c r="R220" s="376"/>
      <c r="S220" s="376"/>
      <c r="T220" s="376"/>
      <c r="U220" s="382" t="s">
        <v>361</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5">
      <c r="A221" s="386"/>
      <c r="B221" s="368"/>
      <c r="C221" s="367"/>
      <c r="D221" s="368"/>
      <c r="E221" s="373"/>
      <c r="F221" s="374"/>
      <c r="G221" s="375" t="s">
        <v>665</v>
      </c>
      <c r="H221" s="376"/>
      <c r="I221" s="376"/>
      <c r="J221" s="376"/>
      <c r="K221" s="376"/>
      <c r="L221" s="376"/>
      <c r="M221" s="376"/>
      <c r="N221" s="376"/>
      <c r="O221" s="376"/>
      <c r="P221" s="376"/>
      <c r="Q221" s="376"/>
      <c r="R221" s="376"/>
      <c r="S221" s="376"/>
      <c r="T221" s="376"/>
      <c r="U221" s="383" t="s">
        <v>361</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5"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682</v>
      </c>
      <c r="AE224" s="347"/>
      <c r="AF224" s="347"/>
      <c r="AG224" s="348" t="s">
        <v>709</v>
      </c>
      <c r="AH224" s="349"/>
      <c r="AI224" s="349"/>
      <c r="AJ224" s="349"/>
      <c r="AK224" s="349"/>
      <c r="AL224" s="349"/>
      <c r="AM224" s="349"/>
      <c r="AN224" s="349"/>
      <c r="AO224" s="349"/>
      <c r="AP224" s="349"/>
      <c r="AQ224" s="349"/>
      <c r="AR224" s="349"/>
      <c r="AS224" s="349"/>
      <c r="AT224" s="349"/>
      <c r="AU224" s="349"/>
      <c r="AV224" s="349"/>
      <c r="AW224" s="349"/>
      <c r="AX224" s="350"/>
    </row>
    <row r="225" spans="1:50" ht="42.6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682</v>
      </c>
      <c r="AE225" s="235"/>
      <c r="AF225" s="235"/>
      <c r="AG225" s="284" t="s">
        <v>710</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682</v>
      </c>
      <c r="AE226" s="297"/>
      <c r="AF226" s="297"/>
      <c r="AG226" s="254" t="s">
        <v>711</v>
      </c>
      <c r="AH226" s="255"/>
      <c r="AI226" s="255"/>
      <c r="AJ226" s="255"/>
      <c r="AK226" s="255"/>
      <c r="AL226" s="255"/>
      <c r="AM226" s="255"/>
      <c r="AN226" s="255"/>
      <c r="AO226" s="255"/>
      <c r="AP226" s="255"/>
      <c r="AQ226" s="255"/>
      <c r="AR226" s="255"/>
      <c r="AS226" s="255"/>
      <c r="AT226" s="255"/>
      <c r="AU226" s="255"/>
      <c r="AV226" s="255"/>
      <c r="AW226" s="255"/>
      <c r="AX226" s="256"/>
    </row>
    <row r="227" spans="1:50" ht="40"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682</v>
      </c>
      <c r="AE227" s="249"/>
      <c r="AF227" s="249"/>
      <c r="AG227" s="251" t="s">
        <v>712</v>
      </c>
      <c r="AH227" s="252"/>
      <c r="AI227" s="252"/>
      <c r="AJ227" s="252"/>
      <c r="AK227" s="252"/>
      <c r="AL227" s="252"/>
      <c r="AM227" s="252"/>
      <c r="AN227" s="252"/>
      <c r="AO227" s="252"/>
      <c r="AP227" s="252"/>
      <c r="AQ227" s="252"/>
      <c r="AR227" s="252"/>
      <c r="AS227" s="252"/>
      <c r="AT227" s="252"/>
      <c r="AU227" s="252"/>
      <c r="AV227" s="252"/>
      <c r="AW227" s="252"/>
      <c r="AX227" s="253"/>
    </row>
    <row r="228" spans="1:50" ht="40" customHeight="1" x14ac:dyDescent="0.2">
      <c r="A228" s="266"/>
      <c r="B228" s="318"/>
      <c r="C228" s="322"/>
      <c r="D228" s="323"/>
      <c r="E228" s="326" t="s">
        <v>338</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713</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40"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713</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67.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682</v>
      </c>
      <c r="AE230" s="274"/>
      <c r="AF230" s="274"/>
      <c r="AG230" s="276" t="s">
        <v>714</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682</v>
      </c>
      <c r="AE231" s="235"/>
      <c r="AF231" s="235"/>
      <c r="AG231" s="284" t="s">
        <v>715</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716</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42.6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682</v>
      </c>
      <c r="AE233" s="235"/>
      <c r="AF233" s="235"/>
      <c r="AG233" s="284" t="s">
        <v>717</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716</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2">
      <c r="A235" s="266"/>
      <c r="B235" s="267"/>
      <c r="C235" s="353" t="s">
        <v>309</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716</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42.65" customHeight="1" x14ac:dyDescent="0.2">
      <c r="A236" s="268"/>
      <c r="B236" s="269"/>
      <c r="C236" s="356" t="s">
        <v>296</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682</v>
      </c>
      <c r="AE236" s="360"/>
      <c r="AF236" s="361"/>
      <c r="AG236" s="362" t="s">
        <v>718</v>
      </c>
      <c r="AH236" s="363"/>
      <c r="AI236" s="363"/>
      <c r="AJ236" s="363"/>
      <c r="AK236" s="363"/>
      <c r="AL236" s="363"/>
      <c r="AM236" s="363"/>
      <c r="AN236" s="363"/>
      <c r="AO236" s="363"/>
      <c r="AP236" s="363"/>
      <c r="AQ236" s="363"/>
      <c r="AR236" s="363"/>
      <c r="AS236" s="363"/>
      <c r="AT236" s="363"/>
      <c r="AU236" s="363"/>
      <c r="AV236" s="363"/>
      <c r="AW236" s="363"/>
      <c r="AX236" s="364"/>
    </row>
    <row r="237" spans="1:50" ht="46" customHeight="1" x14ac:dyDescent="0.2">
      <c r="A237" s="264" t="s">
        <v>37</v>
      </c>
      <c r="B237" s="265"/>
      <c r="C237" s="270" t="s">
        <v>297</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682</v>
      </c>
      <c r="AE237" s="274"/>
      <c r="AF237" s="275"/>
      <c r="AG237" s="276" t="s">
        <v>719</v>
      </c>
      <c r="AH237" s="277"/>
      <c r="AI237" s="277"/>
      <c r="AJ237" s="277"/>
      <c r="AK237" s="277"/>
      <c r="AL237" s="277"/>
      <c r="AM237" s="277"/>
      <c r="AN237" s="277"/>
      <c r="AO237" s="277"/>
      <c r="AP237" s="277"/>
      <c r="AQ237" s="277"/>
      <c r="AR237" s="277"/>
      <c r="AS237" s="277"/>
      <c r="AT237" s="277"/>
      <c r="AU237" s="277"/>
      <c r="AV237" s="277"/>
      <c r="AW237" s="277"/>
      <c r="AX237" s="278"/>
    </row>
    <row r="238" spans="1:50" ht="56"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682</v>
      </c>
      <c r="AE238" s="283"/>
      <c r="AF238" s="283"/>
      <c r="AG238" s="284" t="s">
        <v>720</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682</v>
      </c>
      <c r="AE239" s="235"/>
      <c r="AF239" s="235"/>
      <c r="AG239" s="284" t="s">
        <v>721</v>
      </c>
      <c r="AH239" s="285"/>
      <c r="AI239" s="285"/>
      <c r="AJ239" s="285"/>
      <c r="AK239" s="285"/>
      <c r="AL239" s="285"/>
      <c r="AM239" s="285"/>
      <c r="AN239" s="285"/>
      <c r="AO239" s="285"/>
      <c r="AP239" s="285"/>
      <c r="AQ239" s="285"/>
      <c r="AR239" s="285"/>
      <c r="AS239" s="285"/>
      <c r="AT239" s="285"/>
      <c r="AU239" s="285"/>
      <c r="AV239" s="285"/>
      <c r="AW239" s="285"/>
      <c r="AX239" s="286"/>
    </row>
    <row r="240" spans="1:50" ht="56"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682</v>
      </c>
      <c r="AE240" s="235"/>
      <c r="AF240" s="235"/>
      <c r="AG240" s="236" t="s">
        <v>722</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716</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354</v>
      </c>
      <c r="B251" s="230"/>
      <c r="C251" s="230"/>
      <c r="D251" s="231"/>
      <c r="E251" s="206" t="s">
        <v>855</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353</v>
      </c>
      <c r="B252" s="135"/>
      <c r="C252" s="135"/>
      <c r="D252" s="135"/>
      <c r="E252" s="206" t="s">
        <v>856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352</v>
      </c>
      <c r="B253" s="135"/>
      <c r="C253" s="135"/>
      <c r="D253" s="135"/>
      <c r="E253" s="206" t="s">
        <v>857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351</v>
      </c>
      <c r="B254" s="135"/>
      <c r="C254" s="135"/>
      <c r="D254" s="135"/>
      <c r="E254" s="206" t="s">
        <v>858</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350</v>
      </c>
      <c r="B255" s="135"/>
      <c r="C255" s="135"/>
      <c r="D255" s="135"/>
      <c r="E255" s="206" t="s">
        <v>858</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349</v>
      </c>
      <c r="B256" s="135"/>
      <c r="C256" s="135"/>
      <c r="D256" s="135"/>
      <c r="E256" s="206" t="s">
        <v>859</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348</v>
      </c>
      <c r="B257" s="135"/>
      <c r="C257" s="135"/>
      <c r="D257" s="135"/>
      <c r="E257" s="206" t="s">
        <v>860</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347</v>
      </c>
      <c r="B258" s="135"/>
      <c r="C258" s="135"/>
      <c r="D258" s="135"/>
      <c r="E258" s="206" t="s">
        <v>860</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494</v>
      </c>
      <c r="B259" s="135"/>
      <c r="C259" s="135"/>
      <c r="D259" s="135"/>
      <c r="E259" s="205" t="s">
        <v>684</v>
      </c>
      <c r="F259" s="186"/>
      <c r="G259" s="186"/>
      <c r="H259" s="92" t="str">
        <f>IF(E259="","","-")</f>
        <v>-</v>
      </c>
      <c r="I259" s="186"/>
      <c r="J259" s="186"/>
      <c r="K259" s="92" t="str">
        <f>IF(I259="","","-")</f>
        <v/>
      </c>
      <c r="L259" s="188">
        <v>308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670</v>
      </c>
      <c r="B260" s="135"/>
      <c r="C260" s="135"/>
      <c r="D260" s="135"/>
      <c r="E260" s="205" t="s">
        <v>684</v>
      </c>
      <c r="F260" s="186"/>
      <c r="G260" s="186"/>
      <c r="H260" s="92"/>
      <c r="I260" s="186"/>
      <c r="J260" s="186"/>
      <c r="K260" s="92"/>
      <c r="L260" s="188">
        <v>309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462</v>
      </c>
      <c r="B261" s="135"/>
      <c r="C261" s="135"/>
      <c r="D261" s="135"/>
      <c r="E261" s="201">
        <v>2021</v>
      </c>
      <c r="F261" s="187"/>
      <c r="G261" s="186" t="s">
        <v>683</v>
      </c>
      <c r="H261" s="186"/>
      <c r="I261" s="186"/>
      <c r="J261" s="187">
        <v>20</v>
      </c>
      <c r="K261" s="187"/>
      <c r="L261" s="188">
        <v>325</v>
      </c>
      <c r="M261" s="188"/>
      <c r="N261" s="188"/>
      <c r="O261" s="187" t="s">
        <v>723</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x14ac:dyDescent="0.2">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5"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thickBot="1" x14ac:dyDescent="0.2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343</v>
      </c>
      <c r="B301" s="196"/>
      <c r="C301" s="196"/>
      <c r="D301" s="196"/>
      <c r="E301" s="196"/>
      <c r="F301" s="197"/>
      <c r="G301" s="174" t="s">
        <v>724</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725</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726</v>
      </c>
      <c r="H303" s="165"/>
      <c r="I303" s="165"/>
      <c r="J303" s="165"/>
      <c r="K303" s="166"/>
      <c r="L303" s="167" t="s">
        <v>727</v>
      </c>
      <c r="M303" s="168"/>
      <c r="N303" s="168"/>
      <c r="O303" s="168"/>
      <c r="P303" s="168"/>
      <c r="Q303" s="168"/>
      <c r="R303" s="168"/>
      <c r="S303" s="168"/>
      <c r="T303" s="168"/>
      <c r="U303" s="168"/>
      <c r="V303" s="168"/>
      <c r="W303" s="168"/>
      <c r="X303" s="169"/>
      <c r="Y303" s="170">
        <v>16514</v>
      </c>
      <c r="Z303" s="171"/>
      <c r="AA303" s="171"/>
      <c r="AB303" s="172"/>
      <c r="AC303" s="164" t="s">
        <v>728</v>
      </c>
      <c r="AD303" s="165"/>
      <c r="AE303" s="165"/>
      <c r="AF303" s="165"/>
      <c r="AG303" s="166"/>
      <c r="AH303" s="167" t="s">
        <v>729</v>
      </c>
      <c r="AI303" s="168"/>
      <c r="AJ303" s="168"/>
      <c r="AK303" s="168"/>
      <c r="AL303" s="168"/>
      <c r="AM303" s="168"/>
      <c r="AN303" s="168"/>
      <c r="AO303" s="168"/>
      <c r="AP303" s="168"/>
      <c r="AQ303" s="168"/>
      <c r="AR303" s="168"/>
      <c r="AS303" s="168"/>
      <c r="AT303" s="169"/>
      <c r="AU303" s="170">
        <v>513</v>
      </c>
      <c r="AV303" s="171"/>
      <c r="AW303" s="171"/>
      <c r="AX303" s="173"/>
    </row>
    <row r="304" spans="1:50" ht="24.75"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t="s">
        <v>730</v>
      </c>
      <c r="AD304" s="155"/>
      <c r="AE304" s="155"/>
      <c r="AF304" s="155"/>
      <c r="AG304" s="156"/>
      <c r="AH304" s="157" t="s">
        <v>731</v>
      </c>
      <c r="AI304" s="158"/>
      <c r="AJ304" s="158"/>
      <c r="AK304" s="158"/>
      <c r="AL304" s="158"/>
      <c r="AM304" s="158"/>
      <c r="AN304" s="158"/>
      <c r="AO304" s="158"/>
      <c r="AP304" s="158"/>
      <c r="AQ304" s="158"/>
      <c r="AR304" s="158"/>
      <c r="AS304" s="158"/>
      <c r="AT304" s="159"/>
      <c r="AU304" s="160">
        <v>51</v>
      </c>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16514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564</v>
      </c>
      <c r="AV313" s="151"/>
      <c r="AW313" s="151"/>
      <c r="AX313" s="153"/>
    </row>
    <row r="314" spans="1:51" ht="24.75" customHeight="1" x14ac:dyDescent="0.2">
      <c r="A314" s="198"/>
      <c r="B314" s="199"/>
      <c r="C314" s="199"/>
      <c r="D314" s="199"/>
      <c r="E314" s="199"/>
      <c r="F314" s="200"/>
      <c r="G314" s="174" t="s">
        <v>732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733</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2">
      <c r="A316" s="198"/>
      <c r="B316" s="199"/>
      <c r="C316" s="199"/>
      <c r="D316" s="199"/>
      <c r="E316" s="199"/>
      <c r="F316" s="200"/>
      <c r="G316" s="164" t="s">
        <v>734</v>
      </c>
      <c r="H316" s="165"/>
      <c r="I316" s="165"/>
      <c r="J316" s="165"/>
      <c r="K316" s="166"/>
      <c r="L316" s="167" t="s">
        <v>735</v>
      </c>
      <c r="M316" s="168"/>
      <c r="N316" s="168"/>
      <c r="O316" s="168"/>
      <c r="P316" s="168"/>
      <c r="Q316" s="168"/>
      <c r="R316" s="168"/>
      <c r="S316" s="168"/>
      <c r="T316" s="168"/>
      <c r="U316" s="168"/>
      <c r="V316" s="168"/>
      <c r="W316" s="168"/>
      <c r="X316" s="169"/>
      <c r="Y316" s="170">
        <v>320</v>
      </c>
      <c r="Z316" s="171"/>
      <c r="AA316" s="171"/>
      <c r="AB316" s="172"/>
      <c r="AC316" s="164" t="s">
        <v>736</v>
      </c>
      <c r="AD316" s="165"/>
      <c r="AE316" s="165"/>
      <c r="AF316" s="165"/>
      <c r="AG316" s="166"/>
      <c r="AH316" s="167" t="s">
        <v>737</v>
      </c>
      <c r="AI316" s="168"/>
      <c r="AJ316" s="168"/>
      <c r="AK316" s="168"/>
      <c r="AL316" s="168"/>
      <c r="AM316" s="168"/>
      <c r="AN316" s="168"/>
      <c r="AO316" s="168"/>
      <c r="AP316" s="168"/>
      <c r="AQ316" s="168"/>
      <c r="AR316" s="168"/>
      <c r="AS316" s="168"/>
      <c r="AT316" s="169"/>
      <c r="AU316" s="170">
        <v>239</v>
      </c>
      <c r="AV316" s="171"/>
      <c r="AW316" s="171"/>
      <c r="AX316" s="173"/>
      <c r="AY316">
        <f t="shared" si="11"/>
        <v>2</v>
      </c>
    </row>
    <row r="317" spans="1:51" ht="24.75" customHeight="1" x14ac:dyDescent="0.2">
      <c r="A317" s="198"/>
      <c r="B317" s="199"/>
      <c r="C317" s="199"/>
      <c r="D317" s="199"/>
      <c r="E317" s="199"/>
      <c r="F317" s="200"/>
      <c r="G317" s="154" t="s">
        <v>730</v>
      </c>
      <c r="H317" s="155"/>
      <c r="I317" s="155"/>
      <c r="J317" s="155"/>
      <c r="K317" s="156"/>
      <c r="L317" s="157" t="s">
        <v>731</v>
      </c>
      <c r="M317" s="158"/>
      <c r="N317" s="158"/>
      <c r="O317" s="158"/>
      <c r="P317" s="158"/>
      <c r="Q317" s="158"/>
      <c r="R317" s="158"/>
      <c r="S317" s="158"/>
      <c r="T317" s="158"/>
      <c r="U317" s="158"/>
      <c r="V317" s="158"/>
      <c r="W317" s="158"/>
      <c r="X317" s="159"/>
      <c r="Y317" s="160">
        <v>32</v>
      </c>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352</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239</v>
      </c>
      <c r="AV326" s="151"/>
      <c r="AW326" s="151"/>
      <c r="AX326" s="153"/>
      <c r="AY326">
        <f t="shared" si="11"/>
        <v>2</v>
      </c>
    </row>
    <row r="327" spans="1:51" ht="24.75" hidden="1" customHeight="1" x14ac:dyDescent="0.2">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192" customHeight="1" x14ac:dyDescent="0.2">
      <c r="A359" s="110">
        <v>1</v>
      </c>
      <c r="B359" s="110">
        <v>1</v>
      </c>
      <c r="C359" s="129" t="s">
        <v>738</v>
      </c>
      <c r="D359" s="129"/>
      <c r="E359" s="129"/>
      <c r="F359" s="129"/>
      <c r="G359" s="129"/>
      <c r="H359" s="129"/>
      <c r="I359" s="129"/>
      <c r="J359" s="113">
        <v>6050005005208</v>
      </c>
      <c r="K359" s="114"/>
      <c r="L359" s="114"/>
      <c r="M359" s="114"/>
      <c r="N359" s="114"/>
      <c r="O359" s="114"/>
      <c r="P359" s="115" t="s">
        <v>739</v>
      </c>
      <c r="Q359" s="115"/>
      <c r="R359" s="115"/>
      <c r="S359" s="115"/>
      <c r="T359" s="115"/>
      <c r="U359" s="115"/>
      <c r="V359" s="115"/>
      <c r="W359" s="115"/>
      <c r="X359" s="115"/>
      <c r="Y359" s="116">
        <v>16514</v>
      </c>
      <c r="Z359" s="117"/>
      <c r="AA359" s="117"/>
      <c r="AB359" s="118"/>
      <c r="AC359" s="99" t="s">
        <v>740</v>
      </c>
      <c r="AD359" s="100"/>
      <c r="AE359" s="100"/>
      <c r="AF359" s="100"/>
      <c r="AG359" s="100"/>
      <c r="AH359" s="132" t="s">
        <v>361</v>
      </c>
      <c r="AI359" s="133"/>
      <c r="AJ359" s="133"/>
      <c r="AK359" s="133"/>
      <c r="AL359" s="103" t="s">
        <v>361</v>
      </c>
      <c r="AM359" s="104"/>
      <c r="AN359" s="104"/>
      <c r="AO359" s="105"/>
      <c r="AP359" s="106" t="s">
        <v>741</v>
      </c>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53.5" customHeight="1" x14ac:dyDescent="0.2">
      <c r="A392" s="110">
        <v>1</v>
      </c>
      <c r="B392" s="110">
        <v>1</v>
      </c>
      <c r="C392" s="129" t="s">
        <v>742</v>
      </c>
      <c r="D392" s="129" t="s">
        <v>743</v>
      </c>
      <c r="E392" s="129" t="s">
        <v>743</v>
      </c>
      <c r="F392" s="129" t="s">
        <v>743</v>
      </c>
      <c r="G392" s="129" t="s">
        <v>743</v>
      </c>
      <c r="H392" s="129" t="s">
        <v>743</v>
      </c>
      <c r="I392" s="129" t="s">
        <v>743</v>
      </c>
      <c r="J392" s="113">
        <v>2120001026468</v>
      </c>
      <c r="K392" s="114">
        <v>2120001026468</v>
      </c>
      <c r="L392" s="114">
        <v>2120001026468</v>
      </c>
      <c r="M392" s="114">
        <v>2120001026468</v>
      </c>
      <c r="N392" s="114">
        <v>2120001026468</v>
      </c>
      <c r="O392" s="114">
        <v>2120001026468</v>
      </c>
      <c r="P392" s="115" t="s">
        <v>729</v>
      </c>
      <c r="Q392" s="115" t="s">
        <v>744</v>
      </c>
      <c r="R392" s="115" t="s">
        <v>744</v>
      </c>
      <c r="S392" s="115" t="s">
        <v>744</v>
      </c>
      <c r="T392" s="115" t="s">
        <v>744</v>
      </c>
      <c r="U392" s="115" t="s">
        <v>744</v>
      </c>
      <c r="V392" s="115" t="s">
        <v>744</v>
      </c>
      <c r="W392" s="115" t="s">
        <v>744</v>
      </c>
      <c r="X392" s="115" t="s">
        <v>744</v>
      </c>
      <c r="Y392" s="116">
        <v>564</v>
      </c>
      <c r="Z392" s="117"/>
      <c r="AA392" s="117"/>
      <c r="AB392" s="118"/>
      <c r="AC392" s="99" t="s">
        <v>745</v>
      </c>
      <c r="AD392" s="100" t="s">
        <v>745</v>
      </c>
      <c r="AE392" s="100" t="s">
        <v>745</v>
      </c>
      <c r="AF392" s="100" t="s">
        <v>745</v>
      </c>
      <c r="AG392" s="100" t="s">
        <v>745</v>
      </c>
      <c r="AH392" s="132">
        <v>1</v>
      </c>
      <c r="AI392" s="133">
        <v>1</v>
      </c>
      <c r="AJ392" s="133">
        <v>1</v>
      </c>
      <c r="AK392" s="133">
        <v>1</v>
      </c>
      <c r="AL392" s="103">
        <v>93.5</v>
      </c>
      <c r="AM392" s="104">
        <v>93.5</v>
      </c>
      <c r="AN392" s="104">
        <v>93.5</v>
      </c>
      <c r="AO392" s="105">
        <v>93.5</v>
      </c>
      <c r="AP392" s="106" t="s">
        <v>361</v>
      </c>
      <c r="AQ392" s="106"/>
      <c r="AR392" s="106"/>
      <c r="AS392" s="106"/>
      <c r="AT392" s="106"/>
      <c r="AU392" s="106"/>
      <c r="AV392" s="106"/>
      <c r="AW392" s="106"/>
      <c r="AX392" s="106"/>
      <c r="AY392">
        <f>$AY$389</f>
        <v>1</v>
      </c>
    </row>
    <row r="393" spans="1:51" ht="53.5" customHeight="1" x14ac:dyDescent="0.2">
      <c r="A393" s="110">
        <v>2</v>
      </c>
      <c r="B393" s="110">
        <v>1</v>
      </c>
      <c r="C393" s="130" t="s">
        <v>746</v>
      </c>
      <c r="D393" s="129" t="s">
        <v>747</v>
      </c>
      <c r="E393" s="129" t="s">
        <v>747</v>
      </c>
      <c r="F393" s="129" t="s">
        <v>747</v>
      </c>
      <c r="G393" s="129" t="s">
        <v>747</v>
      </c>
      <c r="H393" s="129" t="s">
        <v>747</v>
      </c>
      <c r="I393" s="129" t="s">
        <v>747</v>
      </c>
      <c r="J393" s="113">
        <v>4380005002314</v>
      </c>
      <c r="K393" s="114">
        <v>4380005002314</v>
      </c>
      <c r="L393" s="114">
        <v>4380005002314</v>
      </c>
      <c r="M393" s="114">
        <v>4380005002314</v>
      </c>
      <c r="N393" s="114">
        <v>4380005002314</v>
      </c>
      <c r="O393" s="114">
        <v>4380005002314</v>
      </c>
      <c r="P393" s="115" t="s">
        <v>748</v>
      </c>
      <c r="Q393" s="115" t="s">
        <v>749</v>
      </c>
      <c r="R393" s="115" t="s">
        <v>749</v>
      </c>
      <c r="S393" s="115" t="s">
        <v>749</v>
      </c>
      <c r="T393" s="115" t="s">
        <v>749</v>
      </c>
      <c r="U393" s="115" t="s">
        <v>749</v>
      </c>
      <c r="V393" s="115" t="s">
        <v>749</v>
      </c>
      <c r="W393" s="115" t="s">
        <v>749</v>
      </c>
      <c r="X393" s="115" t="s">
        <v>749</v>
      </c>
      <c r="Y393" s="116">
        <v>443</v>
      </c>
      <c r="Z393" s="117"/>
      <c r="AA393" s="117"/>
      <c r="AB393" s="118"/>
      <c r="AC393" s="99" t="s">
        <v>750</v>
      </c>
      <c r="AD393" s="100" t="s">
        <v>750</v>
      </c>
      <c r="AE393" s="100" t="s">
        <v>750</v>
      </c>
      <c r="AF393" s="100" t="s">
        <v>750</v>
      </c>
      <c r="AG393" s="100" t="s">
        <v>750</v>
      </c>
      <c r="AH393" s="132" t="s">
        <v>751</v>
      </c>
      <c r="AI393" s="133" t="s">
        <v>751</v>
      </c>
      <c r="AJ393" s="133" t="s">
        <v>751</v>
      </c>
      <c r="AK393" s="133" t="s">
        <v>751</v>
      </c>
      <c r="AL393" s="103" t="s">
        <v>751</v>
      </c>
      <c r="AM393" s="104" t="s">
        <v>751</v>
      </c>
      <c r="AN393" s="104" t="s">
        <v>751</v>
      </c>
      <c r="AO393" s="105" t="s">
        <v>751</v>
      </c>
      <c r="AP393" s="106" t="s">
        <v>361</v>
      </c>
      <c r="AQ393" s="106"/>
      <c r="AR393" s="106"/>
      <c r="AS393" s="106"/>
      <c r="AT393" s="106"/>
      <c r="AU393" s="106"/>
      <c r="AV393" s="106"/>
      <c r="AW393" s="106"/>
      <c r="AX393" s="106"/>
      <c r="AY393">
        <f>COUNTA($C$393)</f>
        <v>1</v>
      </c>
    </row>
    <row r="394" spans="1:51" ht="53.5" customHeight="1" x14ac:dyDescent="0.2">
      <c r="A394" s="110">
        <v>3</v>
      </c>
      <c r="B394" s="110">
        <v>1</v>
      </c>
      <c r="C394" s="130" t="s">
        <v>752</v>
      </c>
      <c r="D394" s="129" t="s">
        <v>753</v>
      </c>
      <c r="E394" s="129" t="s">
        <v>753</v>
      </c>
      <c r="F394" s="129" t="s">
        <v>753</v>
      </c>
      <c r="G394" s="129" t="s">
        <v>753</v>
      </c>
      <c r="H394" s="129" t="s">
        <v>753</v>
      </c>
      <c r="I394" s="129" t="s">
        <v>753</v>
      </c>
      <c r="J394" s="113">
        <v>9010001045803</v>
      </c>
      <c r="K394" s="114">
        <v>9010001045803</v>
      </c>
      <c r="L394" s="114">
        <v>9010001045803</v>
      </c>
      <c r="M394" s="114">
        <v>9010001045803</v>
      </c>
      <c r="N394" s="114">
        <v>9010001045803</v>
      </c>
      <c r="O394" s="114">
        <v>9010001045803</v>
      </c>
      <c r="P394" s="131" t="s">
        <v>754</v>
      </c>
      <c r="Q394" s="115" t="s">
        <v>754</v>
      </c>
      <c r="R394" s="115" t="s">
        <v>754</v>
      </c>
      <c r="S394" s="115" t="s">
        <v>754</v>
      </c>
      <c r="T394" s="115" t="s">
        <v>754</v>
      </c>
      <c r="U394" s="115" t="s">
        <v>754</v>
      </c>
      <c r="V394" s="115" t="s">
        <v>754</v>
      </c>
      <c r="W394" s="115" t="s">
        <v>754</v>
      </c>
      <c r="X394" s="115" t="s">
        <v>754</v>
      </c>
      <c r="Y394" s="116">
        <v>15</v>
      </c>
      <c r="Z394" s="117"/>
      <c r="AA394" s="117"/>
      <c r="AB394" s="118"/>
      <c r="AC394" s="99" t="s">
        <v>755</v>
      </c>
      <c r="AD394" s="100" t="s">
        <v>755</v>
      </c>
      <c r="AE394" s="100" t="s">
        <v>755</v>
      </c>
      <c r="AF394" s="100" t="s">
        <v>755</v>
      </c>
      <c r="AG394" s="100" t="s">
        <v>755</v>
      </c>
      <c r="AH394" s="101">
        <v>1</v>
      </c>
      <c r="AI394" s="102">
        <v>1</v>
      </c>
      <c r="AJ394" s="102">
        <v>1</v>
      </c>
      <c r="AK394" s="102">
        <v>1</v>
      </c>
      <c r="AL394" s="103">
        <v>97.2</v>
      </c>
      <c r="AM394" s="104">
        <v>97.2</v>
      </c>
      <c r="AN394" s="104">
        <v>97.2</v>
      </c>
      <c r="AO394" s="105">
        <v>97.2</v>
      </c>
      <c r="AP394" s="106" t="s">
        <v>361</v>
      </c>
      <c r="AQ394" s="106"/>
      <c r="AR394" s="106"/>
      <c r="AS394" s="106"/>
      <c r="AT394" s="106"/>
      <c r="AU394" s="106"/>
      <c r="AV394" s="106"/>
      <c r="AW394" s="106"/>
      <c r="AX394" s="106"/>
      <c r="AY394">
        <f>COUNTA($C$394)</f>
        <v>1</v>
      </c>
    </row>
    <row r="395" spans="1:51" ht="53.5" customHeight="1" x14ac:dyDescent="0.2">
      <c r="A395" s="110">
        <v>4</v>
      </c>
      <c r="B395" s="110">
        <v>1</v>
      </c>
      <c r="C395" s="130" t="s">
        <v>752</v>
      </c>
      <c r="D395" s="129" t="s">
        <v>753</v>
      </c>
      <c r="E395" s="129" t="s">
        <v>753</v>
      </c>
      <c r="F395" s="129" t="s">
        <v>753</v>
      </c>
      <c r="G395" s="129" t="s">
        <v>753</v>
      </c>
      <c r="H395" s="129" t="s">
        <v>753</v>
      </c>
      <c r="I395" s="129" t="s">
        <v>753</v>
      </c>
      <c r="J395" s="113">
        <v>9010001045803</v>
      </c>
      <c r="K395" s="114">
        <v>9010001045803</v>
      </c>
      <c r="L395" s="114">
        <v>9010001045803</v>
      </c>
      <c r="M395" s="114">
        <v>9010001045803</v>
      </c>
      <c r="N395" s="114">
        <v>9010001045803</v>
      </c>
      <c r="O395" s="114">
        <v>9010001045803</v>
      </c>
      <c r="P395" s="131" t="s">
        <v>756</v>
      </c>
      <c r="Q395" s="115" t="s">
        <v>756</v>
      </c>
      <c r="R395" s="115" t="s">
        <v>756</v>
      </c>
      <c r="S395" s="115" t="s">
        <v>756</v>
      </c>
      <c r="T395" s="115" t="s">
        <v>756</v>
      </c>
      <c r="U395" s="115" t="s">
        <v>756</v>
      </c>
      <c r="V395" s="115" t="s">
        <v>756</v>
      </c>
      <c r="W395" s="115" t="s">
        <v>756</v>
      </c>
      <c r="X395" s="115" t="s">
        <v>756</v>
      </c>
      <c r="Y395" s="116">
        <v>2</v>
      </c>
      <c r="Z395" s="117"/>
      <c r="AA395" s="117"/>
      <c r="AB395" s="118"/>
      <c r="AC395" s="99" t="s">
        <v>757</v>
      </c>
      <c r="AD395" s="100" t="s">
        <v>757</v>
      </c>
      <c r="AE395" s="100" t="s">
        <v>757</v>
      </c>
      <c r="AF395" s="100" t="s">
        <v>757</v>
      </c>
      <c r="AG395" s="100" t="s">
        <v>757</v>
      </c>
      <c r="AH395" s="101" t="s">
        <v>751</v>
      </c>
      <c r="AI395" s="102" t="s">
        <v>751</v>
      </c>
      <c r="AJ395" s="102" t="s">
        <v>751</v>
      </c>
      <c r="AK395" s="102" t="s">
        <v>751</v>
      </c>
      <c r="AL395" s="103" t="s">
        <v>751</v>
      </c>
      <c r="AM395" s="104" t="s">
        <v>751</v>
      </c>
      <c r="AN395" s="104" t="s">
        <v>751</v>
      </c>
      <c r="AO395" s="105" t="s">
        <v>751</v>
      </c>
      <c r="AP395" s="106" t="s">
        <v>361</v>
      </c>
      <c r="AQ395" s="106"/>
      <c r="AR395" s="106"/>
      <c r="AS395" s="106"/>
      <c r="AT395" s="106"/>
      <c r="AU395" s="106"/>
      <c r="AV395" s="106"/>
      <c r="AW395" s="106"/>
      <c r="AX395" s="106"/>
      <c r="AY395">
        <f>COUNTA($C$395)</f>
        <v>1</v>
      </c>
    </row>
    <row r="396" spans="1:51" ht="53.5" customHeight="1" x14ac:dyDescent="0.2">
      <c r="A396" s="110">
        <v>5</v>
      </c>
      <c r="B396" s="110">
        <v>1</v>
      </c>
      <c r="C396" s="129" t="s">
        <v>752</v>
      </c>
      <c r="D396" s="129" t="s">
        <v>753</v>
      </c>
      <c r="E396" s="129" t="s">
        <v>753</v>
      </c>
      <c r="F396" s="129" t="s">
        <v>753</v>
      </c>
      <c r="G396" s="129" t="s">
        <v>753</v>
      </c>
      <c r="H396" s="129" t="s">
        <v>753</v>
      </c>
      <c r="I396" s="129" t="s">
        <v>753</v>
      </c>
      <c r="J396" s="113">
        <v>9010001045803</v>
      </c>
      <c r="K396" s="114">
        <v>9010001045803</v>
      </c>
      <c r="L396" s="114">
        <v>9010001045803</v>
      </c>
      <c r="M396" s="114">
        <v>9010001045803</v>
      </c>
      <c r="N396" s="114">
        <v>9010001045803</v>
      </c>
      <c r="O396" s="114">
        <v>9010001045803</v>
      </c>
      <c r="P396" s="115" t="s">
        <v>758</v>
      </c>
      <c r="Q396" s="115" t="s">
        <v>758</v>
      </c>
      <c r="R396" s="115" t="s">
        <v>758</v>
      </c>
      <c r="S396" s="115" t="s">
        <v>758</v>
      </c>
      <c r="T396" s="115" t="s">
        <v>758</v>
      </c>
      <c r="U396" s="115" t="s">
        <v>758</v>
      </c>
      <c r="V396" s="115" t="s">
        <v>758</v>
      </c>
      <c r="W396" s="115" t="s">
        <v>758</v>
      </c>
      <c r="X396" s="115" t="s">
        <v>758</v>
      </c>
      <c r="Y396" s="116">
        <v>180</v>
      </c>
      <c r="Z396" s="117"/>
      <c r="AA396" s="117"/>
      <c r="AB396" s="118"/>
      <c r="AC396" s="99" t="s">
        <v>750</v>
      </c>
      <c r="AD396" s="100" t="s">
        <v>750</v>
      </c>
      <c r="AE396" s="100" t="s">
        <v>750</v>
      </c>
      <c r="AF396" s="100" t="s">
        <v>750</v>
      </c>
      <c r="AG396" s="100" t="s">
        <v>750</v>
      </c>
      <c r="AH396" s="101" t="s">
        <v>751</v>
      </c>
      <c r="AI396" s="102" t="s">
        <v>751</v>
      </c>
      <c r="AJ396" s="102" t="s">
        <v>751</v>
      </c>
      <c r="AK396" s="102" t="s">
        <v>751</v>
      </c>
      <c r="AL396" s="103" t="s">
        <v>751</v>
      </c>
      <c r="AM396" s="104" t="s">
        <v>751</v>
      </c>
      <c r="AN396" s="104" t="s">
        <v>751</v>
      </c>
      <c r="AO396" s="105" t="s">
        <v>751</v>
      </c>
      <c r="AP396" s="106" t="s">
        <v>361</v>
      </c>
      <c r="AQ396" s="106"/>
      <c r="AR396" s="106"/>
      <c r="AS396" s="106"/>
      <c r="AT396" s="106"/>
      <c r="AU396" s="106"/>
      <c r="AV396" s="106"/>
      <c r="AW396" s="106"/>
      <c r="AX396" s="106"/>
      <c r="AY396">
        <f>COUNTA($C$396)</f>
        <v>1</v>
      </c>
    </row>
    <row r="397" spans="1:51" ht="53.5" customHeight="1" x14ac:dyDescent="0.2">
      <c r="A397" s="110">
        <v>6</v>
      </c>
      <c r="B397" s="110">
        <v>1</v>
      </c>
      <c r="C397" s="129" t="s">
        <v>752</v>
      </c>
      <c r="D397" s="129" t="s">
        <v>753</v>
      </c>
      <c r="E397" s="129" t="s">
        <v>753</v>
      </c>
      <c r="F397" s="129" t="s">
        <v>753</v>
      </c>
      <c r="G397" s="129" t="s">
        <v>753</v>
      </c>
      <c r="H397" s="129" t="s">
        <v>753</v>
      </c>
      <c r="I397" s="129" t="s">
        <v>753</v>
      </c>
      <c r="J397" s="113">
        <v>9010001045803</v>
      </c>
      <c r="K397" s="114">
        <v>9010001045803</v>
      </c>
      <c r="L397" s="114">
        <v>9010001045803</v>
      </c>
      <c r="M397" s="114">
        <v>9010001045803</v>
      </c>
      <c r="N397" s="114">
        <v>9010001045803</v>
      </c>
      <c r="O397" s="114">
        <v>9010001045803</v>
      </c>
      <c r="P397" s="115" t="s">
        <v>759</v>
      </c>
      <c r="Q397" s="115" t="s">
        <v>759</v>
      </c>
      <c r="R397" s="115" t="s">
        <v>759</v>
      </c>
      <c r="S397" s="115" t="s">
        <v>759</v>
      </c>
      <c r="T397" s="115" t="s">
        <v>759</v>
      </c>
      <c r="U397" s="115" t="s">
        <v>759</v>
      </c>
      <c r="V397" s="115" t="s">
        <v>759</v>
      </c>
      <c r="W397" s="115" t="s">
        <v>759</v>
      </c>
      <c r="X397" s="115" t="s">
        <v>759</v>
      </c>
      <c r="Y397" s="116">
        <v>67</v>
      </c>
      <c r="Z397" s="117"/>
      <c r="AA397" s="117"/>
      <c r="AB397" s="118"/>
      <c r="AC397" s="99" t="s">
        <v>750</v>
      </c>
      <c r="AD397" s="100" t="s">
        <v>750</v>
      </c>
      <c r="AE397" s="100" t="s">
        <v>750</v>
      </c>
      <c r="AF397" s="100" t="s">
        <v>750</v>
      </c>
      <c r="AG397" s="100" t="s">
        <v>750</v>
      </c>
      <c r="AH397" s="101" t="s">
        <v>751</v>
      </c>
      <c r="AI397" s="102" t="s">
        <v>751</v>
      </c>
      <c r="AJ397" s="102" t="s">
        <v>751</v>
      </c>
      <c r="AK397" s="102" t="s">
        <v>751</v>
      </c>
      <c r="AL397" s="103" t="s">
        <v>751</v>
      </c>
      <c r="AM397" s="104" t="s">
        <v>751</v>
      </c>
      <c r="AN397" s="104" t="s">
        <v>751</v>
      </c>
      <c r="AO397" s="105" t="s">
        <v>751</v>
      </c>
      <c r="AP397" s="106" t="s">
        <v>361</v>
      </c>
      <c r="AQ397" s="106"/>
      <c r="AR397" s="106"/>
      <c r="AS397" s="106"/>
      <c r="AT397" s="106"/>
      <c r="AU397" s="106"/>
      <c r="AV397" s="106"/>
      <c r="AW397" s="106"/>
      <c r="AX397" s="106"/>
      <c r="AY397">
        <f>COUNTA($C$397)</f>
        <v>1</v>
      </c>
    </row>
    <row r="398" spans="1:51" ht="53.5" customHeight="1" x14ac:dyDescent="0.2">
      <c r="A398" s="110">
        <v>7</v>
      </c>
      <c r="B398" s="110">
        <v>1</v>
      </c>
      <c r="C398" s="129" t="s">
        <v>752</v>
      </c>
      <c r="D398" s="129" t="s">
        <v>753</v>
      </c>
      <c r="E398" s="129" t="s">
        <v>753</v>
      </c>
      <c r="F398" s="129" t="s">
        <v>753</v>
      </c>
      <c r="G398" s="129" t="s">
        <v>753</v>
      </c>
      <c r="H398" s="129" t="s">
        <v>753</v>
      </c>
      <c r="I398" s="129" t="s">
        <v>753</v>
      </c>
      <c r="J398" s="113">
        <v>9010001045803</v>
      </c>
      <c r="K398" s="114">
        <v>9010001045803</v>
      </c>
      <c r="L398" s="114">
        <v>9010001045803</v>
      </c>
      <c r="M398" s="114">
        <v>9010001045803</v>
      </c>
      <c r="N398" s="114">
        <v>9010001045803</v>
      </c>
      <c r="O398" s="114">
        <v>9010001045803</v>
      </c>
      <c r="P398" s="115" t="s">
        <v>760</v>
      </c>
      <c r="Q398" s="115" t="s">
        <v>761</v>
      </c>
      <c r="R398" s="115" t="s">
        <v>761</v>
      </c>
      <c r="S398" s="115" t="s">
        <v>761</v>
      </c>
      <c r="T398" s="115" t="s">
        <v>761</v>
      </c>
      <c r="U398" s="115" t="s">
        <v>761</v>
      </c>
      <c r="V398" s="115" t="s">
        <v>761</v>
      </c>
      <c r="W398" s="115" t="s">
        <v>761</v>
      </c>
      <c r="X398" s="115" t="s">
        <v>761</v>
      </c>
      <c r="Y398" s="116">
        <v>66</v>
      </c>
      <c r="Z398" s="117"/>
      <c r="AA398" s="117"/>
      <c r="AB398" s="118"/>
      <c r="AC398" s="99" t="s">
        <v>755</v>
      </c>
      <c r="AD398" s="100" t="s">
        <v>755</v>
      </c>
      <c r="AE398" s="100" t="s">
        <v>755</v>
      </c>
      <c r="AF398" s="100" t="s">
        <v>755</v>
      </c>
      <c r="AG398" s="100" t="s">
        <v>755</v>
      </c>
      <c r="AH398" s="101">
        <v>1</v>
      </c>
      <c r="AI398" s="102">
        <v>1</v>
      </c>
      <c r="AJ398" s="102">
        <v>1</v>
      </c>
      <c r="AK398" s="102">
        <v>1</v>
      </c>
      <c r="AL398" s="103">
        <v>71.099999999999994</v>
      </c>
      <c r="AM398" s="104">
        <v>71.099999999999994</v>
      </c>
      <c r="AN398" s="104">
        <v>71.099999999999994</v>
      </c>
      <c r="AO398" s="105">
        <v>71.099999999999994</v>
      </c>
      <c r="AP398" s="106" t="s">
        <v>361</v>
      </c>
      <c r="AQ398" s="106"/>
      <c r="AR398" s="106"/>
      <c r="AS398" s="106"/>
      <c r="AT398" s="106"/>
      <c r="AU398" s="106"/>
      <c r="AV398" s="106"/>
      <c r="AW398" s="106"/>
      <c r="AX398" s="106"/>
      <c r="AY398">
        <f>COUNTA($C$398)</f>
        <v>1</v>
      </c>
    </row>
    <row r="399" spans="1:51" ht="53.5" customHeight="1" x14ac:dyDescent="0.2">
      <c r="A399" s="110">
        <v>8</v>
      </c>
      <c r="B399" s="110">
        <v>1</v>
      </c>
      <c r="C399" s="129" t="s">
        <v>752</v>
      </c>
      <c r="D399" s="129" t="s">
        <v>753</v>
      </c>
      <c r="E399" s="129" t="s">
        <v>753</v>
      </c>
      <c r="F399" s="129" t="s">
        <v>753</v>
      </c>
      <c r="G399" s="129" t="s">
        <v>753</v>
      </c>
      <c r="H399" s="129" t="s">
        <v>753</v>
      </c>
      <c r="I399" s="129" t="s">
        <v>753</v>
      </c>
      <c r="J399" s="113">
        <v>9010001045803</v>
      </c>
      <c r="K399" s="114">
        <v>9010001045803</v>
      </c>
      <c r="L399" s="114">
        <v>9010001045803</v>
      </c>
      <c r="M399" s="114">
        <v>9010001045803</v>
      </c>
      <c r="N399" s="114">
        <v>9010001045803</v>
      </c>
      <c r="O399" s="114">
        <v>9010001045803</v>
      </c>
      <c r="P399" s="115" t="s">
        <v>762</v>
      </c>
      <c r="Q399" s="115" t="s">
        <v>762</v>
      </c>
      <c r="R399" s="115" t="s">
        <v>762</v>
      </c>
      <c r="S399" s="115" t="s">
        <v>762</v>
      </c>
      <c r="T399" s="115" t="s">
        <v>762</v>
      </c>
      <c r="U399" s="115" t="s">
        <v>762</v>
      </c>
      <c r="V399" s="115" t="s">
        <v>762</v>
      </c>
      <c r="W399" s="115" t="s">
        <v>762</v>
      </c>
      <c r="X399" s="115" t="s">
        <v>762</v>
      </c>
      <c r="Y399" s="116">
        <v>48</v>
      </c>
      <c r="Z399" s="117"/>
      <c r="AA399" s="117"/>
      <c r="AB399" s="118"/>
      <c r="AC399" s="99" t="s">
        <v>750</v>
      </c>
      <c r="AD399" s="100" t="s">
        <v>750</v>
      </c>
      <c r="AE399" s="100" t="s">
        <v>750</v>
      </c>
      <c r="AF399" s="100" t="s">
        <v>750</v>
      </c>
      <c r="AG399" s="100" t="s">
        <v>750</v>
      </c>
      <c r="AH399" s="101" t="s">
        <v>751</v>
      </c>
      <c r="AI399" s="102" t="s">
        <v>751</v>
      </c>
      <c r="AJ399" s="102" t="s">
        <v>751</v>
      </c>
      <c r="AK399" s="102" t="s">
        <v>751</v>
      </c>
      <c r="AL399" s="103" t="s">
        <v>751</v>
      </c>
      <c r="AM399" s="104" t="s">
        <v>751</v>
      </c>
      <c r="AN399" s="104" t="s">
        <v>751</v>
      </c>
      <c r="AO399" s="105" t="s">
        <v>751</v>
      </c>
      <c r="AP399" s="106" t="s">
        <v>361</v>
      </c>
      <c r="AQ399" s="106"/>
      <c r="AR399" s="106"/>
      <c r="AS399" s="106"/>
      <c r="AT399" s="106"/>
      <c r="AU399" s="106"/>
      <c r="AV399" s="106"/>
      <c r="AW399" s="106"/>
      <c r="AX399" s="106"/>
      <c r="AY399">
        <f>COUNTA($C$399)</f>
        <v>1</v>
      </c>
    </row>
    <row r="400" spans="1:51" ht="53.5" customHeight="1" x14ac:dyDescent="0.2">
      <c r="A400" s="110">
        <v>9</v>
      </c>
      <c r="B400" s="110">
        <v>1</v>
      </c>
      <c r="C400" s="129" t="s">
        <v>752</v>
      </c>
      <c r="D400" s="129" t="s">
        <v>753</v>
      </c>
      <c r="E400" s="129" t="s">
        <v>753</v>
      </c>
      <c r="F400" s="129" t="s">
        <v>753</v>
      </c>
      <c r="G400" s="129" t="s">
        <v>753</v>
      </c>
      <c r="H400" s="129" t="s">
        <v>753</v>
      </c>
      <c r="I400" s="129" t="s">
        <v>753</v>
      </c>
      <c r="J400" s="113">
        <v>9010001045803</v>
      </c>
      <c r="K400" s="114">
        <v>9010001045803</v>
      </c>
      <c r="L400" s="114">
        <v>9010001045803</v>
      </c>
      <c r="M400" s="114">
        <v>9010001045803</v>
      </c>
      <c r="N400" s="114">
        <v>9010001045803</v>
      </c>
      <c r="O400" s="114">
        <v>9010001045803</v>
      </c>
      <c r="P400" s="115" t="s">
        <v>763</v>
      </c>
      <c r="Q400" s="115" t="s">
        <v>764</v>
      </c>
      <c r="R400" s="115" t="s">
        <v>764</v>
      </c>
      <c r="S400" s="115" t="s">
        <v>764</v>
      </c>
      <c r="T400" s="115" t="s">
        <v>764</v>
      </c>
      <c r="U400" s="115" t="s">
        <v>764</v>
      </c>
      <c r="V400" s="115" t="s">
        <v>764</v>
      </c>
      <c r="W400" s="115" t="s">
        <v>764</v>
      </c>
      <c r="X400" s="115" t="s">
        <v>764</v>
      </c>
      <c r="Y400" s="116">
        <v>17</v>
      </c>
      <c r="Z400" s="117"/>
      <c r="AA400" s="117"/>
      <c r="AB400" s="118"/>
      <c r="AC400" s="99" t="s">
        <v>750</v>
      </c>
      <c r="AD400" s="100" t="s">
        <v>750</v>
      </c>
      <c r="AE400" s="100" t="s">
        <v>750</v>
      </c>
      <c r="AF400" s="100" t="s">
        <v>750</v>
      </c>
      <c r="AG400" s="100" t="s">
        <v>750</v>
      </c>
      <c r="AH400" s="101" t="s">
        <v>751</v>
      </c>
      <c r="AI400" s="102" t="s">
        <v>751</v>
      </c>
      <c r="AJ400" s="102" t="s">
        <v>751</v>
      </c>
      <c r="AK400" s="102" t="s">
        <v>751</v>
      </c>
      <c r="AL400" s="103" t="s">
        <v>751</v>
      </c>
      <c r="AM400" s="104" t="s">
        <v>751</v>
      </c>
      <c r="AN400" s="104" t="s">
        <v>751</v>
      </c>
      <c r="AO400" s="105" t="s">
        <v>751</v>
      </c>
      <c r="AP400" s="106" t="s">
        <v>361</v>
      </c>
      <c r="AQ400" s="106"/>
      <c r="AR400" s="106"/>
      <c r="AS400" s="106"/>
      <c r="AT400" s="106"/>
      <c r="AU400" s="106"/>
      <c r="AV400" s="106"/>
      <c r="AW400" s="106"/>
      <c r="AX400" s="106"/>
      <c r="AY400">
        <f>COUNTA($C$400)</f>
        <v>1</v>
      </c>
    </row>
    <row r="401" spans="1:51" ht="53.5" customHeight="1" x14ac:dyDescent="0.2">
      <c r="A401" s="110">
        <v>10</v>
      </c>
      <c r="B401" s="110">
        <v>1</v>
      </c>
      <c r="C401" s="129" t="s">
        <v>752</v>
      </c>
      <c r="D401" s="129" t="s">
        <v>753</v>
      </c>
      <c r="E401" s="129" t="s">
        <v>753</v>
      </c>
      <c r="F401" s="129" t="s">
        <v>753</v>
      </c>
      <c r="G401" s="129" t="s">
        <v>753</v>
      </c>
      <c r="H401" s="129" t="s">
        <v>753</v>
      </c>
      <c r="I401" s="129" t="s">
        <v>753</v>
      </c>
      <c r="J401" s="113">
        <v>9010001045803</v>
      </c>
      <c r="K401" s="114">
        <v>9010001045803</v>
      </c>
      <c r="L401" s="114">
        <v>9010001045803</v>
      </c>
      <c r="M401" s="114">
        <v>9010001045803</v>
      </c>
      <c r="N401" s="114">
        <v>9010001045803</v>
      </c>
      <c r="O401" s="114">
        <v>9010001045803</v>
      </c>
      <c r="P401" s="115" t="s">
        <v>765</v>
      </c>
      <c r="Q401" s="115" t="s">
        <v>765</v>
      </c>
      <c r="R401" s="115" t="s">
        <v>765</v>
      </c>
      <c r="S401" s="115" t="s">
        <v>765</v>
      </c>
      <c r="T401" s="115" t="s">
        <v>765</v>
      </c>
      <c r="U401" s="115" t="s">
        <v>765</v>
      </c>
      <c r="V401" s="115" t="s">
        <v>765</v>
      </c>
      <c r="W401" s="115" t="s">
        <v>765</v>
      </c>
      <c r="X401" s="115" t="s">
        <v>765</v>
      </c>
      <c r="Y401" s="116">
        <v>2</v>
      </c>
      <c r="Z401" s="117"/>
      <c r="AA401" s="117"/>
      <c r="AB401" s="118"/>
      <c r="AC401" s="99" t="s">
        <v>755</v>
      </c>
      <c r="AD401" s="100" t="s">
        <v>755</v>
      </c>
      <c r="AE401" s="100" t="s">
        <v>755</v>
      </c>
      <c r="AF401" s="100" t="s">
        <v>755</v>
      </c>
      <c r="AG401" s="100" t="s">
        <v>755</v>
      </c>
      <c r="AH401" s="101">
        <v>1</v>
      </c>
      <c r="AI401" s="102">
        <v>1</v>
      </c>
      <c r="AJ401" s="102">
        <v>1</v>
      </c>
      <c r="AK401" s="102">
        <v>1</v>
      </c>
      <c r="AL401" s="103">
        <v>96.6</v>
      </c>
      <c r="AM401" s="104">
        <v>96.6</v>
      </c>
      <c r="AN401" s="104">
        <v>96.6</v>
      </c>
      <c r="AO401" s="105">
        <v>96.6</v>
      </c>
      <c r="AP401" s="106" t="s">
        <v>361</v>
      </c>
      <c r="AQ401" s="106"/>
      <c r="AR401" s="106"/>
      <c r="AS401" s="106"/>
      <c r="AT401" s="106"/>
      <c r="AU401" s="106"/>
      <c r="AV401" s="106"/>
      <c r="AW401" s="106"/>
      <c r="AX401" s="106"/>
      <c r="AY401">
        <f>COUNTA($C$401)</f>
        <v>1</v>
      </c>
    </row>
    <row r="402" spans="1:51" ht="53.5" customHeight="1" x14ac:dyDescent="0.2">
      <c r="A402" s="110">
        <v>11</v>
      </c>
      <c r="B402" s="110">
        <v>1</v>
      </c>
      <c r="C402" s="129" t="s">
        <v>752</v>
      </c>
      <c r="D402" s="129" t="s">
        <v>753</v>
      </c>
      <c r="E402" s="129" t="s">
        <v>753</v>
      </c>
      <c r="F402" s="129" t="s">
        <v>753</v>
      </c>
      <c r="G402" s="129" t="s">
        <v>753</v>
      </c>
      <c r="H402" s="129" t="s">
        <v>753</v>
      </c>
      <c r="I402" s="129" t="s">
        <v>753</v>
      </c>
      <c r="J402" s="113">
        <v>9010001045803</v>
      </c>
      <c r="K402" s="114">
        <v>9010001045803</v>
      </c>
      <c r="L402" s="114">
        <v>9010001045803</v>
      </c>
      <c r="M402" s="114">
        <v>9010001045803</v>
      </c>
      <c r="N402" s="114">
        <v>9010001045803</v>
      </c>
      <c r="O402" s="114">
        <v>9010001045803</v>
      </c>
      <c r="P402" s="115" t="s">
        <v>766</v>
      </c>
      <c r="Q402" s="115" t="s">
        <v>766</v>
      </c>
      <c r="R402" s="115" t="s">
        <v>766</v>
      </c>
      <c r="S402" s="115" t="s">
        <v>766</v>
      </c>
      <c r="T402" s="115" t="s">
        <v>766</v>
      </c>
      <c r="U402" s="115" t="s">
        <v>766</v>
      </c>
      <c r="V402" s="115" t="s">
        <v>766</v>
      </c>
      <c r="W402" s="115" t="s">
        <v>766</v>
      </c>
      <c r="X402" s="115" t="s">
        <v>766</v>
      </c>
      <c r="Y402" s="116">
        <v>2</v>
      </c>
      <c r="Z402" s="117"/>
      <c r="AA402" s="117"/>
      <c r="AB402" s="118"/>
      <c r="AC402" s="99" t="s">
        <v>757</v>
      </c>
      <c r="AD402" s="100" t="s">
        <v>757</v>
      </c>
      <c r="AE402" s="100" t="s">
        <v>757</v>
      </c>
      <c r="AF402" s="100" t="s">
        <v>757</v>
      </c>
      <c r="AG402" s="100" t="s">
        <v>757</v>
      </c>
      <c r="AH402" s="101" t="s">
        <v>751</v>
      </c>
      <c r="AI402" s="102" t="s">
        <v>751</v>
      </c>
      <c r="AJ402" s="102" t="s">
        <v>751</v>
      </c>
      <c r="AK402" s="102" t="s">
        <v>751</v>
      </c>
      <c r="AL402" s="103" t="s">
        <v>751</v>
      </c>
      <c r="AM402" s="104" t="s">
        <v>751</v>
      </c>
      <c r="AN402" s="104" t="s">
        <v>751</v>
      </c>
      <c r="AO402" s="105" t="s">
        <v>751</v>
      </c>
      <c r="AP402" s="106" t="s">
        <v>361</v>
      </c>
      <c r="AQ402" s="106"/>
      <c r="AR402" s="106"/>
      <c r="AS402" s="106"/>
      <c r="AT402" s="106"/>
      <c r="AU402" s="106"/>
      <c r="AV402" s="106"/>
      <c r="AW402" s="106"/>
      <c r="AX402" s="106"/>
      <c r="AY402">
        <f>COUNTA($C$402)</f>
        <v>1</v>
      </c>
    </row>
    <row r="403" spans="1:51" ht="53.5" customHeight="1" x14ac:dyDescent="0.2">
      <c r="A403" s="110">
        <v>12</v>
      </c>
      <c r="B403" s="110">
        <v>1</v>
      </c>
      <c r="C403" s="129" t="s">
        <v>767</v>
      </c>
      <c r="D403" s="129" t="s">
        <v>768</v>
      </c>
      <c r="E403" s="129" t="s">
        <v>768</v>
      </c>
      <c r="F403" s="129" t="s">
        <v>768</v>
      </c>
      <c r="G403" s="129" t="s">
        <v>768</v>
      </c>
      <c r="H403" s="129" t="s">
        <v>768</v>
      </c>
      <c r="I403" s="129" t="s">
        <v>768</v>
      </c>
      <c r="J403" s="113">
        <v>8010401021784</v>
      </c>
      <c r="K403" s="114">
        <v>8010401021784</v>
      </c>
      <c r="L403" s="114">
        <v>8010401021784</v>
      </c>
      <c r="M403" s="114">
        <v>8010401021784</v>
      </c>
      <c r="N403" s="114">
        <v>8010401021784</v>
      </c>
      <c r="O403" s="114">
        <v>8010401021784</v>
      </c>
      <c r="P403" s="115" t="s">
        <v>769</v>
      </c>
      <c r="Q403" s="115" t="s">
        <v>769</v>
      </c>
      <c r="R403" s="115" t="s">
        <v>769</v>
      </c>
      <c r="S403" s="115" t="s">
        <v>769</v>
      </c>
      <c r="T403" s="115" t="s">
        <v>769</v>
      </c>
      <c r="U403" s="115" t="s">
        <v>769</v>
      </c>
      <c r="V403" s="115" t="s">
        <v>769</v>
      </c>
      <c r="W403" s="115" t="s">
        <v>769</v>
      </c>
      <c r="X403" s="115" t="s">
        <v>769</v>
      </c>
      <c r="Y403" s="116">
        <v>399</v>
      </c>
      <c r="Z403" s="117"/>
      <c r="AA403" s="117"/>
      <c r="AB403" s="118"/>
      <c r="AC403" s="99" t="s">
        <v>755</v>
      </c>
      <c r="AD403" s="100" t="s">
        <v>755</v>
      </c>
      <c r="AE403" s="100" t="s">
        <v>755</v>
      </c>
      <c r="AF403" s="100" t="s">
        <v>755</v>
      </c>
      <c r="AG403" s="100" t="s">
        <v>755</v>
      </c>
      <c r="AH403" s="101">
        <v>1</v>
      </c>
      <c r="AI403" s="102">
        <v>1</v>
      </c>
      <c r="AJ403" s="102">
        <v>1</v>
      </c>
      <c r="AK403" s="102">
        <v>1</v>
      </c>
      <c r="AL403" s="103">
        <v>78.900000000000006</v>
      </c>
      <c r="AM403" s="104">
        <v>78.900000000000006</v>
      </c>
      <c r="AN403" s="104">
        <v>78.900000000000006</v>
      </c>
      <c r="AO403" s="105">
        <v>78.900000000000006</v>
      </c>
      <c r="AP403" s="106" t="s">
        <v>361</v>
      </c>
      <c r="AQ403" s="106"/>
      <c r="AR403" s="106"/>
      <c r="AS403" s="106"/>
      <c r="AT403" s="106"/>
      <c r="AU403" s="106"/>
      <c r="AV403" s="106"/>
      <c r="AW403" s="106"/>
      <c r="AX403" s="106"/>
      <c r="AY403">
        <f>COUNTA($C$403)</f>
        <v>1</v>
      </c>
    </row>
    <row r="404" spans="1:51" ht="53.5" customHeight="1" x14ac:dyDescent="0.2">
      <c r="A404" s="110">
        <v>13</v>
      </c>
      <c r="B404" s="110">
        <v>1</v>
      </c>
      <c r="C404" s="129" t="s">
        <v>770</v>
      </c>
      <c r="D404" s="129" t="s">
        <v>770</v>
      </c>
      <c r="E404" s="129" t="s">
        <v>770</v>
      </c>
      <c r="F404" s="129" t="s">
        <v>770</v>
      </c>
      <c r="G404" s="129" t="s">
        <v>770</v>
      </c>
      <c r="H404" s="129" t="s">
        <v>770</v>
      </c>
      <c r="I404" s="129" t="s">
        <v>770</v>
      </c>
      <c r="J404" s="113">
        <v>8030001030606</v>
      </c>
      <c r="K404" s="114">
        <v>8030001030606</v>
      </c>
      <c r="L404" s="114">
        <v>8030001030606</v>
      </c>
      <c r="M404" s="114">
        <v>8030001030606</v>
      </c>
      <c r="N404" s="114">
        <v>8030001030606</v>
      </c>
      <c r="O404" s="114">
        <v>8030001030606</v>
      </c>
      <c r="P404" s="115" t="s">
        <v>771</v>
      </c>
      <c r="Q404" s="115" t="s">
        <v>771</v>
      </c>
      <c r="R404" s="115" t="s">
        <v>771</v>
      </c>
      <c r="S404" s="115" t="s">
        <v>771</v>
      </c>
      <c r="T404" s="115" t="s">
        <v>771</v>
      </c>
      <c r="U404" s="115" t="s">
        <v>771</v>
      </c>
      <c r="V404" s="115" t="s">
        <v>771</v>
      </c>
      <c r="W404" s="115" t="s">
        <v>771</v>
      </c>
      <c r="X404" s="115" t="s">
        <v>771</v>
      </c>
      <c r="Y404" s="116">
        <v>345</v>
      </c>
      <c r="Z404" s="117"/>
      <c r="AA404" s="117"/>
      <c r="AB404" s="118"/>
      <c r="AC404" s="99" t="s">
        <v>772</v>
      </c>
      <c r="AD404" s="100" t="s">
        <v>772</v>
      </c>
      <c r="AE404" s="100" t="s">
        <v>772</v>
      </c>
      <c r="AF404" s="100" t="s">
        <v>772</v>
      </c>
      <c r="AG404" s="100" t="s">
        <v>772</v>
      </c>
      <c r="AH404" s="101" t="s">
        <v>751</v>
      </c>
      <c r="AI404" s="102" t="s">
        <v>751</v>
      </c>
      <c r="AJ404" s="102" t="s">
        <v>751</v>
      </c>
      <c r="AK404" s="102" t="s">
        <v>751</v>
      </c>
      <c r="AL404" s="103" t="s">
        <v>751</v>
      </c>
      <c r="AM404" s="104" t="s">
        <v>751</v>
      </c>
      <c r="AN404" s="104" t="s">
        <v>751</v>
      </c>
      <c r="AO404" s="105" t="s">
        <v>751</v>
      </c>
      <c r="AP404" s="106" t="s">
        <v>361</v>
      </c>
      <c r="AQ404" s="106"/>
      <c r="AR404" s="106"/>
      <c r="AS404" s="106"/>
      <c r="AT404" s="106"/>
      <c r="AU404" s="106"/>
      <c r="AV404" s="106"/>
      <c r="AW404" s="106"/>
      <c r="AX404" s="106"/>
      <c r="AY404">
        <f>COUNTA($C$404)</f>
        <v>1</v>
      </c>
    </row>
    <row r="405" spans="1:51" ht="53.5" customHeight="1" x14ac:dyDescent="0.2">
      <c r="A405" s="110">
        <v>14</v>
      </c>
      <c r="B405" s="110">
        <v>1</v>
      </c>
      <c r="C405" s="129" t="s">
        <v>770</v>
      </c>
      <c r="D405" s="129" t="s">
        <v>770</v>
      </c>
      <c r="E405" s="129" t="s">
        <v>770</v>
      </c>
      <c r="F405" s="129" t="s">
        <v>770</v>
      </c>
      <c r="G405" s="129" t="s">
        <v>770</v>
      </c>
      <c r="H405" s="129" t="s">
        <v>770</v>
      </c>
      <c r="I405" s="129" t="s">
        <v>770</v>
      </c>
      <c r="J405" s="113">
        <v>8030001030606</v>
      </c>
      <c r="K405" s="114">
        <v>8030001030606</v>
      </c>
      <c r="L405" s="114">
        <v>8030001030606</v>
      </c>
      <c r="M405" s="114">
        <v>8030001030606</v>
      </c>
      <c r="N405" s="114">
        <v>8030001030606</v>
      </c>
      <c r="O405" s="114">
        <v>8030001030606</v>
      </c>
      <c r="P405" s="115" t="s">
        <v>771</v>
      </c>
      <c r="Q405" s="115" t="s">
        <v>771</v>
      </c>
      <c r="R405" s="115" t="s">
        <v>771</v>
      </c>
      <c r="S405" s="115" t="s">
        <v>771</v>
      </c>
      <c r="T405" s="115" t="s">
        <v>771</v>
      </c>
      <c r="U405" s="115" t="s">
        <v>771</v>
      </c>
      <c r="V405" s="115" t="s">
        <v>771</v>
      </c>
      <c r="W405" s="115" t="s">
        <v>771</v>
      </c>
      <c r="X405" s="115" t="s">
        <v>771</v>
      </c>
      <c r="Y405" s="116">
        <v>25</v>
      </c>
      <c r="Z405" s="117"/>
      <c r="AA405" s="117"/>
      <c r="AB405" s="118"/>
      <c r="AC405" s="99" t="s">
        <v>772</v>
      </c>
      <c r="AD405" s="100" t="s">
        <v>772</v>
      </c>
      <c r="AE405" s="100" t="s">
        <v>772</v>
      </c>
      <c r="AF405" s="100" t="s">
        <v>772</v>
      </c>
      <c r="AG405" s="100" t="s">
        <v>772</v>
      </c>
      <c r="AH405" s="101" t="s">
        <v>751</v>
      </c>
      <c r="AI405" s="102" t="s">
        <v>751</v>
      </c>
      <c r="AJ405" s="102" t="s">
        <v>751</v>
      </c>
      <c r="AK405" s="102" t="s">
        <v>751</v>
      </c>
      <c r="AL405" s="103" t="s">
        <v>751</v>
      </c>
      <c r="AM405" s="104" t="s">
        <v>751</v>
      </c>
      <c r="AN405" s="104" t="s">
        <v>751</v>
      </c>
      <c r="AO405" s="105" t="s">
        <v>751</v>
      </c>
      <c r="AP405" s="106" t="s">
        <v>361</v>
      </c>
      <c r="AQ405" s="106"/>
      <c r="AR405" s="106"/>
      <c r="AS405" s="106"/>
      <c r="AT405" s="106"/>
      <c r="AU405" s="106"/>
      <c r="AV405" s="106"/>
      <c r="AW405" s="106"/>
      <c r="AX405" s="106"/>
      <c r="AY405">
        <f>COUNTA($C$405)</f>
        <v>1</v>
      </c>
    </row>
    <row r="406" spans="1:51" ht="53.5" customHeight="1" x14ac:dyDescent="0.2">
      <c r="A406" s="110">
        <v>15</v>
      </c>
      <c r="B406" s="110">
        <v>1</v>
      </c>
      <c r="C406" s="129" t="s">
        <v>770</v>
      </c>
      <c r="D406" s="129" t="s">
        <v>770</v>
      </c>
      <c r="E406" s="129" t="s">
        <v>770</v>
      </c>
      <c r="F406" s="129" t="s">
        <v>770</v>
      </c>
      <c r="G406" s="129" t="s">
        <v>770</v>
      </c>
      <c r="H406" s="129" t="s">
        <v>770</v>
      </c>
      <c r="I406" s="129" t="s">
        <v>770</v>
      </c>
      <c r="J406" s="113">
        <v>8030001030606</v>
      </c>
      <c r="K406" s="114">
        <v>8030001030606</v>
      </c>
      <c r="L406" s="114">
        <v>8030001030606</v>
      </c>
      <c r="M406" s="114">
        <v>8030001030606</v>
      </c>
      <c r="N406" s="114">
        <v>8030001030606</v>
      </c>
      <c r="O406" s="114">
        <v>8030001030606</v>
      </c>
      <c r="P406" s="115" t="s">
        <v>773</v>
      </c>
      <c r="Q406" s="115" t="s">
        <v>773</v>
      </c>
      <c r="R406" s="115" t="s">
        <v>773</v>
      </c>
      <c r="S406" s="115" t="s">
        <v>773</v>
      </c>
      <c r="T406" s="115" t="s">
        <v>773</v>
      </c>
      <c r="U406" s="115" t="s">
        <v>773</v>
      </c>
      <c r="V406" s="115" t="s">
        <v>773</v>
      </c>
      <c r="W406" s="115" t="s">
        <v>773</v>
      </c>
      <c r="X406" s="115" t="s">
        <v>773</v>
      </c>
      <c r="Y406" s="116">
        <v>23</v>
      </c>
      <c r="Z406" s="117"/>
      <c r="AA406" s="117"/>
      <c r="AB406" s="118"/>
      <c r="AC406" s="99" t="s">
        <v>772</v>
      </c>
      <c r="AD406" s="100" t="s">
        <v>772</v>
      </c>
      <c r="AE406" s="100" t="s">
        <v>772</v>
      </c>
      <c r="AF406" s="100" t="s">
        <v>772</v>
      </c>
      <c r="AG406" s="100" t="s">
        <v>772</v>
      </c>
      <c r="AH406" s="101" t="s">
        <v>751</v>
      </c>
      <c r="AI406" s="102" t="s">
        <v>751</v>
      </c>
      <c r="AJ406" s="102" t="s">
        <v>751</v>
      </c>
      <c r="AK406" s="102" t="s">
        <v>751</v>
      </c>
      <c r="AL406" s="103" t="s">
        <v>751</v>
      </c>
      <c r="AM406" s="104" t="s">
        <v>751</v>
      </c>
      <c r="AN406" s="104" t="s">
        <v>751</v>
      </c>
      <c r="AO406" s="105" t="s">
        <v>751</v>
      </c>
      <c r="AP406" s="106" t="s">
        <v>361</v>
      </c>
      <c r="AQ406" s="106"/>
      <c r="AR406" s="106"/>
      <c r="AS406" s="106"/>
      <c r="AT406" s="106"/>
      <c r="AU406" s="106"/>
      <c r="AV406" s="106"/>
      <c r="AW406" s="106"/>
      <c r="AX406" s="106"/>
      <c r="AY406">
        <f>COUNTA($C$406)</f>
        <v>1</v>
      </c>
    </row>
    <row r="407" spans="1:51" ht="46" customHeight="1" x14ac:dyDescent="0.2">
      <c r="A407" s="110">
        <v>16</v>
      </c>
      <c r="B407" s="110">
        <v>1</v>
      </c>
      <c r="C407" s="129" t="s">
        <v>770</v>
      </c>
      <c r="D407" s="129" t="s">
        <v>770</v>
      </c>
      <c r="E407" s="129" t="s">
        <v>770</v>
      </c>
      <c r="F407" s="129" t="s">
        <v>770</v>
      </c>
      <c r="G407" s="129" t="s">
        <v>770</v>
      </c>
      <c r="H407" s="129" t="s">
        <v>770</v>
      </c>
      <c r="I407" s="129" t="s">
        <v>770</v>
      </c>
      <c r="J407" s="113">
        <v>8030001030606</v>
      </c>
      <c r="K407" s="114">
        <v>8030001030606</v>
      </c>
      <c r="L407" s="114">
        <v>8030001030606</v>
      </c>
      <c r="M407" s="114">
        <v>8030001030606</v>
      </c>
      <c r="N407" s="114">
        <v>8030001030606</v>
      </c>
      <c r="O407" s="114">
        <v>8030001030606</v>
      </c>
      <c r="P407" s="115" t="s">
        <v>774</v>
      </c>
      <c r="Q407" s="115" t="s">
        <v>774</v>
      </c>
      <c r="R407" s="115" t="s">
        <v>774</v>
      </c>
      <c r="S407" s="115" t="s">
        <v>774</v>
      </c>
      <c r="T407" s="115" t="s">
        <v>774</v>
      </c>
      <c r="U407" s="115" t="s">
        <v>774</v>
      </c>
      <c r="V407" s="115" t="s">
        <v>774</v>
      </c>
      <c r="W407" s="115" t="s">
        <v>774</v>
      </c>
      <c r="X407" s="115" t="s">
        <v>774</v>
      </c>
      <c r="Y407" s="116">
        <v>1</v>
      </c>
      <c r="Z407" s="117"/>
      <c r="AA407" s="117"/>
      <c r="AB407" s="118"/>
      <c r="AC407" s="99" t="s">
        <v>757</v>
      </c>
      <c r="AD407" s="100" t="s">
        <v>757</v>
      </c>
      <c r="AE407" s="100" t="s">
        <v>757</v>
      </c>
      <c r="AF407" s="100" t="s">
        <v>757</v>
      </c>
      <c r="AG407" s="100" t="s">
        <v>757</v>
      </c>
      <c r="AH407" s="101" t="s">
        <v>751</v>
      </c>
      <c r="AI407" s="102" t="s">
        <v>751</v>
      </c>
      <c r="AJ407" s="102" t="s">
        <v>751</v>
      </c>
      <c r="AK407" s="102" t="s">
        <v>751</v>
      </c>
      <c r="AL407" s="103" t="s">
        <v>751</v>
      </c>
      <c r="AM407" s="104" t="s">
        <v>751</v>
      </c>
      <c r="AN407" s="104" t="s">
        <v>751</v>
      </c>
      <c r="AO407" s="105" t="s">
        <v>751</v>
      </c>
      <c r="AP407" s="106" t="s">
        <v>361</v>
      </c>
      <c r="AQ407" s="106"/>
      <c r="AR407" s="106"/>
      <c r="AS407" s="106"/>
      <c r="AT407" s="106"/>
      <c r="AU407" s="106"/>
      <c r="AV407" s="106"/>
      <c r="AW407" s="106"/>
      <c r="AX407" s="106"/>
      <c r="AY407">
        <f>COUNTA($C$407)</f>
        <v>1</v>
      </c>
    </row>
    <row r="408" spans="1:51" s="16" customFormat="1" ht="53.5" customHeight="1" x14ac:dyDescent="0.2">
      <c r="A408" s="110">
        <v>17</v>
      </c>
      <c r="B408" s="110">
        <v>1</v>
      </c>
      <c r="C408" s="129" t="s">
        <v>775</v>
      </c>
      <c r="D408" s="129" t="s">
        <v>776</v>
      </c>
      <c r="E408" s="129" t="s">
        <v>776</v>
      </c>
      <c r="F408" s="129" t="s">
        <v>776</v>
      </c>
      <c r="G408" s="129" t="s">
        <v>776</v>
      </c>
      <c r="H408" s="129" t="s">
        <v>776</v>
      </c>
      <c r="I408" s="129" t="s">
        <v>776</v>
      </c>
      <c r="J408" s="113">
        <v>6010401015821</v>
      </c>
      <c r="K408" s="114">
        <v>6010401015821</v>
      </c>
      <c r="L408" s="114">
        <v>6010401015821</v>
      </c>
      <c r="M408" s="114">
        <v>6010401015821</v>
      </c>
      <c r="N408" s="114">
        <v>6010401015821</v>
      </c>
      <c r="O408" s="114">
        <v>6010401015821</v>
      </c>
      <c r="P408" s="115" t="s">
        <v>777</v>
      </c>
      <c r="Q408" s="115" t="s">
        <v>777</v>
      </c>
      <c r="R408" s="115" t="s">
        <v>777</v>
      </c>
      <c r="S408" s="115" t="s">
        <v>777</v>
      </c>
      <c r="T408" s="115" t="s">
        <v>777</v>
      </c>
      <c r="U408" s="115" t="s">
        <v>777</v>
      </c>
      <c r="V408" s="115" t="s">
        <v>777</v>
      </c>
      <c r="W408" s="115" t="s">
        <v>777</v>
      </c>
      <c r="X408" s="115" t="s">
        <v>777</v>
      </c>
      <c r="Y408" s="116">
        <v>297</v>
      </c>
      <c r="Z408" s="117"/>
      <c r="AA408" s="117"/>
      <c r="AB408" s="118"/>
      <c r="AC408" s="99" t="s">
        <v>755</v>
      </c>
      <c r="AD408" s="100" t="s">
        <v>755</v>
      </c>
      <c r="AE408" s="100" t="s">
        <v>755</v>
      </c>
      <c r="AF408" s="100" t="s">
        <v>755</v>
      </c>
      <c r="AG408" s="100" t="s">
        <v>755</v>
      </c>
      <c r="AH408" s="101">
        <v>1</v>
      </c>
      <c r="AI408" s="102">
        <v>1</v>
      </c>
      <c r="AJ408" s="102">
        <v>1</v>
      </c>
      <c r="AK408" s="102">
        <v>1</v>
      </c>
      <c r="AL408" s="103">
        <v>85.4</v>
      </c>
      <c r="AM408" s="104">
        <v>85.4</v>
      </c>
      <c r="AN408" s="104">
        <v>85.4</v>
      </c>
      <c r="AO408" s="105">
        <v>85.4</v>
      </c>
      <c r="AP408" s="106" t="s">
        <v>361</v>
      </c>
      <c r="AQ408" s="106"/>
      <c r="AR408" s="106"/>
      <c r="AS408" s="106"/>
      <c r="AT408" s="106"/>
      <c r="AU408" s="106"/>
      <c r="AV408" s="106"/>
      <c r="AW408" s="106"/>
      <c r="AX408" s="106"/>
      <c r="AY408">
        <f>COUNTA($C$408)</f>
        <v>1</v>
      </c>
    </row>
    <row r="409" spans="1:51" ht="53.5" customHeight="1" x14ac:dyDescent="0.2">
      <c r="A409" s="110">
        <v>18</v>
      </c>
      <c r="B409" s="110">
        <v>1</v>
      </c>
      <c r="C409" s="129" t="s">
        <v>775</v>
      </c>
      <c r="D409" s="129" t="s">
        <v>776</v>
      </c>
      <c r="E409" s="129" t="s">
        <v>776</v>
      </c>
      <c r="F409" s="129" t="s">
        <v>776</v>
      </c>
      <c r="G409" s="129" t="s">
        <v>776</v>
      </c>
      <c r="H409" s="129" t="s">
        <v>776</v>
      </c>
      <c r="I409" s="129" t="s">
        <v>776</v>
      </c>
      <c r="J409" s="113">
        <v>6010401015821</v>
      </c>
      <c r="K409" s="114">
        <v>6010401015821</v>
      </c>
      <c r="L409" s="114">
        <v>6010401015821</v>
      </c>
      <c r="M409" s="114">
        <v>6010401015821</v>
      </c>
      <c r="N409" s="114">
        <v>6010401015821</v>
      </c>
      <c r="O409" s="114">
        <v>6010401015821</v>
      </c>
      <c r="P409" s="115" t="s">
        <v>778</v>
      </c>
      <c r="Q409" s="115" t="s">
        <v>778</v>
      </c>
      <c r="R409" s="115" t="s">
        <v>778</v>
      </c>
      <c r="S409" s="115" t="s">
        <v>778</v>
      </c>
      <c r="T409" s="115" t="s">
        <v>778</v>
      </c>
      <c r="U409" s="115" t="s">
        <v>778</v>
      </c>
      <c r="V409" s="115" t="s">
        <v>778</v>
      </c>
      <c r="W409" s="115" t="s">
        <v>778</v>
      </c>
      <c r="X409" s="115" t="s">
        <v>778</v>
      </c>
      <c r="Y409" s="116">
        <v>63</v>
      </c>
      <c r="Z409" s="117"/>
      <c r="AA409" s="117"/>
      <c r="AB409" s="118"/>
      <c r="AC409" s="99" t="s">
        <v>755</v>
      </c>
      <c r="AD409" s="100" t="s">
        <v>755</v>
      </c>
      <c r="AE409" s="100" t="s">
        <v>755</v>
      </c>
      <c r="AF409" s="100" t="s">
        <v>755</v>
      </c>
      <c r="AG409" s="100" t="s">
        <v>755</v>
      </c>
      <c r="AH409" s="101">
        <v>1</v>
      </c>
      <c r="AI409" s="102">
        <v>1</v>
      </c>
      <c r="AJ409" s="102">
        <v>1</v>
      </c>
      <c r="AK409" s="102">
        <v>1</v>
      </c>
      <c r="AL409" s="103">
        <v>85.4</v>
      </c>
      <c r="AM409" s="104">
        <v>85.4</v>
      </c>
      <c r="AN409" s="104">
        <v>85.4</v>
      </c>
      <c r="AO409" s="105">
        <v>85.4</v>
      </c>
      <c r="AP409" s="106" t="s">
        <v>361</v>
      </c>
      <c r="AQ409" s="106"/>
      <c r="AR409" s="106"/>
      <c r="AS409" s="106"/>
      <c r="AT409" s="106"/>
      <c r="AU409" s="106"/>
      <c r="AV409" s="106"/>
      <c r="AW409" s="106"/>
      <c r="AX409" s="106"/>
      <c r="AY409">
        <f>COUNTA($C$409)</f>
        <v>1</v>
      </c>
    </row>
    <row r="410" spans="1:51" ht="53.5" customHeight="1" x14ac:dyDescent="0.2">
      <c r="A410" s="110">
        <v>19</v>
      </c>
      <c r="B410" s="110">
        <v>1</v>
      </c>
      <c r="C410" s="129" t="s">
        <v>775</v>
      </c>
      <c r="D410" s="129" t="s">
        <v>776</v>
      </c>
      <c r="E410" s="129" t="s">
        <v>776</v>
      </c>
      <c r="F410" s="129" t="s">
        <v>776</v>
      </c>
      <c r="G410" s="129" t="s">
        <v>776</v>
      </c>
      <c r="H410" s="129" t="s">
        <v>776</v>
      </c>
      <c r="I410" s="129" t="s">
        <v>776</v>
      </c>
      <c r="J410" s="113">
        <v>6010401015821</v>
      </c>
      <c r="K410" s="114">
        <v>6010401015821</v>
      </c>
      <c r="L410" s="114">
        <v>6010401015821</v>
      </c>
      <c r="M410" s="114">
        <v>6010401015821</v>
      </c>
      <c r="N410" s="114">
        <v>6010401015821</v>
      </c>
      <c r="O410" s="114">
        <v>6010401015821</v>
      </c>
      <c r="P410" s="115" t="s">
        <v>779</v>
      </c>
      <c r="Q410" s="115" t="s">
        <v>779</v>
      </c>
      <c r="R410" s="115" t="s">
        <v>779</v>
      </c>
      <c r="S410" s="115" t="s">
        <v>779</v>
      </c>
      <c r="T410" s="115" t="s">
        <v>779</v>
      </c>
      <c r="U410" s="115" t="s">
        <v>779</v>
      </c>
      <c r="V410" s="115" t="s">
        <v>779</v>
      </c>
      <c r="W410" s="115" t="s">
        <v>779</v>
      </c>
      <c r="X410" s="115" t="s">
        <v>779</v>
      </c>
      <c r="Y410" s="116">
        <v>4</v>
      </c>
      <c r="Z410" s="117"/>
      <c r="AA410" s="117"/>
      <c r="AB410" s="118"/>
      <c r="AC410" s="99" t="s">
        <v>750</v>
      </c>
      <c r="AD410" s="100" t="s">
        <v>750</v>
      </c>
      <c r="AE410" s="100" t="s">
        <v>750</v>
      </c>
      <c r="AF410" s="100" t="s">
        <v>750</v>
      </c>
      <c r="AG410" s="100" t="s">
        <v>750</v>
      </c>
      <c r="AH410" s="101" t="s">
        <v>751</v>
      </c>
      <c r="AI410" s="102" t="s">
        <v>751</v>
      </c>
      <c r="AJ410" s="102" t="s">
        <v>751</v>
      </c>
      <c r="AK410" s="102" t="s">
        <v>751</v>
      </c>
      <c r="AL410" s="103" t="s">
        <v>751</v>
      </c>
      <c r="AM410" s="104" t="s">
        <v>751</v>
      </c>
      <c r="AN410" s="104" t="s">
        <v>751</v>
      </c>
      <c r="AO410" s="105" t="s">
        <v>751</v>
      </c>
      <c r="AP410" s="106" t="s">
        <v>361</v>
      </c>
      <c r="AQ410" s="106"/>
      <c r="AR410" s="106"/>
      <c r="AS410" s="106"/>
      <c r="AT410" s="106"/>
      <c r="AU410" s="106"/>
      <c r="AV410" s="106"/>
      <c r="AW410" s="106"/>
      <c r="AX410" s="106"/>
      <c r="AY410">
        <f>COUNTA($C$410)</f>
        <v>1</v>
      </c>
    </row>
    <row r="411" spans="1:51" ht="38" customHeight="1" x14ac:dyDescent="0.2">
      <c r="A411" s="110">
        <v>20</v>
      </c>
      <c r="B411" s="110">
        <v>1</v>
      </c>
      <c r="C411" s="129" t="s">
        <v>775</v>
      </c>
      <c r="D411" s="129" t="s">
        <v>776</v>
      </c>
      <c r="E411" s="129" t="s">
        <v>776</v>
      </c>
      <c r="F411" s="129" t="s">
        <v>776</v>
      </c>
      <c r="G411" s="129" t="s">
        <v>776</v>
      </c>
      <c r="H411" s="129" t="s">
        <v>776</v>
      </c>
      <c r="I411" s="129" t="s">
        <v>776</v>
      </c>
      <c r="J411" s="113">
        <v>6010401015821</v>
      </c>
      <c r="K411" s="114">
        <v>6010401015821</v>
      </c>
      <c r="L411" s="114">
        <v>6010401015821</v>
      </c>
      <c r="M411" s="114">
        <v>6010401015821</v>
      </c>
      <c r="N411" s="114">
        <v>6010401015821</v>
      </c>
      <c r="O411" s="114">
        <v>6010401015821</v>
      </c>
      <c r="P411" s="115" t="s">
        <v>780</v>
      </c>
      <c r="Q411" s="115" t="s">
        <v>780</v>
      </c>
      <c r="R411" s="115" t="s">
        <v>780</v>
      </c>
      <c r="S411" s="115" t="s">
        <v>780</v>
      </c>
      <c r="T411" s="115" t="s">
        <v>780</v>
      </c>
      <c r="U411" s="115" t="s">
        <v>780</v>
      </c>
      <c r="V411" s="115" t="s">
        <v>780</v>
      </c>
      <c r="W411" s="115" t="s">
        <v>780</v>
      </c>
      <c r="X411" s="115" t="s">
        <v>780</v>
      </c>
      <c r="Y411" s="116">
        <v>1</v>
      </c>
      <c r="Z411" s="117"/>
      <c r="AA411" s="117"/>
      <c r="AB411" s="118"/>
      <c r="AC411" s="99" t="s">
        <v>781</v>
      </c>
      <c r="AD411" s="100" t="s">
        <v>781</v>
      </c>
      <c r="AE411" s="100" t="s">
        <v>781</v>
      </c>
      <c r="AF411" s="100" t="s">
        <v>781</v>
      </c>
      <c r="AG411" s="100" t="s">
        <v>781</v>
      </c>
      <c r="AH411" s="101">
        <v>2</v>
      </c>
      <c r="AI411" s="102">
        <v>2</v>
      </c>
      <c r="AJ411" s="102">
        <v>2</v>
      </c>
      <c r="AK411" s="102">
        <v>2</v>
      </c>
      <c r="AL411" s="103">
        <v>30.8</v>
      </c>
      <c r="AM411" s="104">
        <v>30.8</v>
      </c>
      <c r="AN411" s="104">
        <v>30.8</v>
      </c>
      <c r="AO411" s="105">
        <v>30.8</v>
      </c>
      <c r="AP411" s="106" t="s">
        <v>361</v>
      </c>
      <c r="AQ411" s="106"/>
      <c r="AR411" s="106"/>
      <c r="AS411" s="106"/>
      <c r="AT411" s="106"/>
      <c r="AU411" s="106"/>
      <c r="AV411" s="106"/>
      <c r="AW411" s="106"/>
      <c r="AX411" s="106"/>
      <c r="AY411">
        <f>COUNTA($C$411)</f>
        <v>1</v>
      </c>
    </row>
    <row r="412" spans="1:51" ht="53.5" customHeight="1" x14ac:dyDescent="0.2">
      <c r="A412" s="110">
        <v>21</v>
      </c>
      <c r="B412" s="110">
        <v>1</v>
      </c>
      <c r="C412" s="129" t="s">
        <v>782</v>
      </c>
      <c r="D412" s="129" t="s">
        <v>783</v>
      </c>
      <c r="E412" s="129" t="s">
        <v>783</v>
      </c>
      <c r="F412" s="129" t="s">
        <v>783</v>
      </c>
      <c r="G412" s="129" t="s">
        <v>783</v>
      </c>
      <c r="H412" s="129" t="s">
        <v>783</v>
      </c>
      <c r="I412" s="129" t="s">
        <v>783</v>
      </c>
      <c r="J412" s="113">
        <v>9010401028746</v>
      </c>
      <c r="K412" s="114">
        <v>9010401028746</v>
      </c>
      <c r="L412" s="114">
        <v>9010401028746</v>
      </c>
      <c r="M412" s="114">
        <v>9010401028746</v>
      </c>
      <c r="N412" s="114">
        <v>9010401028746</v>
      </c>
      <c r="O412" s="114">
        <v>9010401028746</v>
      </c>
      <c r="P412" s="115" t="s">
        <v>784</v>
      </c>
      <c r="Q412" s="115" t="s">
        <v>784</v>
      </c>
      <c r="R412" s="115" t="s">
        <v>784</v>
      </c>
      <c r="S412" s="115" t="s">
        <v>784</v>
      </c>
      <c r="T412" s="115" t="s">
        <v>784</v>
      </c>
      <c r="U412" s="115" t="s">
        <v>784</v>
      </c>
      <c r="V412" s="115" t="s">
        <v>784</v>
      </c>
      <c r="W412" s="115" t="s">
        <v>784</v>
      </c>
      <c r="X412" s="115" t="s">
        <v>784</v>
      </c>
      <c r="Y412" s="116">
        <v>11</v>
      </c>
      <c r="Z412" s="117"/>
      <c r="AA412" s="117"/>
      <c r="AB412" s="118"/>
      <c r="AC412" s="99" t="s">
        <v>755</v>
      </c>
      <c r="AD412" s="100" t="s">
        <v>755</v>
      </c>
      <c r="AE412" s="100" t="s">
        <v>755</v>
      </c>
      <c r="AF412" s="100" t="s">
        <v>755</v>
      </c>
      <c r="AG412" s="100" t="s">
        <v>755</v>
      </c>
      <c r="AH412" s="101">
        <v>2</v>
      </c>
      <c r="AI412" s="102">
        <v>2</v>
      </c>
      <c r="AJ412" s="102">
        <v>2</v>
      </c>
      <c r="AK412" s="102">
        <v>2</v>
      </c>
      <c r="AL412" s="103">
        <v>94.5</v>
      </c>
      <c r="AM412" s="104">
        <v>94.5</v>
      </c>
      <c r="AN412" s="104">
        <v>94.5</v>
      </c>
      <c r="AO412" s="105">
        <v>94.5</v>
      </c>
      <c r="AP412" s="106" t="s">
        <v>361</v>
      </c>
      <c r="AQ412" s="106"/>
      <c r="AR412" s="106"/>
      <c r="AS412" s="106"/>
      <c r="AT412" s="106"/>
      <c r="AU412" s="106"/>
      <c r="AV412" s="106"/>
      <c r="AW412" s="106"/>
      <c r="AX412" s="106"/>
      <c r="AY412">
        <f>COUNTA($C$412)</f>
        <v>1</v>
      </c>
    </row>
    <row r="413" spans="1:51" ht="53.5" customHeight="1" x14ac:dyDescent="0.2">
      <c r="A413" s="110">
        <v>22</v>
      </c>
      <c r="B413" s="110">
        <v>1</v>
      </c>
      <c r="C413" s="129" t="s">
        <v>782</v>
      </c>
      <c r="D413" s="129" t="s">
        <v>783</v>
      </c>
      <c r="E413" s="129" t="s">
        <v>783</v>
      </c>
      <c r="F413" s="129" t="s">
        <v>783</v>
      </c>
      <c r="G413" s="129" t="s">
        <v>783</v>
      </c>
      <c r="H413" s="129" t="s">
        <v>783</v>
      </c>
      <c r="I413" s="129" t="s">
        <v>783</v>
      </c>
      <c r="J413" s="113">
        <v>9010401028746</v>
      </c>
      <c r="K413" s="114">
        <v>9010401028746</v>
      </c>
      <c r="L413" s="114">
        <v>9010401028746</v>
      </c>
      <c r="M413" s="114">
        <v>9010401028746</v>
      </c>
      <c r="N413" s="114">
        <v>9010401028746</v>
      </c>
      <c r="O413" s="114">
        <v>9010401028746</v>
      </c>
      <c r="P413" s="115" t="s">
        <v>785</v>
      </c>
      <c r="Q413" s="115" t="s">
        <v>785</v>
      </c>
      <c r="R413" s="115" t="s">
        <v>785</v>
      </c>
      <c r="S413" s="115" t="s">
        <v>785</v>
      </c>
      <c r="T413" s="115" t="s">
        <v>785</v>
      </c>
      <c r="U413" s="115" t="s">
        <v>785</v>
      </c>
      <c r="V413" s="115" t="s">
        <v>785</v>
      </c>
      <c r="W413" s="115" t="s">
        <v>785</v>
      </c>
      <c r="X413" s="115" t="s">
        <v>785</v>
      </c>
      <c r="Y413" s="116">
        <v>8</v>
      </c>
      <c r="Z413" s="117"/>
      <c r="AA413" s="117"/>
      <c r="AB413" s="118"/>
      <c r="AC413" s="99" t="s">
        <v>755</v>
      </c>
      <c r="AD413" s="100" t="s">
        <v>755</v>
      </c>
      <c r="AE413" s="100" t="s">
        <v>755</v>
      </c>
      <c r="AF413" s="100" t="s">
        <v>755</v>
      </c>
      <c r="AG413" s="100" t="s">
        <v>755</v>
      </c>
      <c r="AH413" s="101">
        <v>1</v>
      </c>
      <c r="AI413" s="102">
        <v>1</v>
      </c>
      <c r="AJ413" s="102">
        <v>1</v>
      </c>
      <c r="AK413" s="102">
        <v>1</v>
      </c>
      <c r="AL413" s="103">
        <v>69.8</v>
      </c>
      <c r="AM413" s="104">
        <v>69.8</v>
      </c>
      <c r="AN413" s="104">
        <v>69.8</v>
      </c>
      <c r="AO413" s="105">
        <v>69.8</v>
      </c>
      <c r="AP413" s="106" t="s">
        <v>361</v>
      </c>
      <c r="AQ413" s="106"/>
      <c r="AR413" s="106"/>
      <c r="AS413" s="106"/>
      <c r="AT413" s="106"/>
      <c r="AU413" s="106"/>
      <c r="AV413" s="106"/>
      <c r="AW413" s="106"/>
      <c r="AX413" s="106"/>
      <c r="AY413">
        <f>COUNTA($C$413)</f>
        <v>1</v>
      </c>
    </row>
    <row r="414" spans="1:51" ht="53.5" customHeight="1" x14ac:dyDescent="0.2">
      <c r="A414" s="110">
        <v>23</v>
      </c>
      <c r="B414" s="110">
        <v>1</v>
      </c>
      <c r="C414" s="129" t="s">
        <v>782</v>
      </c>
      <c r="D414" s="129" t="s">
        <v>783</v>
      </c>
      <c r="E414" s="129" t="s">
        <v>783</v>
      </c>
      <c r="F414" s="129" t="s">
        <v>783</v>
      </c>
      <c r="G414" s="129" t="s">
        <v>783</v>
      </c>
      <c r="H414" s="129" t="s">
        <v>783</v>
      </c>
      <c r="I414" s="129" t="s">
        <v>783</v>
      </c>
      <c r="J414" s="113">
        <v>9010401028746</v>
      </c>
      <c r="K414" s="114">
        <v>9010401028746</v>
      </c>
      <c r="L414" s="114">
        <v>9010401028746</v>
      </c>
      <c r="M414" s="114">
        <v>9010401028746</v>
      </c>
      <c r="N414" s="114">
        <v>9010401028746</v>
      </c>
      <c r="O414" s="114">
        <v>9010401028746</v>
      </c>
      <c r="P414" s="115" t="s">
        <v>786</v>
      </c>
      <c r="Q414" s="115" t="s">
        <v>786</v>
      </c>
      <c r="R414" s="115" t="s">
        <v>786</v>
      </c>
      <c r="S414" s="115" t="s">
        <v>786</v>
      </c>
      <c r="T414" s="115" t="s">
        <v>786</v>
      </c>
      <c r="U414" s="115" t="s">
        <v>786</v>
      </c>
      <c r="V414" s="115" t="s">
        <v>786</v>
      </c>
      <c r="W414" s="115" t="s">
        <v>786</v>
      </c>
      <c r="X414" s="115" t="s">
        <v>786</v>
      </c>
      <c r="Y414" s="116">
        <v>248</v>
      </c>
      <c r="Z414" s="117"/>
      <c r="AA414" s="117"/>
      <c r="AB414" s="118"/>
      <c r="AC414" s="99" t="s">
        <v>750</v>
      </c>
      <c r="AD414" s="100" t="s">
        <v>750</v>
      </c>
      <c r="AE414" s="100" t="s">
        <v>750</v>
      </c>
      <c r="AF414" s="100" t="s">
        <v>750</v>
      </c>
      <c r="AG414" s="100" t="s">
        <v>750</v>
      </c>
      <c r="AH414" s="101" t="s">
        <v>751</v>
      </c>
      <c r="AI414" s="102" t="s">
        <v>751</v>
      </c>
      <c r="AJ414" s="102" t="s">
        <v>751</v>
      </c>
      <c r="AK414" s="102" t="s">
        <v>751</v>
      </c>
      <c r="AL414" s="103" t="s">
        <v>751</v>
      </c>
      <c r="AM414" s="104" t="s">
        <v>751</v>
      </c>
      <c r="AN414" s="104" t="s">
        <v>751</v>
      </c>
      <c r="AO414" s="105" t="s">
        <v>751</v>
      </c>
      <c r="AP414" s="106" t="s">
        <v>361</v>
      </c>
      <c r="AQ414" s="106"/>
      <c r="AR414" s="106"/>
      <c r="AS414" s="106"/>
      <c r="AT414" s="106"/>
      <c r="AU414" s="106"/>
      <c r="AV414" s="106"/>
      <c r="AW414" s="106"/>
      <c r="AX414" s="106"/>
      <c r="AY414">
        <f>COUNTA($C$414)</f>
        <v>1</v>
      </c>
    </row>
    <row r="415" spans="1:51" ht="53.5" customHeight="1" x14ac:dyDescent="0.2">
      <c r="A415" s="110">
        <v>24</v>
      </c>
      <c r="B415" s="110">
        <v>1</v>
      </c>
      <c r="C415" s="129" t="s">
        <v>782</v>
      </c>
      <c r="D415" s="129" t="s">
        <v>783</v>
      </c>
      <c r="E415" s="129" t="s">
        <v>783</v>
      </c>
      <c r="F415" s="129" t="s">
        <v>783</v>
      </c>
      <c r="G415" s="129" t="s">
        <v>783</v>
      </c>
      <c r="H415" s="129" t="s">
        <v>783</v>
      </c>
      <c r="I415" s="129" t="s">
        <v>783</v>
      </c>
      <c r="J415" s="113">
        <v>9010401028746</v>
      </c>
      <c r="K415" s="114">
        <v>9010401028746</v>
      </c>
      <c r="L415" s="114">
        <v>9010401028746</v>
      </c>
      <c r="M415" s="114">
        <v>9010401028746</v>
      </c>
      <c r="N415" s="114">
        <v>9010401028746</v>
      </c>
      <c r="O415" s="114">
        <v>9010401028746</v>
      </c>
      <c r="P415" s="115" t="s">
        <v>787</v>
      </c>
      <c r="Q415" s="115" t="s">
        <v>787</v>
      </c>
      <c r="R415" s="115" t="s">
        <v>787</v>
      </c>
      <c r="S415" s="115" t="s">
        <v>787</v>
      </c>
      <c r="T415" s="115" t="s">
        <v>787</v>
      </c>
      <c r="U415" s="115" t="s">
        <v>787</v>
      </c>
      <c r="V415" s="115" t="s">
        <v>787</v>
      </c>
      <c r="W415" s="115" t="s">
        <v>787</v>
      </c>
      <c r="X415" s="115" t="s">
        <v>787</v>
      </c>
      <c r="Y415" s="116">
        <v>26</v>
      </c>
      <c r="Z415" s="117"/>
      <c r="AA415" s="117"/>
      <c r="AB415" s="118"/>
      <c r="AC415" s="99" t="s">
        <v>750</v>
      </c>
      <c r="AD415" s="100" t="s">
        <v>750</v>
      </c>
      <c r="AE415" s="100" t="s">
        <v>750</v>
      </c>
      <c r="AF415" s="100" t="s">
        <v>750</v>
      </c>
      <c r="AG415" s="100" t="s">
        <v>750</v>
      </c>
      <c r="AH415" s="101" t="s">
        <v>751</v>
      </c>
      <c r="AI415" s="102" t="s">
        <v>751</v>
      </c>
      <c r="AJ415" s="102" t="s">
        <v>751</v>
      </c>
      <c r="AK415" s="102" t="s">
        <v>751</v>
      </c>
      <c r="AL415" s="103" t="s">
        <v>751</v>
      </c>
      <c r="AM415" s="104" t="s">
        <v>751</v>
      </c>
      <c r="AN415" s="104" t="s">
        <v>751</v>
      </c>
      <c r="AO415" s="105" t="s">
        <v>751</v>
      </c>
      <c r="AP415" s="106" t="s">
        <v>361</v>
      </c>
      <c r="AQ415" s="106"/>
      <c r="AR415" s="106"/>
      <c r="AS415" s="106"/>
      <c r="AT415" s="106"/>
      <c r="AU415" s="106"/>
      <c r="AV415" s="106"/>
      <c r="AW415" s="106"/>
      <c r="AX415" s="106"/>
      <c r="AY415">
        <f>COUNTA($C$415)</f>
        <v>1</v>
      </c>
    </row>
    <row r="416" spans="1:51" ht="53.5" customHeight="1" x14ac:dyDescent="0.2">
      <c r="A416" s="110">
        <v>25</v>
      </c>
      <c r="B416" s="110">
        <v>1</v>
      </c>
      <c r="C416" s="129" t="s">
        <v>782</v>
      </c>
      <c r="D416" s="129" t="s">
        <v>783</v>
      </c>
      <c r="E416" s="129" t="s">
        <v>783</v>
      </c>
      <c r="F416" s="129" t="s">
        <v>783</v>
      </c>
      <c r="G416" s="129" t="s">
        <v>783</v>
      </c>
      <c r="H416" s="129" t="s">
        <v>783</v>
      </c>
      <c r="I416" s="129" t="s">
        <v>783</v>
      </c>
      <c r="J416" s="113">
        <v>9010401028746</v>
      </c>
      <c r="K416" s="114">
        <v>9010401028746</v>
      </c>
      <c r="L416" s="114">
        <v>9010401028746</v>
      </c>
      <c r="M416" s="114">
        <v>9010401028746</v>
      </c>
      <c r="N416" s="114">
        <v>9010401028746</v>
      </c>
      <c r="O416" s="114">
        <v>9010401028746</v>
      </c>
      <c r="P416" s="115" t="s">
        <v>788</v>
      </c>
      <c r="Q416" s="115" t="s">
        <v>788</v>
      </c>
      <c r="R416" s="115" t="s">
        <v>788</v>
      </c>
      <c r="S416" s="115" t="s">
        <v>788</v>
      </c>
      <c r="T416" s="115" t="s">
        <v>788</v>
      </c>
      <c r="U416" s="115" t="s">
        <v>788</v>
      </c>
      <c r="V416" s="115" t="s">
        <v>788</v>
      </c>
      <c r="W416" s="115" t="s">
        <v>788</v>
      </c>
      <c r="X416" s="115" t="s">
        <v>788</v>
      </c>
      <c r="Y416" s="116">
        <v>18</v>
      </c>
      <c r="Z416" s="117"/>
      <c r="AA416" s="117"/>
      <c r="AB416" s="118"/>
      <c r="AC416" s="99" t="s">
        <v>755</v>
      </c>
      <c r="AD416" s="100" t="s">
        <v>755</v>
      </c>
      <c r="AE416" s="100" t="s">
        <v>755</v>
      </c>
      <c r="AF416" s="100" t="s">
        <v>755</v>
      </c>
      <c r="AG416" s="100" t="s">
        <v>755</v>
      </c>
      <c r="AH416" s="101">
        <v>1</v>
      </c>
      <c r="AI416" s="102">
        <v>1</v>
      </c>
      <c r="AJ416" s="102">
        <v>1</v>
      </c>
      <c r="AK416" s="102">
        <v>1</v>
      </c>
      <c r="AL416" s="103">
        <v>99.8</v>
      </c>
      <c r="AM416" s="104">
        <v>99.8</v>
      </c>
      <c r="AN416" s="104">
        <v>99.8</v>
      </c>
      <c r="AO416" s="105">
        <v>99.8</v>
      </c>
      <c r="AP416" s="106" t="s">
        <v>361</v>
      </c>
      <c r="AQ416" s="106"/>
      <c r="AR416" s="106"/>
      <c r="AS416" s="106"/>
      <c r="AT416" s="106"/>
      <c r="AU416" s="106"/>
      <c r="AV416" s="106"/>
      <c r="AW416" s="106"/>
      <c r="AX416" s="106"/>
      <c r="AY416">
        <f>COUNTA($C$416)</f>
        <v>1</v>
      </c>
    </row>
    <row r="417" spans="1:51" ht="53.5" customHeight="1" x14ac:dyDescent="0.2">
      <c r="A417" s="110">
        <v>26</v>
      </c>
      <c r="B417" s="110">
        <v>1</v>
      </c>
      <c r="C417" s="129" t="s">
        <v>789</v>
      </c>
      <c r="D417" s="129" t="s">
        <v>790</v>
      </c>
      <c r="E417" s="129" t="s">
        <v>790</v>
      </c>
      <c r="F417" s="129" t="s">
        <v>790</v>
      </c>
      <c r="G417" s="129" t="s">
        <v>790</v>
      </c>
      <c r="H417" s="129" t="s">
        <v>790</v>
      </c>
      <c r="I417" s="129" t="s">
        <v>790</v>
      </c>
      <c r="J417" s="113">
        <v>1010401068675</v>
      </c>
      <c r="K417" s="114">
        <v>1010401068675</v>
      </c>
      <c r="L417" s="114">
        <v>1010401068675</v>
      </c>
      <c r="M417" s="114">
        <v>1010401068675</v>
      </c>
      <c r="N417" s="114">
        <v>1010401068675</v>
      </c>
      <c r="O417" s="114">
        <v>1010401068675</v>
      </c>
      <c r="P417" s="115" t="s">
        <v>791</v>
      </c>
      <c r="Q417" s="115" t="s">
        <v>791</v>
      </c>
      <c r="R417" s="115" t="s">
        <v>791</v>
      </c>
      <c r="S417" s="115" t="s">
        <v>791</v>
      </c>
      <c r="T417" s="115" t="s">
        <v>791</v>
      </c>
      <c r="U417" s="115" t="s">
        <v>791</v>
      </c>
      <c r="V417" s="115" t="s">
        <v>791</v>
      </c>
      <c r="W417" s="115" t="s">
        <v>791</v>
      </c>
      <c r="X417" s="115" t="s">
        <v>791</v>
      </c>
      <c r="Y417" s="116">
        <v>184</v>
      </c>
      <c r="Z417" s="117"/>
      <c r="AA417" s="117"/>
      <c r="AB417" s="118"/>
      <c r="AC417" s="99" t="s">
        <v>755</v>
      </c>
      <c r="AD417" s="100" t="s">
        <v>755</v>
      </c>
      <c r="AE417" s="100" t="s">
        <v>755</v>
      </c>
      <c r="AF417" s="100" t="s">
        <v>755</v>
      </c>
      <c r="AG417" s="100" t="s">
        <v>755</v>
      </c>
      <c r="AH417" s="101">
        <v>1</v>
      </c>
      <c r="AI417" s="102">
        <v>1</v>
      </c>
      <c r="AJ417" s="102">
        <v>1</v>
      </c>
      <c r="AK417" s="102">
        <v>1</v>
      </c>
      <c r="AL417" s="103">
        <v>89.4</v>
      </c>
      <c r="AM417" s="104">
        <v>89.4</v>
      </c>
      <c r="AN417" s="104">
        <v>89.4</v>
      </c>
      <c r="AO417" s="105">
        <v>89.4</v>
      </c>
      <c r="AP417" s="106" t="s">
        <v>361</v>
      </c>
      <c r="AQ417" s="106"/>
      <c r="AR417" s="106"/>
      <c r="AS417" s="106"/>
      <c r="AT417" s="106"/>
      <c r="AU417" s="106"/>
      <c r="AV417" s="106"/>
      <c r="AW417" s="106"/>
      <c r="AX417" s="106"/>
      <c r="AY417">
        <f>COUNTA($C$417)</f>
        <v>1</v>
      </c>
    </row>
    <row r="418" spans="1:51" ht="46" customHeight="1" x14ac:dyDescent="0.2">
      <c r="A418" s="110">
        <v>27</v>
      </c>
      <c r="B418" s="110">
        <v>1</v>
      </c>
      <c r="C418" s="129" t="s">
        <v>789</v>
      </c>
      <c r="D418" s="129" t="s">
        <v>790</v>
      </c>
      <c r="E418" s="129" t="s">
        <v>790</v>
      </c>
      <c r="F418" s="129" t="s">
        <v>790</v>
      </c>
      <c r="G418" s="129" t="s">
        <v>790</v>
      </c>
      <c r="H418" s="129" t="s">
        <v>790</v>
      </c>
      <c r="I418" s="129" t="s">
        <v>790</v>
      </c>
      <c r="J418" s="113">
        <v>1010401068675</v>
      </c>
      <c r="K418" s="114">
        <v>1010401068675</v>
      </c>
      <c r="L418" s="114">
        <v>1010401068675</v>
      </c>
      <c r="M418" s="114">
        <v>1010401068675</v>
      </c>
      <c r="N418" s="114">
        <v>1010401068675</v>
      </c>
      <c r="O418" s="114">
        <v>1010401068675</v>
      </c>
      <c r="P418" s="115" t="s">
        <v>792</v>
      </c>
      <c r="Q418" s="115" t="s">
        <v>792</v>
      </c>
      <c r="R418" s="115" t="s">
        <v>792</v>
      </c>
      <c r="S418" s="115" t="s">
        <v>792</v>
      </c>
      <c r="T418" s="115" t="s">
        <v>792</v>
      </c>
      <c r="U418" s="115" t="s">
        <v>792</v>
      </c>
      <c r="V418" s="115" t="s">
        <v>792</v>
      </c>
      <c r="W418" s="115" t="s">
        <v>792</v>
      </c>
      <c r="X418" s="115" t="s">
        <v>792</v>
      </c>
      <c r="Y418" s="116">
        <v>97</v>
      </c>
      <c r="Z418" s="117"/>
      <c r="AA418" s="117"/>
      <c r="AB418" s="118"/>
      <c r="AC418" s="99" t="s">
        <v>750</v>
      </c>
      <c r="AD418" s="100" t="s">
        <v>750</v>
      </c>
      <c r="AE418" s="100" t="s">
        <v>750</v>
      </c>
      <c r="AF418" s="100" t="s">
        <v>750</v>
      </c>
      <c r="AG418" s="100" t="s">
        <v>750</v>
      </c>
      <c r="AH418" s="101" t="s">
        <v>751</v>
      </c>
      <c r="AI418" s="102" t="s">
        <v>751</v>
      </c>
      <c r="AJ418" s="102" t="s">
        <v>751</v>
      </c>
      <c r="AK418" s="102" t="s">
        <v>751</v>
      </c>
      <c r="AL418" s="103" t="s">
        <v>751</v>
      </c>
      <c r="AM418" s="104" t="s">
        <v>751</v>
      </c>
      <c r="AN418" s="104" t="s">
        <v>751</v>
      </c>
      <c r="AO418" s="105" t="s">
        <v>751</v>
      </c>
      <c r="AP418" s="106" t="s">
        <v>361</v>
      </c>
      <c r="AQ418" s="106"/>
      <c r="AR418" s="106"/>
      <c r="AS418" s="106"/>
      <c r="AT418" s="106"/>
      <c r="AU418" s="106"/>
      <c r="AV418" s="106"/>
      <c r="AW418" s="106"/>
      <c r="AX418" s="106"/>
      <c r="AY418">
        <f>COUNTA($C$418)</f>
        <v>1</v>
      </c>
    </row>
    <row r="419" spans="1:51" ht="72.5" customHeight="1" x14ac:dyDescent="0.2">
      <c r="A419" s="110">
        <v>28</v>
      </c>
      <c r="B419" s="110">
        <v>1</v>
      </c>
      <c r="C419" s="129" t="s">
        <v>789</v>
      </c>
      <c r="D419" s="129" t="s">
        <v>790</v>
      </c>
      <c r="E419" s="129" t="s">
        <v>790</v>
      </c>
      <c r="F419" s="129" t="s">
        <v>790</v>
      </c>
      <c r="G419" s="129" t="s">
        <v>790</v>
      </c>
      <c r="H419" s="129" t="s">
        <v>790</v>
      </c>
      <c r="I419" s="129" t="s">
        <v>790</v>
      </c>
      <c r="J419" s="113">
        <v>1010401068675</v>
      </c>
      <c r="K419" s="114">
        <v>1010401068675</v>
      </c>
      <c r="L419" s="114">
        <v>1010401068675</v>
      </c>
      <c r="M419" s="114">
        <v>1010401068675</v>
      </c>
      <c r="N419" s="114">
        <v>1010401068675</v>
      </c>
      <c r="O419" s="114">
        <v>1010401068675</v>
      </c>
      <c r="P419" s="115" t="s">
        <v>793</v>
      </c>
      <c r="Q419" s="115" t="s">
        <v>793</v>
      </c>
      <c r="R419" s="115" t="s">
        <v>793</v>
      </c>
      <c r="S419" s="115" t="s">
        <v>793</v>
      </c>
      <c r="T419" s="115" t="s">
        <v>793</v>
      </c>
      <c r="U419" s="115" t="s">
        <v>793</v>
      </c>
      <c r="V419" s="115" t="s">
        <v>793</v>
      </c>
      <c r="W419" s="115" t="s">
        <v>793</v>
      </c>
      <c r="X419" s="115" t="s">
        <v>793</v>
      </c>
      <c r="Y419" s="116">
        <v>10</v>
      </c>
      <c r="Z419" s="117"/>
      <c r="AA419" s="117"/>
      <c r="AB419" s="118"/>
      <c r="AC419" s="99" t="s">
        <v>755</v>
      </c>
      <c r="AD419" s="100" t="s">
        <v>755</v>
      </c>
      <c r="AE419" s="100" t="s">
        <v>755</v>
      </c>
      <c r="AF419" s="100" t="s">
        <v>755</v>
      </c>
      <c r="AG419" s="100" t="s">
        <v>755</v>
      </c>
      <c r="AH419" s="101">
        <v>1</v>
      </c>
      <c r="AI419" s="102">
        <v>1</v>
      </c>
      <c r="AJ419" s="102">
        <v>1</v>
      </c>
      <c r="AK419" s="102">
        <v>1</v>
      </c>
      <c r="AL419" s="103">
        <v>100</v>
      </c>
      <c r="AM419" s="104">
        <v>100</v>
      </c>
      <c r="AN419" s="104">
        <v>100</v>
      </c>
      <c r="AO419" s="105">
        <v>100</v>
      </c>
      <c r="AP419" s="106" t="s">
        <v>361</v>
      </c>
      <c r="AQ419" s="106"/>
      <c r="AR419" s="106"/>
      <c r="AS419" s="106"/>
      <c r="AT419" s="106"/>
      <c r="AU419" s="106"/>
      <c r="AV419" s="106"/>
      <c r="AW419" s="106"/>
      <c r="AX419" s="106"/>
      <c r="AY419">
        <f>COUNTA($C$419)</f>
        <v>1</v>
      </c>
    </row>
    <row r="420" spans="1:51" ht="53.5" customHeight="1" x14ac:dyDescent="0.2">
      <c r="A420" s="110">
        <v>29</v>
      </c>
      <c r="B420" s="110">
        <v>1</v>
      </c>
      <c r="C420" s="129" t="s">
        <v>789</v>
      </c>
      <c r="D420" s="129" t="s">
        <v>790</v>
      </c>
      <c r="E420" s="129" t="s">
        <v>790</v>
      </c>
      <c r="F420" s="129" t="s">
        <v>790</v>
      </c>
      <c r="G420" s="129" t="s">
        <v>790</v>
      </c>
      <c r="H420" s="129" t="s">
        <v>790</v>
      </c>
      <c r="I420" s="129" t="s">
        <v>790</v>
      </c>
      <c r="J420" s="113">
        <v>1010401068675</v>
      </c>
      <c r="K420" s="114">
        <v>1010401068675</v>
      </c>
      <c r="L420" s="114">
        <v>1010401068675</v>
      </c>
      <c r="M420" s="114">
        <v>1010401068675</v>
      </c>
      <c r="N420" s="114">
        <v>1010401068675</v>
      </c>
      <c r="O420" s="114">
        <v>1010401068675</v>
      </c>
      <c r="P420" s="115" t="s">
        <v>792</v>
      </c>
      <c r="Q420" s="115" t="s">
        <v>792</v>
      </c>
      <c r="R420" s="115" t="s">
        <v>792</v>
      </c>
      <c r="S420" s="115" t="s">
        <v>792</v>
      </c>
      <c r="T420" s="115" t="s">
        <v>792</v>
      </c>
      <c r="U420" s="115" t="s">
        <v>792</v>
      </c>
      <c r="V420" s="115" t="s">
        <v>792</v>
      </c>
      <c r="W420" s="115" t="s">
        <v>792</v>
      </c>
      <c r="X420" s="115" t="s">
        <v>792</v>
      </c>
      <c r="Y420" s="116">
        <v>7</v>
      </c>
      <c r="Z420" s="117"/>
      <c r="AA420" s="117"/>
      <c r="AB420" s="118"/>
      <c r="AC420" s="99" t="s">
        <v>750</v>
      </c>
      <c r="AD420" s="100" t="s">
        <v>750</v>
      </c>
      <c r="AE420" s="100" t="s">
        <v>750</v>
      </c>
      <c r="AF420" s="100" t="s">
        <v>750</v>
      </c>
      <c r="AG420" s="100" t="s">
        <v>750</v>
      </c>
      <c r="AH420" s="101" t="s">
        <v>751</v>
      </c>
      <c r="AI420" s="102" t="s">
        <v>751</v>
      </c>
      <c r="AJ420" s="102" t="s">
        <v>751</v>
      </c>
      <c r="AK420" s="102" t="s">
        <v>751</v>
      </c>
      <c r="AL420" s="103" t="s">
        <v>751</v>
      </c>
      <c r="AM420" s="104" t="s">
        <v>751</v>
      </c>
      <c r="AN420" s="104" t="s">
        <v>751</v>
      </c>
      <c r="AO420" s="105" t="s">
        <v>751</v>
      </c>
      <c r="AP420" s="106" t="s">
        <v>361</v>
      </c>
      <c r="AQ420" s="106"/>
      <c r="AR420" s="106"/>
      <c r="AS420" s="106"/>
      <c r="AT420" s="106"/>
      <c r="AU420" s="106"/>
      <c r="AV420" s="106"/>
      <c r="AW420" s="106"/>
      <c r="AX420" s="106"/>
      <c r="AY420">
        <f>COUNTA($C$420)</f>
        <v>1</v>
      </c>
    </row>
    <row r="421" spans="1:51" ht="38" customHeight="1" x14ac:dyDescent="0.2">
      <c r="A421" s="110">
        <v>30</v>
      </c>
      <c r="B421" s="110">
        <v>1</v>
      </c>
      <c r="C421" s="129" t="s">
        <v>789</v>
      </c>
      <c r="D421" s="129" t="s">
        <v>790</v>
      </c>
      <c r="E421" s="129" t="s">
        <v>790</v>
      </c>
      <c r="F421" s="129" t="s">
        <v>790</v>
      </c>
      <c r="G421" s="129" t="s">
        <v>790</v>
      </c>
      <c r="H421" s="129" t="s">
        <v>790</v>
      </c>
      <c r="I421" s="129" t="s">
        <v>790</v>
      </c>
      <c r="J421" s="113">
        <v>1010401068675</v>
      </c>
      <c r="K421" s="114">
        <v>1010401068675</v>
      </c>
      <c r="L421" s="114">
        <v>1010401068675</v>
      </c>
      <c r="M421" s="114">
        <v>1010401068675</v>
      </c>
      <c r="N421" s="114">
        <v>1010401068675</v>
      </c>
      <c r="O421" s="114">
        <v>1010401068675</v>
      </c>
      <c r="P421" s="115" t="s">
        <v>794</v>
      </c>
      <c r="Q421" s="115" t="s">
        <v>794</v>
      </c>
      <c r="R421" s="115" t="s">
        <v>794</v>
      </c>
      <c r="S421" s="115" t="s">
        <v>794</v>
      </c>
      <c r="T421" s="115" t="s">
        <v>794</v>
      </c>
      <c r="U421" s="115" t="s">
        <v>794</v>
      </c>
      <c r="V421" s="115" t="s">
        <v>794</v>
      </c>
      <c r="W421" s="115" t="s">
        <v>794</v>
      </c>
      <c r="X421" s="115" t="s">
        <v>794</v>
      </c>
      <c r="Y421" s="116">
        <v>3</v>
      </c>
      <c r="Z421" s="117"/>
      <c r="AA421" s="117"/>
      <c r="AB421" s="118"/>
      <c r="AC421" s="99" t="s">
        <v>757</v>
      </c>
      <c r="AD421" s="100" t="s">
        <v>757</v>
      </c>
      <c r="AE421" s="100" t="s">
        <v>757</v>
      </c>
      <c r="AF421" s="100" t="s">
        <v>757</v>
      </c>
      <c r="AG421" s="100" t="s">
        <v>757</v>
      </c>
      <c r="AH421" s="101" t="s">
        <v>751</v>
      </c>
      <c r="AI421" s="102" t="s">
        <v>751</v>
      </c>
      <c r="AJ421" s="102" t="s">
        <v>751</v>
      </c>
      <c r="AK421" s="102" t="s">
        <v>751</v>
      </c>
      <c r="AL421" s="103" t="s">
        <v>751</v>
      </c>
      <c r="AM421" s="104" t="s">
        <v>751</v>
      </c>
      <c r="AN421" s="104" t="s">
        <v>751</v>
      </c>
      <c r="AO421" s="105" t="s">
        <v>751</v>
      </c>
      <c r="AP421" s="106" t="s">
        <v>361</v>
      </c>
      <c r="AQ421" s="106"/>
      <c r="AR421" s="106"/>
      <c r="AS421" s="106"/>
      <c r="AT421" s="106"/>
      <c r="AU421" s="106"/>
      <c r="AV421" s="106"/>
      <c r="AW421" s="106"/>
      <c r="AX421" s="106"/>
      <c r="AY421">
        <f>COUNTA($C$421)</f>
        <v>1</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41" customHeight="1" x14ac:dyDescent="0.2">
      <c r="A425" s="110">
        <v>1</v>
      </c>
      <c r="B425" s="110">
        <v>1</v>
      </c>
      <c r="C425" s="129" t="s">
        <v>795</v>
      </c>
      <c r="D425" s="129" t="s">
        <v>796</v>
      </c>
      <c r="E425" s="129" t="s">
        <v>796</v>
      </c>
      <c r="F425" s="129" t="s">
        <v>796</v>
      </c>
      <c r="G425" s="129" t="s">
        <v>796</v>
      </c>
      <c r="H425" s="129" t="s">
        <v>796</v>
      </c>
      <c r="I425" s="129" t="s">
        <v>796</v>
      </c>
      <c r="J425" s="113">
        <v>5010001059666</v>
      </c>
      <c r="K425" s="114">
        <v>5010001059666</v>
      </c>
      <c r="L425" s="114">
        <v>5010001059666</v>
      </c>
      <c r="M425" s="114">
        <v>5010001059666</v>
      </c>
      <c r="N425" s="114">
        <v>5010001059666</v>
      </c>
      <c r="O425" s="114">
        <v>5010001059666</v>
      </c>
      <c r="P425" s="115" t="s">
        <v>735</v>
      </c>
      <c r="Q425" s="115" t="s">
        <v>797</v>
      </c>
      <c r="R425" s="115" t="s">
        <v>797</v>
      </c>
      <c r="S425" s="115" t="s">
        <v>797</v>
      </c>
      <c r="T425" s="115" t="s">
        <v>797</v>
      </c>
      <c r="U425" s="115" t="s">
        <v>797</v>
      </c>
      <c r="V425" s="115" t="s">
        <v>797</v>
      </c>
      <c r="W425" s="115" t="s">
        <v>797</v>
      </c>
      <c r="X425" s="115" t="s">
        <v>797</v>
      </c>
      <c r="Y425" s="116">
        <v>352</v>
      </c>
      <c r="Z425" s="117"/>
      <c r="AA425" s="117"/>
      <c r="AB425" s="118"/>
      <c r="AC425" s="99" t="s">
        <v>755</v>
      </c>
      <c r="AD425" s="100" t="s">
        <v>755</v>
      </c>
      <c r="AE425" s="100" t="s">
        <v>755</v>
      </c>
      <c r="AF425" s="100" t="s">
        <v>755</v>
      </c>
      <c r="AG425" s="100" t="s">
        <v>755</v>
      </c>
      <c r="AH425" s="132">
        <v>2</v>
      </c>
      <c r="AI425" s="133">
        <v>2</v>
      </c>
      <c r="AJ425" s="133">
        <v>2</v>
      </c>
      <c r="AK425" s="133">
        <v>2</v>
      </c>
      <c r="AL425" s="103">
        <v>97</v>
      </c>
      <c r="AM425" s="104">
        <v>97</v>
      </c>
      <c r="AN425" s="104">
        <v>97</v>
      </c>
      <c r="AO425" s="105">
        <v>97</v>
      </c>
      <c r="AP425" s="106" t="s">
        <v>361</v>
      </c>
      <c r="AQ425" s="106"/>
      <c r="AR425" s="106"/>
      <c r="AS425" s="106"/>
      <c r="AT425" s="106"/>
      <c r="AU425" s="106"/>
      <c r="AV425" s="106"/>
      <c r="AW425" s="106"/>
      <c r="AX425" s="106"/>
      <c r="AY425">
        <f>$AY$422</f>
        <v>1</v>
      </c>
    </row>
    <row r="426" spans="1:51" ht="41" customHeight="1" x14ac:dyDescent="0.2">
      <c r="A426" s="110">
        <v>2</v>
      </c>
      <c r="B426" s="110">
        <v>1</v>
      </c>
      <c r="C426" s="129" t="s">
        <v>798</v>
      </c>
      <c r="D426" s="129" t="s">
        <v>798</v>
      </c>
      <c r="E426" s="129" t="s">
        <v>798</v>
      </c>
      <c r="F426" s="129" t="s">
        <v>798</v>
      </c>
      <c r="G426" s="129" t="s">
        <v>798</v>
      </c>
      <c r="H426" s="129" t="s">
        <v>798</v>
      </c>
      <c r="I426" s="129" t="s">
        <v>798</v>
      </c>
      <c r="J426" s="113">
        <v>6010005005104</v>
      </c>
      <c r="K426" s="114">
        <v>6010005005104</v>
      </c>
      <c r="L426" s="114">
        <v>6010005005104</v>
      </c>
      <c r="M426" s="114">
        <v>6010005005104</v>
      </c>
      <c r="N426" s="114">
        <v>6010005005104</v>
      </c>
      <c r="O426" s="114">
        <v>6010005005104</v>
      </c>
      <c r="P426" s="115" t="s">
        <v>799</v>
      </c>
      <c r="Q426" s="115" t="s">
        <v>799</v>
      </c>
      <c r="R426" s="115" t="s">
        <v>799</v>
      </c>
      <c r="S426" s="115" t="s">
        <v>799</v>
      </c>
      <c r="T426" s="115" t="s">
        <v>799</v>
      </c>
      <c r="U426" s="115" t="s">
        <v>799</v>
      </c>
      <c r="V426" s="115" t="s">
        <v>799</v>
      </c>
      <c r="W426" s="115" t="s">
        <v>799</v>
      </c>
      <c r="X426" s="115" t="s">
        <v>799</v>
      </c>
      <c r="Y426" s="116">
        <v>46</v>
      </c>
      <c r="Z426" s="117"/>
      <c r="AA426" s="117"/>
      <c r="AB426" s="118"/>
      <c r="AC426" s="99" t="s">
        <v>755</v>
      </c>
      <c r="AD426" s="100" t="s">
        <v>755</v>
      </c>
      <c r="AE426" s="100" t="s">
        <v>755</v>
      </c>
      <c r="AF426" s="100" t="s">
        <v>755</v>
      </c>
      <c r="AG426" s="100" t="s">
        <v>755</v>
      </c>
      <c r="AH426" s="132">
        <v>1</v>
      </c>
      <c r="AI426" s="133">
        <v>1</v>
      </c>
      <c r="AJ426" s="133">
        <v>1</v>
      </c>
      <c r="AK426" s="133">
        <v>1</v>
      </c>
      <c r="AL426" s="103">
        <v>98.8</v>
      </c>
      <c r="AM426" s="104">
        <v>98.8</v>
      </c>
      <c r="AN426" s="104">
        <v>98.8</v>
      </c>
      <c r="AO426" s="105">
        <v>98.8</v>
      </c>
      <c r="AP426" s="106" t="s">
        <v>361</v>
      </c>
      <c r="AQ426" s="106"/>
      <c r="AR426" s="106"/>
      <c r="AS426" s="106"/>
      <c r="AT426" s="106"/>
      <c r="AU426" s="106"/>
      <c r="AV426" s="106"/>
      <c r="AW426" s="106"/>
      <c r="AX426" s="106"/>
      <c r="AY426">
        <f>COUNTA($C$426)</f>
        <v>1</v>
      </c>
    </row>
    <row r="427" spans="1:51" ht="41" customHeight="1" x14ac:dyDescent="0.2">
      <c r="A427" s="110">
        <v>3</v>
      </c>
      <c r="B427" s="110">
        <v>1</v>
      </c>
      <c r="C427" s="130" t="s">
        <v>798</v>
      </c>
      <c r="D427" s="129" t="s">
        <v>798</v>
      </c>
      <c r="E427" s="129" t="s">
        <v>798</v>
      </c>
      <c r="F427" s="129" t="s">
        <v>798</v>
      </c>
      <c r="G427" s="129" t="s">
        <v>798</v>
      </c>
      <c r="H427" s="129" t="s">
        <v>798</v>
      </c>
      <c r="I427" s="129" t="s">
        <v>798</v>
      </c>
      <c r="J427" s="113">
        <v>6010005005104</v>
      </c>
      <c r="K427" s="114">
        <v>6010005005104</v>
      </c>
      <c r="L427" s="114">
        <v>6010005005104</v>
      </c>
      <c r="M427" s="114">
        <v>6010005005104</v>
      </c>
      <c r="N427" s="114">
        <v>6010005005104</v>
      </c>
      <c r="O427" s="114">
        <v>6010005005104</v>
      </c>
      <c r="P427" s="131" t="s">
        <v>800</v>
      </c>
      <c r="Q427" s="115" t="s">
        <v>800</v>
      </c>
      <c r="R427" s="115" t="s">
        <v>800</v>
      </c>
      <c r="S427" s="115" t="s">
        <v>800</v>
      </c>
      <c r="T427" s="115" t="s">
        <v>800</v>
      </c>
      <c r="U427" s="115" t="s">
        <v>800</v>
      </c>
      <c r="V427" s="115" t="s">
        <v>800</v>
      </c>
      <c r="W427" s="115" t="s">
        <v>800</v>
      </c>
      <c r="X427" s="115" t="s">
        <v>800</v>
      </c>
      <c r="Y427" s="116">
        <v>73</v>
      </c>
      <c r="Z427" s="117"/>
      <c r="AA427" s="117"/>
      <c r="AB427" s="118"/>
      <c r="AC427" s="99" t="s">
        <v>755</v>
      </c>
      <c r="AD427" s="100" t="s">
        <v>755</v>
      </c>
      <c r="AE427" s="100" t="s">
        <v>755</v>
      </c>
      <c r="AF427" s="100" t="s">
        <v>755</v>
      </c>
      <c r="AG427" s="100" t="s">
        <v>755</v>
      </c>
      <c r="AH427" s="101">
        <v>4</v>
      </c>
      <c r="AI427" s="102">
        <v>4</v>
      </c>
      <c r="AJ427" s="102">
        <v>4</v>
      </c>
      <c r="AK427" s="102">
        <v>4</v>
      </c>
      <c r="AL427" s="103">
        <v>89.8</v>
      </c>
      <c r="AM427" s="104">
        <v>89.8</v>
      </c>
      <c r="AN427" s="104">
        <v>89.8</v>
      </c>
      <c r="AO427" s="105">
        <v>89.8</v>
      </c>
      <c r="AP427" s="106" t="s">
        <v>361</v>
      </c>
      <c r="AQ427" s="106"/>
      <c r="AR427" s="106"/>
      <c r="AS427" s="106"/>
      <c r="AT427" s="106"/>
      <c r="AU427" s="106"/>
      <c r="AV427" s="106"/>
      <c r="AW427" s="106"/>
      <c r="AX427" s="106"/>
      <c r="AY427">
        <f>COUNTA($C$427)</f>
        <v>1</v>
      </c>
    </row>
    <row r="428" spans="1:51" ht="41" customHeight="1" x14ac:dyDescent="0.2">
      <c r="A428" s="110">
        <v>4</v>
      </c>
      <c r="B428" s="110">
        <v>1</v>
      </c>
      <c r="C428" s="130" t="s">
        <v>798</v>
      </c>
      <c r="D428" s="129" t="s">
        <v>798</v>
      </c>
      <c r="E428" s="129" t="s">
        <v>798</v>
      </c>
      <c r="F428" s="129" t="s">
        <v>798</v>
      </c>
      <c r="G428" s="129" t="s">
        <v>798</v>
      </c>
      <c r="H428" s="129" t="s">
        <v>798</v>
      </c>
      <c r="I428" s="129" t="s">
        <v>798</v>
      </c>
      <c r="J428" s="113">
        <v>6010005005104</v>
      </c>
      <c r="K428" s="114">
        <v>6010005005104</v>
      </c>
      <c r="L428" s="114">
        <v>6010005005104</v>
      </c>
      <c r="M428" s="114">
        <v>6010005005104</v>
      </c>
      <c r="N428" s="114">
        <v>6010005005104</v>
      </c>
      <c r="O428" s="114">
        <v>6010005005104</v>
      </c>
      <c r="P428" s="131" t="s">
        <v>801</v>
      </c>
      <c r="Q428" s="115" t="s">
        <v>801</v>
      </c>
      <c r="R428" s="115" t="s">
        <v>801</v>
      </c>
      <c r="S428" s="115" t="s">
        <v>801</v>
      </c>
      <c r="T428" s="115" t="s">
        <v>801</v>
      </c>
      <c r="U428" s="115" t="s">
        <v>801</v>
      </c>
      <c r="V428" s="115" t="s">
        <v>801</v>
      </c>
      <c r="W428" s="115" t="s">
        <v>801</v>
      </c>
      <c r="X428" s="115" t="s">
        <v>801</v>
      </c>
      <c r="Y428" s="116">
        <v>1</v>
      </c>
      <c r="Z428" s="117"/>
      <c r="AA428" s="117"/>
      <c r="AB428" s="118"/>
      <c r="AC428" s="99" t="s">
        <v>757</v>
      </c>
      <c r="AD428" s="100" t="s">
        <v>757</v>
      </c>
      <c r="AE428" s="100" t="s">
        <v>757</v>
      </c>
      <c r="AF428" s="100" t="s">
        <v>757</v>
      </c>
      <c r="AG428" s="100" t="s">
        <v>757</v>
      </c>
      <c r="AH428" s="101" t="s">
        <v>751</v>
      </c>
      <c r="AI428" s="102" t="s">
        <v>751</v>
      </c>
      <c r="AJ428" s="102" t="s">
        <v>751</v>
      </c>
      <c r="AK428" s="102" t="s">
        <v>751</v>
      </c>
      <c r="AL428" s="103" t="s">
        <v>751</v>
      </c>
      <c r="AM428" s="104" t="s">
        <v>751</v>
      </c>
      <c r="AN428" s="104" t="s">
        <v>751</v>
      </c>
      <c r="AO428" s="105" t="s">
        <v>751</v>
      </c>
      <c r="AP428" s="106" t="s">
        <v>361</v>
      </c>
      <c r="AQ428" s="106"/>
      <c r="AR428" s="106"/>
      <c r="AS428" s="106"/>
      <c r="AT428" s="106"/>
      <c r="AU428" s="106"/>
      <c r="AV428" s="106"/>
      <c r="AW428" s="106"/>
      <c r="AX428" s="106"/>
      <c r="AY428">
        <f>COUNTA($C$428)</f>
        <v>1</v>
      </c>
    </row>
    <row r="429" spans="1:51" ht="41" customHeight="1" x14ac:dyDescent="0.2">
      <c r="A429" s="110">
        <v>5</v>
      </c>
      <c r="B429" s="110">
        <v>1</v>
      </c>
      <c r="C429" s="129" t="s">
        <v>802</v>
      </c>
      <c r="D429" s="129" t="s">
        <v>803</v>
      </c>
      <c r="E429" s="129" t="s">
        <v>803</v>
      </c>
      <c r="F429" s="129" t="s">
        <v>803</v>
      </c>
      <c r="G429" s="129" t="s">
        <v>803</v>
      </c>
      <c r="H429" s="129" t="s">
        <v>803</v>
      </c>
      <c r="I429" s="129" t="s">
        <v>803</v>
      </c>
      <c r="J429" s="113">
        <v>2010701007547</v>
      </c>
      <c r="K429" s="114">
        <v>2010701007547</v>
      </c>
      <c r="L429" s="114">
        <v>2010701007547</v>
      </c>
      <c r="M429" s="114">
        <v>2010701007547</v>
      </c>
      <c r="N429" s="114">
        <v>2010701007547</v>
      </c>
      <c r="O429" s="114">
        <v>2010701007547</v>
      </c>
      <c r="P429" s="115" t="s">
        <v>804</v>
      </c>
      <c r="Q429" s="115" t="s">
        <v>804</v>
      </c>
      <c r="R429" s="115" t="s">
        <v>804</v>
      </c>
      <c r="S429" s="115" t="s">
        <v>804</v>
      </c>
      <c r="T429" s="115" t="s">
        <v>804</v>
      </c>
      <c r="U429" s="115" t="s">
        <v>804</v>
      </c>
      <c r="V429" s="115" t="s">
        <v>804</v>
      </c>
      <c r="W429" s="115" t="s">
        <v>804</v>
      </c>
      <c r="X429" s="115" t="s">
        <v>804</v>
      </c>
      <c r="Y429" s="116">
        <v>23</v>
      </c>
      <c r="Z429" s="117"/>
      <c r="AA429" s="117"/>
      <c r="AB429" s="118"/>
      <c r="AC429" s="99" t="s">
        <v>750</v>
      </c>
      <c r="AD429" s="100" t="s">
        <v>750</v>
      </c>
      <c r="AE429" s="100" t="s">
        <v>750</v>
      </c>
      <c r="AF429" s="100" t="s">
        <v>750</v>
      </c>
      <c r="AG429" s="100" t="s">
        <v>750</v>
      </c>
      <c r="AH429" s="101" t="s">
        <v>751</v>
      </c>
      <c r="AI429" s="102" t="s">
        <v>751</v>
      </c>
      <c r="AJ429" s="102" t="s">
        <v>751</v>
      </c>
      <c r="AK429" s="102" t="s">
        <v>751</v>
      </c>
      <c r="AL429" s="103" t="s">
        <v>751</v>
      </c>
      <c r="AM429" s="104" t="s">
        <v>751</v>
      </c>
      <c r="AN429" s="104" t="s">
        <v>751</v>
      </c>
      <c r="AO429" s="105" t="s">
        <v>751</v>
      </c>
      <c r="AP429" s="106" t="s">
        <v>361</v>
      </c>
      <c r="AQ429" s="106"/>
      <c r="AR429" s="106"/>
      <c r="AS429" s="106"/>
      <c r="AT429" s="106"/>
      <c r="AU429" s="106"/>
      <c r="AV429" s="106"/>
      <c r="AW429" s="106"/>
      <c r="AX429" s="106"/>
      <c r="AY429">
        <f>COUNTA($C$429)</f>
        <v>1</v>
      </c>
    </row>
    <row r="430" spans="1:51" ht="41" customHeight="1" x14ac:dyDescent="0.2">
      <c r="A430" s="110">
        <v>6</v>
      </c>
      <c r="B430" s="110">
        <v>1</v>
      </c>
      <c r="C430" s="129" t="s">
        <v>802</v>
      </c>
      <c r="D430" s="129" t="s">
        <v>803</v>
      </c>
      <c r="E430" s="129" t="s">
        <v>803</v>
      </c>
      <c r="F430" s="129" t="s">
        <v>803</v>
      </c>
      <c r="G430" s="129" t="s">
        <v>803</v>
      </c>
      <c r="H430" s="129" t="s">
        <v>803</v>
      </c>
      <c r="I430" s="129" t="s">
        <v>803</v>
      </c>
      <c r="J430" s="113">
        <v>2010701007547</v>
      </c>
      <c r="K430" s="114">
        <v>2010701007547</v>
      </c>
      <c r="L430" s="114">
        <v>2010701007547</v>
      </c>
      <c r="M430" s="114">
        <v>2010701007547</v>
      </c>
      <c r="N430" s="114">
        <v>2010701007547</v>
      </c>
      <c r="O430" s="114">
        <v>2010701007547</v>
      </c>
      <c r="P430" s="115" t="s">
        <v>805</v>
      </c>
      <c r="Q430" s="115" t="s">
        <v>805</v>
      </c>
      <c r="R430" s="115" t="s">
        <v>805</v>
      </c>
      <c r="S430" s="115" t="s">
        <v>805</v>
      </c>
      <c r="T430" s="115" t="s">
        <v>805</v>
      </c>
      <c r="U430" s="115" t="s">
        <v>805</v>
      </c>
      <c r="V430" s="115" t="s">
        <v>805</v>
      </c>
      <c r="W430" s="115" t="s">
        <v>805</v>
      </c>
      <c r="X430" s="115" t="s">
        <v>805</v>
      </c>
      <c r="Y430" s="116">
        <v>15</v>
      </c>
      <c r="Z430" s="117"/>
      <c r="AA430" s="117"/>
      <c r="AB430" s="118"/>
      <c r="AC430" s="99" t="s">
        <v>745</v>
      </c>
      <c r="AD430" s="100" t="s">
        <v>745</v>
      </c>
      <c r="AE430" s="100" t="s">
        <v>745</v>
      </c>
      <c r="AF430" s="100" t="s">
        <v>745</v>
      </c>
      <c r="AG430" s="100" t="s">
        <v>745</v>
      </c>
      <c r="AH430" s="101">
        <v>1</v>
      </c>
      <c r="AI430" s="102">
        <v>1</v>
      </c>
      <c r="AJ430" s="102">
        <v>1</v>
      </c>
      <c r="AK430" s="102">
        <v>1</v>
      </c>
      <c r="AL430" s="103">
        <v>63.6</v>
      </c>
      <c r="AM430" s="104">
        <v>63.6</v>
      </c>
      <c r="AN430" s="104">
        <v>63.6</v>
      </c>
      <c r="AO430" s="105">
        <v>63.6</v>
      </c>
      <c r="AP430" s="106" t="s">
        <v>361</v>
      </c>
      <c r="AQ430" s="106"/>
      <c r="AR430" s="106"/>
      <c r="AS430" s="106"/>
      <c r="AT430" s="106"/>
      <c r="AU430" s="106"/>
      <c r="AV430" s="106"/>
      <c r="AW430" s="106"/>
      <c r="AX430" s="106"/>
      <c r="AY430">
        <f>COUNTA($C$430)</f>
        <v>1</v>
      </c>
    </row>
    <row r="431" spans="1:51" ht="41" customHeight="1" x14ac:dyDescent="0.2">
      <c r="A431" s="110">
        <v>7</v>
      </c>
      <c r="B431" s="110">
        <v>1</v>
      </c>
      <c r="C431" s="129" t="s">
        <v>806</v>
      </c>
      <c r="D431" s="129" t="s">
        <v>806</v>
      </c>
      <c r="E431" s="129" t="s">
        <v>806</v>
      </c>
      <c r="F431" s="129" t="s">
        <v>806</v>
      </c>
      <c r="G431" s="129" t="s">
        <v>806</v>
      </c>
      <c r="H431" s="129" t="s">
        <v>806</v>
      </c>
      <c r="I431" s="129" t="s">
        <v>806</v>
      </c>
      <c r="J431" s="113">
        <v>2030005008348</v>
      </c>
      <c r="K431" s="114">
        <v>2030005008348</v>
      </c>
      <c r="L431" s="114">
        <v>2030005008348</v>
      </c>
      <c r="M431" s="114">
        <v>2030005008348</v>
      </c>
      <c r="N431" s="114">
        <v>2030005008348</v>
      </c>
      <c r="O431" s="114">
        <v>2030005008348</v>
      </c>
      <c r="P431" s="115" t="s">
        <v>807</v>
      </c>
      <c r="Q431" s="115" t="s">
        <v>807</v>
      </c>
      <c r="R431" s="115" t="s">
        <v>807</v>
      </c>
      <c r="S431" s="115" t="s">
        <v>807</v>
      </c>
      <c r="T431" s="115" t="s">
        <v>807</v>
      </c>
      <c r="U431" s="115" t="s">
        <v>807</v>
      </c>
      <c r="V431" s="115" t="s">
        <v>807</v>
      </c>
      <c r="W431" s="115" t="s">
        <v>807</v>
      </c>
      <c r="X431" s="115" t="s">
        <v>807</v>
      </c>
      <c r="Y431" s="116">
        <v>33</v>
      </c>
      <c r="Z431" s="117"/>
      <c r="AA431" s="117"/>
      <c r="AB431" s="118"/>
      <c r="AC431" s="99" t="s">
        <v>755</v>
      </c>
      <c r="AD431" s="100" t="s">
        <v>755</v>
      </c>
      <c r="AE431" s="100" t="s">
        <v>755</v>
      </c>
      <c r="AF431" s="100" t="s">
        <v>755</v>
      </c>
      <c r="AG431" s="100" t="s">
        <v>755</v>
      </c>
      <c r="AH431" s="101">
        <v>6</v>
      </c>
      <c r="AI431" s="102">
        <v>6</v>
      </c>
      <c r="AJ431" s="102">
        <v>6</v>
      </c>
      <c r="AK431" s="102">
        <v>6</v>
      </c>
      <c r="AL431" s="103">
        <v>72.5</v>
      </c>
      <c r="AM431" s="104">
        <v>72.5</v>
      </c>
      <c r="AN431" s="104">
        <v>72.5</v>
      </c>
      <c r="AO431" s="105">
        <v>72.5</v>
      </c>
      <c r="AP431" s="106" t="s">
        <v>361</v>
      </c>
      <c r="AQ431" s="106"/>
      <c r="AR431" s="106"/>
      <c r="AS431" s="106"/>
      <c r="AT431" s="106"/>
      <c r="AU431" s="106"/>
      <c r="AV431" s="106"/>
      <c r="AW431" s="106"/>
      <c r="AX431" s="106"/>
      <c r="AY431">
        <f>COUNTA($C$431)</f>
        <v>1</v>
      </c>
    </row>
    <row r="432" spans="1:51" ht="41" customHeight="1" x14ac:dyDescent="0.2">
      <c r="A432" s="110">
        <v>8</v>
      </c>
      <c r="B432" s="110">
        <v>1</v>
      </c>
      <c r="C432" s="129" t="s">
        <v>808</v>
      </c>
      <c r="D432" s="129" t="s">
        <v>809</v>
      </c>
      <c r="E432" s="129" t="s">
        <v>809</v>
      </c>
      <c r="F432" s="129" t="s">
        <v>809</v>
      </c>
      <c r="G432" s="129" t="s">
        <v>809</v>
      </c>
      <c r="H432" s="129" t="s">
        <v>809</v>
      </c>
      <c r="I432" s="129" t="s">
        <v>809</v>
      </c>
      <c r="J432" s="113">
        <v>3011001027739</v>
      </c>
      <c r="K432" s="114">
        <v>3011001027739</v>
      </c>
      <c r="L432" s="114">
        <v>3011001027739</v>
      </c>
      <c r="M432" s="114">
        <v>3011001027739</v>
      </c>
      <c r="N432" s="114">
        <v>3011001027739</v>
      </c>
      <c r="O432" s="114">
        <v>3011001027739</v>
      </c>
      <c r="P432" s="115" t="s">
        <v>810</v>
      </c>
      <c r="Q432" s="115" t="s">
        <v>810</v>
      </c>
      <c r="R432" s="115" t="s">
        <v>810</v>
      </c>
      <c r="S432" s="115" t="s">
        <v>810</v>
      </c>
      <c r="T432" s="115" t="s">
        <v>810</v>
      </c>
      <c r="U432" s="115" t="s">
        <v>810</v>
      </c>
      <c r="V432" s="115" t="s">
        <v>810</v>
      </c>
      <c r="W432" s="115" t="s">
        <v>810</v>
      </c>
      <c r="X432" s="115" t="s">
        <v>810</v>
      </c>
      <c r="Y432" s="116">
        <v>10</v>
      </c>
      <c r="Z432" s="117"/>
      <c r="AA432" s="117"/>
      <c r="AB432" s="118"/>
      <c r="AC432" s="99" t="s">
        <v>755</v>
      </c>
      <c r="AD432" s="100" t="s">
        <v>755</v>
      </c>
      <c r="AE432" s="100" t="s">
        <v>755</v>
      </c>
      <c r="AF432" s="100" t="s">
        <v>755</v>
      </c>
      <c r="AG432" s="100" t="s">
        <v>755</v>
      </c>
      <c r="AH432" s="101">
        <v>1</v>
      </c>
      <c r="AI432" s="102">
        <v>1</v>
      </c>
      <c r="AJ432" s="102">
        <v>1</v>
      </c>
      <c r="AK432" s="102">
        <v>1</v>
      </c>
      <c r="AL432" s="103">
        <v>89.9</v>
      </c>
      <c r="AM432" s="104">
        <v>89.9</v>
      </c>
      <c r="AN432" s="104">
        <v>89.9</v>
      </c>
      <c r="AO432" s="105">
        <v>89.9</v>
      </c>
      <c r="AP432" s="106" t="s">
        <v>361</v>
      </c>
      <c r="AQ432" s="106"/>
      <c r="AR432" s="106"/>
      <c r="AS432" s="106"/>
      <c r="AT432" s="106"/>
      <c r="AU432" s="106"/>
      <c r="AV432" s="106"/>
      <c r="AW432" s="106"/>
      <c r="AX432" s="106"/>
      <c r="AY432">
        <f>COUNTA($C$432)</f>
        <v>1</v>
      </c>
    </row>
    <row r="433" spans="1:51" ht="41" customHeight="1" x14ac:dyDescent="0.2">
      <c r="A433" s="110">
        <v>9</v>
      </c>
      <c r="B433" s="110">
        <v>1</v>
      </c>
      <c r="C433" s="129" t="s">
        <v>808</v>
      </c>
      <c r="D433" s="129" t="s">
        <v>809</v>
      </c>
      <c r="E433" s="129" t="s">
        <v>809</v>
      </c>
      <c r="F433" s="129" t="s">
        <v>809</v>
      </c>
      <c r="G433" s="129" t="s">
        <v>809</v>
      </c>
      <c r="H433" s="129" t="s">
        <v>809</v>
      </c>
      <c r="I433" s="129" t="s">
        <v>809</v>
      </c>
      <c r="J433" s="113">
        <v>3011001027739</v>
      </c>
      <c r="K433" s="114">
        <v>3011001027739</v>
      </c>
      <c r="L433" s="114">
        <v>3011001027739</v>
      </c>
      <c r="M433" s="114">
        <v>3011001027739</v>
      </c>
      <c r="N433" s="114">
        <v>3011001027739</v>
      </c>
      <c r="O433" s="114">
        <v>3011001027739</v>
      </c>
      <c r="P433" s="115" t="s">
        <v>811</v>
      </c>
      <c r="Q433" s="115" t="s">
        <v>811</v>
      </c>
      <c r="R433" s="115" t="s">
        <v>811</v>
      </c>
      <c r="S433" s="115" t="s">
        <v>811</v>
      </c>
      <c r="T433" s="115" t="s">
        <v>811</v>
      </c>
      <c r="U433" s="115" t="s">
        <v>811</v>
      </c>
      <c r="V433" s="115" t="s">
        <v>811</v>
      </c>
      <c r="W433" s="115" t="s">
        <v>811</v>
      </c>
      <c r="X433" s="115" t="s">
        <v>811</v>
      </c>
      <c r="Y433" s="116">
        <v>21</v>
      </c>
      <c r="Z433" s="117"/>
      <c r="AA433" s="117"/>
      <c r="AB433" s="118"/>
      <c r="AC433" s="99" t="s">
        <v>755</v>
      </c>
      <c r="AD433" s="100" t="s">
        <v>755</v>
      </c>
      <c r="AE433" s="100" t="s">
        <v>755</v>
      </c>
      <c r="AF433" s="100" t="s">
        <v>755</v>
      </c>
      <c r="AG433" s="100" t="s">
        <v>755</v>
      </c>
      <c r="AH433" s="101">
        <v>1</v>
      </c>
      <c r="AI433" s="102">
        <v>1</v>
      </c>
      <c r="AJ433" s="102">
        <v>1</v>
      </c>
      <c r="AK433" s="102">
        <v>1</v>
      </c>
      <c r="AL433" s="103">
        <v>88.3</v>
      </c>
      <c r="AM433" s="104">
        <v>88.3</v>
      </c>
      <c r="AN433" s="104">
        <v>88.3</v>
      </c>
      <c r="AO433" s="105">
        <v>88.3</v>
      </c>
      <c r="AP433" s="106" t="s">
        <v>361</v>
      </c>
      <c r="AQ433" s="106"/>
      <c r="AR433" s="106"/>
      <c r="AS433" s="106"/>
      <c r="AT433" s="106"/>
      <c r="AU433" s="106"/>
      <c r="AV433" s="106"/>
      <c r="AW433" s="106"/>
      <c r="AX433" s="106"/>
      <c r="AY433">
        <f>COUNTA($C$433)</f>
        <v>1</v>
      </c>
    </row>
    <row r="434" spans="1:51" ht="41" customHeight="1" x14ac:dyDescent="0.2">
      <c r="A434" s="110">
        <v>10</v>
      </c>
      <c r="B434" s="110">
        <v>1</v>
      </c>
      <c r="C434" s="129" t="s">
        <v>812</v>
      </c>
      <c r="D434" s="129" t="s">
        <v>813</v>
      </c>
      <c r="E434" s="129" t="s">
        <v>813</v>
      </c>
      <c r="F434" s="129" t="s">
        <v>813</v>
      </c>
      <c r="G434" s="129" t="s">
        <v>813</v>
      </c>
      <c r="H434" s="129" t="s">
        <v>813</v>
      </c>
      <c r="I434" s="129" t="s">
        <v>813</v>
      </c>
      <c r="J434" s="113">
        <v>2050001028216</v>
      </c>
      <c r="K434" s="114">
        <v>2050001028216</v>
      </c>
      <c r="L434" s="114">
        <v>2050001028216</v>
      </c>
      <c r="M434" s="114">
        <v>2050001028216</v>
      </c>
      <c r="N434" s="114">
        <v>2050001028216</v>
      </c>
      <c r="O434" s="114">
        <v>2050001028216</v>
      </c>
      <c r="P434" s="115" t="s">
        <v>814</v>
      </c>
      <c r="Q434" s="115" t="s">
        <v>814</v>
      </c>
      <c r="R434" s="115" t="s">
        <v>814</v>
      </c>
      <c r="S434" s="115" t="s">
        <v>814</v>
      </c>
      <c r="T434" s="115" t="s">
        <v>814</v>
      </c>
      <c r="U434" s="115" t="s">
        <v>814</v>
      </c>
      <c r="V434" s="115" t="s">
        <v>814</v>
      </c>
      <c r="W434" s="115" t="s">
        <v>814</v>
      </c>
      <c r="X434" s="115" t="s">
        <v>814</v>
      </c>
      <c r="Y434" s="116">
        <v>21</v>
      </c>
      <c r="Z434" s="117"/>
      <c r="AA434" s="117"/>
      <c r="AB434" s="118"/>
      <c r="AC434" s="99" t="s">
        <v>755</v>
      </c>
      <c r="AD434" s="100" t="s">
        <v>755</v>
      </c>
      <c r="AE434" s="100" t="s">
        <v>755</v>
      </c>
      <c r="AF434" s="100" t="s">
        <v>755</v>
      </c>
      <c r="AG434" s="100" t="s">
        <v>755</v>
      </c>
      <c r="AH434" s="101">
        <v>2</v>
      </c>
      <c r="AI434" s="102">
        <v>2</v>
      </c>
      <c r="AJ434" s="102">
        <v>2</v>
      </c>
      <c r="AK434" s="102">
        <v>2</v>
      </c>
      <c r="AL434" s="103">
        <v>99.7</v>
      </c>
      <c r="AM434" s="104">
        <v>99.7</v>
      </c>
      <c r="AN434" s="104">
        <v>99.7</v>
      </c>
      <c r="AO434" s="105">
        <v>99.7</v>
      </c>
      <c r="AP434" s="106" t="s">
        <v>361</v>
      </c>
      <c r="AQ434" s="106"/>
      <c r="AR434" s="106"/>
      <c r="AS434" s="106"/>
      <c r="AT434" s="106"/>
      <c r="AU434" s="106"/>
      <c r="AV434" s="106"/>
      <c r="AW434" s="106"/>
      <c r="AX434" s="106"/>
      <c r="AY434">
        <f>COUNTA($C$434)</f>
        <v>1</v>
      </c>
    </row>
    <row r="435" spans="1:51" ht="41" customHeight="1" x14ac:dyDescent="0.2">
      <c r="A435" s="110">
        <v>11</v>
      </c>
      <c r="B435" s="110">
        <v>1</v>
      </c>
      <c r="C435" s="129" t="s">
        <v>812</v>
      </c>
      <c r="D435" s="129" t="s">
        <v>813</v>
      </c>
      <c r="E435" s="129" t="s">
        <v>813</v>
      </c>
      <c r="F435" s="129" t="s">
        <v>813</v>
      </c>
      <c r="G435" s="129" t="s">
        <v>813</v>
      </c>
      <c r="H435" s="129" t="s">
        <v>813</v>
      </c>
      <c r="I435" s="129" t="s">
        <v>813</v>
      </c>
      <c r="J435" s="113">
        <v>2050001028216</v>
      </c>
      <c r="K435" s="114">
        <v>2050001028216</v>
      </c>
      <c r="L435" s="114">
        <v>2050001028216</v>
      </c>
      <c r="M435" s="114">
        <v>2050001028216</v>
      </c>
      <c r="N435" s="114">
        <v>2050001028216</v>
      </c>
      <c r="O435" s="114">
        <v>2050001028216</v>
      </c>
      <c r="P435" s="115" t="s">
        <v>815</v>
      </c>
      <c r="Q435" s="115" t="s">
        <v>815</v>
      </c>
      <c r="R435" s="115" t="s">
        <v>815</v>
      </c>
      <c r="S435" s="115" t="s">
        <v>815</v>
      </c>
      <c r="T435" s="115" t="s">
        <v>815</v>
      </c>
      <c r="U435" s="115" t="s">
        <v>815</v>
      </c>
      <c r="V435" s="115" t="s">
        <v>815</v>
      </c>
      <c r="W435" s="115" t="s">
        <v>815</v>
      </c>
      <c r="X435" s="115" t="s">
        <v>815</v>
      </c>
      <c r="Y435" s="116">
        <v>1</v>
      </c>
      <c r="Z435" s="117"/>
      <c r="AA435" s="117"/>
      <c r="AB435" s="118"/>
      <c r="AC435" s="99" t="s">
        <v>757</v>
      </c>
      <c r="AD435" s="100" t="s">
        <v>757</v>
      </c>
      <c r="AE435" s="100" t="s">
        <v>757</v>
      </c>
      <c r="AF435" s="100" t="s">
        <v>757</v>
      </c>
      <c r="AG435" s="100" t="s">
        <v>757</v>
      </c>
      <c r="AH435" s="101" t="s">
        <v>751</v>
      </c>
      <c r="AI435" s="102" t="s">
        <v>751</v>
      </c>
      <c r="AJ435" s="102" t="s">
        <v>751</v>
      </c>
      <c r="AK435" s="102" t="s">
        <v>751</v>
      </c>
      <c r="AL435" s="103" t="s">
        <v>751</v>
      </c>
      <c r="AM435" s="104" t="s">
        <v>751</v>
      </c>
      <c r="AN435" s="104" t="s">
        <v>751</v>
      </c>
      <c r="AO435" s="105" t="s">
        <v>751</v>
      </c>
      <c r="AP435" s="106" t="s">
        <v>361</v>
      </c>
      <c r="AQ435" s="106"/>
      <c r="AR435" s="106"/>
      <c r="AS435" s="106"/>
      <c r="AT435" s="106"/>
      <c r="AU435" s="106"/>
      <c r="AV435" s="106"/>
      <c r="AW435" s="106"/>
      <c r="AX435" s="106"/>
      <c r="AY435">
        <f>COUNTA($C$435)</f>
        <v>1</v>
      </c>
    </row>
    <row r="436" spans="1:51" ht="41" customHeight="1" x14ac:dyDescent="0.2">
      <c r="A436" s="110">
        <v>12</v>
      </c>
      <c r="B436" s="110">
        <v>1</v>
      </c>
      <c r="C436" s="129" t="s">
        <v>816</v>
      </c>
      <c r="D436" s="129" t="s">
        <v>817</v>
      </c>
      <c r="E436" s="129" t="s">
        <v>817</v>
      </c>
      <c r="F436" s="129" t="s">
        <v>817</v>
      </c>
      <c r="G436" s="129" t="s">
        <v>817</v>
      </c>
      <c r="H436" s="129" t="s">
        <v>817</v>
      </c>
      <c r="I436" s="129" t="s">
        <v>817</v>
      </c>
      <c r="J436" s="113">
        <v>6080401002788</v>
      </c>
      <c r="K436" s="114">
        <v>6080401002788</v>
      </c>
      <c r="L436" s="114">
        <v>6080401002788</v>
      </c>
      <c r="M436" s="114">
        <v>6080401002788</v>
      </c>
      <c r="N436" s="114">
        <v>6080401002788</v>
      </c>
      <c r="O436" s="114">
        <v>6080401002788</v>
      </c>
      <c r="P436" s="115" t="s">
        <v>818</v>
      </c>
      <c r="Q436" s="115" t="s">
        <v>818</v>
      </c>
      <c r="R436" s="115" t="s">
        <v>818</v>
      </c>
      <c r="S436" s="115" t="s">
        <v>818</v>
      </c>
      <c r="T436" s="115" t="s">
        <v>818</v>
      </c>
      <c r="U436" s="115" t="s">
        <v>818</v>
      </c>
      <c r="V436" s="115" t="s">
        <v>818</v>
      </c>
      <c r="W436" s="115" t="s">
        <v>818</v>
      </c>
      <c r="X436" s="115" t="s">
        <v>818</v>
      </c>
      <c r="Y436" s="116">
        <v>17</v>
      </c>
      <c r="Z436" s="117"/>
      <c r="AA436" s="117"/>
      <c r="AB436" s="118"/>
      <c r="AC436" s="99" t="s">
        <v>750</v>
      </c>
      <c r="AD436" s="100" t="s">
        <v>750</v>
      </c>
      <c r="AE436" s="100" t="s">
        <v>750</v>
      </c>
      <c r="AF436" s="100" t="s">
        <v>750</v>
      </c>
      <c r="AG436" s="100" t="s">
        <v>750</v>
      </c>
      <c r="AH436" s="101" t="s">
        <v>751</v>
      </c>
      <c r="AI436" s="102" t="s">
        <v>751</v>
      </c>
      <c r="AJ436" s="102" t="s">
        <v>751</v>
      </c>
      <c r="AK436" s="102" t="s">
        <v>751</v>
      </c>
      <c r="AL436" s="103" t="s">
        <v>751</v>
      </c>
      <c r="AM436" s="104" t="s">
        <v>751</v>
      </c>
      <c r="AN436" s="104" t="s">
        <v>751</v>
      </c>
      <c r="AO436" s="105" t="s">
        <v>751</v>
      </c>
      <c r="AP436" s="106" t="s">
        <v>361</v>
      </c>
      <c r="AQ436" s="106"/>
      <c r="AR436" s="106"/>
      <c r="AS436" s="106"/>
      <c r="AT436" s="106"/>
      <c r="AU436" s="106"/>
      <c r="AV436" s="106"/>
      <c r="AW436" s="106"/>
      <c r="AX436" s="106"/>
      <c r="AY436">
        <f>COUNTA($C$436)</f>
        <v>1</v>
      </c>
    </row>
    <row r="437" spans="1:51" ht="41" customHeight="1" x14ac:dyDescent="0.2">
      <c r="A437" s="110">
        <v>13</v>
      </c>
      <c r="B437" s="110">
        <v>1</v>
      </c>
      <c r="C437" s="129" t="s">
        <v>819</v>
      </c>
      <c r="D437" s="129" t="s">
        <v>820</v>
      </c>
      <c r="E437" s="129" t="s">
        <v>820</v>
      </c>
      <c r="F437" s="129" t="s">
        <v>820</v>
      </c>
      <c r="G437" s="129" t="s">
        <v>820</v>
      </c>
      <c r="H437" s="129" t="s">
        <v>820</v>
      </c>
      <c r="I437" s="129" t="s">
        <v>820</v>
      </c>
      <c r="J437" s="113">
        <v>3011101023258</v>
      </c>
      <c r="K437" s="114">
        <v>6080401002788</v>
      </c>
      <c r="L437" s="114">
        <v>6080401002788</v>
      </c>
      <c r="M437" s="114">
        <v>6080401002788</v>
      </c>
      <c r="N437" s="114">
        <v>6080401002788</v>
      </c>
      <c r="O437" s="114">
        <v>6080401002788</v>
      </c>
      <c r="P437" s="115" t="s">
        <v>821</v>
      </c>
      <c r="Q437" s="115" t="s">
        <v>821</v>
      </c>
      <c r="R437" s="115" t="s">
        <v>821</v>
      </c>
      <c r="S437" s="115" t="s">
        <v>821</v>
      </c>
      <c r="T437" s="115" t="s">
        <v>821</v>
      </c>
      <c r="U437" s="115" t="s">
        <v>821</v>
      </c>
      <c r="V437" s="115" t="s">
        <v>821</v>
      </c>
      <c r="W437" s="115" t="s">
        <v>821</v>
      </c>
      <c r="X437" s="115" t="s">
        <v>821</v>
      </c>
      <c r="Y437" s="116">
        <v>11</v>
      </c>
      <c r="Z437" s="117"/>
      <c r="AA437" s="117"/>
      <c r="AB437" s="118"/>
      <c r="AC437" s="99" t="s">
        <v>755</v>
      </c>
      <c r="AD437" s="100" t="s">
        <v>755</v>
      </c>
      <c r="AE437" s="100" t="s">
        <v>755</v>
      </c>
      <c r="AF437" s="100" t="s">
        <v>755</v>
      </c>
      <c r="AG437" s="100" t="s">
        <v>755</v>
      </c>
      <c r="AH437" s="101">
        <v>2</v>
      </c>
      <c r="AI437" s="102">
        <v>2</v>
      </c>
      <c r="AJ437" s="102">
        <v>2</v>
      </c>
      <c r="AK437" s="102">
        <v>2</v>
      </c>
      <c r="AL437" s="103">
        <v>71</v>
      </c>
      <c r="AM437" s="104">
        <v>71</v>
      </c>
      <c r="AN437" s="104">
        <v>71</v>
      </c>
      <c r="AO437" s="105">
        <v>71</v>
      </c>
      <c r="AP437" s="106" t="s">
        <v>361</v>
      </c>
      <c r="AQ437" s="106"/>
      <c r="AR437" s="106"/>
      <c r="AS437" s="106"/>
      <c r="AT437" s="106"/>
      <c r="AU437" s="106"/>
      <c r="AV437" s="106"/>
      <c r="AW437" s="106"/>
      <c r="AX437" s="106"/>
      <c r="AY437">
        <f>COUNTA($C$437)</f>
        <v>1</v>
      </c>
    </row>
    <row r="438" spans="1:51" ht="41" customHeight="1" x14ac:dyDescent="0.2">
      <c r="A438" s="110">
        <v>14</v>
      </c>
      <c r="B438" s="110">
        <v>1</v>
      </c>
      <c r="C438" s="129" t="s">
        <v>822</v>
      </c>
      <c r="D438" s="129" t="s">
        <v>823</v>
      </c>
      <c r="E438" s="129" t="s">
        <v>823</v>
      </c>
      <c r="F438" s="129" t="s">
        <v>823</v>
      </c>
      <c r="G438" s="129" t="s">
        <v>823</v>
      </c>
      <c r="H438" s="129" t="s">
        <v>823</v>
      </c>
      <c r="I438" s="129" t="s">
        <v>823</v>
      </c>
      <c r="J438" s="113">
        <v>8050005010668</v>
      </c>
      <c r="K438" s="114">
        <v>8050005010668</v>
      </c>
      <c r="L438" s="114">
        <v>8050005010668</v>
      </c>
      <c r="M438" s="114">
        <v>8050005010668</v>
      </c>
      <c r="N438" s="114">
        <v>8050005010668</v>
      </c>
      <c r="O438" s="114">
        <v>8050005010668</v>
      </c>
      <c r="P438" s="115" t="s">
        <v>824</v>
      </c>
      <c r="Q438" s="115" t="s">
        <v>824</v>
      </c>
      <c r="R438" s="115" t="s">
        <v>824</v>
      </c>
      <c r="S438" s="115" t="s">
        <v>824</v>
      </c>
      <c r="T438" s="115" t="s">
        <v>824</v>
      </c>
      <c r="U438" s="115" t="s">
        <v>824</v>
      </c>
      <c r="V438" s="115" t="s">
        <v>824</v>
      </c>
      <c r="W438" s="115" t="s">
        <v>824</v>
      </c>
      <c r="X438" s="115" t="s">
        <v>824</v>
      </c>
      <c r="Y438" s="116">
        <v>9</v>
      </c>
      <c r="Z438" s="117"/>
      <c r="AA438" s="117"/>
      <c r="AB438" s="118"/>
      <c r="AC438" s="99" t="s">
        <v>755</v>
      </c>
      <c r="AD438" s="100" t="s">
        <v>755</v>
      </c>
      <c r="AE438" s="100" t="s">
        <v>755</v>
      </c>
      <c r="AF438" s="100" t="s">
        <v>755</v>
      </c>
      <c r="AG438" s="100" t="s">
        <v>755</v>
      </c>
      <c r="AH438" s="101">
        <v>1</v>
      </c>
      <c r="AI438" s="102">
        <v>1</v>
      </c>
      <c r="AJ438" s="102">
        <v>1</v>
      </c>
      <c r="AK438" s="102">
        <v>1</v>
      </c>
      <c r="AL438" s="103">
        <v>83.4</v>
      </c>
      <c r="AM438" s="104">
        <v>83.4</v>
      </c>
      <c r="AN438" s="104">
        <v>83.4</v>
      </c>
      <c r="AO438" s="105">
        <v>83.4</v>
      </c>
      <c r="AP438" s="106"/>
      <c r="AQ438" s="106"/>
      <c r="AR438" s="106"/>
      <c r="AS438" s="106"/>
      <c r="AT438" s="106"/>
      <c r="AU438" s="106"/>
      <c r="AV438" s="106"/>
      <c r="AW438" s="106"/>
      <c r="AX438" s="106"/>
      <c r="AY438">
        <f>COUNTA($C$438)</f>
        <v>1</v>
      </c>
    </row>
    <row r="439" spans="1:51" ht="41" customHeight="1" x14ac:dyDescent="0.2">
      <c r="A439" s="110">
        <v>15</v>
      </c>
      <c r="B439" s="110">
        <v>1</v>
      </c>
      <c r="C439" s="129" t="s">
        <v>825</v>
      </c>
      <c r="D439" s="129" t="s">
        <v>826</v>
      </c>
      <c r="E439" s="129" t="s">
        <v>826</v>
      </c>
      <c r="F439" s="129" t="s">
        <v>826</v>
      </c>
      <c r="G439" s="129" t="s">
        <v>826</v>
      </c>
      <c r="H439" s="129" t="s">
        <v>826</v>
      </c>
      <c r="I439" s="129" t="s">
        <v>826</v>
      </c>
      <c r="J439" s="113">
        <v>5020003015518</v>
      </c>
      <c r="K439" s="114">
        <v>5020003015518</v>
      </c>
      <c r="L439" s="114">
        <v>5020003015518</v>
      </c>
      <c r="M439" s="114">
        <v>5020003015518</v>
      </c>
      <c r="N439" s="114">
        <v>5020003015518</v>
      </c>
      <c r="O439" s="114">
        <v>5020003015518</v>
      </c>
      <c r="P439" s="115" t="s">
        <v>827</v>
      </c>
      <c r="Q439" s="115" t="s">
        <v>827</v>
      </c>
      <c r="R439" s="115" t="s">
        <v>827</v>
      </c>
      <c r="S439" s="115" t="s">
        <v>827</v>
      </c>
      <c r="T439" s="115" t="s">
        <v>827</v>
      </c>
      <c r="U439" s="115" t="s">
        <v>827</v>
      </c>
      <c r="V439" s="115" t="s">
        <v>827</v>
      </c>
      <c r="W439" s="115" t="s">
        <v>827</v>
      </c>
      <c r="X439" s="115" t="s">
        <v>827</v>
      </c>
      <c r="Y439" s="116">
        <v>6</v>
      </c>
      <c r="Z439" s="117"/>
      <c r="AA439" s="117"/>
      <c r="AB439" s="118"/>
      <c r="AC439" s="99" t="s">
        <v>755</v>
      </c>
      <c r="AD439" s="100" t="s">
        <v>755</v>
      </c>
      <c r="AE439" s="100" t="s">
        <v>755</v>
      </c>
      <c r="AF439" s="100" t="s">
        <v>755</v>
      </c>
      <c r="AG439" s="100" t="s">
        <v>755</v>
      </c>
      <c r="AH439" s="101">
        <v>1</v>
      </c>
      <c r="AI439" s="102">
        <v>1</v>
      </c>
      <c r="AJ439" s="102">
        <v>1</v>
      </c>
      <c r="AK439" s="102">
        <v>1</v>
      </c>
      <c r="AL439" s="103">
        <v>90.9</v>
      </c>
      <c r="AM439" s="104">
        <v>90.9</v>
      </c>
      <c r="AN439" s="104">
        <v>90.9</v>
      </c>
      <c r="AO439" s="105">
        <v>90.9</v>
      </c>
      <c r="AP439" s="106"/>
      <c r="AQ439" s="106"/>
      <c r="AR439" s="106"/>
      <c r="AS439" s="106"/>
      <c r="AT439" s="106"/>
      <c r="AU439" s="106"/>
      <c r="AV439" s="106"/>
      <c r="AW439" s="106"/>
      <c r="AX439" s="106"/>
      <c r="AY439">
        <f>COUNTA($C$439)</f>
        <v>1</v>
      </c>
    </row>
    <row r="440" spans="1:51" ht="41" customHeight="1" x14ac:dyDescent="0.2">
      <c r="A440" s="110">
        <v>16</v>
      </c>
      <c r="B440" s="110">
        <v>1</v>
      </c>
      <c r="C440" s="129" t="s">
        <v>825</v>
      </c>
      <c r="D440" s="129" t="s">
        <v>826</v>
      </c>
      <c r="E440" s="129" t="s">
        <v>826</v>
      </c>
      <c r="F440" s="129" t="s">
        <v>826</v>
      </c>
      <c r="G440" s="129" t="s">
        <v>826</v>
      </c>
      <c r="H440" s="129" t="s">
        <v>826</v>
      </c>
      <c r="I440" s="129" t="s">
        <v>826</v>
      </c>
      <c r="J440" s="113">
        <v>5020003015518</v>
      </c>
      <c r="K440" s="114">
        <v>5020003015518</v>
      </c>
      <c r="L440" s="114">
        <v>5020003015518</v>
      </c>
      <c r="M440" s="114">
        <v>5020003015518</v>
      </c>
      <c r="N440" s="114">
        <v>5020003015518</v>
      </c>
      <c r="O440" s="114">
        <v>5020003015518</v>
      </c>
      <c r="P440" s="115" t="s">
        <v>828</v>
      </c>
      <c r="Q440" s="115" t="s">
        <v>828</v>
      </c>
      <c r="R440" s="115" t="s">
        <v>828</v>
      </c>
      <c r="S440" s="115" t="s">
        <v>828</v>
      </c>
      <c r="T440" s="115" t="s">
        <v>828</v>
      </c>
      <c r="U440" s="115" t="s">
        <v>828</v>
      </c>
      <c r="V440" s="115" t="s">
        <v>828</v>
      </c>
      <c r="W440" s="115" t="s">
        <v>828</v>
      </c>
      <c r="X440" s="115" t="s">
        <v>828</v>
      </c>
      <c r="Y440" s="116">
        <v>3</v>
      </c>
      <c r="Z440" s="117"/>
      <c r="AA440" s="117"/>
      <c r="AB440" s="118"/>
      <c r="AC440" s="99" t="s">
        <v>755</v>
      </c>
      <c r="AD440" s="100" t="s">
        <v>755</v>
      </c>
      <c r="AE440" s="100" t="s">
        <v>755</v>
      </c>
      <c r="AF440" s="100" t="s">
        <v>755</v>
      </c>
      <c r="AG440" s="100" t="s">
        <v>755</v>
      </c>
      <c r="AH440" s="101">
        <v>1</v>
      </c>
      <c r="AI440" s="102">
        <v>1</v>
      </c>
      <c r="AJ440" s="102">
        <v>1</v>
      </c>
      <c r="AK440" s="102">
        <v>1</v>
      </c>
      <c r="AL440" s="103">
        <v>88.3</v>
      </c>
      <c r="AM440" s="104">
        <v>88.3</v>
      </c>
      <c r="AN440" s="104">
        <v>88.3</v>
      </c>
      <c r="AO440" s="105">
        <v>88.3</v>
      </c>
      <c r="AP440" s="106"/>
      <c r="AQ440" s="106"/>
      <c r="AR440" s="106"/>
      <c r="AS440" s="106"/>
      <c r="AT440" s="106"/>
      <c r="AU440" s="106"/>
      <c r="AV440" s="106"/>
      <c r="AW440" s="106"/>
      <c r="AX440" s="106"/>
      <c r="AY440">
        <f>COUNTA($C$440)</f>
        <v>1</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2">
      <c r="A458" s="110">
        <v>1</v>
      </c>
      <c r="B458" s="110">
        <v>1</v>
      </c>
      <c r="C458" s="129" t="s">
        <v>829</v>
      </c>
      <c r="D458" s="129" t="s">
        <v>830</v>
      </c>
      <c r="E458" s="129" t="s">
        <v>830</v>
      </c>
      <c r="F458" s="129" t="s">
        <v>830</v>
      </c>
      <c r="G458" s="129" t="s">
        <v>830</v>
      </c>
      <c r="H458" s="129" t="s">
        <v>830</v>
      </c>
      <c r="I458" s="129" t="s">
        <v>830</v>
      </c>
      <c r="J458" s="113">
        <v>9010401041641</v>
      </c>
      <c r="K458" s="114">
        <v>9010401041641</v>
      </c>
      <c r="L458" s="114">
        <v>9010401041641</v>
      </c>
      <c r="M458" s="114">
        <v>9010401041641</v>
      </c>
      <c r="N458" s="114">
        <v>9010401041641</v>
      </c>
      <c r="O458" s="114">
        <v>9010401041641</v>
      </c>
      <c r="P458" s="115" t="s">
        <v>831</v>
      </c>
      <c r="Q458" s="115"/>
      <c r="R458" s="115"/>
      <c r="S458" s="115"/>
      <c r="T458" s="115"/>
      <c r="U458" s="115"/>
      <c r="V458" s="115"/>
      <c r="W458" s="115"/>
      <c r="X458" s="115"/>
      <c r="Y458" s="116">
        <v>239.4</v>
      </c>
      <c r="Z458" s="117">
        <v>239.4</v>
      </c>
      <c r="AA458" s="117">
        <v>239.4</v>
      </c>
      <c r="AB458" s="118">
        <v>239.4</v>
      </c>
      <c r="AC458" s="99" t="s">
        <v>832</v>
      </c>
      <c r="AD458" s="100"/>
      <c r="AE458" s="100"/>
      <c r="AF458" s="100"/>
      <c r="AG458" s="100"/>
      <c r="AH458" s="132">
        <v>4</v>
      </c>
      <c r="AI458" s="133"/>
      <c r="AJ458" s="133"/>
      <c r="AK458" s="133"/>
      <c r="AL458" s="103">
        <v>85.9</v>
      </c>
      <c r="AM458" s="104"/>
      <c r="AN458" s="104"/>
      <c r="AO458" s="105"/>
      <c r="AP458" s="106" t="s">
        <v>361</v>
      </c>
      <c r="AQ458" s="106"/>
      <c r="AR458" s="106"/>
      <c r="AS458" s="106"/>
      <c r="AT458" s="106"/>
      <c r="AU458" s="106"/>
      <c r="AV458" s="106"/>
      <c r="AW458" s="106"/>
      <c r="AX458" s="106"/>
      <c r="AY458">
        <f>$AY$455</f>
        <v>1</v>
      </c>
    </row>
    <row r="459" spans="1:51" ht="30" customHeight="1" x14ac:dyDescent="0.2">
      <c r="A459" s="110">
        <v>2</v>
      </c>
      <c r="B459" s="110">
        <v>1</v>
      </c>
      <c r="C459" s="129" t="s">
        <v>833</v>
      </c>
      <c r="D459" s="129" t="s">
        <v>834</v>
      </c>
      <c r="E459" s="129" t="s">
        <v>834</v>
      </c>
      <c r="F459" s="129" t="s">
        <v>834</v>
      </c>
      <c r="G459" s="129" t="s">
        <v>834</v>
      </c>
      <c r="H459" s="129" t="s">
        <v>834</v>
      </c>
      <c r="I459" s="129" t="s">
        <v>834</v>
      </c>
      <c r="J459" s="113">
        <v>6010401020516</v>
      </c>
      <c r="K459" s="114">
        <v>6010401020516</v>
      </c>
      <c r="L459" s="114">
        <v>6010401020516</v>
      </c>
      <c r="M459" s="114">
        <v>6010401020516</v>
      </c>
      <c r="N459" s="114">
        <v>6010401020516</v>
      </c>
      <c r="O459" s="114">
        <v>6010401020516</v>
      </c>
      <c r="P459" s="115" t="s">
        <v>835</v>
      </c>
      <c r="Q459" s="115"/>
      <c r="R459" s="115"/>
      <c r="S459" s="115"/>
      <c r="T459" s="115"/>
      <c r="U459" s="115"/>
      <c r="V459" s="115"/>
      <c r="W459" s="115"/>
      <c r="X459" s="115"/>
      <c r="Y459" s="116">
        <v>88.3</v>
      </c>
      <c r="Z459" s="117">
        <v>88.3</v>
      </c>
      <c r="AA459" s="117">
        <v>88.3</v>
      </c>
      <c r="AB459" s="118">
        <v>88.3</v>
      </c>
      <c r="AC459" s="99" t="s">
        <v>832</v>
      </c>
      <c r="AD459" s="100"/>
      <c r="AE459" s="100"/>
      <c r="AF459" s="100"/>
      <c r="AG459" s="100"/>
      <c r="AH459" s="132">
        <v>2</v>
      </c>
      <c r="AI459" s="133"/>
      <c r="AJ459" s="133"/>
      <c r="AK459" s="133"/>
      <c r="AL459" s="103">
        <v>86.6</v>
      </c>
      <c r="AM459" s="104"/>
      <c r="AN459" s="104"/>
      <c r="AO459" s="105"/>
      <c r="AP459" s="106" t="s">
        <v>361</v>
      </c>
      <c r="AQ459" s="106"/>
      <c r="AR459" s="106"/>
      <c r="AS459" s="106"/>
      <c r="AT459" s="106"/>
      <c r="AU459" s="106"/>
      <c r="AV459" s="106"/>
      <c r="AW459" s="106"/>
      <c r="AX459" s="106"/>
      <c r="AY459">
        <f>COUNTA($C$459)</f>
        <v>1</v>
      </c>
    </row>
    <row r="460" spans="1:51" ht="30" customHeight="1" x14ac:dyDescent="0.2">
      <c r="A460" s="110">
        <v>3</v>
      </c>
      <c r="B460" s="110">
        <v>1</v>
      </c>
      <c r="C460" s="130" t="s">
        <v>836</v>
      </c>
      <c r="D460" s="129" t="s">
        <v>836</v>
      </c>
      <c r="E460" s="129" t="s">
        <v>836</v>
      </c>
      <c r="F460" s="129" t="s">
        <v>836</v>
      </c>
      <c r="G460" s="129" t="s">
        <v>836</v>
      </c>
      <c r="H460" s="129" t="s">
        <v>836</v>
      </c>
      <c r="I460" s="129" t="s">
        <v>836</v>
      </c>
      <c r="J460" s="113">
        <v>8000020082201</v>
      </c>
      <c r="K460" s="114">
        <v>8000020082201</v>
      </c>
      <c r="L460" s="114">
        <v>8000020082201</v>
      </c>
      <c r="M460" s="114">
        <v>8000020082201</v>
      </c>
      <c r="N460" s="114">
        <v>8000020082201</v>
      </c>
      <c r="O460" s="114">
        <v>8000020082201</v>
      </c>
      <c r="P460" s="131" t="s">
        <v>837</v>
      </c>
      <c r="Q460" s="115"/>
      <c r="R460" s="115"/>
      <c r="S460" s="115"/>
      <c r="T460" s="115"/>
      <c r="U460" s="115"/>
      <c r="V460" s="115"/>
      <c r="W460" s="115"/>
      <c r="X460" s="115"/>
      <c r="Y460" s="116">
        <v>25.4</v>
      </c>
      <c r="Z460" s="117">
        <v>25.4</v>
      </c>
      <c r="AA460" s="117">
        <v>25.4</v>
      </c>
      <c r="AB460" s="118">
        <v>25.4</v>
      </c>
      <c r="AC460" s="99" t="s">
        <v>838</v>
      </c>
      <c r="AD460" s="100"/>
      <c r="AE460" s="100"/>
      <c r="AF460" s="100"/>
      <c r="AG460" s="100"/>
      <c r="AH460" s="101" t="s">
        <v>361</v>
      </c>
      <c r="AI460" s="102"/>
      <c r="AJ460" s="102"/>
      <c r="AK460" s="102"/>
      <c r="AL460" s="103" t="s">
        <v>361</v>
      </c>
      <c r="AM460" s="104"/>
      <c r="AN460" s="104"/>
      <c r="AO460" s="105"/>
      <c r="AP460" s="106" t="s">
        <v>361</v>
      </c>
      <c r="AQ460" s="106"/>
      <c r="AR460" s="106"/>
      <c r="AS460" s="106"/>
      <c r="AT460" s="106"/>
      <c r="AU460" s="106"/>
      <c r="AV460" s="106"/>
      <c r="AW460" s="106"/>
      <c r="AX460" s="106"/>
      <c r="AY460">
        <f>COUNTA($C$460)</f>
        <v>1</v>
      </c>
    </row>
    <row r="461" spans="1:51" ht="30" customHeight="1" x14ac:dyDescent="0.2">
      <c r="A461" s="110">
        <v>4</v>
      </c>
      <c r="B461" s="110">
        <v>1</v>
      </c>
      <c r="C461" s="130" t="s">
        <v>839</v>
      </c>
      <c r="D461" s="129" t="s">
        <v>840</v>
      </c>
      <c r="E461" s="129" t="s">
        <v>840</v>
      </c>
      <c r="F461" s="129" t="s">
        <v>840</v>
      </c>
      <c r="G461" s="129" t="s">
        <v>840</v>
      </c>
      <c r="H461" s="129" t="s">
        <v>840</v>
      </c>
      <c r="I461" s="129" t="s">
        <v>840</v>
      </c>
      <c r="J461" s="113">
        <v>1040001089656</v>
      </c>
      <c r="K461" s="114">
        <v>1040001089656</v>
      </c>
      <c r="L461" s="114">
        <v>1040001089656</v>
      </c>
      <c r="M461" s="114">
        <v>1040001089656</v>
      </c>
      <c r="N461" s="114">
        <v>1040001089656</v>
      </c>
      <c r="O461" s="114">
        <v>1040001089656</v>
      </c>
      <c r="P461" s="131" t="s">
        <v>831</v>
      </c>
      <c r="Q461" s="115"/>
      <c r="R461" s="115"/>
      <c r="S461" s="115"/>
      <c r="T461" s="115"/>
      <c r="U461" s="115"/>
      <c r="V461" s="115"/>
      <c r="W461" s="115"/>
      <c r="X461" s="115"/>
      <c r="Y461" s="116">
        <v>18.600000000000001</v>
      </c>
      <c r="Z461" s="117">
        <v>18.600000000000001</v>
      </c>
      <c r="AA461" s="117">
        <v>18.600000000000001</v>
      </c>
      <c r="AB461" s="118">
        <v>18.600000000000001</v>
      </c>
      <c r="AC461" s="99" t="s">
        <v>832</v>
      </c>
      <c r="AD461" s="100"/>
      <c r="AE461" s="100"/>
      <c r="AF461" s="100"/>
      <c r="AG461" s="100"/>
      <c r="AH461" s="101">
        <v>2</v>
      </c>
      <c r="AI461" s="102"/>
      <c r="AJ461" s="102"/>
      <c r="AK461" s="102"/>
      <c r="AL461" s="103">
        <v>83.7</v>
      </c>
      <c r="AM461" s="104"/>
      <c r="AN461" s="104"/>
      <c r="AO461" s="105"/>
      <c r="AP461" s="106" t="s">
        <v>361</v>
      </c>
      <c r="AQ461" s="106"/>
      <c r="AR461" s="106"/>
      <c r="AS461" s="106"/>
      <c r="AT461" s="106"/>
      <c r="AU461" s="106"/>
      <c r="AV461" s="106"/>
      <c r="AW461" s="106"/>
      <c r="AX461" s="106"/>
      <c r="AY461">
        <f>COUNTA($C$461)</f>
        <v>1</v>
      </c>
    </row>
    <row r="462" spans="1:51" ht="30" customHeight="1" x14ac:dyDescent="0.2">
      <c r="A462" s="110">
        <v>5</v>
      </c>
      <c r="B462" s="110">
        <v>1</v>
      </c>
      <c r="C462" s="129" t="s">
        <v>841</v>
      </c>
      <c r="D462" s="129" t="s">
        <v>842</v>
      </c>
      <c r="E462" s="129" t="s">
        <v>842</v>
      </c>
      <c r="F462" s="129" t="s">
        <v>842</v>
      </c>
      <c r="G462" s="129" t="s">
        <v>842</v>
      </c>
      <c r="H462" s="129" t="s">
        <v>842</v>
      </c>
      <c r="I462" s="129" t="s">
        <v>842</v>
      </c>
      <c r="J462" s="113">
        <v>3360001008565</v>
      </c>
      <c r="K462" s="114">
        <v>3360001008565</v>
      </c>
      <c r="L462" s="114">
        <v>3360001008565</v>
      </c>
      <c r="M462" s="114">
        <v>3360001008565</v>
      </c>
      <c r="N462" s="114">
        <v>3360001008565</v>
      </c>
      <c r="O462" s="114">
        <v>3360001008565</v>
      </c>
      <c r="P462" s="115" t="s">
        <v>831</v>
      </c>
      <c r="Q462" s="115"/>
      <c r="R462" s="115"/>
      <c r="S462" s="115"/>
      <c r="T462" s="115"/>
      <c r="U462" s="115"/>
      <c r="V462" s="115"/>
      <c r="W462" s="115"/>
      <c r="X462" s="115"/>
      <c r="Y462" s="116">
        <v>3.1</v>
      </c>
      <c r="Z462" s="117">
        <v>3.1</v>
      </c>
      <c r="AA462" s="117">
        <v>3.1</v>
      </c>
      <c r="AB462" s="118">
        <v>3.1</v>
      </c>
      <c r="AC462" s="99" t="s">
        <v>838</v>
      </c>
      <c r="AD462" s="100"/>
      <c r="AE462" s="100"/>
      <c r="AF462" s="100"/>
      <c r="AG462" s="100"/>
      <c r="AH462" s="101" t="s">
        <v>361</v>
      </c>
      <c r="AI462" s="102"/>
      <c r="AJ462" s="102"/>
      <c r="AK462" s="102"/>
      <c r="AL462" s="103" t="s">
        <v>361</v>
      </c>
      <c r="AM462" s="104"/>
      <c r="AN462" s="104"/>
      <c r="AO462" s="105"/>
      <c r="AP462" s="106" t="s">
        <v>361</v>
      </c>
      <c r="AQ462" s="106"/>
      <c r="AR462" s="106"/>
      <c r="AS462" s="106"/>
      <c r="AT462" s="106"/>
      <c r="AU462" s="106"/>
      <c r="AV462" s="106"/>
      <c r="AW462" s="106"/>
      <c r="AX462" s="106"/>
      <c r="AY462">
        <f>COUNTA($C$462)</f>
        <v>1</v>
      </c>
    </row>
    <row r="463" spans="1:51" ht="30" customHeight="1" x14ac:dyDescent="0.2">
      <c r="A463" s="110">
        <v>6</v>
      </c>
      <c r="B463" s="110">
        <v>1</v>
      </c>
      <c r="C463" s="129" t="s">
        <v>843</v>
      </c>
      <c r="D463" s="129" t="s">
        <v>844</v>
      </c>
      <c r="E463" s="129" t="s">
        <v>844</v>
      </c>
      <c r="F463" s="129" t="s">
        <v>844</v>
      </c>
      <c r="G463" s="129" t="s">
        <v>844</v>
      </c>
      <c r="H463" s="129" t="s">
        <v>844</v>
      </c>
      <c r="I463" s="129" t="s">
        <v>844</v>
      </c>
      <c r="J463" s="113">
        <v>4430001022351</v>
      </c>
      <c r="K463" s="114">
        <v>4430001022351</v>
      </c>
      <c r="L463" s="114">
        <v>4430001022351</v>
      </c>
      <c r="M463" s="114">
        <v>4430001022351</v>
      </c>
      <c r="N463" s="114">
        <v>4430001022351</v>
      </c>
      <c r="O463" s="114">
        <v>4430001022351</v>
      </c>
      <c r="P463" s="115" t="s">
        <v>831</v>
      </c>
      <c r="Q463" s="115"/>
      <c r="R463" s="115"/>
      <c r="S463" s="115"/>
      <c r="T463" s="115"/>
      <c r="U463" s="115"/>
      <c r="V463" s="115"/>
      <c r="W463" s="115"/>
      <c r="X463" s="115"/>
      <c r="Y463" s="116">
        <v>2.1</v>
      </c>
      <c r="Z463" s="117">
        <v>2.1</v>
      </c>
      <c r="AA463" s="117">
        <v>2.1</v>
      </c>
      <c r="AB463" s="118">
        <v>2.1</v>
      </c>
      <c r="AC463" s="99" t="s">
        <v>838</v>
      </c>
      <c r="AD463" s="100"/>
      <c r="AE463" s="100"/>
      <c r="AF463" s="100"/>
      <c r="AG463" s="100"/>
      <c r="AH463" s="101" t="s">
        <v>361</v>
      </c>
      <c r="AI463" s="102"/>
      <c r="AJ463" s="102"/>
      <c r="AK463" s="102"/>
      <c r="AL463" s="103" t="s">
        <v>361</v>
      </c>
      <c r="AM463" s="104"/>
      <c r="AN463" s="104"/>
      <c r="AO463" s="105"/>
      <c r="AP463" s="106" t="s">
        <v>361</v>
      </c>
      <c r="AQ463" s="106"/>
      <c r="AR463" s="106"/>
      <c r="AS463" s="106"/>
      <c r="AT463" s="106"/>
      <c r="AU463" s="106"/>
      <c r="AV463" s="106"/>
      <c r="AW463" s="106"/>
      <c r="AX463" s="106"/>
      <c r="AY463">
        <f>COUNTA($C$463)</f>
        <v>1</v>
      </c>
    </row>
    <row r="464" spans="1:51" ht="30" customHeight="1" x14ac:dyDescent="0.2">
      <c r="A464" s="110">
        <v>7</v>
      </c>
      <c r="B464" s="110">
        <v>1</v>
      </c>
      <c r="C464" s="129" t="s">
        <v>845</v>
      </c>
      <c r="D464" s="129" t="s">
        <v>845</v>
      </c>
      <c r="E464" s="129" t="s">
        <v>845</v>
      </c>
      <c r="F464" s="129" t="s">
        <v>845</v>
      </c>
      <c r="G464" s="129" t="s">
        <v>845</v>
      </c>
      <c r="H464" s="129" t="s">
        <v>845</v>
      </c>
      <c r="I464" s="129" t="s">
        <v>845</v>
      </c>
      <c r="J464" s="113">
        <v>8000020016489</v>
      </c>
      <c r="K464" s="114">
        <v>8000020016489</v>
      </c>
      <c r="L464" s="114">
        <v>8000020016489</v>
      </c>
      <c r="M464" s="114">
        <v>8000020016489</v>
      </c>
      <c r="N464" s="114">
        <v>8000020016489</v>
      </c>
      <c r="O464" s="114">
        <v>8000020016489</v>
      </c>
      <c r="P464" s="115" t="s">
        <v>846</v>
      </c>
      <c r="Q464" s="115"/>
      <c r="R464" s="115"/>
      <c r="S464" s="115"/>
      <c r="T464" s="115"/>
      <c r="U464" s="115"/>
      <c r="V464" s="115"/>
      <c r="W464" s="115"/>
      <c r="X464" s="115"/>
      <c r="Y464" s="116">
        <v>0.8</v>
      </c>
      <c r="Z464" s="117">
        <v>0.8</v>
      </c>
      <c r="AA464" s="117">
        <v>0.8</v>
      </c>
      <c r="AB464" s="118">
        <v>0.8</v>
      </c>
      <c r="AC464" s="99" t="s">
        <v>838</v>
      </c>
      <c r="AD464" s="100"/>
      <c r="AE464" s="100"/>
      <c r="AF464" s="100"/>
      <c r="AG464" s="100"/>
      <c r="AH464" s="101" t="s">
        <v>361</v>
      </c>
      <c r="AI464" s="102"/>
      <c r="AJ464" s="102"/>
      <c r="AK464" s="102"/>
      <c r="AL464" s="103" t="s">
        <v>361</v>
      </c>
      <c r="AM464" s="104"/>
      <c r="AN464" s="104"/>
      <c r="AO464" s="105"/>
      <c r="AP464" s="106" t="s">
        <v>361</v>
      </c>
      <c r="AQ464" s="106"/>
      <c r="AR464" s="106"/>
      <c r="AS464" s="106"/>
      <c r="AT464" s="106"/>
      <c r="AU464" s="106"/>
      <c r="AV464" s="106"/>
      <c r="AW464" s="106"/>
      <c r="AX464" s="106"/>
      <c r="AY464">
        <f>COUNTA($C$464)</f>
        <v>1</v>
      </c>
    </row>
    <row r="465" spans="1:51" ht="30" customHeight="1" x14ac:dyDescent="0.2">
      <c r="A465" s="110">
        <v>8</v>
      </c>
      <c r="B465" s="110">
        <v>1</v>
      </c>
      <c r="C465" s="129" t="s">
        <v>847</v>
      </c>
      <c r="D465" s="129" t="s">
        <v>847</v>
      </c>
      <c r="E465" s="129" t="s">
        <v>847</v>
      </c>
      <c r="F465" s="129" t="s">
        <v>847</v>
      </c>
      <c r="G465" s="129" t="s">
        <v>847</v>
      </c>
      <c r="H465" s="129" t="s">
        <v>847</v>
      </c>
      <c r="I465" s="129" t="s">
        <v>847</v>
      </c>
      <c r="J465" s="113">
        <v>3000020084425</v>
      </c>
      <c r="K465" s="114">
        <v>3000020084425</v>
      </c>
      <c r="L465" s="114">
        <v>3000020084425</v>
      </c>
      <c r="M465" s="114">
        <v>3000020084425</v>
      </c>
      <c r="N465" s="114">
        <v>3000020084425</v>
      </c>
      <c r="O465" s="114">
        <v>3000020084425</v>
      </c>
      <c r="P465" s="115" t="s">
        <v>837</v>
      </c>
      <c r="Q465" s="115"/>
      <c r="R465" s="115"/>
      <c r="S465" s="115"/>
      <c r="T465" s="115"/>
      <c r="U465" s="115"/>
      <c r="V465" s="115"/>
      <c r="W465" s="115"/>
      <c r="X465" s="115"/>
      <c r="Y465" s="116">
        <v>0.3</v>
      </c>
      <c r="Z465" s="117">
        <v>0.3</v>
      </c>
      <c r="AA465" s="117">
        <v>0.3</v>
      </c>
      <c r="AB465" s="118">
        <v>0.3</v>
      </c>
      <c r="AC465" s="99" t="s">
        <v>838</v>
      </c>
      <c r="AD465" s="100"/>
      <c r="AE465" s="100"/>
      <c r="AF465" s="100"/>
      <c r="AG465" s="100"/>
      <c r="AH465" s="101" t="s">
        <v>361</v>
      </c>
      <c r="AI465" s="102"/>
      <c r="AJ465" s="102"/>
      <c r="AK465" s="102"/>
      <c r="AL465" s="103" t="s">
        <v>361</v>
      </c>
      <c r="AM465" s="104"/>
      <c r="AN465" s="104"/>
      <c r="AO465" s="105"/>
      <c r="AP465" s="106" t="s">
        <v>361</v>
      </c>
      <c r="AQ465" s="106"/>
      <c r="AR465" s="106"/>
      <c r="AS465" s="106"/>
      <c r="AT465" s="106"/>
      <c r="AU465" s="106"/>
      <c r="AV465" s="106"/>
      <c r="AW465" s="106"/>
      <c r="AX465" s="106"/>
      <c r="AY465">
        <f>COUNTA($C$465)</f>
        <v>1</v>
      </c>
    </row>
    <row r="466" spans="1:51" ht="30" customHeight="1" x14ac:dyDescent="0.2">
      <c r="A466" s="110">
        <v>9</v>
      </c>
      <c r="B466" s="110">
        <v>1</v>
      </c>
      <c r="C466" s="129" t="s">
        <v>848</v>
      </c>
      <c r="D466" s="129" t="s">
        <v>849</v>
      </c>
      <c r="E466" s="129" t="s">
        <v>849</v>
      </c>
      <c r="F466" s="129" t="s">
        <v>849</v>
      </c>
      <c r="G466" s="129" t="s">
        <v>849</v>
      </c>
      <c r="H466" s="129" t="s">
        <v>849</v>
      </c>
      <c r="I466" s="129" t="s">
        <v>849</v>
      </c>
      <c r="J466" s="113">
        <v>4370001011311</v>
      </c>
      <c r="K466" s="114">
        <v>4370001011311</v>
      </c>
      <c r="L466" s="114">
        <v>4370001011311</v>
      </c>
      <c r="M466" s="114">
        <v>4370001011311</v>
      </c>
      <c r="N466" s="114">
        <v>4370001011311</v>
      </c>
      <c r="O466" s="114">
        <v>4370001011311</v>
      </c>
      <c r="P466" s="115" t="s">
        <v>831</v>
      </c>
      <c r="Q466" s="115"/>
      <c r="R466" s="115"/>
      <c r="S466" s="115"/>
      <c r="T466" s="115"/>
      <c r="U466" s="115"/>
      <c r="V466" s="115"/>
      <c r="W466" s="115"/>
      <c r="X466" s="115"/>
      <c r="Y466" s="116">
        <v>0.1</v>
      </c>
      <c r="Z466" s="117">
        <v>0.1</v>
      </c>
      <c r="AA466" s="117">
        <v>0.1</v>
      </c>
      <c r="AB466" s="118">
        <v>0.1</v>
      </c>
      <c r="AC466" s="99" t="s">
        <v>838</v>
      </c>
      <c r="AD466" s="100"/>
      <c r="AE466" s="100"/>
      <c r="AF466" s="100"/>
      <c r="AG466" s="100"/>
      <c r="AH466" s="101" t="s">
        <v>361</v>
      </c>
      <c r="AI466" s="102"/>
      <c r="AJ466" s="102"/>
      <c r="AK466" s="102"/>
      <c r="AL466" s="103" t="s">
        <v>361</v>
      </c>
      <c r="AM466" s="104"/>
      <c r="AN466" s="104"/>
      <c r="AO466" s="105"/>
      <c r="AP466" s="106" t="s">
        <v>361</v>
      </c>
      <c r="AQ466" s="106"/>
      <c r="AR466" s="106"/>
      <c r="AS466" s="106"/>
      <c r="AT466" s="106"/>
      <c r="AU466" s="106"/>
      <c r="AV466" s="106"/>
      <c r="AW466" s="106"/>
      <c r="AX466" s="106"/>
      <c r="AY466">
        <f>COUNTA($C$466)</f>
        <v>1</v>
      </c>
    </row>
    <row r="467" spans="1:51" ht="30" customHeight="1" x14ac:dyDescent="0.2">
      <c r="A467" s="110">
        <v>10</v>
      </c>
      <c r="B467" s="110">
        <v>1</v>
      </c>
      <c r="C467" s="129" t="s">
        <v>850</v>
      </c>
      <c r="D467" s="129" t="s">
        <v>850</v>
      </c>
      <c r="E467" s="129" t="s">
        <v>850</v>
      </c>
      <c r="F467" s="129" t="s">
        <v>850</v>
      </c>
      <c r="G467" s="129" t="s">
        <v>850</v>
      </c>
      <c r="H467" s="129" t="s">
        <v>850</v>
      </c>
      <c r="I467" s="129" t="s">
        <v>850</v>
      </c>
      <c r="J467" s="113">
        <v>1000020012131</v>
      </c>
      <c r="K467" s="114">
        <v>1000020012131</v>
      </c>
      <c r="L467" s="114">
        <v>1000020012131</v>
      </c>
      <c r="M467" s="114">
        <v>1000020012131</v>
      </c>
      <c r="N467" s="114">
        <v>1000020012131</v>
      </c>
      <c r="O467" s="114">
        <v>1000020012131</v>
      </c>
      <c r="P467" s="115" t="s">
        <v>851</v>
      </c>
      <c r="Q467" s="115"/>
      <c r="R467" s="115"/>
      <c r="S467" s="115"/>
      <c r="T467" s="115"/>
      <c r="U467" s="115"/>
      <c r="V467" s="115"/>
      <c r="W467" s="115"/>
      <c r="X467" s="115"/>
      <c r="Y467" s="116">
        <v>0</v>
      </c>
      <c r="Z467" s="117">
        <v>0</v>
      </c>
      <c r="AA467" s="117">
        <v>0</v>
      </c>
      <c r="AB467" s="118">
        <v>0</v>
      </c>
      <c r="AC467" s="99" t="s">
        <v>838</v>
      </c>
      <c r="AD467" s="100"/>
      <c r="AE467" s="100"/>
      <c r="AF467" s="100"/>
      <c r="AG467" s="100"/>
      <c r="AH467" s="101" t="s">
        <v>361</v>
      </c>
      <c r="AI467" s="102"/>
      <c r="AJ467" s="102"/>
      <c r="AK467" s="102"/>
      <c r="AL467" s="103" t="s">
        <v>361</v>
      </c>
      <c r="AM467" s="104"/>
      <c r="AN467" s="104"/>
      <c r="AO467" s="105"/>
      <c r="AP467" s="106" t="s">
        <v>361</v>
      </c>
      <c r="AQ467" s="106"/>
      <c r="AR467" s="106"/>
      <c r="AS467" s="106"/>
      <c r="AT467" s="106"/>
      <c r="AU467" s="106"/>
      <c r="AV467" s="106"/>
      <c r="AW467" s="106"/>
      <c r="AX467" s="106"/>
      <c r="AY467">
        <f>COUNTA($C$467)</f>
        <v>1</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656</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306</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1" max="16383" man="1"/>
    <brk id="221" max="16383" man="1"/>
    <brk id="249" max="16383" man="1"/>
    <brk id="287"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85" zoomScaleNormal="85" workbookViewId="0">
      <selection activeCell="P15" sqref="P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2">
      <c r="A2" s="14" t="s">
        <v>77</v>
      </c>
      <c r="B2" s="15"/>
      <c r="C2" s="13" t="str">
        <f>IF(B2="","",A2)</f>
        <v/>
      </c>
      <c r="D2" s="13" t="str">
        <f>IF(C2="","",IF(D1&lt;&gt;"",CONCATENATE(D1,"、",C2),C2))</f>
        <v/>
      </c>
      <c r="F2" s="12" t="s">
        <v>64</v>
      </c>
      <c r="G2" s="17" t="s">
        <v>682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t="s">
        <v>682</v>
      </c>
      <c r="M3" s="13" t="str">
        <f t="shared" ref="M3:M11" si="2">IF(L3="","",K3)</f>
        <v>文教及び科学振興</v>
      </c>
      <c r="N3" s="13" t="str">
        <f>IF(M3="",N2,IF(N2&lt;&gt;"",CONCATENATE(N2,"、",M3),M3))</f>
        <v>文教及び科学振興</v>
      </c>
      <c r="O3" s="13"/>
      <c r="P3" s="12" t="s">
        <v>67</v>
      </c>
      <c r="Q3" s="17"/>
      <c r="R3" s="13" t="str">
        <f t="shared" ref="R3:R8" si="3">IF(Q3="","",P3)</f>
        <v/>
      </c>
      <c r="S3" s="13" t="str">
        <f t="shared" ref="S3:S8" si="4">IF(R3="",S2,IF(S2&lt;&gt;"",CONCATENATE(S2,"、",R3),R3))</f>
        <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c r="R4" s="13" t="str">
        <f t="shared" si="3"/>
        <v/>
      </c>
      <c r="S4" s="13" t="str">
        <f t="shared" si="4"/>
        <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2">
      <c r="A6" s="14" t="s">
        <v>81</v>
      </c>
      <c r="B6" s="15" t="s">
        <v>682</v>
      </c>
      <c r="C6" s="13" t="str">
        <f t="shared" si="0"/>
        <v>科学技術・イノベーション</v>
      </c>
      <c r="D6" s="13" t="str">
        <f t="shared" ref="D6:D21" si="8">IF(C6="",D5,IF(D5&lt;&gt;"",CONCATENATE(D5,"、",C6),C6))</f>
        <v>科学技術・イノベーション</v>
      </c>
      <c r="F6" s="18" t="s">
        <v>106</v>
      </c>
      <c r="G6" s="17"/>
      <c r="H6" s="13" t="str">
        <f t="shared" si="1"/>
        <v/>
      </c>
      <c r="I6" s="13" t="str">
        <f t="shared" si="5"/>
        <v>一般会計</v>
      </c>
      <c r="K6" s="14" t="s">
        <v>98</v>
      </c>
      <c r="L6" s="15"/>
      <c r="M6" s="13" t="str">
        <f t="shared" si="2"/>
        <v/>
      </c>
      <c r="N6" s="13" t="str">
        <f t="shared" si="6"/>
        <v>文教及び科学振興</v>
      </c>
      <c r="O6" s="13"/>
      <c r="P6" s="12" t="s">
        <v>70</v>
      </c>
      <c r="Q6" s="17" t="s">
        <v>682</v>
      </c>
      <c r="R6" s="13" t="str">
        <f t="shared" si="3"/>
        <v>交付</v>
      </c>
      <c r="S6" s="13" t="str">
        <f t="shared" si="4"/>
        <v>交付</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2">
      <c r="A7" s="14" t="s">
        <v>82</v>
      </c>
      <c r="B7" s="15"/>
      <c r="C7" s="13" t="str">
        <f t="shared" si="0"/>
        <v/>
      </c>
      <c r="D7" s="13" t="str">
        <f t="shared" si="8"/>
        <v>科学技術・イノベーション</v>
      </c>
      <c r="F7" s="18" t="s">
        <v>273</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交付</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2">
      <c r="A8" s="14" t="s">
        <v>83</v>
      </c>
      <c r="B8" s="15"/>
      <c r="C8" s="13" t="str">
        <f t="shared" si="0"/>
        <v/>
      </c>
      <c r="D8" s="13" t="str">
        <f t="shared" si="8"/>
        <v>科学技術・イノベーション</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交付</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84</v>
      </c>
      <c r="B9" s="15"/>
      <c r="C9" s="13" t="str">
        <f t="shared" si="0"/>
        <v/>
      </c>
      <c r="D9" s="13" t="str">
        <f t="shared" si="8"/>
        <v>科学技術・イノベーション</v>
      </c>
      <c r="F9" s="18" t="s">
        <v>274</v>
      </c>
      <c r="G9" s="17"/>
      <c r="H9" s="13" t="str">
        <f t="shared" si="1"/>
        <v/>
      </c>
      <c r="I9" s="13" t="str">
        <f t="shared" si="5"/>
        <v>一般会計</v>
      </c>
      <c r="K9" s="14" t="s">
        <v>101</v>
      </c>
      <c r="L9" s="15"/>
      <c r="M9" s="13" t="str">
        <f t="shared" si="2"/>
        <v/>
      </c>
      <c r="N9" s="13" t="str">
        <f t="shared" si="6"/>
        <v>文教及び科学振興</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科学技術・イノベーション</v>
      </c>
      <c r="F10" s="18" t="s">
        <v>108</v>
      </c>
      <c r="G10" s="17"/>
      <c r="H10" s="13" t="str">
        <f t="shared" si="1"/>
        <v/>
      </c>
      <c r="I10" s="13" t="str">
        <f t="shared" si="5"/>
        <v>一般会計</v>
      </c>
      <c r="K10" s="14" t="s">
        <v>301</v>
      </c>
      <c r="L10" s="15"/>
      <c r="M10" s="13" t="str">
        <f t="shared" si="2"/>
        <v/>
      </c>
      <c r="N10" s="13" t="str">
        <f t="shared" si="6"/>
        <v>文教及び科学振興</v>
      </c>
      <c r="O10" s="13"/>
      <c r="P10" s="13" t="str">
        <f>S8</f>
        <v>交付</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85</v>
      </c>
      <c r="B11" s="15"/>
      <c r="C11" s="13" t="str">
        <f t="shared" si="0"/>
        <v/>
      </c>
      <c r="D11" s="13" t="str">
        <f t="shared" si="8"/>
        <v>科学技術・イノベーション</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2">
      <c r="A12" s="14" t="s">
        <v>86</v>
      </c>
      <c r="B12" s="15"/>
      <c r="C12" s="13" t="str">
        <f t="shared" ref="C12:C23" si="9">IF(B12="","",A12)</f>
        <v/>
      </c>
      <c r="D12" s="13" t="str">
        <f t="shared" si="8"/>
        <v>科学技術・イノベーション</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2">
      <c r="A13" s="14" t="s">
        <v>87</v>
      </c>
      <c r="B13" s="15"/>
      <c r="C13" s="13" t="str">
        <f t="shared" si="9"/>
        <v/>
      </c>
      <c r="D13" s="13" t="str">
        <f t="shared" si="8"/>
        <v>科学技術・イノベーション</v>
      </c>
      <c r="F13" s="18" t="s">
        <v>111</v>
      </c>
      <c r="G13" s="17"/>
      <c r="H13" s="13" t="str">
        <f t="shared" si="1"/>
        <v/>
      </c>
      <c r="I13" s="13" t="str">
        <f t="shared" si="5"/>
        <v>一般会計</v>
      </c>
      <c r="K13" s="13" t="str">
        <f>N11</f>
        <v>文教及び科学振興</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2">
      <c r="A14" s="14" t="s">
        <v>88</v>
      </c>
      <c r="B14" s="15"/>
      <c r="C14" s="13" t="str">
        <f t="shared" si="9"/>
        <v/>
      </c>
      <c r="D14" s="13" t="str">
        <f t="shared" si="8"/>
        <v>科学技術・イノベーション</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2">
      <c r="A15" s="14" t="s">
        <v>89</v>
      </c>
      <c r="B15" s="15"/>
      <c r="C15" s="13" t="str">
        <f t="shared" si="9"/>
        <v/>
      </c>
      <c r="D15" s="13" t="str">
        <f t="shared" si="8"/>
        <v>科学技術・イノベーション</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2">
      <c r="A16" s="14" t="s">
        <v>90</v>
      </c>
      <c r="B16" s="15"/>
      <c r="C16" s="13" t="str">
        <f t="shared" si="9"/>
        <v/>
      </c>
      <c r="D16" s="13" t="str">
        <f t="shared" si="8"/>
        <v>科学技術・イノベーション</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2">
      <c r="A17" s="14" t="s">
        <v>91</v>
      </c>
      <c r="B17" s="15"/>
      <c r="C17" s="13" t="str">
        <f t="shared" si="9"/>
        <v/>
      </c>
      <c r="D17" s="13" t="str">
        <f t="shared" si="8"/>
        <v>科学技術・イノベーション</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2">
      <c r="A18" s="14" t="s">
        <v>92</v>
      </c>
      <c r="B18" s="15"/>
      <c r="C18" s="13" t="str">
        <f t="shared" si="9"/>
        <v/>
      </c>
      <c r="D18" s="13" t="str">
        <f t="shared" si="8"/>
        <v>科学技術・イノベーション</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2">
      <c r="A19" s="14" t="s">
        <v>284</v>
      </c>
      <c r="B19" s="15"/>
      <c r="C19" s="13" t="str">
        <f t="shared" si="9"/>
        <v/>
      </c>
      <c r="D19" s="13" t="str">
        <f t="shared" si="8"/>
        <v>科学技術・イノベーション</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2">
      <c r="A20" s="14" t="s">
        <v>285</v>
      </c>
      <c r="B20" s="15"/>
      <c r="C20" s="13" t="str">
        <f t="shared" si="9"/>
        <v/>
      </c>
      <c r="D20" s="13" t="str">
        <f t="shared" si="8"/>
        <v>科学技術・イノベーション</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2">
      <c r="A21" s="14" t="s">
        <v>286</v>
      </c>
      <c r="B21" s="15"/>
      <c r="C21" s="13" t="str">
        <f t="shared" si="9"/>
        <v/>
      </c>
      <c r="D21" s="13" t="str">
        <f t="shared" si="8"/>
        <v>科学技術・イノベーション</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2">
      <c r="A22" s="14" t="s">
        <v>287</v>
      </c>
      <c r="B22" s="15"/>
      <c r="C22" s="13" t="str">
        <f t="shared" si="9"/>
        <v/>
      </c>
      <c r="D22" s="13" t="str">
        <f>IF(C22="",D21,IF(D21&lt;&gt;"",CONCATENATE(D21,"、",C22),C22))</f>
        <v>科学技術・イノベーション</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科学技術・イノベーション</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科学技術・イノベーション</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157</v>
      </c>
      <c r="Y45" s="32" t="s">
        <v>411</v>
      </c>
      <c r="Z45" s="32" t="s">
        <v>539</v>
      </c>
      <c r="AF45" s="30"/>
      <c r="AK45" s="51" t="str">
        <f t="shared" si="7"/>
        <v>r</v>
      </c>
    </row>
    <row r="46" spans="1:37" x14ac:dyDescent="0.2">
      <c r="A46" s="13"/>
      <c r="B46" s="13"/>
      <c r="F46" s="13"/>
      <c r="G46" s="19"/>
      <c r="K46" s="13"/>
      <c r="L46" s="13"/>
      <c r="O46" s="13"/>
      <c r="P46" s="13"/>
      <c r="Q46" s="19"/>
      <c r="T46" s="13"/>
      <c r="U46" s="93" t="s">
        <v>675</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63</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678</v>
      </c>
      <c r="Z100" s="32" t="s">
        <v>594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6"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310</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3"/>
      <c r="Z2" s="148"/>
      <c r="AA2" s="149"/>
      <c r="AB2" s="937" t="s">
        <v>11</v>
      </c>
      <c r="AC2" s="938"/>
      <c r="AD2" s="939"/>
      <c r="AE2" s="941" t="s">
        <v>365</v>
      </c>
      <c r="AF2" s="941"/>
      <c r="AG2" s="941"/>
      <c r="AH2" s="528"/>
      <c r="AI2" s="941" t="s">
        <v>461</v>
      </c>
      <c r="AJ2" s="941"/>
      <c r="AK2" s="941"/>
      <c r="AL2" s="528"/>
      <c r="AM2" s="941" t="s">
        <v>462</v>
      </c>
      <c r="AN2" s="941"/>
      <c r="AO2" s="941"/>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4"/>
      <c r="Z3" s="935"/>
      <c r="AA3" s="936"/>
      <c r="AB3" s="940"/>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5"/>
      <c r="I4" s="915"/>
      <c r="J4" s="915"/>
      <c r="K4" s="915"/>
      <c r="L4" s="915"/>
      <c r="M4" s="915"/>
      <c r="N4" s="915"/>
      <c r="O4" s="916"/>
      <c r="P4" s="252"/>
      <c r="Q4" s="664"/>
      <c r="R4" s="664"/>
      <c r="S4" s="664"/>
      <c r="T4" s="664"/>
      <c r="U4" s="664"/>
      <c r="V4" s="664"/>
      <c r="W4" s="664"/>
      <c r="X4" s="665"/>
      <c r="Y4" s="929" t="s">
        <v>12</v>
      </c>
      <c r="Z4" s="930"/>
      <c r="AA4" s="931"/>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7"/>
      <c r="H5" s="918"/>
      <c r="I5" s="918"/>
      <c r="J5" s="918"/>
      <c r="K5" s="918"/>
      <c r="L5" s="918"/>
      <c r="M5" s="918"/>
      <c r="N5" s="918"/>
      <c r="O5" s="919"/>
      <c r="P5" s="923"/>
      <c r="Q5" s="923"/>
      <c r="R5" s="923"/>
      <c r="S5" s="923"/>
      <c r="T5" s="923"/>
      <c r="U5" s="923"/>
      <c r="V5" s="923"/>
      <c r="W5" s="923"/>
      <c r="X5" s="924"/>
      <c r="Y5" s="606" t="s">
        <v>48</v>
      </c>
      <c r="Z5" s="926"/>
      <c r="AA5" s="927"/>
      <c r="AB5" s="557"/>
      <c r="AC5" s="932"/>
      <c r="AD5" s="93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0"/>
      <c r="H6" s="921"/>
      <c r="I6" s="921"/>
      <c r="J6" s="921"/>
      <c r="K6" s="921"/>
      <c r="L6" s="921"/>
      <c r="M6" s="921"/>
      <c r="N6" s="921"/>
      <c r="O6" s="922"/>
      <c r="P6" s="667"/>
      <c r="Q6" s="667"/>
      <c r="R6" s="667"/>
      <c r="S6" s="667"/>
      <c r="T6" s="667"/>
      <c r="U6" s="667"/>
      <c r="V6" s="667"/>
      <c r="W6" s="667"/>
      <c r="X6" s="668"/>
      <c r="Y6" s="925" t="s">
        <v>13</v>
      </c>
      <c r="Z6" s="926"/>
      <c r="AA6" s="927"/>
      <c r="AB6" s="574" t="s">
        <v>167</v>
      </c>
      <c r="AC6" s="928"/>
      <c r="AD6" s="92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3" t="s">
        <v>337</v>
      </c>
      <c r="B7" s="904"/>
      <c r="C7" s="904"/>
      <c r="D7" s="904"/>
      <c r="E7" s="904"/>
      <c r="F7" s="905"/>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6"/>
      <c r="B8" s="907"/>
      <c r="C8" s="907"/>
      <c r="D8" s="907"/>
      <c r="E8" s="907"/>
      <c r="F8" s="908"/>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310</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3"/>
      <c r="Z9" s="148"/>
      <c r="AA9" s="149"/>
      <c r="AB9" s="937" t="s">
        <v>11</v>
      </c>
      <c r="AC9" s="938"/>
      <c r="AD9" s="939"/>
      <c r="AE9" s="941" t="s">
        <v>365</v>
      </c>
      <c r="AF9" s="941"/>
      <c r="AG9" s="941"/>
      <c r="AH9" s="528"/>
      <c r="AI9" s="941" t="s">
        <v>461</v>
      </c>
      <c r="AJ9" s="941"/>
      <c r="AK9" s="941"/>
      <c r="AL9" s="528"/>
      <c r="AM9" s="941" t="s">
        <v>462</v>
      </c>
      <c r="AN9" s="941"/>
      <c r="AO9" s="941"/>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4"/>
      <c r="Z10" s="935"/>
      <c r="AA10" s="936"/>
      <c r="AB10" s="940"/>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5"/>
      <c r="I11" s="915"/>
      <c r="J11" s="915"/>
      <c r="K11" s="915"/>
      <c r="L11" s="915"/>
      <c r="M11" s="915"/>
      <c r="N11" s="915"/>
      <c r="O11" s="916"/>
      <c r="P11" s="252"/>
      <c r="Q11" s="664"/>
      <c r="R11" s="664"/>
      <c r="S11" s="664"/>
      <c r="T11" s="664"/>
      <c r="U11" s="664"/>
      <c r="V11" s="664"/>
      <c r="W11" s="664"/>
      <c r="X11" s="665"/>
      <c r="Y11" s="929" t="s">
        <v>12</v>
      </c>
      <c r="Z11" s="930"/>
      <c r="AA11" s="931"/>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6" t="s">
        <v>48</v>
      </c>
      <c r="Z12" s="926"/>
      <c r="AA12" s="927"/>
      <c r="AB12" s="557"/>
      <c r="AC12" s="932"/>
      <c r="AD12" s="93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2"/>
      <c r="B13" s="913"/>
      <c r="C13" s="913"/>
      <c r="D13" s="913"/>
      <c r="E13" s="913"/>
      <c r="F13" s="914"/>
      <c r="G13" s="920"/>
      <c r="H13" s="921"/>
      <c r="I13" s="921"/>
      <c r="J13" s="921"/>
      <c r="K13" s="921"/>
      <c r="L13" s="921"/>
      <c r="M13" s="921"/>
      <c r="N13" s="921"/>
      <c r="O13" s="922"/>
      <c r="P13" s="667"/>
      <c r="Q13" s="667"/>
      <c r="R13" s="667"/>
      <c r="S13" s="667"/>
      <c r="T13" s="667"/>
      <c r="U13" s="667"/>
      <c r="V13" s="667"/>
      <c r="W13" s="667"/>
      <c r="X13" s="668"/>
      <c r="Y13" s="925" t="s">
        <v>13</v>
      </c>
      <c r="Z13" s="926"/>
      <c r="AA13" s="927"/>
      <c r="AB13" s="574" t="s">
        <v>167</v>
      </c>
      <c r="AC13" s="928"/>
      <c r="AD13" s="92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3" t="s">
        <v>337</v>
      </c>
      <c r="B14" s="904"/>
      <c r="C14" s="904"/>
      <c r="D14" s="904"/>
      <c r="E14" s="904"/>
      <c r="F14" s="905"/>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6"/>
      <c r="B15" s="907"/>
      <c r="C15" s="907"/>
      <c r="D15" s="907"/>
      <c r="E15" s="907"/>
      <c r="F15" s="908"/>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310</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3"/>
      <c r="Z16" s="148"/>
      <c r="AA16" s="149"/>
      <c r="AB16" s="937" t="s">
        <v>11</v>
      </c>
      <c r="AC16" s="938"/>
      <c r="AD16" s="939"/>
      <c r="AE16" s="941" t="s">
        <v>365</v>
      </c>
      <c r="AF16" s="941"/>
      <c r="AG16" s="941"/>
      <c r="AH16" s="528"/>
      <c r="AI16" s="941" t="s">
        <v>461</v>
      </c>
      <c r="AJ16" s="941"/>
      <c r="AK16" s="941"/>
      <c r="AL16" s="528"/>
      <c r="AM16" s="941" t="s">
        <v>462</v>
      </c>
      <c r="AN16" s="941"/>
      <c r="AO16" s="941"/>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4"/>
      <c r="Z17" s="935"/>
      <c r="AA17" s="936"/>
      <c r="AB17" s="940"/>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5"/>
      <c r="I18" s="915"/>
      <c r="J18" s="915"/>
      <c r="K18" s="915"/>
      <c r="L18" s="915"/>
      <c r="M18" s="915"/>
      <c r="N18" s="915"/>
      <c r="O18" s="916"/>
      <c r="P18" s="252"/>
      <c r="Q18" s="664"/>
      <c r="R18" s="664"/>
      <c r="S18" s="664"/>
      <c r="T18" s="664"/>
      <c r="U18" s="664"/>
      <c r="V18" s="664"/>
      <c r="W18" s="664"/>
      <c r="X18" s="665"/>
      <c r="Y18" s="929" t="s">
        <v>12</v>
      </c>
      <c r="Z18" s="930"/>
      <c r="AA18" s="931"/>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6" t="s">
        <v>48</v>
      </c>
      <c r="Z19" s="926"/>
      <c r="AA19" s="927"/>
      <c r="AB19" s="557"/>
      <c r="AC19" s="932"/>
      <c r="AD19" s="93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2"/>
      <c r="B20" s="913"/>
      <c r="C20" s="913"/>
      <c r="D20" s="913"/>
      <c r="E20" s="913"/>
      <c r="F20" s="914"/>
      <c r="G20" s="920"/>
      <c r="H20" s="921"/>
      <c r="I20" s="921"/>
      <c r="J20" s="921"/>
      <c r="K20" s="921"/>
      <c r="L20" s="921"/>
      <c r="M20" s="921"/>
      <c r="N20" s="921"/>
      <c r="O20" s="922"/>
      <c r="P20" s="667"/>
      <c r="Q20" s="667"/>
      <c r="R20" s="667"/>
      <c r="S20" s="667"/>
      <c r="T20" s="667"/>
      <c r="U20" s="667"/>
      <c r="V20" s="667"/>
      <c r="W20" s="667"/>
      <c r="X20" s="668"/>
      <c r="Y20" s="925" t="s">
        <v>13</v>
      </c>
      <c r="Z20" s="926"/>
      <c r="AA20" s="927"/>
      <c r="AB20" s="574" t="s">
        <v>167</v>
      </c>
      <c r="AC20" s="928"/>
      <c r="AD20" s="92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3" t="s">
        <v>337</v>
      </c>
      <c r="B21" s="904"/>
      <c r="C21" s="904"/>
      <c r="D21" s="904"/>
      <c r="E21" s="904"/>
      <c r="F21" s="905"/>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6"/>
      <c r="B22" s="907"/>
      <c r="C22" s="907"/>
      <c r="D22" s="907"/>
      <c r="E22" s="907"/>
      <c r="F22" s="90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310</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3"/>
      <c r="Z23" s="148"/>
      <c r="AA23" s="149"/>
      <c r="AB23" s="937" t="s">
        <v>11</v>
      </c>
      <c r="AC23" s="938"/>
      <c r="AD23" s="939"/>
      <c r="AE23" s="941" t="s">
        <v>365</v>
      </c>
      <c r="AF23" s="941"/>
      <c r="AG23" s="941"/>
      <c r="AH23" s="528"/>
      <c r="AI23" s="941" t="s">
        <v>461</v>
      </c>
      <c r="AJ23" s="941"/>
      <c r="AK23" s="941"/>
      <c r="AL23" s="528"/>
      <c r="AM23" s="941" t="s">
        <v>462</v>
      </c>
      <c r="AN23" s="941"/>
      <c r="AO23" s="941"/>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4"/>
      <c r="Z24" s="935"/>
      <c r="AA24" s="936"/>
      <c r="AB24" s="940"/>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5"/>
      <c r="I25" s="915"/>
      <c r="J25" s="915"/>
      <c r="K25" s="915"/>
      <c r="L25" s="915"/>
      <c r="M25" s="915"/>
      <c r="N25" s="915"/>
      <c r="O25" s="916"/>
      <c r="P25" s="252"/>
      <c r="Q25" s="664"/>
      <c r="R25" s="664"/>
      <c r="S25" s="664"/>
      <c r="T25" s="664"/>
      <c r="U25" s="664"/>
      <c r="V25" s="664"/>
      <c r="W25" s="664"/>
      <c r="X25" s="665"/>
      <c r="Y25" s="929" t="s">
        <v>12</v>
      </c>
      <c r="Z25" s="930"/>
      <c r="AA25" s="931"/>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6" t="s">
        <v>48</v>
      </c>
      <c r="Z26" s="926"/>
      <c r="AA26" s="927"/>
      <c r="AB26" s="557"/>
      <c r="AC26" s="932"/>
      <c r="AD26" s="93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2"/>
      <c r="B27" s="913"/>
      <c r="C27" s="913"/>
      <c r="D27" s="913"/>
      <c r="E27" s="913"/>
      <c r="F27" s="914"/>
      <c r="G27" s="920"/>
      <c r="H27" s="921"/>
      <c r="I27" s="921"/>
      <c r="J27" s="921"/>
      <c r="K27" s="921"/>
      <c r="L27" s="921"/>
      <c r="M27" s="921"/>
      <c r="N27" s="921"/>
      <c r="O27" s="922"/>
      <c r="P27" s="667"/>
      <c r="Q27" s="667"/>
      <c r="R27" s="667"/>
      <c r="S27" s="667"/>
      <c r="T27" s="667"/>
      <c r="U27" s="667"/>
      <c r="V27" s="667"/>
      <c r="W27" s="667"/>
      <c r="X27" s="668"/>
      <c r="Y27" s="925" t="s">
        <v>13</v>
      </c>
      <c r="Z27" s="926"/>
      <c r="AA27" s="927"/>
      <c r="AB27" s="574" t="s">
        <v>167</v>
      </c>
      <c r="AC27" s="928"/>
      <c r="AD27" s="92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3" t="s">
        <v>337</v>
      </c>
      <c r="B28" s="904"/>
      <c r="C28" s="904"/>
      <c r="D28" s="904"/>
      <c r="E28" s="904"/>
      <c r="F28" s="905"/>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6"/>
      <c r="B29" s="907"/>
      <c r="C29" s="907"/>
      <c r="D29" s="907"/>
      <c r="E29" s="907"/>
      <c r="F29" s="90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310</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3"/>
      <c r="Z30" s="148"/>
      <c r="AA30" s="149"/>
      <c r="AB30" s="937" t="s">
        <v>11</v>
      </c>
      <c r="AC30" s="938"/>
      <c r="AD30" s="939"/>
      <c r="AE30" s="941" t="s">
        <v>365</v>
      </c>
      <c r="AF30" s="941"/>
      <c r="AG30" s="941"/>
      <c r="AH30" s="528"/>
      <c r="AI30" s="941" t="s">
        <v>461</v>
      </c>
      <c r="AJ30" s="941"/>
      <c r="AK30" s="941"/>
      <c r="AL30" s="528"/>
      <c r="AM30" s="941" t="s">
        <v>462</v>
      </c>
      <c r="AN30" s="941"/>
      <c r="AO30" s="941"/>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4"/>
      <c r="Z31" s="935"/>
      <c r="AA31" s="936"/>
      <c r="AB31" s="940"/>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5"/>
      <c r="I32" s="915"/>
      <c r="J32" s="915"/>
      <c r="K32" s="915"/>
      <c r="L32" s="915"/>
      <c r="M32" s="915"/>
      <c r="N32" s="915"/>
      <c r="O32" s="916"/>
      <c r="P32" s="252"/>
      <c r="Q32" s="664"/>
      <c r="R32" s="664"/>
      <c r="S32" s="664"/>
      <c r="T32" s="664"/>
      <c r="U32" s="664"/>
      <c r="V32" s="664"/>
      <c r="W32" s="664"/>
      <c r="X32" s="665"/>
      <c r="Y32" s="929" t="s">
        <v>12</v>
      </c>
      <c r="Z32" s="930"/>
      <c r="AA32" s="931"/>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6" t="s">
        <v>48</v>
      </c>
      <c r="Z33" s="926"/>
      <c r="AA33" s="927"/>
      <c r="AB33" s="557"/>
      <c r="AC33" s="932"/>
      <c r="AD33" s="93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2"/>
      <c r="B34" s="913"/>
      <c r="C34" s="913"/>
      <c r="D34" s="913"/>
      <c r="E34" s="913"/>
      <c r="F34" s="914"/>
      <c r="G34" s="920"/>
      <c r="H34" s="921"/>
      <c r="I34" s="921"/>
      <c r="J34" s="921"/>
      <c r="K34" s="921"/>
      <c r="L34" s="921"/>
      <c r="M34" s="921"/>
      <c r="N34" s="921"/>
      <c r="O34" s="922"/>
      <c r="P34" s="667"/>
      <c r="Q34" s="667"/>
      <c r="R34" s="667"/>
      <c r="S34" s="667"/>
      <c r="T34" s="667"/>
      <c r="U34" s="667"/>
      <c r="V34" s="667"/>
      <c r="W34" s="667"/>
      <c r="X34" s="668"/>
      <c r="Y34" s="925" t="s">
        <v>13</v>
      </c>
      <c r="Z34" s="926"/>
      <c r="AA34" s="927"/>
      <c r="AB34" s="574" t="s">
        <v>167</v>
      </c>
      <c r="AC34" s="928"/>
      <c r="AD34" s="92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3" t="s">
        <v>337</v>
      </c>
      <c r="B35" s="904"/>
      <c r="C35" s="904"/>
      <c r="D35" s="904"/>
      <c r="E35" s="904"/>
      <c r="F35" s="905"/>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6"/>
      <c r="B36" s="907"/>
      <c r="C36" s="907"/>
      <c r="D36" s="907"/>
      <c r="E36" s="907"/>
      <c r="F36" s="908"/>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310</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3"/>
      <c r="Z37" s="148"/>
      <c r="AA37" s="149"/>
      <c r="AB37" s="937" t="s">
        <v>11</v>
      </c>
      <c r="AC37" s="938"/>
      <c r="AD37" s="939"/>
      <c r="AE37" s="941" t="s">
        <v>365</v>
      </c>
      <c r="AF37" s="941"/>
      <c r="AG37" s="941"/>
      <c r="AH37" s="528"/>
      <c r="AI37" s="941" t="s">
        <v>461</v>
      </c>
      <c r="AJ37" s="941"/>
      <c r="AK37" s="941"/>
      <c r="AL37" s="528"/>
      <c r="AM37" s="941" t="s">
        <v>462</v>
      </c>
      <c r="AN37" s="941"/>
      <c r="AO37" s="941"/>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4"/>
      <c r="Z38" s="935"/>
      <c r="AA38" s="936"/>
      <c r="AB38" s="940"/>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5"/>
      <c r="I39" s="915"/>
      <c r="J39" s="915"/>
      <c r="K39" s="915"/>
      <c r="L39" s="915"/>
      <c r="M39" s="915"/>
      <c r="N39" s="915"/>
      <c r="O39" s="916"/>
      <c r="P39" s="252"/>
      <c r="Q39" s="664"/>
      <c r="R39" s="664"/>
      <c r="S39" s="664"/>
      <c r="T39" s="664"/>
      <c r="U39" s="664"/>
      <c r="V39" s="664"/>
      <c r="W39" s="664"/>
      <c r="X39" s="665"/>
      <c r="Y39" s="929" t="s">
        <v>12</v>
      </c>
      <c r="Z39" s="930"/>
      <c r="AA39" s="931"/>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6" t="s">
        <v>48</v>
      </c>
      <c r="Z40" s="926"/>
      <c r="AA40" s="927"/>
      <c r="AB40" s="557"/>
      <c r="AC40" s="932"/>
      <c r="AD40" s="93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2"/>
      <c r="B41" s="913"/>
      <c r="C41" s="913"/>
      <c r="D41" s="913"/>
      <c r="E41" s="913"/>
      <c r="F41" s="914"/>
      <c r="G41" s="920"/>
      <c r="H41" s="921"/>
      <c r="I41" s="921"/>
      <c r="J41" s="921"/>
      <c r="K41" s="921"/>
      <c r="L41" s="921"/>
      <c r="M41" s="921"/>
      <c r="N41" s="921"/>
      <c r="O41" s="922"/>
      <c r="P41" s="667"/>
      <c r="Q41" s="667"/>
      <c r="R41" s="667"/>
      <c r="S41" s="667"/>
      <c r="T41" s="667"/>
      <c r="U41" s="667"/>
      <c r="V41" s="667"/>
      <c r="W41" s="667"/>
      <c r="X41" s="668"/>
      <c r="Y41" s="925" t="s">
        <v>13</v>
      </c>
      <c r="Z41" s="926"/>
      <c r="AA41" s="927"/>
      <c r="AB41" s="574" t="s">
        <v>167</v>
      </c>
      <c r="AC41" s="928"/>
      <c r="AD41" s="92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3" t="s">
        <v>337</v>
      </c>
      <c r="B42" s="904"/>
      <c r="C42" s="904"/>
      <c r="D42" s="904"/>
      <c r="E42" s="904"/>
      <c r="F42" s="905"/>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6"/>
      <c r="B43" s="907"/>
      <c r="C43" s="907"/>
      <c r="D43" s="907"/>
      <c r="E43" s="907"/>
      <c r="F43" s="908"/>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310</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3"/>
      <c r="Z44" s="148"/>
      <c r="AA44" s="149"/>
      <c r="AB44" s="937" t="s">
        <v>11</v>
      </c>
      <c r="AC44" s="938"/>
      <c r="AD44" s="939"/>
      <c r="AE44" s="941" t="s">
        <v>365</v>
      </c>
      <c r="AF44" s="941"/>
      <c r="AG44" s="941"/>
      <c r="AH44" s="528"/>
      <c r="AI44" s="941" t="s">
        <v>461</v>
      </c>
      <c r="AJ44" s="941"/>
      <c r="AK44" s="941"/>
      <c r="AL44" s="528"/>
      <c r="AM44" s="941" t="s">
        <v>462</v>
      </c>
      <c r="AN44" s="941"/>
      <c r="AO44" s="941"/>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4"/>
      <c r="Z45" s="935"/>
      <c r="AA45" s="936"/>
      <c r="AB45" s="940"/>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5"/>
      <c r="I46" s="915"/>
      <c r="J46" s="915"/>
      <c r="K46" s="915"/>
      <c r="L46" s="915"/>
      <c r="M46" s="915"/>
      <c r="N46" s="915"/>
      <c r="O46" s="916"/>
      <c r="P46" s="252"/>
      <c r="Q46" s="664"/>
      <c r="R46" s="664"/>
      <c r="S46" s="664"/>
      <c r="T46" s="664"/>
      <c r="U46" s="664"/>
      <c r="V46" s="664"/>
      <c r="W46" s="664"/>
      <c r="X46" s="665"/>
      <c r="Y46" s="929" t="s">
        <v>12</v>
      </c>
      <c r="Z46" s="930"/>
      <c r="AA46" s="931"/>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6" t="s">
        <v>48</v>
      </c>
      <c r="Z47" s="926"/>
      <c r="AA47" s="927"/>
      <c r="AB47" s="557"/>
      <c r="AC47" s="932"/>
      <c r="AD47" s="93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2"/>
      <c r="B48" s="913"/>
      <c r="C48" s="913"/>
      <c r="D48" s="913"/>
      <c r="E48" s="913"/>
      <c r="F48" s="914"/>
      <c r="G48" s="920"/>
      <c r="H48" s="921"/>
      <c r="I48" s="921"/>
      <c r="J48" s="921"/>
      <c r="K48" s="921"/>
      <c r="L48" s="921"/>
      <c r="M48" s="921"/>
      <c r="N48" s="921"/>
      <c r="O48" s="922"/>
      <c r="P48" s="667"/>
      <c r="Q48" s="667"/>
      <c r="R48" s="667"/>
      <c r="S48" s="667"/>
      <c r="T48" s="667"/>
      <c r="U48" s="667"/>
      <c r="V48" s="667"/>
      <c r="W48" s="667"/>
      <c r="X48" s="668"/>
      <c r="Y48" s="925" t="s">
        <v>13</v>
      </c>
      <c r="Z48" s="926"/>
      <c r="AA48" s="927"/>
      <c r="AB48" s="574" t="s">
        <v>167</v>
      </c>
      <c r="AC48" s="928"/>
      <c r="AD48" s="92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3" t="s">
        <v>337</v>
      </c>
      <c r="B49" s="904"/>
      <c r="C49" s="904"/>
      <c r="D49" s="904"/>
      <c r="E49" s="904"/>
      <c r="F49" s="905"/>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6"/>
      <c r="B50" s="907"/>
      <c r="C50" s="907"/>
      <c r="D50" s="907"/>
      <c r="E50" s="907"/>
      <c r="F50" s="908"/>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310</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3"/>
      <c r="Z51" s="148"/>
      <c r="AA51" s="149"/>
      <c r="AB51" s="528" t="s">
        <v>11</v>
      </c>
      <c r="AC51" s="938"/>
      <c r="AD51" s="939"/>
      <c r="AE51" s="941" t="s">
        <v>365</v>
      </c>
      <c r="AF51" s="941"/>
      <c r="AG51" s="941"/>
      <c r="AH51" s="528"/>
      <c r="AI51" s="941" t="s">
        <v>461</v>
      </c>
      <c r="AJ51" s="941"/>
      <c r="AK51" s="941"/>
      <c r="AL51" s="528"/>
      <c r="AM51" s="941" t="s">
        <v>462</v>
      </c>
      <c r="AN51" s="941"/>
      <c r="AO51" s="941"/>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4"/>
      <c r="Z52" s="935"/>
      <c r="AA52" s="936"/>
      <c r="AB52" s="940"/>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5"/>
      <c r="I53" s="915"/>
      <c r="J53" s="915"/>
      <c r="K53" s="915"/>
      <c r="L53" s="915"/>
      <c r="M53" s="915"/>
      <c r="N53" s="915"/>
      <c r="O53" s="916"/>
      <c r="P53" s="252"/>
      <c r="Q53" s="664"/>
      <c r="R53" s="664"/>
      <c r="S53" s="664"/>
      <c r="T53" s="664"/>
      <c r="U53" s="664"/>
      <c r="V53" s="664"/>
      <c r="W53" s="664"/>
      <c r="X53" s="665"/>
      <c r="Y53" s="929" t="s">
        <v>12</v>
      </c>
      <c r="Z53" s="930"/>
      <c r="AA53" s="931"/>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6" t="s">
        <v>48</v>
      </c>
      <c r="Z54" s="926"/>
      <c r="AA54" s="927"/>
      <c r="AB54" s="557"/>
      <c r="AC54" s="932"/>
      <c r="AD54" s="93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2"/>
      <c r="B55" s="913"/>
      <c r="C55" s="913"/>
      <c r="D55" s="913"/>
      <c r="E55" s="913"/>
      <c r="F55" s="914"/>
      <c r="G55" s="920"/>
      <c r="H55" s="921"/>
      <c r="I55" s="921"/>
      <c r="J55" s="921"/>
      <c r="K55" s="921"/>
      <c r="L55" s="921"/>
      <c r="M55" s="921"/>
      <c r="N55" s="921"/>
      <c r="O55" s="922"/>
      <c r="P55" s="667"/>
      <c r="Q55" s="667"/>
      <c r="R55" s="667"/>
      <c r="S55" s="667"/>
      <c r="T55" s="667"/>
      <c r="U55" s="667"/>
      <c r="V55" s="667"/>
      <c r="W55" s="667"/>
      <c r="X55" s="668"/>
      <c r="Y55" s="925" t="s">
        <v>13</v>
      </c>
      <c r="Z55" s="926"/>
      <c r="AA55" s="927"/>
      <c r="AB55" s="574" t="s">
        <v>167</v>
      </c>
      <c r="AC55" s="928"/>
      <c r="AD55" s="92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3" t="s">
        <v>337</v>
      </c>
      <c r="B56" s="904"/>
      <c r="C56" s="904"/>
      <c r="D56" s="904"/>
      <c r="E56" s="904"/>
      <c r="F56" s="905"/>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6"/>
      <c r="B57" s="907"/>
      <c r="C57" s="907"/>
      <c r="D57" s="907"/>
      <c r="E57" s="907"/>
      <c r="F57" s="908"/>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310</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3"/>
      <c r="Z58" s="148"/>
      <c r="AA58" s="149"/>
      <c r="AB58" s="937" t="s">
        <v>11</v>
      </c>
      <c r="AC58" s="938"/>
      <c r="AD58" s="939"/>
      <c r="AE58" s="941" t="s">
        <v>365</v>
      </c>
      <c r="AF58" s="941"/>
      <c r="AG58" s="941"/>
      <c r="AH58" s="528"/>
      <c r="AI58" s="941" t="s">
        <v>461</v>
      </c>
      <c r="AJ58" s="941"/>
      <c r="AK58" s="941"/>
      <c r="AL58" s="528"/>
      <c r="AM58" s="941" t="s">
        <v>462</v>
      </c>
      <c r="AN58" s="941"/>
      <c r="AO58" s="941"/>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4"/>
      <c r="Z59" s="935"/>
      <c r="AA59" s="936"/>
      <c r="AB59" s="940"/>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5"/>
      <c r="I60" s="915"/>
      <c r="J60" s="915"/>
      <c r="K60" s="915"/>
      <c r="L60" s="915"/>
      <c r="M60" s="915"/>
      <c r="N60" s="915"/>
      <c r="O60" s="916"/>
      <c r="P60" s="252"/>
      <c r="Q60" s="664"/>
      <c r="R60" s="664"/>
      <c r="S60" s="664"/>
      <c r="T60" s="664"/>
      <c r="U60" s="664"/>
      <c r="V60" s="664"/>
      <c r="W60" s="664"/>
      <c r="X60" s="665"/>
      <c r="Y60" s="929" t="s">
        <v>12</v>
      </c>
      <c r="Z60" s="930"/>
      <c r="AA60" s="931"/>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6" t="s">
        <v>48</v>
      </c>
      <c r="Z61" s="926"/>
      <c r="AA61" s="927"/>
      <c r="AB61" s="557"/>
      <c r="AC61" s="932"/>
      <c r="AD61" s="93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2"/>
      <c r="B62" s="913"/>
      <c r="C62" s="913"/>
      <c r="D62" s="913"/>
      <c r="E62" s="913"/>
      <c r="F62" s="914"/>
      <c r="G62" s="920"/>
      <c r="H62" s="921"/>
      <c r="I62" s="921"/>
      <c r="J62" s="921"/>
      <c r="K62" s="921"/>
      <c r="L62" s="921"/>
      <c r="M62" s="921"/>
      <c r="N62" s="921"/>
      <c r="O62" s="922"/>
      <c r="P62" s="667"/>
      <c r="Q62" s="667"/>
      <c r="R62" s="667"/>
      <c r="S62" s="667"/>
      <c r="T62" s="667"/>
      <c r="U62" s="667"/>
      <c r="V62" s="667"/>
      <c r="W62" s="667"/>
      <c r="X62" s="668"/>
      <c r="Y62" s="925" t="s">
        <v>13</v>
      </c>
      <c r="Z62" s="926"/>
      <c r="AA62" s="927"/>
      <c r="AB62" s="574" t="s">
        <v>167</v>
      </c>
      <c r="AC62" s="928"/>
      <c r="AD62" s="92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3" t="s">
        <v>337</v>
      </c>
      <c r="B63" s="904"/>
      <c r="C63" s="904"/>
      <c r="D63" s="904"/>
      <c r="E63" s="904"/>
      <c r="F63" s="905"/>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6"/>
      <c r="B64" s="907"/>
      <c r="C64" s="907"/>
      <c r="D64" s="907"/>
      <c r="E64" s="907"/>
      <c r="F64" s="908"/>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310</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3"/>
      <c r="Z65" s="148"/>
      <c r="AA65" s="149"/>
      <c r="AB65" s="937" t="s">
        <v>11</v>
      </c>
      <c r="AC65" s="938"/>
      <c r="AD65" s="939"/>
      <c r="AE65" s="941" t="s">
        <v>365</v>
      </c>
      <c r="AF65" s="941"/>
      <c r="AG65" s="941"/>
      <c r="AH65" s="528"/>
      <c r="AI65" s="941" t="s">
        <v>461</v>
      </c>
      <c r="AJ65" s="941"/>
      <c r="AK65" s="941"/>
      <c r="AL65" s="528"/>
      <c r="AM65" s="941" t="s">
        <v>462</v>
      </c>
      <c r="AN65" s="941"/>
      <c r="AO65" s="941"/>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4"/>
      <c r="Z66" s="935"/>
      <c r="AA66" s="936"/>
      <c r="AB66" s="940"/>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5"/>
      <c r="I67" s="915"/>
      <c r="J67" s="915"/>
      <c r="K67" s="915"/>
      <c r="L67" s="915"/>
      <c r="M67" s="915"/>
      <c r="N67" s="915"/>
      <c r="O67" s="916"/>
      <c r="P67" s="252"/>
      <c r="Q67" s="664"/>
      <c r="R67" s="664"/>
      <c r="S67" s="664"/>
      <c r="T67" s="664"/>
      <c r="U67" s="664"/>
      <c r="V67" s="664"/>
      <c r="W67" s="664"/>
      <c r="X67" s="665"/>
      <c r="Y67" s="929" t="s">
        <v>12</v>
      </c>
      <c r="Z67" s="930"/>
      <c r="AA67" s="931"/>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6" t="s">
        <v>48</v>
      </c>
      <c r="Z68" s="926"/>
      <c r="AA68" s="927"/>
      <c r="AB68" s="557"/>
      <c r="AC68" s="932"/>
      <c r="AD68" s="93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2"/>
      <c r="B69" s="913"/>
      <c r="C69" s="913"/>
      <c r="D69" s="913"/>
      <c r="E69" s="913"/>
      <c r="F69" s="914"/>
      <c r="G69" s="920"/>
      <c r="H69" s="921"/>
      <c r="I69" s="921"/>
      <c r="J69" s="921"/>
      <c r="K69" s="921"/>
      <c r="L69" s="921"/>
      <c r="M69" s="921"/>
      <c r="N69" s="921"/>
      <c r="O69" s="922"/>
      <c r="P69" s="667"/>
      <c r="Q69" s="667"/>
      <c r="R69" s="667"/>
      <c r="S69" s="667"/>
      <c r="T69" s="667"/>
      <c r="U69" s="667"/>
      <c r="V69" s="667"/>
      <c r="W69" s="667"/>
      <c r="X69" s="668"/>
      <c r="Y69" s="606" t="s">
        <v>13</v>
      </c>
      <c r="Z69" s="926"/>
      <c r="AA69" s="927"/>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3" t="s">
        <v>337</v>
      </c>
      <c r="B70" s="904"/>
      <c r="C70" s="904"/>
      <c r="D70" s="904"/>
      <c r="E70" s="904"/>
      <c r="F70" s="905"/>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2">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5"/>
    <row r="55" spans="1:51" ht="30" customHeight="1" x14ac:dyDescent="0.2">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5"/>
    <row r="108" spans="1:51" ht="30" customHeight="1" x14ac:dyDescent="0.2">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5"/>
    <row r="161" spans="1:51" ht="30" customHeight="1" x14ac:dyDescent="0.2">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5"/>
    <row r="214" spans="1:51" ht="30" customHeight="1" x14ac:dyDescent="0.2">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313</v>
      </c>
      <c r="Z3" s="138"/>
      <c r="AA3" s="138"/>
      <c r="AB3" s="138"/>
      <c r="AC3" s="967" t="s">
        <v>304</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2">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313</v>
      </c>
      <c r="Z36" s="138"/>
      <c r="AA36" s="138"/>
      <c r="AB36" s="138"/>
      <c r="AC36" s="967" t="s">
        <v>304</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2">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313</v>
      </c>
      <c r="Z69" s="138"/>
      <c r="AA69" s="138"/>
      <c r="AB69" s="138"/>
      <c r="AC69" s="967" t="s">
        <v>304</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2">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313</v>
      </c>
      <c r="Z102" s="138"/>
      <c r="AA102" s="138"/>
      <c r="AB102" s="138"/>
      <c r="AC102" s="967" t="s">
        <v>304</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2">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313</v>
      </c>
      <c r="Z135" s="138"/>
      <c r="AA135" s="138"/>
      <c r="AB135" s="138"/>
      <c r="AC135" s="967" t="s">
        <v>304</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2">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313</v>
      </c>
      <c r="Z168" s="138"/>
      <c r="AA168" s="138"/>
      <c r="AB168" s="138"/>
      <c r="AC168" s="967" t="s">
        <v>304</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2">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313</v>
      </c>
      <c r="Z201" s="138"/>
      <c r="AA201" s="138"/>
      <c r="AB201" s="138"/>
      <c r="AC201" s="967" t="s">
        <v>304</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2">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313</v>
      </c>
      <c r="Z234" s="138"/>
      <c r="AA234" s="138"/>
      <c r="AB234" s="138"/>
      <c r="AC234" s="967" t="s">
        <v>304</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2">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313</v>
      </c>
      <c r="Z267" s="138"/>
      <c r="AA267" s="138"/>
      <c r="AB267" s="138"/>
      <c r="AC267" s="967" t="s">
        <v>304</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2">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313</v>
      </c>
      <c r="Z300" s="138"/>
      <c r="AA300" s="138"/>
      <c r="AB300" s="138"/>
      <c r="AC300" s="967" t="s">
        <v>304</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2">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313</v>
      </c>
      <c r="Z333" s="138"/>
      <c r="AA333" s="138"/>
      <c r="AB333" s="138"/>
      <c r="AC333" s="967" t="s">
        <v>304</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2">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313</v>
      </c>
      <c r="Z366" s="138"/>
      <c r="AA366" s="138"/>
      <c r="AB366" s="138"/>
      <c r="AC366" s="967" t="s">
        <v>304</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2">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313</v>
      </c>
      <c r="Z399" s="138"/>
      <c r="AA399" s="138"/>
      <c r="AB399" s="138"/>
      <c r="AC399" s="967" t="s">
        <v>304</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2">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313</v>
      </c>
      <c r="Z432" s="138"/>
      <c r="AA432" s="138"/>
      <c r="AB432" s="138"/>
      <c r="AC432" s="967" t="s">
        <v>304</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2">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313</v>
      </c>
      <c r="Z465" s="138"/>
      <c r="AA465" s="138"/>
      <c r="AB465" s="138"/>
      <c r="AC465" s="967" t="s">
        <v>304</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2">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313</v>
      </c>
      <c r="Z498" s="138"/>
      <c r="AA498" s="138"/>
      <c r="AB498" s="138"/>
      <c r="AC498" s="967" t="s">
        <v>304</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2">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313</v>
      </c>
      <c r="Z531" s="138"/>
      <c r="AA531" s="138"/>
      <c r="AB531" s="138"/>
      <c r="AC531" s="967" t="s">
        <v>304</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2">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313</v>
      </c>
      <c r="Z564" s="138"/>
      <c r="AA564" s="138"/>
      <c r="AB564" s="138"/>
      <c r="AC564" s="967" t="s">
        <v>304</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2">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313</v>
      </c>
      <c r="Z597" s="138"/>
      <c r="AA597" s="138"/>
      <c r="AB597" s="138"/>
      <c r="AC597" s="967" t="s">
        <v>304</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2">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313</v>
      </c>
      <c r="Z630" s="138"/>
      <c r="AA630" s="138"/>
      <c r="AB630" s="138"/>
      <c r="AC630" s="967" t="s">
        <v>304</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2">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313</v>
      </c>
      <c r="Z663" s="138"/>
      <c r="AA663" s="138"/>
      <c r="AB663" s="138"/>
      <c r="AC663" s="967" t="s">
        <v>304</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2">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313</v>
      </c>
      <c r="Z696" s="138"/>
      <c r="AA696" s="138"/>
      <c r="AB696" s="138"/>
      <c r="AC696" s="967" t="s">
        <v>304</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2">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313</v>
      </c>
      <c r="Z729" s="138"/>
      <c r="AA729" s="138"/>
      <c r="AB729" s="138"/>
      <c r="AC729" s="967" t="s">
        <v>304</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2">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313</v>
      </c>
      <c r="Z762" s="138"/>
      <c r="AA762" s="138"/>
      <c r="AB762" s="138"/>
      <c r="AC762" s="967" t="s">
        <v>304</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2">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313</v>
      </c>
      <c r="Z795" s="138"/>
      <c r="AA795" s="138"/>
      <c r="AB795" s="138"/>
      <c r="AC795" s="967" t="s">
        <v>304</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2">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313</v>
      </c>
      <c r="Z828" s="138"/>
      <c r="AA828" s="138"/>
      <c r="AB828" s="138"/>
      <c r="AC828" s="967" t="s">
        <v>304</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2">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313</v>
      </c>
      <c r="Z861" s="138"/>
      <c r="AA861" s="138"/>
      <c r="AB861" s="138"/>
      <c r="AC861" s="967" t="s">
        <v>304</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2">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313</v>
      </c>
      <c r="Z894" s="138"/>
      <c r="AA894" s="138"/>
      <c r="AB894" s="138"/>
      <c r="AC894" s="967" t="s">
        <v>304</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2">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313</v>
      </c>
      <c r="Z927" s="138"/>
      <c r="AA927" s="138"/>
      <c r="AB927" s="138"/>
      <c r="AC927" s="967" t="s">
        <v>304</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2">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313</v>
      </c>
      <c r="Z960" s="138"/>
      <c r="AA960" s="138"/>
      <c r="AB960" s="138"/>
      <c r="AC960" s="967" t="s">
        <v>304</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2">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313</v>
      </c>
      <c r="Z993" s="138"/>
      <c r="AA993" s="138"/>
      <c r="AB993" s="138"/>
      <c r="AC993" s="967" t="s">
        <v>304</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2">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313</v>
      </c>
      <c r="Z1026" s="138"/>
      <c r="AA1026" s="138"/>
      <c r="AB1026" s="138"/>
      <c r="AC1026" s="967" t="s">
        <v>304</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2">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313</v>
      </c>
      <c r="Z1059" s="138"/>
      <c r="AA1059" s="138"/>
      <c r="AB1059" s="138"/>
      <c r="AC1059" s="967" t="s">
        <v>304</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2">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313</v>
      </c>
      <c r="Z1092" s="138"/>
      <c r="AA1092" s="138"/>
      <c r="AB1092" s="138"/>
      <c r="AC1092" s="967" t="s">
        <v>304</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2">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313</v>
      </c>
      <c r="Z1125" s="138"/>
      <c r="AA1125" s="138"/>
      <c r="AB1125" s="138"/>
      <c r="AC1125" s="967" t="s">
        <v>304</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2">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313</v>
      </c>
      <c r="Z1158" s="138"/>
      <c r="AA1158" s="138"/>
      <c r="AB1158" s="138"/>
      <c r="AC1158" s="967" t="s">
        <v>304</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2">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313</v>
      </c>
      <c r="Z1191" s="138"/>
      <c r="AA1191" s="138"/>
      <c r="AB1191" s="138"/>
      <c r="AC1191" s="967" t="s">
        <v>304</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2">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313</v>
      </c>
      <c r="Z1224" s="138"/>
      <c r="AA1224" s="138"/>
      <c r="AB1224" s="138"/>
      <c r="AC1224" s="967" t="s">
        <v>304</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2">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313</v>
      </c>
      <c r="Z1257" s="138"/>
      <c r="AA1257" s="138"/>
      <c r="AB1257" s="138"/>
      <c r="AC1257" s="967" t="s">
        <v>304</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2">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313</v>
      </c>
      <c r="Z1290" s="138"/>
      <c r="AA1290" s="138"/>
      <c r="AB1290" s="138"/>
      <c r="AC1290" s="967" t="s">
        <v>304</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2">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