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092056C9-9F68-494B-BFA2-3159EFCD015E}"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別紙3!$A$1:$AX$1211</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<sst xmlns="http://schemas.openxmlformats.org/spreadsheetml/2006/main" count="2240" uniqueCount="827">
  <si>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</si>
  <si>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</si>
  <si>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</si>
  <si>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</si>
  <si>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</si>
  <si>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</si>
  <si>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</si>
  <si>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</si>
  <si>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</si>
  <si>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</si>
  <si>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</si>
  <si>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</si>
  <si>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</si>
  <si>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</si>
  <si>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</si>
  <si>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</si>
  <si>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</si>
  <si>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</si>
  <si>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</si>
  <si>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</si>
  <si>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</si>
  <si>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</si>
  <si>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</si>
  <si>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</si>
  <si>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</si>
  <si>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</si>
  <si>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</si>
  <si>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</si>
  <si>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</si>
  <si>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</si>
  <si>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</si>
  <si>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</si>
  <si>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</si>
  <si>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</si>
  <si>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</si>
  <si>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</si>
  <si>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</si>
  <si>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</si>
  <si>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</si>
  <si>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</si>
  <si>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</si>
  <si>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</si>
  <si>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</si>
  <si>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</si>
  <si>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</si>
  <si>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</si>
  <si>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</si>
  <si>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</si>
  <si>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</si>
  <si>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</si>
  <si>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</si>
  <si>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</si>
  <si>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</si>
  <si>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</si>
  <si>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</si>
  <si>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</si>
  <si>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</si>
  <si>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</si>
  <si>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</si>
  <si>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</si>
  <si>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</si>
  <si>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</si>
  <si>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</si>
  <si>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</si>
  <si>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</si>
  <si>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</si>
  <si>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</si>
  <si>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</si>
  <si>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</si>
  <si>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</si>
  <si>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</si>
  <si>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</si>
  <si>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</si>
  <si>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</si>
  <si>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</si>
  <si>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</si>
  <si>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</si>
  <si>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</si>
  <si>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</si>
  <si>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</si>
  <si>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</si>
  <si>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</si>
  <si>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</si>
  <si>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</si>
  <si>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</si>
  <si>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</si>
  <si>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</si>
  <si>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</si>
  <si>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</si>
  <si>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</si>
  <si>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</si>
  <si>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</si>
  <si>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</si>
  <si>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</si>
  <si>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</si>
  <si>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</si>
  <si>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</si>
  <si>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</si>
  <si>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</si>
  <si>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</si>
  <si>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</si>
  <si>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</si>
  <si>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</si>
  <si>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</si>
  <si>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</si>
  <si>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</si>
  <si>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</si>
  <si>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</si>
  <si>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</si>
  <si>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</si>
  <si>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</si>
  <si>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</si>
  <si>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</si>
  <si>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</si>
  <si>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</si>
  <si>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</si>
  <si>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</si>
  <si>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</si>
  <si>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</si>
  <si>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</si>
  <si>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</si>
  <si>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</si>
  <si>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</si>
  <si>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</si>
  <si>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</si>
  <si>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</si>
  <si>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</si>
  <si>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</si>
  <si>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</si>
  <si>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</si>
  <si>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</si>
  <si>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</si>
  <si>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</si>
  <si>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</si>
  <si>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</si>
  <si>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</si>
  <si>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</si>
  <si>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</si>
  <si>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</si>
  <si>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</si>
  <si>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</si>
  <si>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</si>
  <si>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</si>
  <si>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</si>
  <si>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</si>
  <si>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</si>
  <si>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</si>
  <si>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</si>
  <si>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</si>
  <si>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</si>
  <si>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</si>
  <si>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</si>
  <si>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</si>
  <si>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</si>
  <si>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</si>
  <si>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</si>
  <si>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</si>
  <si>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</si>
  <si>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</si>
  <si>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</si>
  <si>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</si>
  <si>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</si>
  <si>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</si>
  <si>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</si>
  <si>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</si>
  <si>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</si>
  <si>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</si>
  <si>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</si>
  <si>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</si>
  <si>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</si>
  <si>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</si>
  <si>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</si>
  <si>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</si>
  <si>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</si>
  <si>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</si>
  <si>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</si>
  <si>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</si>
  <si>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</si>
  <si>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</si>
  <si>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</si>
  <si>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</si>
  <si>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</si>
  <si>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</si>
  <si>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</si>
  <si>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</si>
  <si>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</si>
  <si>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</si>
  <si>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</si>
  <si>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</si>
  <si>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</si>
  <si>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</si>
  <si>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</si>
  <si>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</si>
  <si>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</si>
  <si>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</si>
  <si>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</si>
  <si>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</si>
  <si>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</si>
  <si>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</si>
  <si>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</si>
  <si>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</si>
  <si>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</si>
  <si>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</si>
  <si>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</si>
  <si>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</si>
  <si>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</si>
  <si>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</si>
  <si>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</si>
  <si>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</si>
  <si>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</si>
  <si>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</si>
  <si>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</si>
  <si>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</si>
  <si>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</si>
  <si>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</si>
  <si>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</si>
  <si>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</si>
  <si>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</si>
  <si>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</si>
  <si>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</si>
  <si>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</si>
  <si>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</si>
  <si>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</si>
  <si>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</si>
  <si>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</si>
  <si>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</si>
  <si>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</si>
  <si>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</si>
  <si>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</si>
  <si>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</si>
  <si>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</si>
  <si>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</si>
  <si>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</si>
  <si>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</si>
  <si>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</si>
  <si>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</si>
  <si>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</si>
  <si>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</si>
  <si>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</si>
  <si>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</si>
  <si>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</si>
  <si>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</si>
  <si>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</si>
  <si>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</si>
  <si>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</si>
  <si>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</si>
  <si>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</si>
  <si>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</si>
  <si>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</si>
  <si>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</si>
  <si>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</si>
  <si>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</si>
  <si>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</si>
  <si>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</si>
  <si>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</si>
  <si>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</si>
  <si>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</si>
  <si>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</si>
  <si>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</si>
  <si>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</si>
  <si>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</si>
  <si>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</si>
  <si>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</si>
  <si>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</si>
  <si>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</si>
  <si>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</si>
  <si>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</si>
  <si>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</si>
  <si>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</si>
  <si>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</si>
  <si>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</si>
  <si>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</si>
  <si>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</si>
  <si>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</si>
  <si>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</si>
  <si>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</si>
  <si>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</si>
  <si>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</si>
  <si>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</si>
  <si>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</si>
  <si>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</si>
  <si>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</si>
  <si>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</si>
  <si>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</si>
  <si>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</si>
  <si>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</si>
  <si>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</si>
  <si>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</si>
  <si>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</si>
  <si>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</si>
  <si>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</si>
  <si>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</si>
  <si>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</si>
  <si>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</si>
  <si>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</si>
  <si>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</si>
  <si>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</si>
  <si>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</si>
  <si>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</si>
  <si>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</si>
  <si>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</si>
  <si>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</si>
  <si>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</si>
  <si>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</si>
  <si>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</si>
  <si>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</si>
  <si>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</si>
  <si>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</si>
  <si>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</si>
  <si>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</si>
  <si>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</si>
  <si>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</si>
  <si>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</si>
  <si>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</si>
  <si>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</si>
  <si>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</si>
  <si>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</si>
  <si>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</si>
  <si>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</si>
  <si>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</si>
  <si>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</si>
  <si>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</si>
  <si>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</si>
  <si>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</si>
  <si>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</si>
  <si>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</si>
  <si>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</si>
  <si>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</si>
  <si>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</si>
  <si>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</si>
  <si>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</si>
  <si>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</si>
  <si>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</si>
  <si>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</si>
  <si>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</si>
  <si>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</si>
  <si>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</si>
  <si>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</si>
  <si>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</si>
  <si>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</si>
  <si>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</si>
  <si>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</si>
  <si>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</si>
  <si>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</si>
  <si>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</si>
  <si>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</si>
  <si>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</si>
  <si>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</si>
  <si>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</si>
  <si>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</si>
  <si>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</si>
  <si>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</si>
  <si>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</si>
  <si>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</si>
  <si>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</si>
  <si>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</si>
  <si>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</si>
  <si>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</si>
  <si>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</si>
  <si>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</si>
  <si>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</si>
  <si>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</si>
  <si>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</si>
  <si>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</si>
  <si>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</si>
  <si>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</si>
  <si>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</si>
  <si>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</si>
  <si>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</si>
  <si>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</si>
  <si>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</si>
  <si>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</si>
  <si>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</si>
  <si>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</si>
  <si>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</si>
  <si>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</si>
  <si>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</si>
  <si>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</si>
  <si>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</si>
  <si>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</si>
  <si>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</si>
  <si>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</si>
  <si>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</si>
  <si>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</si>
  <si>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</si>
  <si>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</si>
  <si>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</si>
  <si>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</si>
  <si>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</si>
  <si>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</si>
  <si>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</si>
  <si>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</si>
  <si>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</si>
  <si>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</si>
  <si>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</si>
  <si>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</si>
  <si>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</si>
  <si>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</si>
  <si>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</si>
  <si>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</si>
  <si>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</si>
  <si>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</si>
  <si>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</si>
  <si>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</si>
  <si>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</si>
  <si>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</si>
  <si>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</si>
  <si>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</si>
  <si>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</si>
  <si>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</si>
  <si>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</si>
  <si>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</si>
  <si>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</si>
  <si>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</si>
  <si>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</si>
  <si>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</si>
  <si>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</si>
  <si>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</si>
  <si>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</si>
  <si>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</si>
  <si>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</si>
  <si>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</si>
  <si>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</si>
  <si>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</si>
  <si>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</si>
  <si>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</si>
  <si>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</si>
  <si>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</si>
  <si>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</si>
  <si>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</si>
  <si>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</si>
  <si>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</si>
  <si>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</si>
  <si>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</si>
  <si>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</si>
  <si>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</si>
  <si>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</si>
  <si>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</si>
  <si>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</si>
  <si>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</si>
  <si>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</si>
  <si>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</si>
  <si>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</si>
  <si>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</si>
  <si>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</si>
  <si>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</si>
  <si>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</si>
  <si>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</si>
  <si>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</si>
  <si>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</si>
  <si>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</si>
  <si>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</si>
  <si>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</si>
  <si>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</si>
  <si>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</si>
  <si>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</si>
  <si>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</si>
  <si>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</si>
  <si>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</si>
  <si>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</si>
  <si>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</si>
  <si>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</si>
  <si>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</si>
  <si>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</si>
  <si>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</si>
  <si>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</si>
  <si>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</si>
  <si>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</si>
  <si>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</si>
  <si>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</si>
  <si>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</si>
  <si>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</si>
  <si>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</si>
  <si>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</si>
  <si>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</si>
  <si>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</si>
  <si>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</si>
  <si>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</si>
  <si>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</si>
  <si>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</si>
  <si>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</si>
  <si>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</si>
  <si>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</si>
  <si>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</si>
  <si>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</si>
  <si>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</si>
  <si>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</si>
  <si>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</si>
  <si>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</si>
  <si>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</si>
  <si>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</si>
  <si>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</si>
  <si>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</si>
  <si>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</si>
  <si>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</si>
  <si>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</si>
  <si>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</si>
  <si>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</si>
  <si>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</si>
  <si>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</si>
  <si>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</si>
  <si>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</si>
  <si>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</si>
  <si>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</si>
  <si>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</si>
  <si>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</si>
  <si>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</si>
  <si>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</si>
  <si>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</si>
  <si>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</si>
  <si>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</si>
  <si>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</si>
  <si>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</si>
  <si>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</si>
  <si>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</si>
  <si>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</si>
  <si>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</si>
  <si>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</si>
  <si>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</si>
  <si>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</si>
  <si>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</si>
  <si>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</si>
  <si>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</si>
  <si>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</si>
  <si>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</si>
  <si>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</si>
  <si>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</si>
  <si>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</si>
  <si>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</si>
  <si>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</si>
  <si>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</si>
  <si>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</si>
  <si>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</si>
  <si>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</si>
  <si>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</si>
  <si>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</si>
  <si>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</si>
  <si>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</si>
  <si>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</si>
  <si>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</si>
  <si>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</si>
  <si>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</si>
  <si>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</si>
  <si>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</si>
  <si>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</si>
  <si>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</si>
  <si>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</si>
  <si>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</si>
  <si>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</si>
  <si>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</si>
  <si>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</si>
  <si>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</si>
  <si>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</si>
  <si>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</si>
  <si>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</si>
  <si>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</si>
  <si>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</si>
  <si>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</si>
  <si>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</si>
  <si>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</si>
  <si>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</si>
  <si>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</si>
  <si>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</si>
  <si>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</si>
  <si>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</si>
  <si>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</si>
  <si>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</si>
  <si>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</si>
  <si>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</si>
  <si>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</si>
  <si>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</si>
  <si>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</si>
  <si>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</si>
  <si>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</si>
  <si>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</si>
  <si>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</si>
  <si>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</si>
  <si>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</si>
  <si>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</si>
  <si>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</si>
  <si>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</si>
  <si>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</si>
  <si>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</si>
  <si>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</si>
  <si>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</si>
  <si>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</si>
  <si>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</si>
  <si>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</si>
  <si>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</si>
  <si>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</si>
  <si>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</si>
  <si>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</si>
  <si>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</si>
  <si>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</si>
  <si>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</si>
  <si>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</si>
  <si>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</si>
  <si>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</si>
  <si>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</si>
  <si>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</si>
  <si>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</si>
  <si>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</si>
  <si>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</si>
  <si>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</si>
  <si>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</si>
  <si>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</si>
  <si>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</si>
  <si>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</si>
  <si>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</si>
  <si>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</si>
  <si>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</si>
  <si>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</si>
  <si>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</si>
  <si>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</si>
  <si>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</si>
  <si>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</si>
  <si>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</si>
  <si>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</si>
  <si>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</si>
  <si>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</si>
  <si>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</si>
  <si>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</si>
  <si>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</si>
  <si>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</si>
  <si>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</si>
  <si>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</si>
  <si>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</si>
  <si>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</si>
  <si>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</si>
  <si>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</si>
  <si>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</si>
  <si>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</si>
  <si>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</si>
  <si>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</si>
  <si>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</si>
  <si>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</si>
  <si>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</si>
  <si>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</si>
  <si>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</si>
  <si>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</si>
  <si>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</si>
  <si>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</si>
  <si>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</si>
  <si>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</si>
  <si>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</si>
  <si>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</si>
  <si>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</si>
  <si>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</si>
  <si>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</si>
  <si>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</si>
  <si>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</si>
  <si>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</si>
  <si>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</si>
  <si>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</si>
  <si>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</si>
  <si>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</si>
  <si>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</si>
  <si>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</si>
  <si>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</si>
  <si>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</si>
  <si>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</si>
  <si>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</si>
  <si>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</si>
  <si>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</si>
  <si>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</si>
  <si>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</si>
  <si>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</si>
  <si>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</si>
  <si>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</si>
  <si>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</si>
  <si>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漂流・漂着・海底ごみに係る削減方策総合検討事業</t>
    <phoneticPr fontId="5"/>
  </si>
  <si>
    <t>水・大気環境局</t>
    <phoneticPr fontId="5"/>
  </si>
  <si>
    <t>水環境課海洋環境室</t>
    <rPh sb="0" eb="4">
      <t>ミズカンキョウカ</t>
    </rPh>
    <rPh sb="4" eb="6">
      <t>カイヨウ</t>
    </rPh>
    <rPh sb="6" eb="9">
      <t>カンキョウシツ</t>
    </rPh>
    <phoneticPr fontId="5"/>
  </si>
  <si>
    <t>水環境課海洋環境室長
杉本　留三</t>
    <rPh sb="0" eb="4">
      <t>ミズカンキョウカ</t>
    </rPh>
    <rPh sb="4" eb="6">
      <t>カイヨウ</t>
    </rPh>
    <rPh sb="6" eb="8">
      <t>カンキョウ</t>
    </rPh>
    <rPh sb="8" eb="10">
      <t>シツチョウ</t>
    </rPh>
    <rPh sb="11" eb="13">
      <t>スギモト</t>
    </rPh>
    <rPh sb="14" eb="16">
      <t>リュウゾウ</t>
    </rPh>
    <phoneticPr fontId="5"/>
  </si>
  <si>
    <t>○</t>
  </si>
  <si>
    <t>都道府県における地域計画の策定や都道府県・市町村等における漂流・漂着・海底ごみ（海洋ごみ）の回収・処理事業や発生抑制対策事業等を財政支援することにより推進し、美しい景観や海洋環境を保全する。また、日本の海岸及び周辺海域において海洋ごみの現状を把握するための調査や、マイクロプラスチックの調査手法の国際的な調和等に取り組む。</t>
    <phoneticPr fontId="5"/>
  </si>
  <si>
    <t>○「海岸漂着物等地域対策推進事業」（継続：平成27年度～）
　都道府県等が実施する地域計画の策定、漂流・漂着・海底ごみの回収・処理や発生抑制対策等の取組に対して補助金を交付する。【補助率1/2～9.5/10】
○調査事業
　・「漂着ごみ対策総合検討事業」（継続：平成19年度～）
　　我が国の漂着ごみの状況を把握するため、専門家の評価に基づくモニタリングや、流域圏での沿岸～内陸にわたる広域的なごみ発生抑制の推進のため複数地方公共団体連携による排出抑制対策モデル事業、多様な関係主体間の連携・協力の推進を図る。
　・「漂流・海底ごみ対策総合検討事業」（継続：平成23年度～）
　　我が国の沿岸・沖合域における漂流・海底ごみの実態を把握するため、船舶等を用いたフィールド調査を行う。                                                                                               　　　・「海洋ごみ国際戦略総合検討事業」（継続：平成29年度～）
　海洋ごみにかかる国際動向を収集し、我が国の海洋ごみ対策のインプットの戦略を検討した上で、地域的及び広域的な国際枠組・2国間を通じて海洋ごみに係る国際連携を行う。モニタリング手法調和の検討、さらに国際ワークショップ等を通じてそのガイドラインの国際的な理解に繋げる。</t>
    <phoneticPr fontId="5"/>
  </si>
  <si>
    <t>地域環境保全対策費補助金</t>
  </si>
  <si>
    <t>○「海岸漂着物等地域対策推進事業」（継続：平成27年度～）
　都道府県等が実施する地域計画の策定、漂流・漂着・海底ごみの回収・処理や発生抑制対策等の取組に対して補助金を交付する。【補助率1/2～9.5/10】</t>
    <phoneticPr fontId="5"/>
  </si>
  <si>
    <t>海洋ごみ問題に対しての対策、処理について都道府県での活動を促進する。
発生抑制の実施も含め海がない県も含め47全都道府県での取組を目標とする。</t>
    <rPh sb="0" eb="2">
      <t>カイヨウ</t>
    </rPh>
    <rPh sb="4" eb="6">
      <t>モンダイ</t>
    </rPh>
    <rPh sb="7" eb="8">
      <t>タイ</t>
    </rPh>
    <rPh sb="11" eb="13">
      <t>タイサク</t>
    </rPh>
    <rPh sb="14" eb="16">
      <t>ショリ</t>
    </rPh>
    <rPh sb="20" eb="24">
      <t>トドウフケン</t>
    </rPh>
    <rPh sb="26" eb="28">
      <t>カツドウ</t>
    </rPh>
    <rPh sb="29" eb="31">
      <t>ソクシン</t>
    </rPh>
    <rPh sb="35" eb="37">
      <t>ハッセイ</t>
    </rPh>
    <rPh sb="37" eb="39">
      <t>ヨクセイ</t>
    </rPh>
    <rPh sb="40" eb="42">
      <t>ジッシ</t>
    </rPh>
    <rPh sb="43" eb="44">
      <t>フク</t>
    </rPh>
    <rPh sb="45" eb="46">
      <t>ウミ</t>
    </rPh>
    <rPh sb="49" eb="50">
      <t>ケン</t>
    </rPh>
    <rPh sb="51" eb="52">
      <t>フク</t>
    </rPh>
    <rPh sb="55" eb="60">
      <t>ゼントドウフケン</t>
    </rPh>
    <rPh sb="62" eb="64">
      <t>トリクミ</t>
    </rPh>
    <rPh sb="65" eb="67">
      <t>モクヒョウ</t>
    </rPh>
    <phoneticPr fontId="5"/>
  </si>
  <si>
    <t>海岸漂着物等地域対策推進事業実施主体数（都道府県）</t>
  </si>
  <si>
    <t>件</t>
  </si>
  <si>
    <t>回収処理等費用（千円）／回収実績（t）
（海岸漂着物等地域対策推進事業によるもの）　　　　　　　　　　　　　</t>
    <phoneticPr fontId="5"/>
  </si>
  <si>
    <t>千円</t>
  </si>
  <si>
    <t>-</t>
  </si>
  <si>
    <t>　　千円/t</t>
    <phoneticPr fontId="5"/>
  </si>
  <si>
    <t>3,094,198
/27,310</t>
  </si>
  <si>
    <t>3,136,656
/27,750</t>
    <phoneticPr fontId="5"/>
  </si>
  <si>
    <t>集計中</t>
    <rPh sb="0" eb="3">
      <t>シュウケイチュウ</t>
    </rPh>
    <phoneticPr fontId="5"/>
  </si>
  <si>
    <t>海洋ごみ問題の現状を把握、周知し、都道府県での活動を促進する。
海岸を有する39都道府県が全て策定したことから、目標を全都道府県に広げ、年に2県ずつ増やす目標を設定。</t>
  </si>
  <si>
    <t>都道府県における海岸漂着物地域計画の策定数</t>
  </si>
  <si>
    <t>環境省HP海ごみ調査報告書
http://www.env.go.jp/water/marine_litter/pamph.html</t>
    <phoneticPr fontId="5"/>
  </si>
  <si>
    <t>○調査事業
　漂着、漂流、海底ごみに関するフィールド調査や専門家評価によるモニタリングを行うことで状況の把握を行うとともに、国際ワークショップを通してのガイドラインの普及を行う等、多様な関係者との連携・協力の促進を図る。</t>
    <phoneticPr fontId="5"/>
  </si>
  <si>
    <t>海洋ごみにおけるモニタリングを継続的に実施することで、エビデンスに基づいた対策を講じる</t>
    <rPh sb="0" eb="2">
      <t>カイヨウ</t>
    </rPh>
    <rPh sb="15" eb="18">
      <t>ケイゾクテキ</t>
    </rPh>
    <rPh sb="19" eb="21">
      <t>ジッシ</t>
    </rPh>
    <rPh sb="33" eb="34">
      <t>モト</t>
    </rPh>
    <rPh sb="37" eb="39">
      <t>タイサク</t>
    </rPh>
    <rPh sb="40" eb="41">
      <t>コウ</t>
    </rPh>
    <phoneticPr fontId="5"/>
  </si>
  <si>
    <t>海岸漂着物等地域対策推進事業実施主体数（都道府県）</t>
    <phoneticPr fontId="5"/>
  </si>
  <si>
    <t>件</t>
    <rPh sb="0" eb="1">
      <t>ケン</t>
    </rPh>
    <phoneticPr fontId="5"/>
  </si>
  <si>
    <t>回収処理等費用（千円）／回収実績（t）
（海岸漂着物等地域対策推進事業によるもの）　　　　　　</t>
    <phoneticPr fontId="5"/>
  </si>
  <si>
    <t>都道府県等が実施する海洋ごみの回収量を2年前の数値を目標値として達成できるよう促進する。（海岸漂着物等地域対策推進事業）</t>
    <phoneticPr fontId="5"/>
  </si>
  <si>
    <t>海岸漂着物等地域対策推進事業で回収される海洋ごみの量（t）（交付申請及び実績報告）</t>
  </si>
  <si>
    <t>t</t>
    <phoneticPr fontId="5"/>
  </si>
  <si>
    <t>-</t>
    <phoneticPr fontId="5"/>
  </si>
  <si>
    <t>３．大気・水・土壌環境等の保全</t>
    <phoneticPr fontId="5"/>
  </si>
  <si>
    <t>https://www.env.go.jp/guide/seisaku/index.html</t>
    <phoneticPr fontId="5"/>
  </si>
  <si>
    <t>目標3-3</t>
    <phoneticPr fontId="5"/>
  </si>
  <si>
    <t>海岸漂着物処理推進法には、国及び都道府県等は適切な役割分担をとる旨の規定があり、また、海洋ごみは海岸の景観や海洋環境に悪影響を与えているため、実態の把握や回収・処理等の緊急的な措置については多くの国民や自治体のニーズがあり、当該法律に基づく都道府県等への補助金による支援は的確な措置である。</t>
    <rPh sb="34" eb="36">
      <t>キテイ</t>
    </rPh>
    <phoneticPr fontId="5"/>
  </si>
  <si>
    <t>海岸漂着物処理推進法には、国が調査研究等の推進に努めなければならない旨、政府が漂着ごみ対策について財政上の措置を講じる必要がある旨並びに国及び都道府県等が適切な役割分担をとる旨の規定があり、国が調査事業を実施すること及び自然的社会的条件に応じて都道府県等の実施する事業に対して当該補助金を交付することは妥当である。</t>
    <rPh sb="89" eb="91">
      <t>キテイ</t>
    </rPh>
    <phoneticPr fontId="5"/>
  </si>
  <si>
    <t>海洋ごみは海岸における景観や環境に深刻な影響を及ぼしているため、解決に向け、実態の把握や回収・処理等への支援は急務である。</t>
    <phoneticPr fontId="5"/>
  </si>
  <si>
    <t>高度な専門性を有する事業者への随意契約を除き、請負業者は一般競争（総合評価）により選定されている。
一者応札の改善に向けた取組として、公告期間を延長する等、引き続き適正な競争の実施に努める。</t>
    <phoneticPr fontId="5"/>
  </si>
  <si>
    <t>有</t>
  </si>
  <si>
    <t>無</t>
  </si>
  <si>
    <t>海岸漂着物処理推進法には、政府が漂着ごみ対策について財政上の措置を講じる必要がある旨の記載があり、国が都道府県等の実施する事業に対して当該補助金を交付することは妥当である。</t>
    <phoneticPr fontId="5"/>
  </si>
  <si>
    <t>事業の目的を達成するため、妥当である。</t>
    <phoneticPr fontId="5"/>
  </si>
  <si>
    <t>‐</t>
  </si>
  <si>
    <t>費目・使途は事業目的に即した適切なものとなっている。</t>
    <phoneticPr fontId="5"/>
  </si>
  <si>
    <t>補助金の交付申請にあたり、都道府県及びその管下市町村においては、海岸管理者等の地元関係者との調整を得た上で補助事業に係る事業計画を策定し、事業計画に係る予算について、県議会等の議決等を得る必要がある。それらの調整に不測の日数を要しており、早期に事業計画及び事業費を確定することが困難となったため、繰越しを実施しており、妥当である。</t>
    <phoneticPr fontId="5"/>
  </si>
  <si>
    <t>有識者の意見に基づく調査地点の適切な選定や、実習船などの協力を得ることで、コストを削減した。</t>
    <phoneticPr fontId="5"/>
  </si>
  <si>
    <t>沿海の39都道府県すべてのほか、内陸の自治体においても計画策定がされるよう支援をしている。令和3年度は新規策定が2県で行われ、目標達成とはなっていないものの、全都道府県策定に向けた推進となっている。</t>
    <rPh sb="16" eb="18">
      <t>ナイリク</t>
    </rPh>
    <rPh sb="19" eb="22">
      <t>ジチタイ</t>
    </rPh>
    <rPh sb="37" eb="39">
      <t>シエン</t>
    </rPh>
    <rPh sb="45" eb="47">
      <t>レイワ</t>
    </rPh>
    <rPh sb="48" eb="50">
      <t>ネンド</t>
    </rPh>
    <rPh sb="51" eb="53">
      <t>シンキ</t>
    </rPh>
    <rPh sb="53" eb="55">
      <t>サクテイ</t>
    </rPh>
    <rPh sb="57" eb="58">
      <t>ケン</t>
    </rPh>
    <rPh sb="59" eb="60">
      <t>オコナ</t>
    </rPh>
    <rPh sb="63" eb="65">
      <t>モクヒョウ</t>
    </rPh>
    <rPh sb="65" eb="67">
      <t>タッセイ</t>
    </rPh>
    <rPh sb="79" eb="84">
      <t>ゼントドウフケン</t>
    </rPh>
    <rPh sb="84" eb="86">
      <t>サクテイ</t>
    </rPh>
    <rPh sb="87" eb="88">
      <t>ム</t>
    </rPh>
    <rPh sb="90" eb="92">
      <t>スイシン</t>
    </rPh>
    <phoneticPr fontId="5"/>
  </si>
  <si>
    <t>有識者の意見に基づく調査地点の適切な選定や、実習船などの協力を得ることで、通常の手法よりも低コストで実施できている。</t>
    <phoneticPr fontId="5"/>
  </si>
  <si>
    <t>新たに行われた沖合海域の調査も含め、計画通りの地点で調査を実施した。</t>
    <phoneticPr fontId="5"/>
  </si>
  <si>
    <t>調査結果を国民、都道府県及び国外等に共有することで、それらが実施している取組の改善に活かされている。</t>
    <phoneticPr fontId="5"/>
  </si>
  <si>
    <t>　災害等廃棄物処理事業費補助金は、海岸保全区域外における災害起因のごみ全て及び漂着量が150㎥超の災害に起因しないごみを対象としている。
　海岸漂着物等地域対策推進事業は、上記補助金の対象以外を対象としている。
　海洋ごみ対策のうち、海洋プラスチックごみ対策に係る部分は海洋プラスチックごみ総合対策費で、それ以外を含めた包括的なものについては本事業で行う。</t>
    <phoneticPr fontId="5"/>
  </si>
  <si>
    <t>災害等廃棄物処理事業費補助金</t>
  </si>
  <si>
    <t>海洋プラスチックごみ総合対策費</t>
  </si>
  <si>
    <t>78</t>
    <phoneticPr fontId="5"/>
  </si>
  <si>
    <t>77</t>
    <phoneticPr fontId="5"/>
  </si>
  <si>
    <t>123</t>
    <phoneticPr fontId="5"/>
  </si>
  <si>
    <t>128</t>
    <phoneticPr fontId="5"/>
  </si>
  <si>
    <t>132</t>
    <phoneticPr fontId="5"/>
  </si>
  <si>
    <t>126</t>
    <phoneticPr fontId="5"/>
  </si>
  <si>
    <t>142</t>
    <phoneticPr fontId="5"/>
  </si>
  <si>
    <t>139</t>
    <phoneticPr fontId="5"/>
  </si>
  <si>
    <t>A.日本エヌ・ユー・エス株式会社</t>
    <phoneticPr fontId="5"/>
  </si>
  <si>
    <t>B.国立大学法人東京海洋大学</t>
    <phoneticPr fontId="5"/>
  </si>
  <si>
    <t>C.都道府県（長崎県他）</t>
    <phoneticPr fontId="5"/>
  </si>
  <si>
    <t>D.三洋テクノマリン株式会社</t>
    <phoneticPr fontId="5"/>
  </si>
  <si>
    <t>業務費</t>
    <phoneticPr fontId="5"/>
  </si>
  <si>
    <t>生態影響に関する毒性評価手法の検討、海洋ごみに関する実態把握調査取りまとめ、検討会の開催等</t>
    <phoneticPr fontId="5"/>
  </si>
  <si>
    <t>業務費</t>
    <rPh sb="0" eb="3">
      <t>ギョウムヒ</t>
    </rPh>
    <phoneticPr fontId="5"/>
  </si>
  <si>
    <t>沖合海域における分布調査検討業務</t>
    <rPh sb="0" eb="2">
      <t>オキアイ</t>
    </rPh>
    <rPh sb="2" eb="4">
      <t>カイイキ</t>
    </rPh>
    <rPh sb="8" eb="10">
      <t>ブンプ</t>
    </rPh>
    <rPh sb="10" eb="12">
      <t>チョウサ</t>
    </rPh>
    <rPh sb="12" eb="14">
      <t>ケントウ</t>
    </rPh>
    <rPh sb="14" eb="16">
      <t>ギョウム</t>
    </rPh>
    <phoneticPr fontId="5"/>
  </si>
  <si>
    <t>外注費</t>
    <rPh sb="0" eb="3">
      <t>ガイチュウヒ</t>
    </rPh>
    <phoneticPr fontId="5"/>
  </si>
  <si>
    <t>漂流マイクロプラスチックを含む漂流・海底ごみの調査、分析及び整理</t>
    <phoneticPr fontId="5"/>
  </si>
  <si>
    <t>一般管理費、消費税</t>
    <rPh sb="0" eb="2">
      <t>イッパン</t>
    </rPh>
    <rPh sb="2" eb="4">
      <t>カンリ</t>
    </rPh>
    <rPh sb="4" eb="5">
      <t>ヒ</t>
    </rPh>
    <phoneticPr fontId="5"/>
  </si>
  <si>
    <t>E.日本海環境サービス株式会社</t>
    <phoneticPr fontId="5"/>
  </si>
  <si>
    <t>F. 株式会社電通アドギア</t>
    <phoneticPr fontId="5"/>
  </si>
  <si>
    <t>マイクロプラスチックを含む漂流ごみの実態把握調査業務</t>
    <phoneticPr fontId="5"/>
  </si>
  <si>
    <t>事務局運営、全体管理</t>
    <rPh sb="0" eb="3">
      <t>ジムキョク</t>
    </rPh>
    <rPh sb="3" eb="5">
      <t>ウンエイ</t>
    </rPh>
    <rPh sb="6" eb="8">
      <t>ゼンタイ</t>
    </rPh>
    <rPh sb="8" eb="10">
      <t>カンリ</t>
    </rPh>
    <phoneticPr fontId="5"/>
  </si>
  <si>
    <t>現地調査補助</t>
    <rPh sb="0" eb="2">
      <t>ゲンチ</t>
    </rPh>
    <rPh sb="2" eb="4">
      <t>チョウサ</t>
    </rPh>
    <rPh sb="4" eb="6">
      <t>ホジョ</t>
    </rPh>
    <phoneticPr fontId="5"/>
  </si>
  <si>
    <t>外注費</t>
    <phoneticPr fontId="5"/>
  </si>
  <si>
    <t>サイト運営、回収、事務局運営、定量調査</t>
    <rPh sb="3" eb="5">
      <t>ウンエイ</t>
    </rPh>
    <rPh sb="6" eb="8">
      <t>カイシュウ</t>
    </rPh>
    <rPh sb="9" eb="12">
      <t>ジムキョク</t>
    </rPh>
    <rPh sb="12" eb="14">
      <t>ウンエイ</t>
    </rPh>
    <rPh sb="15" eb="17">
      <t>テイリョウ</t>
    </rPh>
    <rPh sb="17" eb="19">
      <t>チョウサ</t>
    </rPh>
    <phoneticPr fontId="5"/>
  </si>
  <si>
    <t>一般管理費、消費税</t>
    <phoneticPr fontId="5"/>
  </si>
  <si>
    <t>ローカル・ブルー・オーシャンビジョン推進事業の検討、検討会の開催等</t>
    <phoneticPr fontId="5"/>
  </si>
  <si>
    <t>東南アジアにおける海洋ごみ実態把握技術の状況調査、検討</t>
    <rPh sb="25" eb="27">
      <t>ケントウ</t>
    </rPh>
    <phoneticPr fontId="5"/>
  </si>
  <si>
    <t>一般管理費、消費税</t>
    <rPh sb="0" eb="2">
      <t>イッパン</t>
    </rPh>
    <rPh sb="2" eb="5">
      <t>カンリヒ</t>
    </rPh>
    <rPh sb="6" eb="9">
      <t>ショウヒゼイ</t>
    </rPh>
    <phoneticPr fontId="5"/>
  </si>
  <si>
    <t>映像教材の翻訳、人材育成研修プログラム実施支援業務の一部</t>
    <phoneticPr fontId="5"/>
  </si>
  <si>
    <t>一般管理費、消費税等</t>
    <rPh sb="6" eb="9">
      <t>ショウヒゼイ</t>
    </rPh>
    <rPh sb="9" eb="10">
      <t>トウ</t>
    </rPh>
    <phoneticPr fontId="19"/>
  </si>
  <si>
    <t>G.株式会社環境管理センター</t>
    <phoneticPr fontId="5"/>
  </si>
  <si>
    <t>H.いであ株式会社</t>
    <phoneticPr fontId="5"/>
  </si>
  <si>
    <t>☑</t>
  </si>
  <si>
    <t>日本エヌ・ユー・エス株式会社</t>
    <rPh sb="0" eb="2">
      <t>ニホン</t>
    </rPh>
    <rPh sb="10" eb="14">
      <t>カブシキガイシャ</t>
    </rPh>
    <phoneticPr fontId="5"/>
  </si>
  <si>
    <t>海洋ごみの実態把握及び生物影響把握等に関する調査・検討等</t>
    <rPh sb="27" eb="28">
      <t>トウ</t>
    </rPh>
    <phoneticPr fontId="5"/>
  </si>
  <si>
    <t>国立大学法人東京海洋大学</t>
    <phoneticPr fontId="5"/>
  </si>
  <si>
    <t>沖合海域の漂流ごみや海底ごみの実態把握を実施</t>
    <rPh sb="0" eb="2">
      <t>オキアイ</t>
    </rPh>
    <rPh sb="2" eb="4">
      <t>カイイキ</t>
    </rPh>
    <phoneticPr fontId="5"/>
  </si>
  <si>
    <t>長崎県</t>
    <rPh sb="0" eb="3">
      <t>ナガサキケン</t>
    </rPh>
    <phoneticPr fontId="5"/>
  </si>
  <si>
    <t>補助金等交付</t>
  </si>
  <si>
    <t>鹿児島県</t>
    <rPh sb="0" eb="4">
      <t>カゴシマケン</t>
    </rPh>
    <phoneticPr fontId="5"/>
  </si>
  <si>
    <t>北海道</t>
    <rPh sb="0" eb="3">
      <t>ホッカイドウ</t>
    </rPh>
    <phoneticPr fontId="5"/>
  </si>
  <si>
    <t>島根県</t>
    <rPh sb="0" eb="3">
      <t>シマネケン</t>
    </rPh>
    <phoneticPr fontId="5"/>
  </si>
  <si>
    <t>沖縄県</t>
    <rPh sb="0" eb="2">
      <t>オキナワ</t>
    </rPh>
    <rPh sb="2" eb="3">
      <t>ケン</t>
    </rPh>
    <phoneticPr fontId="5"/>
  </si>
  <si>
    <t>神奈川県</t>
    <rPh sb="0" eb="3">
      <t>カナガワ</t>
    </rPh>
    <rPh sb="3" eb="4">
      <t>ケン</t>
    </rPh>
    <phoneticPr fontId="5"/>
  </si>
  <si>
    <t>新潟県</t>
    <rPh sb="0" eb="3">
      <t>ニイガタケン</t>
    </rPh>
    <phoneticPr fontId="5"/>
  </si>
  <si>
    <t>石川県</t>
    <rPh sb="0" eb="2">
      <t>イシカワ</t>
    </rPh>
    <rPh sb="2" eb="3">
      <t>ケン</t>
    </rPh>
    <phoneticPr fontId="5"/>
  </si>
  <si>
    <t>熊本県</t>
    <rPh sb="0" eb="3">
      <t>クマモトケン</t>
    </rPh>
    <phoneticPr fontId="5"/>
  </si>
  <si>
    <t>山形県</t>
    <rPh sb="0" eb="3">
      <t>ヤマガタケン</t>
    </rPh>
    <phoneticPr fontId="5"/>
  </si>
  <si>
    <t>三洋テクノマリン株式会社</t>
    <rPh sb="0" eb="2">
      <t>サンヨウ</t>
    </rPh>
    <rPh sb="8" eb="12">
      <t>カブシキガイシャ</t>
    </rPh>
    <phoneticPr fontId="5"/>
  </si>
  <si>
    <t>海底ごみの実態把握等を実施</t>
    <rPh sb="9" eb="10">
      <t>トウ</t>
    </rPh>
    <phoneticPr fontId="5"/>
  </si>
  <si>
    <t>日本海環境サービス株式会社</t>
    <phoneticPr fontId="5"/>
  </si>
  <si>
    <t>沿岸海域の漂流ごみの実態把握を実施</t>
    <rPh sb="15" eb="17">
      <t>ジッシ</t>
    </rPh>
    <phoneticPr fontId="5"/>
  </si>
  <si>
    <t>株式会社電通アドギア</t>
    <rPh sb="0" eb="2">
      <t>カブシキ</t>
    </rPh>
    <rPh sb="2" eb="4">
      <t>カイシャ</t>
    </rPh>
    <rPh sb="4" eb="6">
      <t>デンツウ</t>
    </rPh>
    <phoneticPr fontId="5"/>
  </si>
  <si>
    <t>プラスチック・スマート推進業務</t>
    <rPh sb="11" eb="13">
      <t>スイシン</t>
    </rPh>
    <rPh sb="13" eb="15">
      <t>ギョウム</t>
    </rPh>
    <phoneticPr fontId="5"/>
  </si>
  <si>
    <t>株式会社環境管理センター</t>
    <phoneticPr fontId="5"/>
  </si>
  <si>
    <t>ローカル・ブルー・オーシャン・ビジョン推進業務</t>
    <rPh sb="19" eb="21">
      <t>スイシン</t>
    </rPh>
    <rPh sb="21" eb="23">
      <t>ギョウム</t>
    </rPh>
    <phoneticPr fontId="5"/>
  </si>
  <si>
    <t>いであ株式会社</t>
    <phoneticPr fontId="5"/>
  </si>
  <si>
    <t>東南アジアにおける海洋ごみの実態把握技術調査</t>
    <rPh sb="0" eb="2">
      <t>トウナン</t>
    </rPh>
    <rPh sb="9" eb="11">
      <t>カイヨウ</t>
    </rPh>
    <rPh sb="14" eb="16">
      <t>ジッタイ</t>
    </rPh>
    <rPh sb="16" eb="18">
      <t>ハアク</t>
    </rPh>
    <rPh sb="18" eb="20">
      <t>ギジュツ</t>
    </rPh>
    <rPh sb="20" eb="22">
      <t>チョウサ</t>
    </rPh>
    <phoneticPr fontId="5"/>
  </si>
  <si>
    <t>I.国立大学法人九州大学</t>
    <phoneticPr fontId="5"/>
  </si>
  <si>
    <t>J.国立大学法人北海道大学</t>
    <phoneticPr fontId="5"/>
  </si>
  <si>
    <t>雑役務費</t>
    <rPh sb="0" eb="1">
      <t>ザツ</t>
    </rPh>
    <rPh sb="1" eb="3">
      <t>エキム</t>
    </rPh>
    <rPh sb="3" eb="4">
      <t>ヒ</t>
    </rPh>
    <phoneticPr fontId="5"/>
  </si>
  <si>
    <t>調査、分析、整理</t>
    <rPh sb="0" eb="2">
      <t>チョウサ</t>
    </rPh>
    <rPh sb="3" eb="5">
      <t>ブンセキ</t>
    </rPh>
    <rPh sb="6" eb="8">
      <t>セイリ</t>
    </rPh>
    <phoneticPr fontId="5"/>
  </si>
  <si>
    <t>データ収集、整理</t>
    <rPh sb="3" eb="5">
      <t>シュウシュウ</t>
    </rPh>
    <rPh sb="6" eb="8">
      <t>セイリ</t>
    </rPh>
    <phoneticPr fontId="5"/>
  </si>
  <si>
    <t>K.国立大学法人長崎大学</t>
    <phoneticPr fontId="5"/>
  </si>
  <si>
    <t>L.国立大学法人鹿児島大学</t>
    <phoneticPr fontId="5"/>
  </si>
  <si>
    <t>M.一般財団法人日本環境衛生センター</t>
    <phoneticPr fontId="5"/>
  </si>
  <si>
    <t>N.いであ株式会社</t>
    <phoneticPr fontId="5"/>
  </si>
  <si>
    <t>事例収集、文献整理</t>
    <rPh sb="0" eb="2">
      <t>ジレイ</t>
    </rPh>
    <rPh sb="2" eb="4">
      <t>シュウシュウ</t>
    </rPh>
    <rPh sb="5" eb="7">
      <t>ブンケン</t>
    </rPh>
    <rPh sb="7" eb="9">
      <t>セイリ</t>
    </rPh>
    <phoneticPr fontId="5"/>
  </si>
  <si>
    <t>O.笑5株式会社　他</t>
    <rPh sb="2" eb="3">
      <t>ワライ</t>
    </rPh>
    <rPh sb="4" eb="8">
      <t>カブシキガイシャ</t>
    </rPh>
    <rPh sb="9" eb="10">
      <t>ホカ</t>
    </rPh>
    <phoneticPr fontId="5"/>
  </si>
  <si>
    <t>P.　株式会社松竹映像センター</t>
    <phoneticPr fontId="5"/>
  </si>
  <si>
    <t>事務局運営、サイト運営、回収</t>
    <rPh sb="0" eb="3">
      <t>ジムキョク</t>
    </rPh>
    <rPh sb="3" eb="5">
      <t>ウンエイ</t>
    </rPh>
    <rPh sb="9" eb="11">
      <t>ウンエイ</t>
    </rPh>
    <rPh sb="12" eb="14">
      <t>カイシュウ</t>
    </rPh>
    <phoneticPr fontId="5"/>
  </si>
  <si>
    <t>映像教材の翻訳</t>
    <rPh sb="2" eb="4">
      <t>キョウザイ</t>
    </rPh>
    <phoneticPr fontId="5"/>
  </si>
  <si>
    <t>Q.　PT. Global Sarana Solusindo</t>
    <phoneticPr fontId="5"/>
  </si>
  <si>
    <t>人材育成研修プログラム実施支援業務の一部</t>
    <phoneticPr fontId="5"/>
  </si>
  <si>
    <t>国立大学法人九州大学</t>
    <rPh sb="0" eb="2">
      <t>コクリツ</t>
    </rPh>
    <rPh sb="2" eb="4">
      <t>ダイガク</t>
    </rPh>
    <rPh sb="4" eb="6">
      <t>ホウジン</t>
    </rPh>
    <rPh sb="6" eb="8">
      <t>キュウシュウ</t>
    </rPh>
    <rPh sb="8" eb="10">
      <t>ダイガク</t>
    </rPh>
    <phoneticPr fontId="5"/>
  </si>
  <si>
    <t>採集したマイクロプラスチックの分析及び整理</t>
    <phoneticPr fontId="5"/>
  </si>
  <si>
    <t>国立大学法人北海道大学</t>
    <rPh sb="0" eb="2">
      <t>コクリツ</t>
    </rPh>
    <rPh sb="2" eb="4">
      <t>ダイガク</t>
    </rPh>
    <rPh sb="4" eb="6">
      <t>ホウジン</t>
    </rPh>
    <rPh sb="6" eb="9">
      <t>ホッカイドウ</t>
    </rPh>
    <rPh sb="9" eb="11">
      <t>ダイガク</t>
    </rPh>
    <phoneticPr fontId="5"/>
  </si>
  <si>
    <t>北海道東方海域沖における漂流・海底ごみデータの取得と整理</t>
    <phoneticPr fontId="5"/>
  </si>
  <si>
    <t>国立大学法人長崎大学</t>
    <rPh sb="0" eb="2">
      <t>コクリツ</t>
    </rPh>
    <rPh sb="2" eb="4">
      <t>ダイガク</t>
    </rPh>
    <rPh sb="4" eb="6">
      <t>ホウジン</t>
    </rPh>
    <rPh sb="6" eb="8">
      <t>ナガサキ</t>
    </rPh>
    <rPh sb="8" eb="10">
      <t>ダイガク</t>
    </rPh>
    <phoneticPr fontId="5"/>
  </si>
  <si>
    <t>東シナ海域における漂流・海底ごみデータの取得と整理</t>
    <phoneticPr fontId="5"/>
  </si>
  <si>
    <t>国立大学法人鹿児島大学</t>
    <rPh sb="0" eb="2">
      <t>コクリツ</t>
    </rPh>
    <rPh sb="2" eb="4">
      <t>ダイガク</t>
    </rPh>
    <rPh sb="4" eb="6">
      <t>ホウジン</t>
    </rPh>
    <rPh sb="6" eb="9">
      <t>カゴシマ</t>
    </rPh>
    <rPh sb="9" eb="11">
      <t>ダイガク</t>
    </rPh>
    <phoneticPr fontId="5"/>
  </si>
  <si>
    <t>東シナ海・南方海域における漂流・海底ごみデータの取得と整理</t>
    <phoneticPr fontId="5"/>
  </si>
  <si>
    <t>一般財団法人日本環境衛生センター</t>
    <rPh sb="0" eb="2">
      <t>イッパン</t>
    </rPh>
    <rPh sb="2" eb="4">
      <t>ザイダン</t>
    </rPh>
    <rPh sb="4" eb="6">
      <t>ホウジン</t>
    </rPh>
    <rPh sb="6" eb="8">
      <t>ニッポン</t>
    </rPh>
    <rPh sb="8" eb="10">
      <t>カンキョウ</t>
    </rPh>
    <rPh sb="10" eb="12">
      <t>エイセイ</t>
    </rPh>
    <phoneticPr fontId="5"/>
  </si>
  <si>
    <t>自治体との連携による海洋ごみ回収の事例収集・整理</t>
    <phoneticPr fontId="5"/>
  </si>
  <si>
    <t>いであ株式会社</t>
    <rPh sb="3" eb="7">
      <t>カブシキガイシャ</t>
    </rPh>
    <phoneticPr fontId="5"/>
  </si>
  <si>
    <t>マイクロプラスチックの採取及び現地調査補助</t>
    <rPh sb="15" eb="19">
      <t>ゲンチチョウサ</t>
    </rPh>
    <rPh sb="19" eb="21">
      <t>ホジョ</t>
    </rPh>
    <phoneticPr fontId="5"/>
  </si>
  <si>
    <t>笑５株式会社</t>
    <rPh sb="0" eb="1">
      <t>ワラ</t>
    </rPh>
    <rPh sb="2" eb="6">
      <t>カブシキガイシャ</t>
    </rPh>
    <phoneticPr fontId="5"/>
  </si>
  <si>
    <t>シンポジウム開催</t>
    <rPh sb="6" eb="8">
      <t>カイサイ</t>
    </rPh>
    <phoneticPr fontId="5"/>
  </si>
  <si>
    <t>株式会社エフプランニングアソシエイツ</t>
    <rPh sb="0" eb="4">
      <t>カブシキガイシャ</t>
    </rPh>
    <phoneticPr fontId="5"/>
  </si>
  <si>
    <t>定量調査</t>
    <rPh sb="0" eb="2">
      <t>テイリョウ</t>
    </rPh>
    <rPh sb="2" eb="4">
      <t>チョウサ</t>
    </rPh>
    <phoneticPr fontId="5"/>
  </si>
  <si>
    <t>株式会社松竹映像センター</t>
    <rPh sb="0" eb="4">
      <t>カブシキガイシャ</t>
    </rPh>
    <rPh sb="4" eb="6">
      <t>ショウチク</t>
    </rPh>
    <rPh sb="6" eb="8">
      <t>エイゾウ</t>
    </rPh>
    <phoneticPr fontId="5"/>
  </si>
  <si>
    <t>映像教材の翻訳</t>
    <rPh sb="0" eb="2">
      <t>エイゾウ</t>
    </rPh>
    <rPh sb="2" eb="4">
      <t>キョウザイ</t>
    </rPh>
    <rPh sb="5" eb="7">
      <t>ホンヤク</t>
    </rPh>
    <phoneticPr fontId="5"/>
  </si>
  <si>
    <t>PT. Global Sarana Solusindo</t>
    <phoneticPr fontId="5"/>
  </si>
  <si>
    <t>Viet Nam Union of Science and Technology Associations</t>
    <phoneticPr fontId="5"/>
  </si>
  <si>
    <t>Resource and Environment Myanmar Co., Ltd.</t>
    <phoneticPr fontId="5"/>
  </si>
  <si>
    <t>United Analyst and Engineering Consultant Company Limited</t>
    <phoneticPr fontId="5"/>
  </si>
  <si>
    <t>漁業者の協力による海洋ごみ回収実証業務</t>
    <phoneticPr fontId="5"/>
  </si>
  <si>
    <t>事例収集、整理他</t>
    <phoneticPr fontId="5"/>
  </si>
  <si>
    <t>漂流・漂着・海底ごみの回収・処理や発生抑制対策</t>
    <phoneticPr fontId="5"/>
  </si>
  <si>
    <t>漂着・漂着・海底ごみの回収・処理等の実施</t>
    <rPh sb="0" eb="2">
      <t>ヒョウチャク</t>
    </rPh>
    <rPh sb="3" eb="5">
      <t>ヒョウチャク</t>
    </rPh>
    <rPh sb="6" eb="8">
      <t>カイテイ</t>
    </rPh>
    <rPh sb="11" eb="13">
      <t>カイシュウ</t>
    </rPh>
    <rPh sb="14" eb="16">
      <t>ショリ</t>
    </rPh>
    <rPh sb="16" eb="17">
      <t>トウ</t>
    </rPh>
    <rPh sb="18" eb="20">
      <t>ジッシ</t>
    </rPh>
    <phoneticPr fontId="5"/>
  </si>
  <si>
    <t>美しく豊かな自然を保護するための海岸における良好な景観及び環境並びに海洋環境の保全に係る海岸漂着物等の処理等の推進に関する法律第22条、第25条及び第29条</t>
    <phoneticPr fontId="5"/>
  </si>
  <si>
    <t>海岸漂着物対策を総合的かつ効果的に推進するための基本的な方針（平成22年３月30日閣議決定）
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</si>
</sst>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50538</xdr:colOff>
      <xdr:row>262</xdr:row>
      <xdr:rowOff>0</xdr:rowOff>
    </xdr:from>
    <xdr:to>
      <xdr:col>16</xdr:col>
      <xdr:colOff>137596</xdr:colOff>
      <xdr:row>264</xdr:row>
      <xdr:rowOff>240150</xdr:rowOff>
    </xdr:to>
    <xdr:sp macro="" textlink="">
      <xdr:nvSpPr>
        <xdr:cNvPr id="2" name="正方形/長方形 1">
          <a:extLst>
            <a:ext uri="{FF2B5EF4-FFF2-40B4-BE49-F238E27FC236}">
              <a16:creationId xmlns:a16="http://schemas.microsoft.com/office/drawing/2014/main" id="{1BF0BE88-4529-4B3B-8B85-CE0C3C6F9298}"/>
            </a:ext>
          </a:extLst>
        </xdr:cNvPr>
        <xdr:cNvSpPr/>
      </xdr:nvSpPr>
      <xdr:spPr>
        <a:xfrm>
          <a:off x="1513578" y="46337220"/>
          <a:ext cx="1550098" cy="9564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3,860</a:t>
          </a:r>
          <a:r>
            <a:rPr kumimoji="1" lang="ja-JP" altLang="en-US" sz="1100">
              <a:solidFill>
                <a:sysClr val="windowText" lastClr="000000"/>
              </a:solidFill>
              <a:latin typeface="+mn-ea"/>
              <a:ea typeface="+mn-ea"/>
            </a:rPr>
            <a:t>百万円</a:t>
          </a:r>
        </a:p>
      </xdr:txBody>
    </xdr:sp>
    <xdr:clientData/>
  </xdr:twoCellAnchor>
  <xdr:twoCellAnchor>
    <xdr:from>
      <xdr:col>10</xdr:col>
      <xdr:colOff>38420</xdr:colOff>
      <xdr:row>265</xdr:row>
      <xdr:rowOff>238523</xdr:rowOff>
    </xdr:from>
    <xdr:to>
      <xdr:col>28</xdr:col>
      <xdr:colOff>68705</xdr:colOff>
      <xdr:row>267</xdr:row>
      <xdr:rowOff>0</xdr:rowOff>
    </xdr:to>
    <xdr:sp macro="" textlink="">
      <xdr:nvSpPr>
        <xdr:cNvPr id="3" name="正方形/長方形 2">
          <a:extLst>
            <a:ext uri="{FF2B5EF4-FFF2-40B4-BE49-F238E27FC236}">
              <a16:creationId xmlns:a16="http://schemas.microsoft.com/office/drawing/2014/main" id="{21601003-D8AF-493E-81C9-B21890E15544}"/>
            </a:ext>
          </a:extLst>
        </xdr:cNvPr>
        <xdr:cNvSpPr/>
      </xdr:nvSpPr>
      <xdr:spPr>
        <a:xfrm>
          <a:off x="1867220" y="47650163"/>
          <a:ext cx="3322125" cy="4701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Ａ．日本エヌ・ユー・エス</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64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11206</xdr:colOff>
      <xdr:row>269</xdr:row>
      <xdr:rowOff>398</xdr:rowOff>
    </xdr:from>
    <xdr:to>
      <xdr:col>28</xdr:col>
      <xdr:colOff>43689</xdr:colOff>
      <xdr:row>270</xdr:row>
      <xdr:rowOff>177800</xdr:rowOff>
    </xdr:to>
    <xdr:sp macro="" textlink="">
      <xdr:nvSpPr>
        <xdr:cNvPr id="4" name="正方形/長方形 3">
          <a:extLst>
            <a:ext uri="{FF2B5EF4-FFF2-40B4-BE49-F238E27FC236}">
              <a16:creationId xmlns:a16="http://schemas.microsoft.com/office/drawing/2014/main" id="{E3C90F70-4D48-458D-9722-DF893FF72CC5}"/>
            </a:ext>
          </a:extLst>
        </xdr:cNvPr>
        <xdr:cNvSpPr/>
      </xdr:nvSpPr>
      <xdr:spPr>
        <a:xfrm>
          <a:off x="1840006" y="48829358"/>
          <a:ext cx="3324323" cy="5355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Ｂ．国立大学法人東京海洋大学</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11206</xdr:colOff>
      <xdr:row>269</xdr:row>
      <xdr:rowOff>5841</xdr:rowOff>
    </xdr:from>
    <xdr:to>
      <xdr:col>49</xdr:col>
      <xdr:colOff>321452</xdr:colOff>
      <xdr:row>270</xdr:row>
      <xdr:rowOff>241123</xdr:rowOff>
    </xdr:to>
    <xdr:sp macro="" textlink="">
      <xdr:nvSpPr>
        <xdr:cNvPr id="5" name="正方形/長方形 4">
          <a:extLst>
            <a:ext uri="{FF2B5EF4-FFF2-40B4-BE49-F238E27FC236}">
              <a16:creationId xmlns:a16="http://schemas.microsoft.com/office/drawing/2014/main" id="{02DBC41C-F497-4F08-82A4-E487248E1AA2}"/>
            </a:ext>
          </a:extLst>
        </xdr:cNvPr>
        <xdr:cNvSpPr/>
      </xdr:nvSpPr>
      <xdr:spPr>
        <a:xfrm>
          <a:off x="5680486" y="48834801"/>
          <a:ext cx="3602086" cy="59342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I</a:t>
          </a:r>
          <a:r>
            <a:rPr lang="ja-JP" altLang="en-US" sz="1100">
              <a:solidFill>
                <a:sysClr val="windowText" lastClr="000000"/>
              </a:solidFill>
              <a:latin typeface="+mn-ea"/>
              <a:ea typeface="+mn-ea"/>
            </a:rPr>
            <a:t>．国立大学法人九州大学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17</xdr:col>
      <xdr:colOff>4355</xdr:colOff>
      <xdr:row>262</xdr:row>
      <xdr:rowOff>109849</xdr:rowOff>
    </xdr:from>
    <xdr:to>
      <xdr:col>30</xdr:col>
      <xdr:colOff>131020</xdr:colOff>
      <xdr:row>264</xdr:row>
      <xdr:rowOff>152283</xdr:rowOff>
    </xdr:to>
    <xdr:sp macro="" textlink="">
      <xdr:nvSpPr>
        <xdr:cNvPr id="6" name="大かっこ 5">
          <a:extLst>
            <a:ext uri="{FF2B5EF4-FFF2-40B4-BE49-F238E27FC236}">
              <a16:creationId xmlns:a16="http://schemas.microsoft.com/office/drawing/2014/main" id="{BFDF72D1-C9BD-4D2B-842C-9575D8786280}"/>
            </a:ext>
          </a:extLst>
        </xdr:cNvPr>
        <xdr:cNvSpPr/>
      </xdr:nvSpPr>
      <xdr:spPr>
        <a:xfrm>
          <a:off x="3113315" y="46447069"/>
          <a:ext cx="2504105" cy="758714"/>
        </a:xfrm>
        <a:prstGeom prst="bracketPair">
          <a:avLst>
            <a:gd name="adj" fmla="val 1017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100">
              <a:solidFill>
                <a:sysClr val="windowText" lastClr="000000"/>
              </a:solidFill>
              <a:latin typeface="+mn-ea"/>
              <a:ea typeface="+mn-ea"/>
            </a:rPr>
            <a:t>事業実施に係る事務費（人件費等）</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clientData/>
  </xdr:twoCellAnchor>
  <xdr:twoCellAnchor>
    <xdr:from>
      <xdr:col>10</xdr:col>
      <xdr:colOff>34338</xdr:colOff>
      <xdr:row>267</xdr:row>
      <xdr:rowOff>28974</xdr:rowOff>
    </xdr:from>
    <xdr:to>
      <xdr:col>47</xdr:col>
      <xdr:colOff>142875</xdr:colOff>
      <xdr:row>267</xdr:row>
      <xdr:rowOff>314325</xdr:rowOff>
    </xdr:to>
    <xdr:sp macro="" textlink="">
      <xdr:nvSpPr>
        <xdr:cNvPr id="7" name="大かっこ 6">
          <a:extLst>
            <a:ext uri="{FF2B5EF4-FFF2-40B4-BE49-F238E27FC236}">
              <a16:creationId xmlns:a16="http://schemas.microsoft.com/office/drawing/2014/main" id="{DE31F531-CE15-40CF-BA99-1F92C8400558}"/>
            </a:ext>
          </a:extLst>
        </xdr:cNvPr>
        <xdr:cNvSpPr/>
      </xdr:nvSpPr>
      <xdr:spPr>
        <a:xfrm>
          <a:off x="1863138" y="48149274"/>
          <a:ext cx="6875097" cy="28535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rPr>
            <a:t>　</a:t>
          </a:r>
          <a:r>
            <a:rPr kumimoji="1" lang="ja-JP" altLang="ja-JP" sz="1100">
              <a:solidFill>
                <a:schemeClr val="tx1"/>
              </a:solidFill>
              <a:effectLst/>
              <a:latin typeface="+mn-lt"/>
              <a:ea typeface="+mn-ea"/>
              <a:cs typeface="+mn-cs"/>
            </a:rPr>
            <a:t>我が国の海洋ごみの実態把握及び生物影響把握等に関する調査・検討等を実施</a:t>
          </a:r>
          <a:endParaRPr lang="ja-JP" altLang="ja-JP">
            <a:effectLst/>
          </a:endParaRPr>
        </a:p>
      </xdr:txBody>
    </xdr:sp>
    <xdr:clientData/>
  </xdr:twoCellAnchor>
  <xdr:twoCellAnchor>
    <xdr:from>
      <xdr:col>35</xdr:col>
      <xdr:colOff>61550</xdr:colOff>
      <xdr:row>268</xdr:row>
      <xdr:rowOff>117020</xdr:rowOff>
    </xdr:from>
    <xdr:to>
      <xdr:col>45</xdr:col>
      <xdr:colOff>170728</xdr:colOff>
      <xdr:row>269</xdr:row>
      <xdr:rowOff>43953</xdr:rowOff>
    </xdr:to>
    <xdr:sp macro="" textlink="">
      <xdr:nvSpPr>
        <xdr:cNvPr id="8" name="正方形/長方形 7">
          <a:extLst>
            <a:ext uri="{FF2B5EF4-FFF2-40B4-BE49-F238E27FC236}">
              <a16:creationId xmlns:a16="http://schemas.microsoft.com/office/drawing/2014/main" id="{FF900CA1-F016-41BA-B357-25AAEE2B67F5}"/>
            </a:ext>
          </a:extLst>
        </xdr:cNvPr>
        <xdr:cNvSpPr/>
      </xdr:nvSpPr>
      <xdr:spPr>
        <a:xfrm>
          <a:off x="6462350" y="48595460"/>
          <a:ext cx="1937978" cy="27745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14</xdr:col>
      <xdr:colOff>120062</xdr:colOff>
      <xdr:row>268</xdr:row>
      <xdr:rowOff>59871</xdr:rowOff>
    </xdr:from>
    <xdr:to>
      <xdr:col>25</xdr:col>
      <xdr:colOff>25132</xdr:colOff>
      <xdr:row>268</xdr:row>
      <xdr:rowOff>339229</xdr:rowOff>
    </xdr:to>
    <xdr:sp macro="" textlink="">
      <xdr:nvSpPr>
        <xdr:cNvPr id="9" name="正方形/長方形 8">
          <a:extLst>
            <a:ext uri="{FF2B5EF4-FFF2-40B4-BE49-F238E27FC236}">
              <a16:creationId xmlns:a16="http://schemas.microsoft.com/office/drawing/2014/main" id="{6F69F77B-C9E7-43F9-BDFB-7C45AFBBAD27}"/>
            </a:ext>
          </a:extLst>
        </xdr:cNvPr>
        <xdr:cNvSpPr/>
      </xdr:nvSpPr>
      <xdr:spPr>
        <a:xfrm>
          <a:off x="2680382" y="48538311"/>
          <a:ext cx="1916750" cy="27935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一般競争契約（総合評価）</a:t>
          </a:r>
          <a:r>
            <a:rPr lang="en-US" altLang="ja-JP" sz="1100">
              <a:solidFill>
                <a:sysClr val="windowText" lastClr="000000"/>
              </a:solidFill>
              <a:effectLst/>
              <a:latin typeface="+mn-lt"/>
              <a:ea typeface="+mn-ea"/>
              <a:cs typeface="+mn-cs"/>
            </a:rPr>
            <a:t>】</a:t>
          </a:r>
          <a:endParaRPr lang="ja-JP" altLang="en-US">
            <a:solidFill>
              <a:sysClr val="windowText" lastClr="000000"/>
            </a:solidFill>
          </a:endParaRPr>
        </a:p>
      </xdr:txBody>
    </xdr:sp>
    <xdr:clientData/>
  </xdr:twoCellAnchor>
  <xdr:twoCellAnchor>
    <xdr:from>
      <xdr:col>31</xdr:col>
      <xdr:colOff>1679</xdr:colOff>
      <xdr:row>270</xdr:row>
      <xdr:rowOff>290232</xdr:rowOff>
    </xdr:from>
    <xdr:to>
      <xdr:col>49</xdr:col>
      <xdr:colOff>323522</xdr:colOff>
      <xdr:row>271</xdr:row>
      <xdr:rowOff>247650</xdr:rowOff>
    </xdr:to>
    <xdr:sp macro="" textlink="">
      <xdr:nvSpPr>
        <xdr:cNvPr id="10" name="大かっこ 9">
          <a:extLst>
            <a:ext uri="{FF2B5EF4-FFF2-40B4-BE49-F238E27FC236}">
              <a16:creationId xmlns:a16="http://schemas.microsoft.com/office/drawing/2014/main" id="{0DBA03A6-2469-494E-B323-09B92E7CAD49}"/>
            </a:ext>
          </a:extLst>
        </xdr:cNvPr>
        <xdr:cNvSpPr/>
      </xdr:nvSpPr>
      <xdr:spPr>
        <a:xfrm>
          <a:off x="5670959" y="49477332"/>
          <a:ext cx="3613683" cy="3155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採集したマイクロプラスチックの分析及び</a:t>
          </a:r>
          <a:r>
            <a:rPr lang="ja-JP" altLang="en-US">
              <a:effectLst/>
            </a:rPr>
            <a:t>整理</a:t>
          </a:r>
          <a:endParaRPr lang="ja-JP" altLang="ja-JP">
            <a:effectLst/>
          </a:endParaRPr>
        </a:p>
      </xdr:txBody>
    </xdr:sp>
    <xdr:clientData/>
  </xdr:twoCellAnchor>
  <xdr:twoCellAnchor>
    <xdr:from>
      <xdr:col>10</xdr:col>
      <xdr:colOff>11206</xdr:colOff>
      <xdr:row>270</xdr:row>
      <xdr:rowOff>273903</xdr:rowOff>
    </xdr:from>
    <xdr:to>
      <xdr:col>28</xdr:col>
      <xdr:colOff>52027</xdr:colOff>
      <xdr:row>272</xdr:row>
      <xdr:rowOff>257175</xdr:rowOff>
    </xdr:to>
    <xdr:sp macro="" textlink="">
      <xdr:nvSpPr>
        <xdr:cNvPr id="11" name="大かっこ 10">
          <a:extLst>
            <a:ext uri="{FF2B5EF4-FFF2-40B4-BE49-F238E27FC236}">
              <a16:creationId xmlns:a16="http://schemas.microsoft.com/office/drawing/2014/main" id="{5DCAF6E4-C2D3-4954-8AB6-F64C769F60A2}"/>
            </a:ext>
          </a:extLst>
        </xdr:cNvPr>
        <xdr:cNvSpPr/>
      </xdr:nvSpPr>
      <xdr:spPr>
        <a:xfrm>
          <a:off x="1840006" y="49461003"/>
          <a:ext cx="3332661" cy="6995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rPr>
            <a:t>我が国周辺の沖合海域の表面を漂う漂流ごみや海底ごみの実態把握を実施</a:t>
          </a:r>
          <a:endParaRPr kumimoji="1" lang="en-US" altLang="ja-JP" sz="1100">
            <a:solidFill>
              <a:schemeClr val="tx1"/>
            </a:solidFill>
          </a:endParaRPr>
        </a:p>
      </xdr:txBody>
    </xdr:sp>
    <xdr:clientData/>
  </xdr:twoCellAnchor>
  <xdr:twoCellAnchor>
    <xdr:from>
      <xdr:col>7</xdr:col>
      <xdr:colOff>156882</xdr:colOff>
      <xdr:row>264</xdr:row>
      <xdr:rowOff>248322</xdr:rowOff>
    </xdr:from>
    <xdr:to>
      <xdr:col>8</xdr:col>
      <xdr:colOff>20732</xdr:colOff>
      <xdr:row>294</xdr:row>
      <xdr:rowOff>201706</xdr:rowOff>
    </xdr:to>
    <xdr:cxnSp macro="">
      <xdr:nvCxnSpPr>
        <xdr:cNvPr id="12" name="直線コネクタ 11">
          <a:extLst>
            <a:ext uri="{FF2B5EF4-FFF2-40B4-BE49-F238E27FC236}">
              <a16:creationId xmlns:a16="http://schemas.microsoft.com/office/drawing/2014/main" id="{2CDC226C-D89F-4C21-9AEC-0FDCBD484630}"/>
            </a:ext>
          </a:extLst>
        </xdr:cNvPr>
        <xdr:cNvCxnSpPr/>
      </xdr:nvCxnSpPr>
      <xdr:spPr>
        <a:xfrm flipH="1">
          <a:off x="1437042" y="47301822"/>
          <a:ext cx="46730" cy="11162404"/>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11205</xdr:colOff>
      <xdr:row>266</xdr:row>
      <xdr:rowOff>177293</xdr:rowOff>
    </xdr:from>
    <xdr:to>
      <xdr:col>10</xdr:col>
      <xdr:colOff>47980</xdr:colOff>
      <xdr:row>266</xdr:row>
      <xdr:rowOff>178700</xdr:rowOff>
    </xdr:to>
    <xdr:cxnSp macro="">
      <xdr:nvCxnSpPr>
        <xdr:cNvPr id="13" name="直線矢印コネクタ 12">
          <a:extLst>
            <a:ext uri="{FF2B5EF4-FFF2-40B4-BE49-F238E27FC236}">
              <a16:creationId xmlns:a16="http://schemas.microsoft.com/office/drawing/2014/main" id="{23BA9FE7-714E-4DA6-83CC-342E6DF03FE2}"/>
            </a:ext>
          </a:extLst>
        </xdr:cNvPr>
        <xdr:cNvCxnSpPr/>
      </xdr:nvCxnSpPr>
      <xdr:spPr bwMode="auto">
        <a:xfrm flipV="1">
          <a:off x="1474245" y="47939453"/>
          <a:ext cx="40253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192180</xdr:colOff>
      <xdr:row>269</xdr:row>
      <xdr:rowOff>283429</xdr:rowOff>
    </xdr:from>
    <xdr:to>
      <xdr:col>10</xdr:col>
      <xdr:colOff>38455</xdr:colOff>
      <xdr:row>269</xdr:row>
      <xdr:rowOff>284789</xdr:rowOff>
    </xdr:to>
    <xdr:cxnSp macro="">
      <xdr:nvCxnSpPr>
        <xdr:cNvPr id="14" name="直線矢印コネクタ 13">
          <a:extLst>
            <a:ext uri="{FF2B5EF4-FFF2-40B4-BE49-F238E27FC236}">
              <a16:creationId xmlns:a16="http://schemas.microsoft.com/office/drawing/2014/main" id="{9C74495B-F67B-4664-9894-88095E13C1C1}"/>
            </a:ext>
          </a:extLst>
        </xdr:cNvPr>
        <xdr:cNvCxnSpPr/>
      </xdr:nvCxnSpPr>
      <xdr:spPr bwMode="auto">
        <a:xfrm flipV="1">
          <a:off x="1464720" y="49112389"/>
          <a:ext cx="402535" cy="136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xdr:colOff>
      <xdr:row>278</xdr:row>
      <xdr:rowOff>181295</xdr:rowOff>
    </xdr:from>
    <xdr:to>
      <xdr:col>10</xdr:col>
      <xdr:colOff>38455</xdr:colOff>
      <xdr:row>278</xdr:row>
      <xdr:rowOff>186737</xdr:rowOff>
    </xdr:to>
    <xdr:cxnSp macro="">
      <xdr:nvCxnSpPr>
        <xdr:cNvPr id="15" name="直線矢印コネクタ 14">
          <a:extLst>
            <a:ext uri="{FF2B5EF4-FFF2-40B4-BE49-F238E27FC236}">
              <a16:creationId xmlns:a16="http://schemas.microsoft.com/office/drawing/2014/main" id="{3E3CA9F8-C199-4DD1-A9DE-41FC6F72E5EC}"/>
            </a:ext>
          </a:extLst>
        </xdr:cNvPr>
        <xdr:cNvCxnSpPr/>
      </xdr:nvCxnSpPr>
      <xdr:spPr bwMode="auto">
        <a:xfrm flipV="1">
          <a:off x="1474245" y="52225895"/>
          <a:ext cx="393010" cy="5442"/>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172858</xdr:colOff>
      <xdr:row>280</xdr:row>
      <xdr:rowOff>287782</xdr:rowOff>
    </xdr:from>
    <xdr:to>
      <xdr:col>10</xdr:col>
      <xdr:colOff>17228</xdr:colOff>
      <xdr:row>280</xdr:row>
      <xdr:rowOff>289189</xdr:rowOff>
    </xdr:to>
    <xdr:cxnSp macro="">
      <xdr:nvCxnSpPr>
        <xdr:cNvPr id="16" name="直線矢印コネクタ 15">
          <a:extLst>
            <a:ext uri="{FF2B5EF4-FFF2-40B4-BE49-F238E27FC236}">
              <a16:creationId xmlns:a16="http://schemas.microsoft.com/office/drawing/2014/main" id="{FCC1FD37-74DF-4FDA-B096-09F3F3740D04}"/>
            </a:ext>
          </a:extLst>
        </xdr:cNvPr>
        <xdr:cNvCxnSpPr/>
      </xdr:nvCxnSpPr>
      <xdr:spPr bwMode="auto">
        <a:xfrm flipV="1">
          <a:off x="1453018" y="53658262"/>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51309</xdr:colOff>
      <xdr:row>269</xdr:row>
      <xdr:rowOff>234775</xdr:rowOff>
    </xdr:from>
    <xdr:to>
      <xdr:col>31</xdr:col>
      <xdr:colOff>16921</xdr:colOff>
      <xdr:row>269</xdr:row>
      <xdr:rowOff>273921</xdr:rowOff>
    </xdr:to>
    <xdr:cxnSp macro="">
      <xdr:nvCxnSpPr>
        <xdr:cNvPr id="17" name="直線矢印コネクタ 16">
          <a:extLst>
            <a:ext uri="{FF2B5EF4-FFF2-40B4-BE49-F238E27FC236}">
              <a16:creationId xmlns:a16="http://schemas.microsoft.com/office/drawing/2014/main" id="{4A647510-00E0-4E16-89BD-9D44D3CE0B4A}"/>
            </a:ext>
          </a:extLst>
        </xdr:cNvPr>
        <xdr:cNvCxnSpPr/>
      </xdr:nvCxnSpPr>
      <xdr:spPr bwMode="auto">
        <a:xfrm>
          <a:off x="5171949" y="49063735"/>
          <a:ext cx="514252" cy="3914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96931</xdr:colOff>
      <xdr:row>269</xdr:row>
      <xdr:rowOff>238125</xdr:rowOff>
    </xdr:from>
    <xdr:to>
      <xdr:col>29</xdr:col>
      <xdr:colOff>117208</xdr:colOff>
      <xdr:row>278</xdr:row>
      <xdr:rowOff>613833</xdr:rowOff>
    </xdr:to>
    <xdr:cxnSp macro="">
      <xdr:nvCxnSpPr>
        <xdr:cNvPr id="18" name="直線コネクタ 17">
          <a:extLst>
            <a:ext uri="{FF2B5EF4-FFF2-40B4-BE49-F238E27FC236}">
              <a16:creationId xmlns:a16="http://schemas.microsoft.com/office/drawing/2014/main" id="{44A8DF9D-FEA0-4BD9-BAD9-A6455F1DB206}"/>
            </a:ext>
          </a:extLst>
        </xdr:cNvPr>
        <xdr:cNvCxnSpPr/>
      </xdr:nvCxnSpPr>
      <xdr:spPr>
        <a:xfrm>
          <a:off x="5400451" y="49067085"/>
          <a:ext cx="20277" cy="3591348"/>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29</xdr:col>
      <xdr:colOff>107673</xdr:colOff>
      <xdr:row>272</xdr:row>
      <xdr:rowOff>332133</xdr:rowOff>
    </xdr:from>
    <xdr:to>
      <xdr:col>30</xdr:col>
      <xdr:colOff>182218</xdr:colOff>
      <xdr:row>272</xdr:row>
      <xdr:rowOff>332133</xdr:rowOff>
    </xdr:to>
    <xdr:cxnSp macro="">
      <xdr:nvCxnSpPr>
        <xdr:cNvPr id="19" name="直線矢印コネクタ 18">
          <a:extLst>
            <a:ext uri="{FF2B5EF4-FFF2-40B4-BE49-F238E27FC236}">
              <a16:creationId xmlns:a16="http://schemas.microsoft.com/office/drawing/2014/main" id="{EE4B6FDC-3541-44EA-9135-267D24259ADD}"/>
            </a:ext>
          </a:extLst>
        </xdr:cNvPr>
        <xdr:cNvCxnSpPr/>
      </xdr:nvCxnSpPr>
      <xdr:spPr bwMode="auto">
        <a:xfrm>
          <a:off x="5411193" y="50235513"/>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272</xdr:row>
      <xdr:rowOff>130451</xdr:rowOff>
    </xdr:from>
    <xdr:to>
      <xdr:col>49</xdr:col>
      <xdr:colOff>326811</xdr:colOff>
      <xdr:row>274</xdr:row>
      <xdr:rowOff>13308</xdr:rowOff>
    </xdr:to>
    <xdr:sp macro="" textlink="">
      <xdr:nvSpPr>
        <xdr:cNvPr id="20" name="正方形/長方形 19">
          <a:extLst>
            <a:ext uri="{FF2B5EF4-FFF2-40B4-BE49-F238E27FC236}">
              <a16:creationId xmlns:a16="http://schemas.microsoft.com/office/drawing/2014/main" id="{30EE8D18-6600-4D89-84C8-DB76C4295718}"/>
            </a:ext>
          </a:extLst>
        </xdr:cNvPr>
        <xdr:cNvSpPr/>
      </xdr:nvSpPr>
      <xdr:spPr>
        <a:xfrm>
          <a:off x="5685845" y="50033831"/>
          <a:ext cx="3602086" cy="59913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J</a:t>
          </a:r>
          <a:r>
            <a:rPr lang="ja-JP" altLang="en-US" sz="1100">
              <a:solidFill>
                <a:sysClr val="windowText" lastClr="000000"/>
              </a:solidFill>
              <a:latin typeface="+mn-ea"/>
              <a:ea typeface="+mn-ea"/>
            </a:rPr>
            <a:t>．国立大学法人北海道大学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4856</xdr:colOff>
      <xdr:row>274</xdr:row>
      <xdr:rowOff>71229</xdr:rowOff>
    </xdr:from>
    <xdr:to>
      <xdr:col>49</xdr:col>
      <xdr:colOff>313765</xdr:colOff>
      <xdr:row>275</xdr:row>
      <xdr:rowOff>231588</xdr:rowOff>
    </xdr:to>
    <xdr:sp macro="" textlink="">
      <xdr:nvSpPr>
        <xdr:cNvPr id="21" name="大かっこ 20">
          <a:extLst>
            <a:ext uri="{FF2B5EF4-FFF2-40B4-BE49-F238E27FC236}">
              <a16:creationId xmlns:a16="http://schemas.microsoft.com/office/drawing/2014/main" id="{5ABE92B3-3F57-4B22-943A-95C4A77B3404}"/>
            </a:ext>
          </a:extLst>
        </xdr:cNvPr>
        <xdr:cNvSpPr/>
      </xdr:nvSpPr>
      <xdr:spPr>
        <a:xfrm>
          <a:off x="5674136" y="50690889"/>
          <a:ext cx="3600749" cy="5108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北海道東方海域沖における漂流・海底ごみデータの取得と整理</a:t>
          </a:r>
          <a:endParaRPr lang="ja-JP" altLang="ja-JP">
            <a:effectLst/>
          </a:endParaRPr>
        </a:p>
      </xdr:txBody>
    </xdr:sp>
    <xdr:clientData/>
  </xdr:twoCellAnchor>
  <xdr:twoCellAnchor>
    <xdr:from>
      <xdr:col>29</xdr:col>
      <xdr:colOff>102421</xdr:colOff>
      <xdr:row>276</xdr:row>
      <xdr:rowOff>52595</xdr:rowOff>
    </xdr:from>
    <xdr:to>
      <xdr:col>30</xdr:col>
      <xdr:colOff>176966</xdr:colOff>
      <xdr:row>276</xdr:row>
      <xdr:rowOff>52595</xdr:rowOff>
    </xdr:to>
    <xdr:cxnSp macro="">
      <xdr:nvCxnSpPr>
        <xdr:cNvPr id="22" name="直線矢印コネクタ 21">
          <a:extLst>
            <a:ext uri="{FF2B5EF4-FFF2-40B4-BE49-F238E27FC236}">
              <a16:creationId xmlns:a16="http://schemas.microsoft.com/office/drawing/2014/main" id="{8B9BC1E7-FFA6-43B3-94DD-2D6756ACEA80}"/>
            </a:ext>
          </a:extLst>
        </xdr:cNvPr>
        <xdr:cNvCxnSpPr/>
      </xdr:nvCxnSpPr>
      <xdr:spPr bwMode="auto">
        <a:xfrm>
          <a:off x="5405941" y="51380915"/>
          <a:ext cx="25742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275</xdr:row>
      <xdr:rowOff>174762</xdr:rowOff>
    </xdr:from>
    <xdr:to>
      <xdr:col>49</xdr:col>
      <xdr:colOff>310246</xdr:colOff>
      <xdr:row>277</xdr:row>
      <xdr:rowOff>65073</xdr:rowOff>
    </xdr:to>
    <xdr:sp macro="" textlink="">
      <xdr:nvSpPr>
        <xdr:cNvPr id="23" name="正方形/長方形 22">
          <a:extLst>
            <a:ext uri="{FF2B5EF4-FFF2-40B4-BE49-F238E27FC236}">
              <a16:creationId xmlns:a16="http://schemas.microsoft.com/office/drawing/2014/main" id="{6F844E6B-8316-4AA1-BFE9-62DFB964FAC2}"/>
            </a:ext>
          </a:extLst>
        </xdr:cNvPr>
        <xdr:cNvSpPr/>
      </xdr:nvSpPr>
      <xdr:spPr>
        <a:xfrm>
          <a:off x="5669280" y="51144942"/>
          <a:ext cx="3602086" cy="6065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K</a:t>
          </a:r>
          <a:r>
            <a:rPr lang="ja-JP" altLang="en-US" sz="1100">
              <a:solidFill>
                <a:sysClr val="windowText" lastClr="000000"/>
              </a:solidFill>
              <a:latin typeface="+mn-ea"/>
              <a:ea typeface="+mn-ea"/>
            </a:rPr>
            <a:t>．国立大学法人長崎大学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10187</xdr:colOff>
      <xdr:row>277</xdr:row>
      <xdr:rowOff>163415</xdr:rowOff>
    </xdr:from>
    <xdr:to>
      <xdr:col>49</xdr:col>
      <xdr:colOff>414617</xdr:colOff>
      <xdr:row>278</xdr:row>
      <xdr:rowOff>206828</xdr:rowOff>
    </xdr:to>
    <xdr:sp macro="" textlink="">
      <xdr:nvSpPr>
        <xdr:cNvPr id="24" name="大かっこ 23">
          <a:extLst>
            <a:ext uri="{FF2B5EF4-FFF2-40B4-BE49-F238E27FC236}">
              <a16:creationId xmlns:a16="http://schemas.microsoft.com/office/drawing/2014/main" id="{6285E519-2030-4F0B-BDF5-E34A28C370D7}"/>
            </a:ext>
          </a:extLst>
        </xdr:cNvPr>
        <xdr:cNvSpPr/>
      </xdr:nvSpPr>
      <xdr:spPr>
        <a:xfrm>
          <a:off x="5746958" y="52708758"/>
          <a:ext cx="3735459" cy="4026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東シナ海域における漂流・海底ごみデータの取得と整理</a:t>
          </a:r>
          <a:endParaRPr lang="ja-JP" altLang="ja-JP">
            <a:effectLst/>
          </a:endParaRPr>
        </a:p>
      </xdr:txBody>
    </xdr:sp>
    <xdr:clientData/>
  </xdr:twoCellAnchor>
  <xdr:twoCellAnchor>
    <xdr:from>
      <xdr:col>29</xdr:col>
      <xdr:colOff>115955</xdr:colOff>
      <xdr:row>278</xdr:row>
      <xdr:rowOff>597590</xdr:rowOff>
    </xdr:from>
    <xdr:to>
      <xdr:col>30</xdr:col>
      <xdr:colOff>190500</xdr:colOff>
      <xdr:row>278</xdr:row>
      <xdr:rowOff>597590</xdr:rowOff>
    </xdr:to>
    <xdr:cxnSp macro="">
      <xdr:nvCxnSpPr>
        <xdr:cNvPr id="25" name="直線矢印コネクタ 24">
          <a:extLst>
            <a:ext uri="{FF2B5EF4-FFF2-40B4-BE49-F238E27FC236}">
              <a16:creationId xmlns:a16="http://schemas.microsoft.com/office/drawing/2014/main" id="{313196B5-3638-4CF9-9F3B-53C1E9C15ECB}"/>
            </a:ext>
          </a:extLst>
        </xdr:cNvPr>
        <xdr:cNvCxnSpPr/>
      </xdr:nvCxnSpPr>
      <xdr:spPr bwMode="auto">
        <a:xfrm>
          <a:off x="5419475" y="52642190"/>
          <a:ext cx="249805"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190502</xdr:colOff>
      <xdr:row>278</xdr:row>
      <xdr:rowOff>325507</xdr:rowOff>
    </xdr:from>
    <xdr:to>
      <xdr:col>49</xdr:col>
      <xdr:colOff>301965</xdr:colOff>
      <xdr:row>279</xdr:row>
      <xdr:rowOff>249362</xdr:rowOff>
    </xdr:to>
    <xdr:sp macro="" textlink="">
      <xdr:nvSpPr>
        <xdr:cNvPr id="26" name="正方形/長方形 25">
          <a:extLst>
            <a:ext uri="{FF2B5EF4-FFF2-40B4-BE49-F238E27FC236}">
              <a16:creationId xmlns:a16="http://schemas.microsoft.com/office/drawing/2014/main" id="{AE4BC1CC-3339-4E4C-BB44-5BB98132C3DF}"/>
            </a:ext>
          </a:extLst>
        </xdr:cNvPr>
        <xdr:cNvSpPr/>
      </xdr:nvSpPr>
      <xdr:spPr>
        <a:xfrm>
          <a:off x="5669282" y="52370107"/>
          <a:ext cx="3593803" cy="5867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L</a:t>
          </a:r>
          <a:r>
            <a:rPr lang="ja-JP" altLang="en-US" sz="1100">
              <a:solidFill>
                <a:sysClr val="windowText" lastClr="000000"/>
              </a:solidFill>
              <a:latin typeface="+mn-ea"/>
              <a:ea typeface="+mn-ea"/>
            </a:rPr>
            <a:t>．国立大学法人鹿児島大学</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182218</xdr:colOff>
      <xdr:row>279</xdr:row>
      <xdr:rowOff>261257</xdr:rowOff>
    </xdr:from>
    <xdr:to>
      <xdr:col>49</xdr:col>
      <xdr:colOff>355600</xdr:colOff>
      <xdr:row>280</xdr:row>
      <xdr:rowOff>108857</xdr:rowOff>
    </xdr:to>
    <xdr:sp macro="" textlink="">
      <xdr:nvSpPr>
        <xdr:cNvPr id="27" name="大かっこ 26">
          <a:extLst>
            <a:ext uri="{FF2B5EF4-FFF2-40B4-BE49-F238E27FC236}">
              <a16:creationId xmlns:a16="http://schemas.microsoft.com/office/drawing/2014/main" id="{A2FDE77C-0705-4285-A57E-B298010FE188}"/>
            </a:ext>
          </a:extLst>
        </xdr:cNvPr>
        <xdr:cNvSpPr/>
      </xdr:nvSpPr>
      <xdr:spPr>
        <a:xfrm>
          <a:off x="5668618" y="52968797"/>
          <a:ext cx="3648102" cy="5105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東シナ海・南方海域における漂流・海底ごみデータの取得と整理</a:t>
          </a:r>
          <a:endParaRPr lang="ja-JP" altLang="ja-JP">
            <a:effectLst/>
          </a:endParaRPr>
        </a:p>
      </xdr:txBody>
    </xdr:sp>
    <xdr:clientData/>
  </xdr:twoCellAnchor>
  <xdr:twoCellAnchor>
    <xdr:from>
      <xdr:col>8</xdr:col>
      <xdr:colOff>15240</xdr:colOff>
      <xdr:row>284</xdr:row>
      <xdr:rowOff>139065</xdr:rowOff>
    </xdr:from>
    <xdr:to>
      <xdr:col>10</xdr:col>
      <xdr:colOff>42490</xdr:colOff>
      <xdr:row>284</xdr:row>
      <xdr:rowOff>140472</xdr:rowOff>
    </xdr:to>
    <xdr:cxnSp macro="">
      <xdr:nvCxnSpPr>
        <xdr:cNvPr id="28" name="直線矢印コネクタ 27">
          <a:extLst>
            <a:ext uri="{FF2B5EF4-FFF2-40B4-BE49-F238E27FC236}">
              <a16:creationId xmlns:a16="http://schemas.microsoft.com/office/drawing/2014/main" id="{7CAADEAD-F1D7-4CEA-A8DC-A909B81A09A6}"/>
            </a:ext>
          </a:extLst>
        </xdr:cNvPr>
        <xdr:cNvCxnSpPr/>
      </xdr:nvCxnSpPr>
      <xdr:spPr bwMode="auto">
        <a:xfrm flipV="1">
          <a:off x="1478280" y="55208805"/>
          <a:ext cx="393010"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88900</xdr:colOff>
      <xdr:row>264</xdr:row>
      <xdr:rowOff>342900</xdr:rowOff>
    </xdr:from>
    <xdr:to>
      <xdr:col>24</xdr:col>
      <xdr:colOff>122163</xdr:colOff>
      <xdr:row>265</xdr:row>
      <xdr:rowOff>232835</xdr:rowOff>
    </xdr:to>
    <xdr:sp macro="" textlink="">
      <xdr:nvSpPr>
        <xdr:cNvPr id="29" name="正方形/長方形 28">
          <a:extLst>
            <a:ext uri="{FF2B5EF4-FFF2-40B4-BE49-F238E27FC236}">
              <a16:creationId xmlns:a16="http://schemas.microsoft.com/office/drawing/2014/main" id="{9CC7AAA1-3C67-4B7B-99E6-D19EC081A6F1}"/>
            </a:ext>
          </a:extLst>
        </xdr:cNvPr>
        <xdr:cNvSpPr/>
      </xdr:nvSpPr>
      <xdr:spPr>
        <a:xfrm>
          <a:off x="2466340" y="47396400"/>
          <a:ext cx="2044943" cy="248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7</xdr:col>
      <xdr:colOff>153035</xdr:colOff>
      <xdr:row>289</xdr:row>
      <xdr:rowOff>31750</xdr:rowOff>
    </xdr:from>
    <xdr:to>
      <xdr:col>9</xdr:col>
      <xdr:colOff>197430</xdr:colOff>
      <xdr:row>289</xdr:row>
      <xdr:rowOff>33157</xdr:rowOff>
    </xdr:to>
    <xdr:cxnSp macro="">
      <xdr:nvCxnSpPr>
        <xdr:cNvPr id="30" name="直線矢印コネクタ 29">
          <a:extLst>
            <a:ext uri="{FF2B5EF4-FFF2-40B4-BE49-F238E27FC236}">
              <a16:creationId xmlns:a16="http://schemas.microsoft.com/office/drawing/2014/main" id="{61FC4436-B6D1-4D8E-9210-2B61C1140F7D}"/>
            </a:ext>
          </a:extLst>
        </xdr:cNvPr>
        <xdr:cNvCxnSpPr/>
      </xdr:nvCxnSpPr>
      <xdr:spPr bwMode="auto">
        <a:xfrm flipV="1">
          <a:off x="1433195" y="56732170"/>
          <a:ext cx="39491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45322</xdr:colOff>
      <xdr:row>277</xdr:row>
      <xdr:rowOff>326880</xdr:rowOff>
    </xdr:from>
    <xdr:to>
      <xdr:col>28</xdr:col>
      <xdr:colOff>58388</xdr:colOff>
      <xdr:row>278</xdr:row>
      <xdr:rowOff>561444</xdr:rowOff>
    </xdr:to>
    <xdr:sp macro="" textlink="">
      <xdr:nvSpPr>
        <xdr:cNvPr id="31" name="正方形/長方形 30">
          <a:extLst>
            <a:ext uri="{FF2B5EF4-FFF2-40B4-BE49-F238E27FC236}">
              <a16:creationId xmlns:a16="http://schemas.microsoft.com/office/drawing/2014/main" id="{D9BB1E7D-E709-4FB1-B74B-61B95CC44941}"/>
            </a:ext>
          </a:extLst>
        </xdr:cNvPr>
        <xdr:cNvSpPr/>
      </xdr:nvSpPr>
      <xdr:spPr>
        <a:xfrm>
          <a:off x="1874122" y="52013340"/>
          <a:ext cx="3304906" cy="5927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．三洋テクノマリン株式会社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14</xdr:col>
      <xdr:colOff>83116</xdr:colOff>
      <xdr:row>277</xdr:row>
      <xdr:rowOff>67235</xdr:rowOff>
    </xdr:from>
    <xdr:to>
      <xdr:col>25</xdr:col>
      <xdr:colOff>116379</xdr:colOff>
      <xdr:row>277</xdr:row>
      <xdr:rowOff>322743</xdr:rowOff>
    </xdr:to>
    <xdr:sp macro="" textlink="">
      <xdr:nvSpPr>
        <xdr:cNvPr id="32" name="正方形/長方形 31">
          <a:extLst>
            <a:ext uri="{FF2B5EF4-FFF2-40B4-BE49-F238E27FC236}">
              <a16:creationId xmlns:a16="http://schemas.microsoft.com/office/drawing/2014/main" id="{D4B5BFF7-A5E6-4212-9502-1BDE360A5100}"/>
            </a:ext>
          </a:extLst>
        </xdr:cNvPr>
        <xdr:cNvSpPr/>
      </xdr:nvSpPr>
      <xdr:spPr>
        <a:xfrm>
          <a:off x="2643436" y="51753695"/>
          <a:ext cx="2044943" cy="2555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33618</xdr:colOff>
      <xdr:row>278</xdr:row>
      <xdr:rowOff>576943</xdr:rowOff>
    </xdr:from>
    <xdr:to>
      <xdr:col>28</xdr:col>
      <xdr:colOff>64642</xdr:colOff>
      <xdr:row>280</xdr:row>
      <xdr:rowOff>108857</xdr:rowOff>
    </xdr:to>
    <xdr:sp macro="" textlink="">
      <xdr:nvSpPr>
        <xdr:cNvPr id="33" name="大かっこ 32">
          <a:extLst>
            <a:ext uri="{FF2B5EF4-FFF2-40B4-BE49-F238E27FC236}">
              <a16:creationId xmlns:a16="http://schemas.microsoft.com/office/drawing/2014/main" id="{2B865070-0A81-42C1-B6F4-7C749FF40A7C}"/>
            </a:ext>
          </a:extLst>
        </xdr:cNvPr>
        <xdr:cNvSpPr/>
      </xdr:nvSpPr>
      <xdr:spPr>
        <a:xfrm>
          <a:off x="1884189" y="53481514"/>
          <a:ext cx="3362053" cy="8599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漁業者の協力を得て、操業時に回収した海底ごみを持ち帰る取組と連携し、海底ごみの実態把握調査業務を実施</a:t>
          </a:r>
          <a:endParaRPr lang="ja-JP" altLang="ja-JP">
            <a:effectLst/>
          </a:endParaRPr>
        </a:p>
      </xdr:txBody>
    </xdr:sp>
    <xdr:clientData/>
  </xdr:twoCellAnchor>
  <xdr:twoCellAnchor>
    <xdr:from>
      <xdr:col>28</xdr:col>
      <xdr:colOff>56030</xdr:colOff>
      <xdr:row>278</xdr:row>
      <xdr:rowOff>334805</xdr:rowOff>
    </xdr:from>
    <xdr:to>
      <xdr:col>30</xdr:col>
      <xdr:colOff>156882</xdr:colOff>
      <xdr:row>280</xdr:row>
      <xdr:rowOff>324971</xdr:rowOff>
    </xdr:to>
    <xdr:cxnSp macro="">
      <xdr:nvCxnSpPr>
        <xdr:cNvPr id="34" name="直線矢印コネクタ 33">
          <a:extLst>
            <a:ext uri="{FF2B5EF4-FFF2-40B4-BE49-F238E27FC236}">
              <a16:creationId xmlns:a16="http://schemas.microsoft.com/office/drawing/2014/main" id="{B08B3DF5-4702-4426-9EFD-A0CFDF7818D7}"/>
            </a:ext>
          </a:extLst>
        </xdr:cNvPr>
        <xdr:cNvCxnSpPr/>
      </xdr:nvCxnSpPr>
      <xdr:spPr bwMode="auto">
        <a:xfrm>
          <a:off x="5176670" y="52379405"/>
          <a:ext cx="466612" cy="131604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19324</xdr:colOff>
      <xdr:row>280</xdr:row>
      <xdr:rowOff>289452</xdr:rowOff>
    </xdr:from>
    <xdr:to>
      <xdr:col>49</xdr:col>
      <xdr:colOff>280147</xdr:colOff>
      <xdr:row>281</xdr:row>
      <xdr:rowOff>206441</xdr:rowOff>
    </xdr:to>
    <xdr:sp macro="" textlink="">
      <xdr:nvSpPr>
        <xdr:cNvPr id="35" name="正方形/長方形 34">
          <a:extLst>
            <a:ext uri="{FF2B5EF4-FFF2-40B4-BE49-F238E27FC236}">
              <a16:creationId xmlns:a16="http://schemas.microsoft.com/office/drawing/2014/main" id="{0858EBA3-DD4A-49F5-8921-05320E1578C3}"/>
            </a:ext>
          </a:extLst>
        </xdr:cNvPr>
        <xdr:cNvSpPr/>
      </xdr:nvSpPr>
      <xdr:spPr>
        <a:xfrm>
          <a:off x="5688604" y="53659932"/>
          <a:ext cx="3552663" cy="5799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M</a:t>
          </a:r>
          <a:r>
            <a:rPr lang="ja-JP" altLang="en-US" sz="1100">
              <a:solidFill>
                <a:sysClr val="windowText" lastClr="000000"/>
              </a:solidFill>
              <a:latin typeface="+mn-ea"/>
              <a:ea typeface="+mn-ea"/>
            </a:rPr>
            <a:t>．一般財団法人日本環境衛生センター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0</xdr:colOff>
      <xdr:row>281</xdr:row>
      <xdr:rowOff>283028</xdr:rowOff>
    </xdr:from>
    <xdr:to>
      <xdr:col>49</xdr:col>
      <xdr:colOff>369794</xdr:colOff>
      <xdr:row>283</xdr:row>
      <xdr:rowOff>402771</xdr:rowOff>
    </xdr:to>
    <xdr:sp macro="" textlink="">
      <xdr:nvSpPr>
        <xdr:cNvPr id="36" name="大かっこ 35">
          <a:extLst>
            <a:ext uri="{FF2B5EF4-FFF2-40B4-BE49-F238E27FC236}">
              <a16:creationId xmlns:a16="http://schemas.microsoft.com/office/drawing/2014/main" id="{4F7FC913-B365-4332-9CD5-646971416DE3}"/>
            </a:ext>
          </a:extLst>
        </xdr:cNvPr>
        <xdr:cNvSpPr/>
      </xdr:nvSpPr>
      <xdr:spPr>
        <a:xfrm>
          <a:off x="5736771" y="55179685"/>
          <a:ext cx="3700823" cy="7184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内陸部の自治体との連携による海洋ごみ回収に関する事例収集・整理、適正処置に関する文献・事例収集・整理</a:t>
          </a:r>
          <a:endParaRPr lang="en-US" altLang="ja-JP">
            <a:effectLst/>
          </a:endParaRPr>
        </a:p>
      </xdr:txBody>
    </xdr:sp>
    <xdr:clientData/>
  </xdr:twoCellAnchor>
  <xdr:twoCellAnchor>
    <xdr:from>
      <xdr:col>10</xdr:col>
      <xdr:colOff>0</xdr:colOff>
      <xdr:row>280</xdr:row>
      <xdr:rowOff>228830</xdr:rowOff>
    </xdr:from>
    <xdr:to>
      <xdr:col>28</xdr:col>
      <xdr:colOff>138076</xdr:colOff>
      <xdr:row>281</xdr:row>
      <xdr:rowOff>78005</xdr:rowOff>
    </xdr:to>
    <xdr:sp macro="" textlink="">
      <xdr:nvSpPr>
        <xdr:cNvPr id="37" name="正方形/長方形 36">
          <a:extLst>
            <a:ext uri="{FF2B5EF4-FFF2-40B4-BE49-F238E27FC236}">
              <a16:creationId xmlns:a16="http://schemas.microsoft.com/office/drawing/2014/main" id="{2BF7EC5A-16FF-47D9-B201-0460A689DD4F}"/>
            </a:ext>
          </a:extLst>
        </xdr:cNvPr>
        <xdr:cNvSpPr/>
      </xdr:nvSpPr>
      <xdr:spPr>
        <a:xfrm>
          <a:off x="1828800" y="53599310"/>
          <a:ext cx="3429916" cy="5121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．日本海環境サービス株式会社</a:t>
          </a:r>
        </a:p>
        <a:p>
          <a:pPr algn="ctr"/>
          <a:r>
            <a:rPr lang="en-US" altLang="ja-JP" sz="1100">
              <a:solidFill>
                <a:sysClr val="windowText" lastClr="000000"/>
              </a:solidFill>
              <a:latin typeface="+mn-ea"/>
              <a:ea typeface="+mn-ea"/>
            </a:rPr>
            <a:t>16</a:t>
          </a:r>
          <a:r>
            <a:rPr lang="ja-JP" altLang="en-US" sz="1100">
              <a:solidFill>
                <a:sysClr val="windowText" lastClr="000000"/>
              </a:solidFill>
              <a:latin typeface="+mn-ea"/>
              <a:ea typeface="+mn-ea"/>
            </a:rPr>
            <a:t>百万円</a:t>
          </a:r>
        </a:p>
      </xdr:txBody>
    </xdr:sp>
    <xdr:clientData/>
  </xdr:twoCellAnchor>
  <xdr:twoCellAnchor>
    <xdr:from>
      <xdr:col>10</xdr:col>
      <xdr:colOff>6885</xdr:colOff>
      <xdr:row>281</xdr:row>
      <xdr:rowOff>76200</xdr:rowOff>
    </xdr:from>
    <xdr:to>
      <xdr:col>28</xdr:col>
      <xdr:colOff>170330</xdr:colOff>
      <xdr:row>283</xdr:row>
      <xdr:rowOff>86222</xdr:rowOff>
    </xdr:to>
    <xdr:sp macro="" textlink="">
      <xdr:nvSpPr>
        <xdr:cNvPr id="38" name="大かっこ 37">
          <a:extLst>
            <a:ext uri="{FF2B5EF4-FFF2-40B4-BE49-F238E27FC236}">
              <a16:creationId xmlns:a16="http://schemas.microsoft.com/office/drawing/2014/main" id="{061CBFB1-8E31-44AD-B989-D834B7ADD28E}"/>
            </a:ext>
          </a:extLst>
        </xdr:cNvPr>
        <xdr:cNvSpPr/>
      </xdr:nvSpPr>
      <xdr:spPr>
        <a:xfrm>
          <a:off x="1857456" y="54972857"/>
          <a:ext cx="3494474" cy="60873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沿岸海域の表面を漂うマイクロプラスチックを含む漂流ごみの実態把握を実施</a:t>
          </a:r>
        </a:p>
      </xdr:txBody>
    </xdr:sp>
    <xdr:clientData/>
  </xdr:twoCellAnchor>
  <xdr:twoCellAnchor>
    <xdr:from>
      <xdr:col>30</xdr:col>
      <xdr:colOff>171824</xdr:colOff>
      <xdr:row>284</xdr:row>
      <xdr:rowOff>19523</xdr:rowOff>
    </xdr:from>
    <xdr:to>
      <xdr:col>49</xdr:col>
      <xdr:colOff>235324</xdr:colOff>
      <xdr:row>285</xdr:row>
      <xdr:rowOff>219641</xdr:rowOff>
    </xdr:to>
    <xdr:sp macro="" textlink="">
      <xdr:nvSpPr>
        <xdr:cNvPr id="39" name="正方形/長方形 38">
          <a:extLst>
            <a:ext uri="{FF2B5EF4-FFF2-40B4-BE49-F238E27FC236}">
              <a16:creationId xmlns:a16="http://schemas.microsoft.com/office/drawing/2014/main" id="{D18540A4-EDA9-4BED-A01E-EFA3B775A3C9}"/>
            </a:ext>
          </a:extLst>
        </xdr:cNvPr>
        <xdr:cNvSpPr/>
      </xdr:nvSpPr>
      <xdr:spPr>
        <a:xfrm>
          <a:off x="5658224" y="55089263"/>
          <a:ext cx="3538220" cy="5811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N</a:t>
          </a:r>
          <a:r>
            <a:rPr lang="ja-JP" altLang="en-US" sz="1100">
              <a:solidFill>
                <a:sysClr val="windowText" lastClr="000000"/>
              </a:solidFill>
              <a:latin typeface="+mn-ea"/>
              <a:ea typeface="+mn-ea"/>
            </a:rPr>
            <a:t>．いであ株式会社</a:t>
          </a:r>
        </a:p>
        <a:p>
          <a:pPr algn="ctr">
            <a:lnSpc>
              <a:spcPts val="1100"/>
            </a:lnSpc>
          </a:pPr>
          <a:r>
            <a:rPr lang="en-US" altLang="ja-JP" sz="1100">
              <a:solidFill>
                <a:sysClr val="windowText" lastClr="000000"/>
              </a:solidFill>
              <a:latin typeface="+mn-ea"/>
              <a:ea typeface="+mn-ea"/>
            </a:rPr>
            <a:t>0.5</a:t>
          </a:r>
          <a:r>
            <a:rPr lang="ja-JP" altLang="en-US" sz="1100">
              <a:solidFill>
                <a:sysClr val="windowText" lastClr="000000"/>
              </a:solidFill>
              <a:latin typeface="+mn-ea"/>
              <a:ea typeface="+mn-ea"/>
            </a:rPr>
            <a:t>百万円</a:t>
          </a:r>
        </a:p>
      </xdr:txBody>
    </xdr:sp>
    <xdr:clientData/>
  </xdr:twoCellAnchor>
  <xdr:twoCellAnchor>
    <xdr:from>
      <xdr:col>28</xdr:col>
      <xdr:colOff>134266</xdr:colOff>
      <xdr:row>280</xdr:row>
      <xdr:rowOff>489594</xdr:rowOff>
    </xdr:from>
    <xdr:to>
      <xdr:col>30</xdr:col>
      <xdr:colOff>168088</xdr:colOff>
      <xdr:row>284</xdr:row>
      <xdr:rowOff>56030</xdr:rowOff>
    </xdr:to>
    <xdr:cxnSp macro="">
      <xdr:nvCxnSpPr>
        <xdr:cNvPr id="40" name="直線矢印コネクタ 39">
          <a:extLst>
            <a:ext uri="{FF2B5EF4-FFF2-40B4-BE49-F238E27FC236}">
              <a16:creationId xmlns:a16="http://schemas.microsoft.com/office/drawing/2014/main" id="{D7FE831F-6DC4-411B-9985-F043D72C3286}"/>
            </a:ext>
          </a:extLst>
        </xdr:cNvPr>
        <xdr:cNvCxnSpPr>
          <a:stCxn id="37" idx="3"/>
        </xdr:cNvCxnSpPr>
      </xdr:nvCxnSpPr>
      <xdr:spPr bwMode="auto">
        <a:xfrm>
          <a:off x="5254906" y="53860074"/>
          <a:ext cx="399582" cy="126569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24503</xdr:colOff>
      <xdr:row>280</xdr:row>
      <xdr:rowOff>0</xdr:rowOff>
    </xdr:from>
    <xdr:to>
      <xdr:col>25</xdr:col>
      <xdr:colOff>127267</xdr:colOff>
      <xdr:row>280</xdr:row>
      <xdr:rowOff>242360</xdr:rowOff>
    </xdr:to>
    <xdr:sp macro="" textlink="">
      <xdr:nvSpPr>
        <xdr:cNvPr id="41" name="正方形/長方形 40">
          <a:extLst>
            <a:ext uri="{FF2B5EF4-FFF2-40B4-BE49-F238E27FC236}">
              <a16:creationId xmlns:a16="http://schemas.microsoft.com/office/drawing/2014/main" id="{8D69BE9C-FBBE-4F03-8490-B70320C45CEF}"/>
            </a:ext>
          </a:extLst>
        </xdr:cNvPr>
        <xdr:cNvSpPr/>
      </xdr:nvSpPr>
      <xdr:spPr>
        <a:xfrm>
          <a:off x="2584823" y="53370480"/>
          <a:ext cx="2114444" cy="24236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31</xdr:col>
      <xdr:colOff>0</xdr:colOff>
      <xdr:row>286</xdr:row>
      <xdr:rowOff>0</xdr:rowOff>
    </xdr:from>
    <xdr:to>
      <xdr:col>49</xdr:col>
      <xdr:colOff>422089</xdr:colOff>
      <xdr:row>287</xdr:row>
      <xdr:rowOff>217714</xdr:rowOff>
    </xdr:to>
    <xdr:sp macro="" textlink="">
      <xdr:nvSpPr>
        <xdr:cNvPr id="42" name="大かっこ 41">
          <a:extLst>
            <a:ext uri="{FF2B5EF4-FFF2-40B4-BE49-F238E27FC236}">
              <a16:creationId xmlns:a16="http://schemas.microsoft.com/office/drawing/2014/main" id="{AB95E1AD-6254-4C02-9002-D3ABF8361002}"/>
            </a:ext>
          </a:extLst>
        </xdr:cNvPr>
        <xdr:cNvSpPr/>
      </xdr:nvSpPr>
      <xdr:spPr>
        <a:xfrm>
          <a:off x="5736771" y="56638371"/>
          <a:ext cx="3753118" cy="533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マイクロプラスチックの採取及び採取に係る測定条件データの収集</a:t>
          </a:r>
        </a:p>
      </xdr:txBody>
    </xdr:sp>
    <xdr:clientData/>
  </xdr:twoCellAnchor>
  <xdr:twoCellAnchor>
    <xdr:from>
      <xdr:col>10</xdr:col>
      <xdr:colOff>33618</xdr:colOff>
      <xdr:row>285</xdr:row>
      <xdr:rowOff>93358</xdr:rowOff>
    </xdr:from>
    <xdr:to>
      <xdr:col>29</xdr:col>
      <xdr:colOff>19564</xdr:colOff>
      <xdr:row>286</xdr:row>
      <xdr:rowOff>206829</xdr:rowOff>
    </xdr:to>
    <xdr:sp macro="" textlink="">
      <xdr:nvSpPr>
        <xdr:cNvPr id="43" name="大かっこ 42">
          <a:extLst>
            <a:ext uri="{FF2B5EF4-FFF2-40B4-BE49-F238E27FC236}">
              <a16:creationId xmlns:a16="http://schemas.microsoft.com/office/drawing/2014/main" id="{CEFAE4E5-3AB8-4DCE-AEFB-CC08B1010D9C}"/>
            </a:ext>
          </a:extLst>
        </xdr:cNvPr>
        <xdr:cNvSpPr/>
      </xdr:nvSpPr>
      <xdr:spPr>
        <a:xfrm>
          <a:off x="1884189" y="56416044"/>
          <a:ext cx="3502032" cy="4291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「プラスチック・スマート」推進事業の実施。</a:t>
          </a:r>
          <a:endParaRPr lang="ja-JP" altLang="ja-JP">
            <a:effectLst/>
          </a:endParaRPr>
        </a:p>
      </xdr:txBody>
    </xdr:sp>
    <xdr:clientData/>
  </xdr:twoCellAnchor>
  <xdr:twoCellAnchor>
    <xdr:from>
      <xdr:col>13</xdr:col>
      <xdr:colOff>135603</xdr:colOff>
      <xdr:row>283</xdr:row>
      <xdr:rowOff>0</xdr:rowOff>
    </xdr:from>
    <xdr:to>
      <xdr:col>24</xdr:col>
      <xdr:colOff>117474</xdr:colOff>
      <xdr:row>283</xdr:row>
      <xdr:rowOff>298999</xdr:rowOff>
    </xdr:to>
    <xdr:sp macro="" textlink="">
      <xdr:nvSpPr>
        <xdr:cNvPr id="44" name="正方形/長方形 43">
          <a:extLst>
            <a:ext uri="{FF2B5EF4-FFF2-40B4-BE49-F238E27FC236}">
              <a16:creationId xmlns:a16="http://schemas.microsoft.com/office/drawing/2014/main" id="{29F2C7BB-5312-4815-8711-F94B2E84C5E7}"/>
            </a:ext>
          </a:extLst>
        </xdr:cNvPr>
        <xdr:cNvSpPr/>
      </xdr:nvSpPr>
      <xdr:spPr>
        <a:xfrm>
          <a:off x="2513043" y="54627780"/>
          <a:ext cx="1993551"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71718</xdr:colOff>
      <xdr:row>283</xdr:row>
      <xdr:rowOff>285114</xdr:rowOff>
    </xdr:from>
    <xdr:to>
      <xdr:col>29</xdr:col>
      <xdr:colOff>24011</xdr:colOff>
      <xdr:row>285</xdr:row>
      <xdr:rowOff>40914</xdr:rowOff>
    </xdr:to>
    <xdr:sp macro="" textlink="">
      <xdr:nvSpPr>
        <xdr:cNvPr id="45" name="正方形/長方形 44">
          <a:extLst>
            <a:ext uri="{FF2B5EF4-FFF2-40B4-BE49-F238E27FC236}">
              <a16:creationId xmlns:a16="http://schemas.microsoft.com/office/drawing/2014/main" id="{C67686EC-5BAD-40C1-BE3A-B8EC400A0D0B}"/>
            </a:ext>
          </a:extLst>
        </xdr:cNvPr>
        <xdr:cNvSpPr/>
      </xdr:nvSpPr>
      <xdr:spPr>
        <a:xfrm>
          <a:off x="1900518" y="54912894"/>
          <a:ext cx="3427013" cy="5787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．株式会社電通アドギア</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25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162155</xdr:colOff>
      <xdr:row>288</xdr:row>
      <xdr:rowOff>20141</xdr:rowOff>
    </xdr:from>
    <xdr:to>
      <xdr:col>49</xdr:col>
      <xdr:colOff>253925</xdr:colOff>
      <xdr:row>290</xdr:row>
      <xdr:rowOff>16660</xdr:rowOff>
    </xdr:to>
    <xdr:sp macro="" textlink="">
      <xdr:nvSpPr>
        <xdr:cNvPr id="46" name="正方形/長方形 45">
          <a:extLst>
            <a:ext uri="{FF2B5EF4-FFF2-40B4-BE49-F238E27FC236}">
              <a16:creationId xmlns:a16="http://schemas.microsoft.com/office/drawing/2014/main" id="{513E5C3F-1B64-4BE2-A150-52629386387E}"/>
            </a:ext>
          </a:extLst>
        </xdr:cNvPr>
        <xdr:cNvSpPr/>
      </xdr:nvSpPr>
      <xdr:spPr>
        <a:xfrm>
          <a:off x="5648555" y="56408141"/>
          <a:ext cx="3566490" cy="6213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O</a:t>
          </a:r>
          <a:r>
            <a:rPr lang="ja-JP" altLang="en-US" sz="1100">
              <a:solidFill>
                <a:sysClr val="windowText" lastClr="000000"/>
              </a:solidFill>
              <a:latin typeface="+mn-ea"/>
              <a:ea typeface="+mn-ea"/>
            </a:rPr>
            <a:t>．笑５株式会社　等</a:t>
          </a:r>
          <a:endParaRPr lang="ja-JP" altLang="ja-JP">
            <a:solidFill>
              <a:sysClr val="windowText" lastClr="000000"/>
            </a:solidFill>
            <a:effectLst/>
          </a:endParaRPr>
        </a:p>
        <a:p>
          <a:pPr algn="ctr">
            <a:lnSpc>
              <a:spcPts val="1100"/>
            </a:lnSpc>
          </a:pPr>
          <a:r>
            <a:rPr lang="en-US" altLang="ja-JP" sz="1100">
              <a:solidFill>
                <a:sysClr val="windowText" lastClr="000000"/>
              </a:solidFill>
              <a:latin typeface="+mn-ea"/>
              <a:ea typeface="+mn-ea"/>
            </a:rPr>
            <a:t>14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30</xdr:col>
      <xdr:colOff>154943</xdr:colOff>
      <xdr:row>290</xdr:row>
      <xdr:rowOff>93106</xdr:rowOff>
    </xdr:from>
    <xdr:to>
      <xdr:col>49</xdr:col>
      <xdr:colOff>341567</xdr:colOff>
      <xdr:row>291</xdr:row>
      <xdr:rowOff>185057</xdr:rowOff>
    </xdr:to>
    <xdr:sp macro="" textlink="">
      <xdr:nvSpPr>
        <xdr:cNvPr id="47" name="大かっこ 46">
          <a:extLst>
            <a:ext uri="{FF2B5EF4-FFF2-40B4-BE49-F238E27FC236}">
              <a16:creationId xmlns:a16="http://schemas.microsoft.com/office/drawing/2014/main" id="{FFA051A9-94AA-4DC1-BDEB-7A9C8B476342}"/>
            </a:ext>
          </a:extLst>
        </xdr:cNvPr>
        <xdr:cNvSpPr/>
      </xdr:nvSpPr>
      <xdr:spPr>
        <a:xfrm>
          <a:off x="5706657" y="57994220"/>
          <a:ext cx="3702710" cy="4076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a:solidFill>
                <a:schemeClr val="tx1"/>
              </a:solidFill>
              <a:effectLst/>
              <a:latin typeface="+mn-lt"/>
              <a:ea typeface="+mn-ea"/>
              <a:cs typeface="+mn-cs"/>
            </a:rPr>
            <a:t>「プラスチック・スマート」推進事業</a:t>
          </a:r>
          <a:r>
            <a:rPr lang="ja-JP" altLang="en-US" sz="1100">
              <a:solidFill>
                <a:schemeClr val="tx1"/>
              </a:solidFill>
              <a:effectLst/>
              <a:latin typeface="+mn-lt"/>
              <a:ea typeface="+mn-ea"/>
              <a:cs typeface="+mn-cs"/>
            </a:rPr>
            <a:t>の一部</a:t>
          </a:r>
          <a:endParaRPr lang="en-US" altLang="ja-JP" sz="1100">
            <a:solidFill>
              <a:schemeClr val="tx1"/>
            </a:solidFill>
            <a:effectLst/>
            <a:latin typeface="+mn-lt"/>
            <a:ea typeface="+mn-ea"/>
            <a:cs typeface="+mn-cs"/>
          </a:endParaRPr>
        </a:p>
      </xdr:txBody>
    </xdr:sp>
    <xdr:clientData/>
  </xdr:twoCellAnchor>
  <xdr:twoCellAnchor>
    <xdr:from>
      <xdr:col>28</xdr:col>
      <xdr:colOff>177184</xdr:colOff>
      <xdr:row>284</xdr:row>
      <xdr:rowOff>106467</xdr:rowOff>
    </xdr:from>
    <xdr:to>
      <xdr:col>30</xdr:col>
      <xdr:colOff>169327</xdr:colOff>
      <xdr:row>288</xdr:row>
      <xdr:rowOff>38908</xdr:rowOff>
    </xdr:to>
    <xdr:cxnSp macro="">
      <xdr:nvCxnSpPr>
        <xdr:cNvPr id="48" name="直線矢印コネクタ 47">
          <a:extLst>
            <a:ext uri="{FF2B5EF4-FFF2-40B4-BE49-F238E27FC236}">
              <a16:creationId xmlns:a16="http://schemas.microsoft.com/office/drawing/2014/main" id="{26CECA81-24EF-4E19-BCBA-9C92CC5C7734}"/>
            </a:ext>
          </a:extLst>
        </xdr:cNvPr>
        <xdr:cNvCxnSpPr/>
      </xdr:nvCxnSpPr>
      <xdr:spPr bwMode="auto">
        <a:xfrm>
          <a:off x="5297824" y="55176207"/>
          <a:ext cx="357903" cy="1250701"/>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18378</xdr:colOff>
      <xdr:row>290</xdr:row>
      <xdr:rowOff>119580</xdr:rowOff>
    </xdr:from>
    <xdr:to>
      <xdr:col>29</xdr:col>
      <xdr:colOff>17659</xdr:colOff>
      <xdr:row>291</xdr:row>
      <xdr:rowOff>217714</xdr:rowOff>
    </xdr:to>
    <xdr:sp macro="" textlink="">
      <xdr:nvSpPr>
        <xdr:cNvPr id="49" name="大かっこ 48">
          <a:extLst>
            <a:ext uri="{FF2B5EF4-FFF2-40B4-BE49-F238E27FC236}">
              <a16:creationId xmlns:a16="http://schemas.microsoft.com/office/drawing/2014/main" id="{8EE7E1F0-AD38-4990-B3AD-B26D391D7D72}"/>
            </a:ext>
          </a:extLst>
        </xdr:cNvPr>
        <xdr:cNvSpPr/>
      </xdr:nvSpPr>
      <xdr:spPr>
        <a:xfrm>
          <a:off x="1868949" y="58020694"/>
          <a:ext cx="3515367" cy="41382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effectLst/>
            </a:rPr>
            <a:t>ローカル・ブルー・オーシャンビジョン推進事業の実施</a:t>
          </a:r>
          <a:endParaRPr lang="ja-JP" altLang="ja-JP">
            <a:effectLst/>
          </a:endParaRPr>
        </a:p>
      </xdr:txBody>
    </xdr:sp>
    <xdr:clientData/>
  </xdr:twoCellAnchor>
  <xdr:twoCellAnchor>
    <xdr:from>
      <xdr:col>13</xdr:col>
      <xdr:colOff>133698</xdr:colOff>
      <xdr:row>287</xdr:row>
      <xdr:rowOff>11206</xdr:rowOff>
    </xdr:from>
    <xdr:to>
      <xdr:col>24</xdr:col>
      <xdr:colOff>134619</xdr:colOff>
      <xdr:row>287</xdr:row>
      <xdr:rowOff>310205</xdr:rowOff>
    </xdr:to>
    <xdr:sp macro="" textlink="">
      <xdr:nvSpPr>
        <xdr:cNvPr id="50" name="正方形/長方形 49">
          <a:extLst>
            <a:ext uri="{FF2B5EF4-FFF2-40B4-BE49-F238E27FC236}">
              <a16:creationId xmlns:a16="http://schemas.microsoft.com/office/drawing/2014/main" id="{7830F021-12F2-4505-BF03-8BBD0088E45C}"/>
            </a:ext>
          </a:extLst>
        </xdr:cNvPr>
        <xdr:cNvSpPr/>
      </xdr:nvSpPr>
      <xdr:spPr>
        <a:xfrm>
          <a:off x="2511138" y="56086786"/>
          <a:ext cx="2012601"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10</xdr:col>
      <xdr:colOff>56478</xdr:colOff>
      <xdr:row>288</xdr:row>
      <xdr:rowOff>74781</xdr:rowOff>
    </xdr:from>
    <xdr:to>
      <xdr:col>29</xdr:col>
      <xdr:colOff>22106</xdr:colOff>
      <xdr:row>290</xdr:row>
      <xdr:rowOff>33617</xdr:rowOff>
    </xdr:to>
    <xdr:sp macro="" textlink="">
      <xdr:nvSpPr>
        <xdr:cNvPr id="51" name="正方形/長方形 50">
          <a:extLst>
            <a:ext uri="{FF2B5EF4-FFF2-40B4-BE49-F238E27FC236}">
              <a16:creationId xmlns:a16="http://schemas.microsoft.com/office/drawing/2014/main" id="{DE3EE87A-BAF2-42B3-AD5C-F307A088BD60}"/>
            </a:ext>
          </a:extLst>
        </xdr:cNvPr>
        <xdr:cNvSpPr/>
      </xdr:nvSpPr>
      <xdr:spPr>
        <a:xfrm>
          <a:off x="1885278" y="56462781"/>
          <a:ext cx="3440348" cy="58367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G</a:t>
          </a:r>
          <a:r>
            <a:rPr lang="ja-JP" altLang="en-US" sz="1100">
              <a:solidFill>
                <a:sysClr val="windowText" lastClr="000000"/>
              </a:solidFill>
              <a:latin typeface="+mn-ea"/>
              <a:ea typeface="+mn-ea"/>
            </a:rPr>
            <a:t>．株式会社環境管理センター</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168088</xdr:colOff>
      <xdr:row>294</xdr:row>
      <xdr:rowOff>168088</xdr:rowOff>
    </xdr:from>
    <xdr:to>
      <xdr:col>10</xdr:col>
      <xdr:colOff>14139</xdr:colOff>
      <xdr:row>294</xdr:row>
      <xdr:rowOff>169495</xdr:rowOff>
    </xdr:to>
    <xdr:cxnSp macro="">
      <xdr:nvCxnSpPr>
        <xdr:cNvPr id="52" name="直線矢印コネクタ 51">
          <a:extLst>
            <a:ext uri="{FF2B5EF4-FFF2-40B4-BE49-F238E27FC236}">
              <a16:creationId xmlns:a16="http://schemas.microsoft.com/office/drawing/2014/main" id="{B04C1003-8745-44FB-A864-055C18DAB7AF}"/>
            </a:ext>
          </a:extLst>
        </xdr:cNvPr>
        <xdr:cNvCxnSpPr/>
      </xdr:nvCxnSpPr>
      <xdr:spPr bwMode="auto">
        <a:xfrm flipV="1">
          <a:off x="1448248" y="58430608"/>
          <a:ext cx="394691"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38517</xdr:colOff>
      <xdr:row>293</xdr:row>
      <xdr:rowOff>211432</xdr:rowOff>
    </xdr:from>
    <xdr:to>
      <xdr:col>28</xdr:col>
      <xdr:colOff>175819</xdr:colOff>
      <xdr:row>295</xdr:row>
      <xdr:rowOff>149405</xdr:rowOff>
    </xdr:to>
    <xdr:sp macro="" textlink="">
      <xdr:nvSpPr>
        <xdr:cNvPr id="53" name="正方形/長方形 52">
          <a:extLst>
            <a:ext uri="{FF2B5EF4-FFF2-40B4-BE49-F238E27FC236}">
              <a16:creationId xmlns:a16="http://schemas.microsoft.com/office/drawing/2014/main" id="{E4231EE5-C55B-4ECA-A94F-7D4FD65936BC}"/>
            </a:ext>
          </a:extLst>
        </xdr:cNvPr>
        <xdr:cNvSpPr/>
      </xdr:nvSpPr>
      <xdr:spPr>
        <a:xfrm>
          <a:off x="1867317" y="58161532"/>
          <a:ext cx="3429142" cy="5628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．いであ株式会社</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19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10</xdr:col>
      <xdr:colOff>31607</xdr:colOff>
      <xdr:row>295</xdr:row>
      <xdr:rowOff>286586</xdr:rowOff>
    </xdr:from>
    <xdr:to>
      <xdr:col>28</xdr:col>
      <xdr:colOff>172082</xdr:colOff>
      <xdr:row>298</xdr:row>
      <xdr:rowOff>11205</xdr:rowOff>
    </xdr:to>
    <xdr:sp macro="" textlink="">
      <xdr:nvSpPr>
        <xdr:cNvPr id="54" name="大かっこ 53">
          <a:extLst>
            <a:ext uri="{FF2B5EF4-FFF2-40B4-BE49-F238E27FC236}">
              <a16:creationId xmlns:a16="http://schemas.microsoft.com/office/drawing/2014/main" id="{F05BA634-33E9-493B-853F-847B60309D1F}"/>
            </a:ext>
          </a:extLst>
        </xdr:cNvPr>
        <xdr:cNvSpPr/>
      </xdr:nvSpPr>
      <xdr:spPr>
        <a:xfrm>
          <a:off x="1860407" y="58861526"/>
          <a:ext cx="3432315" cy="6618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東南アジアにおける海洋ごみ実態把握技術の状況調査と今後の協力検討</a:t>
          </a:r>
          <a:endParaRPr kumimoji="1" lang="en-US" altLang="ja-JP" sz="1100">
            <a:solidFill>
              <a:schemeClr val="tx1"/>
            </a:solidFill>
          </a:endParaRPr>
        </a:p>
      </xdr:txBody>
    </xdr:sp>
    <xdr:clientData/>
  </xdr:twoCellAnchor>
  <xdr:twoCellAnchor>
    <xdr:from>
      <xdr:col>13</xdr:col>
      <xdr:colOff>47411</xdr:colOff>
      <xdr:row>273</xdr:row>
      <xdr:rowOff>11206</xdr:rowOff>
    </xdr:from>
    <xdr:to>
      <xdr:col>23</xdr:col>
      <xdr:colOff>35355</xdr:colOff>
      <xdr:row>273</xdr:row>
      <xdr:rowOff>305912</xdr:rowOff>
    </xdr:to>
    <xdr:sp macro="" textlink="">
      <xdr:nvSpPr>
        <xdr:cNvPr id="55" name="正方形/長方形 54">
          <a:extLst>
            <a:ext uri="{FF2B5EF4-FFF2-40B4-BE49-F238E27FC236}">
              <a16:creationId xmlns:a16="http://schemas.microsoft.com/office/drawing/2014/main" id="{0AED7593-6E0C-482D-97A0-D913843B89E8}"/>
            </a:ext>
          </a:extLst>
        </xdr:cNvPr>
        <xdr:cNvSpPr/>
      </xdr:nvSpPr>
      <xdr:spPr>
        <a:xfrm>
          <a:off x="2424851" y="50272726"/>
          <a:ext cx="1816744" cy="2947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補助等交付</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9</xdr:col>
      <xdr:colOff>132949</xdr:colOff>
      <xdr:row>273</xdr:row>
      <xdr:rowOff>299646</xdr:rowOff>
    </xdr:from>
    <xdr:to>
      <xdr:col>28</xdr:col>
      <xdr:colOff>75717</xdr:colOff>
      <xdr:row>275</xdr:row>
      <xdr:rowOff>161716</xdr:rowOff>
    </xdr:to>
    <xdr:sp macro="" textlink="">
      <xdr:nvSpPr>
        <xdr:cNvPr id="56" name="正方形/長方形 55">
          <a:extLst>
            <a:ext uri="{FF2B5EF4-FFF2-40B4-BE49-F238E27FC236}">
              <a16:creationId xmlns:a16="http://schemas.microsoft.com/office/drawing/2014/main" id="{603DC711-5459-4641-A8EF-7CCD1671EAD9}"/>
            </a:ext>
          </a:extLst>
        </xdr:cNvPr>
        <xdr:cNvSpPr/>
      </xdr:nvSpPr>
      <xdr:spPr>
        <a:xfrm>
          <a:off x="1778869" y="50561166"/>
          <a:ext cx="3417488" cy="5707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．都道府県（長崎県等）</a:t>
          </a:r>
          <a:endParaRPr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3,678</a:t>
          </a:r>
          <a:r>
            <a:rPr lang="ja-JP" altLang="en-US" sz="1100">
              <a:solidFill>
                <a:sysClr val="windowText" lastClr="000000"/>
              </a:solidFill>
              <a:latin typeface="+mn-ea"/>
              <a:ea typeface="+mn-ea"/>
            </a:rPr>
            <a:t>　百万円</a:t>
          </a:r>
          <a:endParaRPr lang="en-US" altLang="ja-JP" sz="1100">
            <a:solidFill>
              <a:sysClr val="windowText" lastClr="000000"/>
            </a:solidFill>
            <a:latin typeface="+mn-ea"/>
            <a:ea typeface="+mn-ea"/>
          </a:endParaRPr>
        </a:p>
      </xdr:txBody>
    </xdr:sp>
    <xdr:clientData/>
  </xdr:twoCellAnchor>
  <xdr:twoCellAnchor>
    <xdr:from>
      <xdr:col>9</xdr:col>
      <xdr:colOff>112059</xdr:colOff>
      <xdr:row>275</xdr:row>
      <xdr:rowOff>195943</xdr:rowOff>
    </xdr:from>
    <xdr:to>
      <xdr:col>28</xdr:col>
      <xdr:colOff>98005</xdr:colOff>
      <xdr:row>277</xdr:row>
      <xdr:rowOff>76200</xdr:rowOff>
    </xdr:to>
    <xdr:sp macro="" textlink="">
      <xdr:nvSpPr>
        <xdr:cNvPr id="57" name="大かっこ 56">
          <a:extLst>
            <a:ext uri="{FF2B5EF4-FFF2-40B4-BE49-F238E27FC236}">
              <a16:creationId xmlns:a16="http://schemas.microsoft.com/office/drawing/2014/main" id="{11DA33E8-AD64-4D19-91C5-19A127521788}"/>
            </a:ext>
          </a:extLst>
        </xdr:cNvPr>
        <xdr:cNvSpPr/>
      </xdr:nvSpPr>
      <xdr:spPr>
        <a:xfrm>
          <a:off x="1777573" y="52022829"/>
          <a:ext cx="3502032" cy="5987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漂流・漂着・海底ごみの回収・処理や発生抑制対策等の実施。</a:t>
          </a:r>
          <a:endParaRPr kumimoji="1" lang="en-US" altLang="ja-JP" sz="1100">
            <a:solidFill>
              <a:schemeClr val="tx1"/>
            </a:solidFill>
          </a:endParaRPr>
        </a:p>
      </xdr:txBody>
    </xdr:sp>
    <xdr:clientData/>
  </xdr:twoCellAnchor>
  <xdr:twoCellAnchor>
    <xdr:from>
      <xdr:col>8</xdr:col>
      <xdr:colOff>0</xdr:colOff>
      <xdr:row>274</xdr:row>
      <xdr:rowOff>225078</xdr:rowOff>
    </xdr:from>
    <xdr:to>
      <xdr:col>9</xdr:col>
      <xdr:colOff>136759</xdr:colOff>
      <xdr:row>274</xdr:row>
      <xdr:rowOff>248385</xdr:rowOff>
    </xdr:to>
    <xdr:cxnSp macro="">
      <xdr:nvCxnSpPr>
        <xdr:cNvPr id="58" name="直線矢印コネクタ 57">
          <a:extLst>
            <a:ext uri="{FF2B5EF4-FFF2-40B4-BE49-F238E27FC236}">
              <a16:creationId xmlns:a16="http://schemas.microsoft.com/office/drawing/2014/main" id="{EAAE939F-9C34-4169-AE5A-14AF803C2803}"/>
            </a:ext>
          </a:extLst>
        </xdr:cNvPr>
        <xdr:cNvCxnSpPr>
          <a:endCxn id="56" idx="1"/>
        </xdr:cNvCxnSpPr>
      </xdr:nvCxnSpPr>
      <xdr:spPr bwMode="auto">
        <a:xfrm flipV="1">
          <a:off x="1463040" y="50844738"/>
          <a:ext cx="319639" cy="233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133698</xdr:colOff>
      <xdr:row>287</xdr:row>
      <xdr:rowOff>11206</xdr:rowOff>
    </xdr:from>
    <xdr:to>
      <xdr:col>24</xdr:col>
      <xdr:colOff>134619</xdr:colOff>
      <xdr:row>287</xdr:row>
      <xdr:rowOff>310205</xdr:rowOff>
    </xdr:to>
    <xdr:sp macro="" textlink="">
      <xdr:nvSpPr>
        <xdr:cNvPr id="59" name="正方形/長方形 58">
          <a:extLst>
            <a:ext uri="{FF2B5EF4-FFF2-40B4-BE49-F238E27FC236}">
              <a16:creationId xmlns:a16="http://schemas.microsoft.com/office/drawing/2014/main" id="{C8F34E66-7F11-4AEF-BD0C-5768C4516B93}"/>
            </a:ext>
          </a:extLst>
        </xdr:cNvPr>
        <xdr:cNvSpPr/>
      </xdr:nvSpPr>
      <xdr:spPr>
        <a:xfrm>
          <a:off x="2511138" y="56086786"/>
          <a:ext cx="2012601" cy="2989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13</xdr:col>
      <xdr:colOff>78441</xdr:colOff>
      <xdr:row>292</xdr:row>
      <xdr:rowOff>168088</xdr:rowOff>
    </xdr:from>
    <xdr:to>
      <xdr:col>24</xdr:col>
      <xdr:colOff>79362</xdr:colOff>
      <xdr:row>293</xdr:row>
      <xdr:rowOff>151417</xdr:rowOff>
    </xdr:to>
    <xdr:sp macro="" textlink="">
      <xdr:nvSpPr>
        <xdr:cNvPr id="60" name="正方形/長方形 59">
          <a:extLst>
            <a:ext uri="{FF2B5EF4-FFF2-40B4-BE49-F238E27FC236}">
              <a16:creationId xmlns:a16="http://schemas.microsoft.com/office/drawing/2014/main" id="{D61E94D5-542F-4D2E-9CF5-24FE4E3E5200}"/>
            </a:ext>
          </a:extLst>
        </xdr:cNvPr>
        <xdr:cNvSpPr/>
      </xdr:nvSpPr>
      <xdr:spPr>
        <a:xfrm>
          <a:off x="2455881" y="57805768"/>
          <a:ext cx="2012601" cy="29574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一般競争契約（総合評価）</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28</xdr:col>
      <xdr:colOff>177184</xdr:colOff>
      <xdr:row>284</xdr:row>
      <xdr:rowOff>106467</xdr:rowOff>
    </xdr:from>
    <xdr:to>
      <xdr:col>30</xdr:col>
      <xdr:colOff>176947</xdr:colOff>
      <xdr:row>288</xdr:row>
      <xdr:rowOff>40813</xdr:rowOff>
    </xdr:to>
    <xdr:cxnSp macro="">
      <xdr:nvCxnSpPr>
        <xdr:cNvPr id="61" name="直線矢印コネクタ 60">
          <a:extLst>
            <a:ext uri="{FF2B5EF4-FFF2-40B4-BE49-F238E27FC236}">
              <a16:creationId xmlns:a16="http://schemas.microsoft.com/office/drawing/2014/main" id="{E067E6D3-05F2-410D-9F59-70B4BABB54FA}"/>
            </a:ext>
          </a:extLst>
        </xdr:cNvPr>
        <xdr:cNvCxnSpPr/>
      </xdr:nvCxnSpPr>
      <xdr:spPr bwMode="auto">
        <a:xfrm>
          <a:off x="5297824" y="55176207"/>
          <a:ext cx="365523" cy="1252606"/>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175819</xdr:colOff>
      <xdr:row>294</xdr:row>
      <xdr:rowOff>179294</xdr:rowOff>
    </xdr:from>
    <xdr:to>
      <xdr:col>31</xdr:col>
      <xdr:colOff>56030</xdr:colOff>
      <xdr:row>294</xdr:row>
      <xdr:rowOff>180419</xdr:rowOff>
    </xdr:to>
    <xdr:cxnSp macro="">
      <xdr:nvCxnSpPr>
        <xdr:cNvPr id="62" name="直線矢印コネクタ 61">
          <a:extLst>
            <a:ext uri="{FF2B5EF4-FFF2-40B4-BE49-F238E27FC236}">
              <a16:creationId xmlns:a16="http://schemas.microsoft.com/office/drawing/2014/main" id="{814B82EE-7561-481F-9DBA-2E0938537023}"/>
            </a:ext>
          </a:extLst>
        </xdr:cNvPr>
        <xdr:cNvCxnSpPr>
          <a:stCxn id="53" idx="3"/>
        </xdr:cNvCxnSpPr>
      </xdr:nvCxnSpPr>
      <xdr:spPr bwMode="auto">
        <a:xfrm flipV="1">
          <a:off x="5296459" y="58441814"/>
          <a:ext cx="428851" cy="1125"/>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201704</xdr:colOff>
      <xdr:row>294</xdr:row>
      <xdr:rowOff>168087</xdr:rowOff>
    </xdr:from>
    <xdr:to>
      <xdr:col>30</xdr:col>
      <xdr:colOff>0</xdr:colOff>
      <xdr:row>298</xdr:row>
      <xdr:rowOff>56029</xdr:rowOff>
    </xdr:to>
    <xdr:cxnSp macro="">
      <xdr:nvCxnSpPr>
        <xdr:cNvPr id="63" name="直線コネクタ 62">
          <a:extLst>
            <a:ext uri="{FF2B5EF4-FFF2-40B4-BE49-F238E27FC236}">
              <a16:creationId xmlns:a16="http://schemas.microsoft.com/office/drawing/2014/main" id="{E23F4902-B61E-4E90-8FBD-3B2C1EB02B99}"/>
            </a:ext>
          </a:extLst>
        </xdr:cNvPr>
        <xdr:cNvCxnSpPr/>
      </xdr:nvCxnSpPr>
      <xdr:spPr>
        <a:xfrm>
          <a:off x="5489984" y="58430607"/>
          <a:ext cx="0" cy="1137622"/>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30</xdr:col>
      <xdr:colOff>10741</xdr:colOff>
      <xdr:row>298</xdr:row>
      <xdr:rowOff>49183</xdr:rowOff>
    </xdr:from>
    <xdr:to>
      <xdr:col>31</xdr:col>
      <xdr:colOff>85285</xdr:colOff>
      <xdr:row>298</xdr:row>
      <xdr:rowOff>49183</xdr:rowOff>
    </xdr:to>
    <xdr:cxnSp macro="">
      <xdr:nvCxnSpPr>
        <xdr:cNvPr id="64" name="直線矢印コネクタ 63">
          <a:extLst>
            <a:ext uri="{FF2B5EF4-FFF2-40B4-BE49-F238E27FC236}">
              <a16:creationId xmlns:a16="http://schemas.microsoft.com/office/drawing/2014/main" id="{534509AB-99C1-42CE-AFBB-21F86F9EF707}"/>
            </a:ext>
          </a:extLst>
        </xdr:cNvPr>
        <xdr:cNvCxnSpPr/>
      </xdr:nvCxnSpPr>
      <xdr:spPr bwMode="auto">
        <a:xfrm>
          <a:off x="5497141" y="59561383"/>
          <a:ext cx="257424" cy="0"/>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200027</xdr:colOff>
      <xdr:row>293</xdr:row>
      <xdr:rowOff>303439</xdr:rowOff>
    </xdr:from>
    <xdr:to>
      <xdr:col>49</xdr:col>
      <xdr:colOff>308567</xdr:colOff>
      <xdr:row>295</xdr:row>
      <xdr:rowOff>258573</xdr:rowOff>
    </xdr:to>
    <xdr:sp macro="" textlink="">
      <xdr:nvSpPr>
        <xdr:cNvPr id="65" name="正方形/長方形 64">
          <a:extLst>
            <a:ext uri="{FF2B5EF4-FFF2-40B4-BE49-F238E27FC236}">
              <a16:creationId xmlns:a16="http://schemas.microsoft.com/office/drawing/2014/main" id="{B97A9831-2542-4E74-9E8C-72C925341DF0}"/>
            </a:ext>
          </a:extLst>
        </xdr:cNvPr>
        <xdr:cNvSpPr/>
      </xdr:nvSpPr>
      <xdr:spPr>
        <a:xfrm>
          <a:off x="5671187" y="58253539"/>
          <a:ext cx="3598500" cy="5799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P</a:t>
          </a:r>
          <a:r>
            <a:rPr lang="ja-JP" altLang="en-US" sz="1100">
              <a:solidFill>
                <a:sysClr val="windowText" lastClr="000000"/>
              </a:solidFill>
              <a:latin typeface="+mn-ea"/>
              <a:ea typeface="+mn-ea"/>
            </a:rPr>
            <a:t>．株式会社松竹映像センター</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0.7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35</xdr:col>
      <xdr:colOff>48665</xdr:colOff>
      <xdr:row>293</xdr:row>
      <xdr:rowOff>67235</xdr:rowOff>
    </xdr:from>
    <xdr:to>
      <xdr:col>45</xdr:col>
      <xdr:colOff>157843</xdr:colOff>
      <xdr:row>294</xdr:row>
      <xdr:rowOff>27786</xdr:rowOff>
    </xdr:to>
    <xdr:sp macro="" textlink="">
      <xdr:nvSpPr>
        <xdr:cNvPr id="66" name="正方形/長方形 65">
          <a:extLst>
            <a:ext uri="{FF2B5EF4-FFF2-40B4-BE49-F238E27FC236}">
              <a16:creationId xmlns:a16="http://schemas.microsoft.com/office/drawing/2014/main" id="{1A0954FB-06D1-4E21-9DA6-81F2105C4248}"/>
            </a:ext>
          </a:extLst>
        </xdr:cNvPr>
        <xdr:cNvSpPr/>
      </xdr:nvSpPr>
      <xdr:spPr>
        <a:xfrm>
          <a:off x="6449465" y="58017335"/>
          <a:ext cx="1937978" cy="2729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30</xdr:col>
      <xdr:colOff>190500</xdr:colOff>
      <xdr:row>295</xdr:row>
      <xdr:rowOff>307682</xdr:rowOff>
    </xdr:from>
    <xdr:to>
      <xdr:col>49</xdr:col>
      <xdr:colOff>310637</xdr:colOff>
      <xdr:row>296</xdr:row>
      <xdr:rowOff>298718</xdr:rowOff>
    </xdr:to>
    <xdr:sp macro="" textlink="">
      <xdr:nvSpPr>
        <xdr:cNvPr id="67" name="大かっこ 66">
          <a:extLst>
            <a:ext uri="{FF2B5EF4-FFF2-40B4-BE49-F238E27FC236}">
              <a16:creationId xmlns:a16="http://schemas.microsoft.com/office/drawing/2014/main" id="{92997723-8A12-454C-85CA-164C5554DF25}"/>
            </a:ext>
          </a:extLst>
        </xdr:cNvPr>
        <xdr:cNvSpPr/>
      </xdr:nvSpPr>
      <xdr:spPr>
        <a:xfrm>
          <a:off x="5669280" y="58882622"/>
          <a:ext cx="3602477" cy="3034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a:effectLst/>
            </a:rPr>
            <a:t>　映像教材の翻訳</a:t>
          </a:r>
          <a:endParaRPr lang="ja-JP" altLang="ja-JP">
            <a:effectLst/>
          </a:endParaRPr>
        </a:p>
      </xdr:txBody>
    </xdr:sp>
    <xdr:clientData/>
  </xdr:twoCellAnchor>
  <xdr:twoCellAnchor>
    <xdr:from>
      <xdr:col>31</xdr:col>
      <xdr:colOff>9527</xdr:colOff>
      <xdr:row>297</xdr:row>
      <xdr:rowOff>0</xdr:rowOff>
    </xdr:from>
    <xdr:to>
      <xdr:col>49</xdr:col>
      <xdr:colOff>319773</xdr:colOff>
      <xdr:row>298</xdr:row>
      <xdr:rowOff>268899</xdr:rowOff>
    </xdr:to>
    <xdr:sp macro="" textlink="">
      <xdr:nvSpPr>
        <xdr:cNvPr id="68" name="正方形/長方形 67">
          <a:extLst>
            <a:ext uri="{FF2B5EF4-FFF2-40B4-BE49-F238E27FC236}">
              <a16:creationId xmlns:a16="http://schemas.microsoft.com/office/drawing/2014/main" id="{23C3AC45-22A9-4664-AA0E-F73596B28F60}"/>
            </a:ext>
          </a:extLst>
        </xdr:cNvPr>
        <xdr:cNvSpPr/>
      </xdr:nvSpPr>
      <xdr:spPr>
        <a:xfrm>
          <a:off x="5678807" y="59199780"/>
          <a:ext cx="3602086" cy="5813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1100">
              <a:solidFill>
                <a:sysClr val="windowText" lastClr="000000"/>
              </a:solidFill>
              <a:latin typeface="+mn-ea"/>
              <a:ea typeface="+mn-ea"/>
            </a:rPr>
            <a:t>Q</a:t>
          </a:r>
          <a:r>
            <a:rPr lang="ja-JP" altLang="en-US" sz="1100">
              <a:solidFill>
                <a:sysClr val="windowText" lastClr="000000"/>
              </a:solidFill>
              <a:latin typeface="+mn-ea"/>
              <a:ea typeface="+mn-ea"/>
            </a:rPr>
            <a:t>．</a:t>
          </a:r>
          <a:r>
            <a:rPr lang="en-US" altLang="ja-JP" sz="1100">
              <a:solidFill>
                <a:sysClr val="windowText" lastClr="000000"/>
              </a:solidFill>
              <a:latin typeface="+mn-ea"/>
              <a:ea typeface="+mn-ea"/>
            </a:rPr>
            <a:t>PT. Global Sarana Solusindo</a:t>
          </a:r>
          <a:r>
            <a:rPr lang="ja-JP" altLang="en-US" sz="1100">
              <a:solidFill>
                <a:sysClr val="windowText" lastClr="000000"/>
              </a:solidFill>
              <a:latin typeface="+mn-ea"/>
              <a:ea typeface="+mn-ea"/>
            </a:rPr>
            <a:t>　他</a:t>
          </a: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6.2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31</xdr:col>
      <xdr:colOff>0</xdr:colOff>
      <xdr:row>298</xdr:row>
      <xdr:rowOff>318008</xdr:rowOff>
    </xdr:from>
    <xdr:to>
      <xdr:col>49</xdr:col>
      <xdr:colOff>321843</xdr:colOff>
      <xdr:row>299</xdr:row>
      <xdr:rowOff>196985</xdr:rowOff>
    </xdr:to>
    <xdr:sp macro="" textlink="">
      <xdr:nvSpPr>
        <xdr:cNvPr id="69" name="大かっこ 68">
          <a:extLst>
            <a:ext uri="{FF2B5EF4-FFF2-40B4-BE49-F238E27FC236}">
              <a16:creationId xmlns:a16="http://schemas.microsoft.com/office/drawing/2014/main" id="{5BEC8E7A-E450-484D-9060-415EFA4C6BAA}"/>
            </a:ext>
          </a:extLst>
        </xdr:cNvPr>
        <xdr:cNvSpPr/>
      </xdr:nvSpPr>
      <xdr:spPr>
        <a:xfrm>
          <a:off x="5669280" y="59830208"/>
          <a:ext cx="3613683" cy="1990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effectLst/>
              <a:latin typeface="+mn-lt"/>
              <a:ea typeface="+mn-ea"/>
              <a:cs typeface="+mn-cs"/>
            </a:rPr>
            <a:t>　人材育成研修プログラム実施支援業務の一部</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K15" sqref="AK15:AQ1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347</v>
      </c>
      <c r="AJ2" s="124" t="s">
        <v>668</v>
      </c>
      <c r="AK2" s="124"/>
      <c r="AL2" s="124"/>
      <c r="AM2" s="124"/>
      <c r="AN2" s="90" t="s">
        <v>347</v>
      </c>
      <c r="AO2" s="124">
        <v>21</v>
      </c>
      <c r="AP2" s="124"/>
      <c r="AQ2" s="124"/>
      <c r="AR2" s="91" t="s">
        <v>347</v>
      </c>
      <c r="AS2" s="125">
        <v>132</v>
      </c>
      <c r="AT2" s="125"/>
      <c r="AU2" s="125"/>
      <c r="AV2" s="90" t="str">
        <f>IF(AW2="","","-")</f>
        <v/>
      </c>
      <c r="AW2" s="126"/>
      <c r="AX2" s="126"/>
    </row>
    <row r="3" spans="1:50" ht="21" customHeight="1" thickBot="1" x14ac:dyDescent="0.25">
      <c r="A3" s="127" t="s">
        <v>666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669</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670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435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672</v>
      </c>
      <c r="AF5" s="167"/>
      <c r="AG5" s="167"/>
      <c r="AH5" s="167"/>
      <c r="AI5" s="167"/>
      <c r="AJ5" s="167"/>
      <c r="AK5" s="167"/>
      <c r="AL5" s="167"/>
      <c r="AM5" s="167"/>
      <c r="AN5" s="167"/>
      <c r="AO5" s="167"/>
      <c r="AP5" s="168"/>
      <c r="AQ5" s="169" t="s">
        <v>673</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60" customHeight="1" x14ac:dyDescent="0.2">
      <c r="A7" s="153" t="s">
        <v>20</v>
      </c>
      <c r="B7" s="154"/>
      <c r="C7" s="154"/>
      <c r="D7" s="154"/>
      <c r="E7" s="154"/>
      <c r="F7" s="155"/>
      <c r="G7" s="177" t="s">
        <v>825</v>
      </c>
      <c r="H7" s="178"/>
      <c r="I7" s="178"/>
      <c r="J7" s="178"/>
      <c r="K7" s="178"/>
      <c r="L7" s="178"/>
      <c r="M7" s="178"/>
      <c r="N7" s="178"/>
      <c r="O7" s="178"/>
      <c r="P7" s="178"/>
      <c r="Q7" s="178"/>
      <c r="R7" s="178"/>
      <c r="S7" s="178"/>
      <c r="T7" s="178"/>
      <c r="U7" s="178"/>
      <c r="V7" s="178"/>
      <c r="W7" s="178"/>
      <c r="X7" s="179"/>
      <c r="Y7" s="180" t="s">
        <v>332</v>
      </c>
      <c r="Z7" s="181"/>
      <c r="AA7" s="181"/>
      <c r="AB7" s="181"/>
      <c r="AC7" s="181"/>
      <c r="AD7" s="182"/>
      <c r="AE7" s="183" t="s">
        <v>826</v>
      </c>
      <c r="AF7" s="184"/>
      <c r="AG7" s="184"/>
      <c r="AH7" s="184"/>
      <c r="AI7" s="184"/>
      <c r="AJ7" s="184"/>
      <c r="AK7" s="184"/>
      <c r="AL7" s="184"/>
      <c r="AM7" s="184"/>
      <c r="AN7" s="184"/>
      <c r="AO7" s="184"/>
      <c r="AP7" s="184"/>
      <c r="AQ7" s="184"/>
      <c r="AR7" s="184"/>
      <c r="AS7" s="184"/>
      <c r="AT7" s="184"/>
      <c r="AU7" s="184"/>
      <c r="AV7" s="184"/>
      <c r="AW7" s="184"/>
      <c r="AX7" s="185"/>
    </row>
    <row r="8" spans="1:50" ht="40" customHeight="1" x14ac:dyDescent="0.2">
      <c r="A8" s="153" t="s">
        <v>227</v>
      </c>
      <c r="B8" s="154"/>
      <c r="C8" s="154"/>
      <c r="D8" s="154"/>
      <c r="E8" s="154"/>
      <c r="F8" s="155"/>
      <c r="G8" s="156" t="str">
        <f>入力規則等!A27</f>
        <v>海洋政策、地方創生</v>
      </c>
      <c r="H8" s="157"/>
      <c r="I8" s="157"/>
      <c r="J8" s="157"/>
      <c r="K8" s="157"/>
      <c r="L8" s="157"/>
      <c r="M8" s="157"/>
      <c r="N8" s="157"/>
      <c r="O8" s="157"/>
      <c r="P8" s="157"/>
      <c r="Q8" s="157"/>
      <c r="R8" s="157"/>
      <c r="S8" s="157"/>
      <c r="T8" s="157"/>
      <c r="U8" s="157"/>
      <c r="V8" s="157"/>
      <c r="W8" s="157"/>
      <c r="X8" s="158"/>
      <c r="Y8" s="159" t="s">
        <v>228</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675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51.9" customHeight="1" x14ac:dyDescent="0.2">
      <c r="A10" s="130" t="s">
        <v>28</v>
      </c>
      <c r="B10" s="131"/>
      <c r="C10" s="131"/>
      <c r="D10" s="131"/>
      <c r="E10" s="131"/>
      <c r="F10" s="131"/>
      <c r="G10" s="132" t="s">
        <v>676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480</v>
      </c>
      <c r="Q12" s="151"/>
      <c r="R12" s="151"/>
      <c r="S12" s="151"/>
      <c r="T12" s="151"/>
      <c r="U12" s="151"/>
      <c r="V12" s="152"/>
      <c r="W12" s="150" t="s">
        <v>632</v>
      </c>
      <c r="X12" s="151"/>
      <c r="Y12" s="151"/>
      <c r="Z12" s="151"/>
      <c r="AA12" s="151"/>
      <c r="AB12" s="151"/>
      <c r="AC12" s="152"/>
      <c r="AD12" s="150" t="s">
        <v>634</v>
      </c>
      <c r="AE12" s="151"/>
      <c r="AF12" s="151"/>
      <c r="AG12" s="151"/>
      <c r="AH12" s="151"/>
      <c r="AI12" s="151"/>
      <c r="AJ12" s="152"/>
      <c r="AK12" s="150" t="s">
        <v>652</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668</v>
      </c>
      <c r="Q13" s="190"/>
      <c r="R13" s="190"/>
      <c r="S13" s="190"/>
      <c r="T13" s="190"/>
      <c r="U13" s="190"/>
      <c r="V13" s="191"/>
      <c r="W13" s="189">
        <v>3910</v>
      </c>
      <c r="X13" s="190"/>
      <c r="Y13" s="190"/>
      <c r="Z13" s="190"/>
      <c r="AA13" s="190"/>
      <c r="AB13" s="190"/>
      <c r="AC13" s="191"/>
      <c r="AD13" s="189">
        <v>364</v>
      </c>
      <c r="AE13" s="190"/>
      <c r="AF13" s="190"/>
      <c r="AG13" s="190"/>
      <c r="AH13" s="190"/>
      <c r="AI13" s="190"/>
      <c r="AJ13" s="191"/>
      <c r="AK13" s="189">
        <v>377</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347</v>
      </c>
      <c r="Q14" s="190"/>
      <c r="R14" s="190"/>
      <c r="S14" s="190"/>
      <c r="T14" s="190"/>
      <c r="U14" s="190"/>
      <c r="V14" s="191"/>
      <c r="W14" s="189">
        <v>3525</v>
      </c>
      <c r="X14" s="190"/>
      <c r="Y14" s="190"/>
      <c r="Z14" s="190"/>
      <c r="AA14" s="190"/>
      <c r="AB14" s="190"/>
      <c r="AC14" s="191"/>
      <c r="AD14" s="189">
        <v>7889</v>
      </c>
      <c r="AE14" s="190"/>
      <c r="AF14" s="190"/>
      <c r="AG14" s="190"/>
      <c r="AH14" s="190"/>
      <c r="AI14" s="190"/>
      <c r="AJ14" s="191"/>
      <c r="AK14" s="189">
        <v>3525</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665</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3525</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3072</v>
      </c>
      <c r="Q16" s="190"/>
      <c r="R16" s="190"/>
      <c r="S16" s="190"/>
      <c r="T16" s="190"/>
      <c r="U16" s="190"/>
      <c r="V16" s="191"/>
      <c r="W16" s="189" t="s">
        <v>347</v>
      </c>
      <c r="X16" s="190"/>
      <c r="Y16" s="190"/>
      <c r="Z16" s="190"/>
      <c r="AA16" s="190"/>
      <c r="AB16" s="190"/>
      <c r="AC16" s="191"/>
      <c r="AD16" s="189">
        <v>3525</v>
      </c>
      <c r="AE16" s="190"/>
      <c r="AF16" s="190"/>
      <c r="AG16" s="190"/>
      <c r="AH16" s="190"/>
      <c r="AI16" s="190"/>
      <c r="AJ16" s="191"/>
      <c r="AK16" s="189">
        <v>7602</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347</v>
      </c>
      <c r="Q17" s="190"/>
      <c r="R17" s="190"/>
      <c r="S17" s="190"/>
      <c r="T17" s="190"/>
      <c r="U17" s="190"/>
      <c r="V17" s="191"/>
      <c r="W17" s="189">
        <v>-3525</v>
      </c>
      <c r="X17" s="190"/>
      <c r="Y17" s="190"/>
      <c r="Z17" s="190"/>
      <c r="AA17" s="190"/>
      <c r="AB17" s="190"/>
      <c r="AC17" s="191"/>
      <c r="AD17" s="189">
        <v>-7602</v>
      </c>
      <c r="AE17" s="190"/>
      <c r="AF17" s="190"/>
      <c r="AG17" s="190"/>
      <c r="AH17" s="190"/>
      <c r="AI17" s="190"/>
      <c r="AJ17" s="191"/>
      <c r="AK17" s="189" t="s">
        <v>347</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347</v>
      </c>
      <c r="Q18" s="190"/>
      <c r="R18" s="190"/>
      <c r="S18" s="190"/>
      <c r="T18" s="190"/>
      <c r="U18" s="190"/>
      <c r="V18" s="191"/>
      <c r="W18" s="189" t="s">
        <v>347</v>
      </c>
      <c r="X18" s="190"/>
      <c r="Y18" s="190"/>
      <c r="Z18" s="190"/>
      <c r="AA18" s="190"/>
      <c r="AB18" s="190"/>
      <c r="AC18" s="191"/>
      <c r="AD18" s="189" t="s">
        <v>347</v>
      </c>
      <c r="AE18" s="190"/>
      <c r="AF18" s="190"/>
      <c r="AG18" s="190"/>
      <c r="AH18" s="190"/>
      <c r="AI18" s="190"/>
      <c r="AJ18" s="191"/>
      <c r="AK18" s="189" t="s">
        <v>347</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3740</v>
      </c>
      <c r="Q19" s="215"/>
      <c r="R19" s="215"/>
      <c r="S19" s="215"/>
      <c r="T19" s="215"/>
      <c r="U19" s="215"/>
      <c r="V19" s="216"/>
      <c r="W19" s="214">
        <f>SUM(W13:AC18)</f>
        <v>3910</v>
      </c>
      <c r="X19" s="215"/>
      <c r="Y19" s="215"/>
      <c r="Z19" s="215"/>
      <c r="AA19" s="215"/>
      <c r="AB19" s="215"/>
      <c r="AC19" s="216"/>
      <c r="AD19" s="214">
        <f>SUM(AD13:AJ18)</f>
        <v>4176</v>
      </c>
      <c r="AE19" s="215"/>
      <c r="AF19" s="215"/>
      <c r="AG19" s="215"/>
      <c r="AH19" s="215"/>
      <c r="AI19" s="215"/>
      <c r="AJ19" s="216"/>
      <c r="AK19" s="214">
        <f>SUM(AK13:AQ18)-AK15</f>
        <v>11504</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3377</v>
      </c>
      <c r="Q20" s="190"/>
      <c r="R20" s="190"/>
      <c r="S20" s="190"/>
      <c r="T20" s="190"/>
      <c r="U20" s="190"/>
      <c r="V20" s="191"/>
      <c r="W20" s="189">
        <v>3545</v>
      </c>
      <c r="X20" s="190"/>
      <c r="Y20" s="190"/>
      <c r="Z20" s="190"/>
      <c r="AA20" s="190"/>
      <c r="AB20" s="190"/>
      <c r="AC20" s="191"/>
      <c r="AD20" s="189">
        <v>3872</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0.90294117647058825</v>
      </c>
      <c r="Q21" s="233"/>
      <c r="R21" s="233"/>
      <c r="S21" s="233"/>
      <c r="T21" s="233"/>
      <c r="U21" s="233"/>
      <c r="V21" s="233"/>
      <c r="W21" s="233">
        <f>IF(W19=0, "-", SUM(W20)/W19)</f>
        <v>0.90664961636828645</v>
      </c>
      <c r="X21" s="233"/>
      <c r="Y21" s="233"/>
      <c r="Z21" s="233"/>
      <c r="AA21" s="233"/>
      <c r="AB21" s="233"/>
      <c r="AC21" s="233"/>
      <c r="AD21" s="233">
        <f>IF(AD19=0, "-", SUM(AD20)/AD19)</f>
        <v>0.92720306513409967</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302</v>
      </c>
      <c r="H22" s="232"/>
      <c r="I22" s="232"/>
      <c r="J22" s="232"/>
      <c r="K22" s="232"/>
      <c r="L22" s="232"/>
      <c r="M22" s="232"/>
      <c r="N22" s="232"/>
      <c r="O22" s="232"/>
      <c r="P22" s="233">
        <f>IF(P20=0, "-", SUM(P20)/SUM(P13,P14))</f>
        <v>5.0553892215568865</v>
      </c>
      <c r="Q22" s="233"/>
      <c r="R22" s="233"/>
      <c r="S22" s="233"/>
      <c r="T22" s="233"/>
      <c r="U22" s="233"/>
      <c r="V22" s="233"/>
      <c r="W22" s="233">
        <f>IF(W20=0, "-", SUM(W20)/SUM(W13,W14))</f>
        <v>0.47679892400806995</v>
      </c>
      <c r="X22" s="233"/>
      <c r="Y22" s="233"/>
      <c r="Z22" s="233"/>
      <c r="AA22" s="233"/>
      <c r="AB22" s="233"/>
      <c r="AC22" s="233"/>
      <c r="AD22" s="233">
        <f>IF(AD20=0, "-", SUM(AD20)/SUM(AD13,AD14))</f>
        <v>0.46916272870471343</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2">
      <c r="A23" s="282" t="s">
        <v>667</v>
      </c>
      <c r="B23" s="283"/>
      <c r="C23" s="283"/>
      <c r="D23" s="283"/>
      <c r="E23" s="283"/>
      <c r="F23" s="284"/>
      <c r="G23" s="288" t="s">
        <v>292</v>
      </c>
      <c r="H23" s="245"/>
      <c r="I23" s="245"/>
      <c r="J23" s="245"/>
      <c r="K23" s="245"/>
      <c r="L23" s="245"/>
      <c r="M23" s="245"/>
      <c r="N23" s="245"/>
      <c r="O23" s="289"/>
      <c r="P23" s="290" t="s">
        <v>665</v>
      </c>
      <c r="Q23" s="245"/>
      <c r="R23" s="245"/>
      <c r="S23" s="245"/>
      <c r="T23" s="245"/>
      <c r="U23" s="245"/>
      <c r="V23" s="289"/>
      <c r="W23" s="244" t="s">
        <v>291</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33" customHeight="1" x14ac:dyDescent="0.2">
      <c r="A24" s="285"/>
      <c r="B24" s="286"/>
      <c r="C24" s="286"/>
      <c r="D24" s="286"/>
      <c r="E24" s="286"/>
      <c r="F24" s="287"/>
      <c r="G24" s="291" t="s">
        <v>677</v>
      </c>
      <c r="H24" s="292"/>
      <c r="I24" s="292"/>
      <c r="J24" s="292"/>
      <c r="K24" s="292"/>
      <c r="L24" s="292"/>
      <c r="M24" s="292"/>
      <c r="N24" s="292"/>
      <c r="O24" s="293"/>
      <c r="P24" s="294">
        <v>3525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3525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643</v>
      </c>
      <c r="B31" s="257"/>
      <c r="C31" s="257"/>
      <c r="D31" s="257"/>
      <c r="E31" s="257"/>
      <c r="F31" s="258"/>
      <c r="G31" s="259" t="s">
        <v>678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644</v>
      </c>
      <c r="B32" s="263"/>
      <c r="C32" s="263"/>
      <c r="D32" s="263"/>
      <c r="E32" s="263"/>
      <c r="F32" s="264"/>
      <c r="G32" s="268" t="s">
        <v>636</v>
      </c>
      <c r="H32" s="269"/>
      <c r="I32" s="269"/>
      <c r="J32" s="269"/>
      <c r="K32" s="269"/>
      <c r="L32" s="269"/>
      <c r="M32" s="269"/>
      <c r="N32" s="269"/>
      <c r="O32" s="269"/>
      <c r="P32" s="270" t="s">
        <v>635</v>
      </c>
      <c r="Q32" s="269"/>
      <c r="R32" s="269"/>
      <c r="S32" s="269"/>
      <c r="T32" s="269"/>
      <c r="U32" s="269"/>
      <c r="V32" s="269"/>
      <c r="W32" s="269"/>
      <c r="X32" s="271"/>
      <c r="Y32" s="272"/>
      <c r="Z32" s="273"/>
      <c r="AA32" s="274"/>
      <c r="AB32" s="275" t="s">
        <v>11</v>
      </c>
      <c r="AC32" s="275"/>
      <c r="AD32" s="275"/>
      <c r="AE32" s="305" t="s">
        <v>480</v>
      </c>
      <c r="AF32" s="306"/>
      <c r="AG32" s="306"/>
      <c r="AH32" s="307"/>
      <c r="AI32" s="305" t="s">
        <v>632</v>
      </c>
      <c r="AJ32" s="306"/>
      <c r="AK32" s="306"/>
      <c r="AL32" s="307"/>
      <c r="AM32" s="305" t="s">
        <v>448</v>
      </c>
      <c r="AN32" s="306"/>
      <c r="AO32" s="306"/>
      <c r="AP32" s="307"/>
      <c r="AQ32" s="308" t="s">
        <v>479</v>
      </c>
      <c r="AR32" s="309"/>
      <c r="AS32" s="309"/>
      <c r="AT32" s="310"/>
      <c r="AU32" s="308" t="s">
        <v>653</v>
      </c>
      <c r="AV32" s="309"/>
      <c r="AW32" s="309"/>
      <c r="AX32" s="311"/>
    </row>
    <row r="33" spans="1:51" ht="23.25" customHeight="1" x14ac:dyDescent="0.2">
      <c r="A33" s="262"/>
      <c r="B33" s="263"/>
      <c r="C33" s="263"/>
      <c r="D33" s="263"/>
      <c r="E33" s="263"/>
      <c r="F33" s="264"/>
      <c r="G33" s="312" t="s">
        <v>679</v>
      </c>
      <c r="H33" s="313"/>
      <c r="I33" s="313"/>
      <c r="J33" s="313"/>
      <c r="K33" s="313"/>
      <c r="L33" s="313"/>
      <c r="M33" s="313"/>
      <c r="N33" s="313"/>
      <c r="O33" s="313"/>
      <c r="P33" s="316" t="s">
        <v>680</v>
      </c>
      <c r="Q33" s="317"/>
      <c r="R33" s="317"/>
      <c r="S33" s="317"/>
      <c r="T33" s="317"/>
      <c r="U33" s="317"/>
      <c r="V33" s="317"/>
      <c r="W33" s="317"/>
      <c r="X33" s="318"/>
      <c r="Y33" s="322" t="s">
        <v>49</v>
      </c>
      <c r="Z33" s="323"/>
      <c r="AA33" s="324"/>
      <c r="AB33" s="304" t="s">
        <v>681</v>
      </c>
      <c r="AC33" s="304"/>
      <c r="AD33" s="304"/>
      <c r="AE33" s="297">
        <v>38</v>
      </c>
      <c r="AF33" s="297"/>
      <c r="AG33" s="297"/>
      <c r="AH33" s="297"/>
      <c r="AI33" s="297">
        <v>41</v>
      </c>
      <c r="AJ33" s="297"/>
      <c r="AK33" s="297"/>
      <c r="AL33" s="297"/>
      <c r="AM33" s="297">
        <v>42</v>
      </c>
      <c r="AN33" s="297"/>
      <c r="AO33" s="297"/>
      <c r="AP33" s="297"/>
      <c r="AQ33" s="297" t="s">
        <v>347</v>
      </c>
      <c r="AR33" s="297"/>
      <c r="AS33" s="297"/>
      <c r="AT33" s="297"/>
      <c r="AU33" s="298" t="s">
        <v>347</v>
      </c>
      <c r="AV33" s="299"/>
      <c r="AW33" s="299"/>
      <c r="AX33" s="300"/>
    </row>
    <row r="34" spans="1:51" ht="93" customHeight="1" x14ac:dyDescent="0.2">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681</v>
      </c>
      <c r="AC34" s="304"/>
      <c r="AD34" s="304"/>
      <c r="AE34" s="297">
        <v>40</v>
      </c>
      <c r="AF34" s="297"/>
      <c r="AG34" s="297"/>
      <c r="AH34" s="297"/>
      <c r="AI34" s="297">
        <v>41</v>
      </c>
      <c r="AJ34" s="297"/>
      <c r="AK34" s="297"/>
      <c r="AL34" s="297"/>
      <c r="AM34" s="297">
        <v>43</v>
      </c>
      <c r="AN34" s="297"/>
      <c r="AO34" s="297"/>
      <c r="AP34" s="297"/>
      <c r="AQ34" s="297">
        <v>43</v>
      </c>
      <c r="AR34" s="297"/>
      <c r="AS34" s="297"/>
      <c r="AT34" s="297"/>
      <c r="AU34" s="298">
        <v>43</v>
      </c>
      <c r="AV34" s="299"/>
      <c r="AW34" s="299"/>
      <c r="AX34" s="300"/>
    </row>
    <row r="35" spans="1:51" ht="23.25" customHeight="1" x14ac:dyDescent="0.2">
      <c r="A35" s="343" t="s">
        <v>645</v>
      </c>
      <c r="B35" s="344"/>
      <c r="C35" s="344"/>
      <c r="D35" s="344"/>
      <c r="E35" s="344"/>
      <c r="F35" s="345"/>
      <c r="G35" s="151" t="s">
        <v>646</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480</v>
      </c>
      <c r="AF35" s="151"/>
      <c r="AG35" s="151"/>
      <c r="AH35" s="152"/>
      <c r="AI35" s="150" t="s">
        <v>632</v>
      </c>
      <c r="AJ35" s="151"/>
      <c r="AK35" s="151"/>
      <c r="AL35" s="152"/>
      <c r="AM35" s="150" t="s">
        <v>448</v>
      </c>
      <c r="AN35" s="151"/>
      <c r="AO35" s="151"/>
      <c r="AP35" s="152"/>
      <c r="AQ35" s="354" t="s">
        <v>654</v>
      </c>
      <c r="AR35" s="355"/>
      <c r="AS35" s="355"/>
      <c r="AT35" s="355"/>
      <c r="AU35" s="355"/>
      <c r="AV35" s="355"/>
      <c r="AW35" s="355"/>
      <c r="AX35" s="356"/>
    </row>
    <row r="36" spans="1:51" ht="23.25" customHeight="1" x14ac:dyDescent="0.2">
      <c r="A36" s="346"/>
      <c r="B36" s="347"/>
      <c r="C36" s="347"/>
      <c r="D36" s="347"/>
      <c r="E36" s="347"/>
      <c r="F36" s="348"/>
      <c r="G36" s="357" t="s">
        <v>682</v>
      </c>
      <c r="H36" s="358"/>
      <c r="I36" s="358"/>
      <c r="J36" s="358"/>
      <c r="K36" s="358"/>
      <c r="L36" s="358"/>
      <c r="M36" s="358"/>
      <c r="N36" s="358"/>
      <c r="O36" s="358"/>
      <c r="P36" s="358"/>
      <c r="Q36" s="358"/>
      <c r="R36" s="358"/>
      <c r="S36" s="358"/>
      <c r="T36" s="358"/>
      <c r="U36" s="358"/>
      <c r="V36" s="358"/>
      <c r="W36" s="358"/>
      <c r="X36" s="358"/>
      <c r="Y36" s="333" t="s">
        <v>645</v>
      </c>
      <c r="Z36" s="334"/>
      <c r="AA36" s="335"/>
      <c r="AB36" s="336" t="s">
        <v>683</v>
      </c>
      <c r="AC36" s="337"/>
      <c r="AD36" s="338"/>
      <c r="AE36" s="339">
        <v>113</v>
      </c>
      <c r="AF36" s="339"/>
      <c r="AG36" s="339"/>
      <c r="AH36" s="339"/>
      <c r="AI36" s="339">
        <v>113</v>
      </c>
      <c r="AJ36" s="339"/>
      <c r="AK36" s="339"/>
      <c r="AL36" s="339"/>
      <c r="AM36" s="339" t="s">
        <v>684</v>
      </c>
      <c r="AN36" s="339"/>
      <c r="AO36" s="339"/>
      <c r="AP36" s="339"/>
      <c r="AQ36" s="340" t="s">
        <v>347</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648</v>
      </c>
      <c r="Z37" s="326"/>
      <c r="AA37" s="327"/>
      <c r="AB37" s="328" t="s">
        <v>685</v>
      </c>
      <c r="AC37" s="329"/>
      <c r="AD37" s="330"/>
      <c r="AE37" s="331" t="s">
        <v>686</v>
      </c>
      <c r="AF37" s="331"/>
      <c r="AG37" s="331"/>
      <c r="AH37" s="331"/>
      <c r="AI37" s="331" t="s">
        <v>687</v>
      </c>
      <c r="AJ37" s="331"/>
      <c r="AK37" s="331"/>
      <c r="AL37" s="331"/>
      <c r="AM37" s="331" t="s">
        <v>688</v>
      </c>
      <c r="AN37" s="331"/>
      <c r="AO37" s="331"/>
      <c r="AP37" s="331"/>
      <c r="AQ37" s="331" t="s">
        <v>347</v>
      </c>
      <c r="AR37" s="331"/>
      <c r="AS37" s="331"/>
      <c r="AT37" s="331"/>
      <c r="AU37" s="331"/>
      <c r="AV37" s="331"/>
      <c r="AW37" s="331"/>
      <c r="AX37" s="332"/>
    </row>
    <row r="38" spans="1:51" ht="18.75" customHeight="1" x14ac:dyDescent="0.2">
      <c r="A38" s="376" t="s">
        <v>298</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480</v>
      </c>
      <c r="AF38" s="398"/>
      <c r="AG38" s="398"/>
      <c r="AH38" s="399"/>
      <c r="AI38" s="361" t="s">
        <v>632</v>
      </c>
      <c r="AJ38" s="361"/>
      <c r="AK38" s="361"/>
      <c r="AL38" s="362"/>
      <c r="AM38" s="361" t="s">
        <v>448</v>
      </c>
      <c r="AN38" s="361"/>
      <c r="AO38" s="361"/>
      <c r="AP38" s="362"/>
      <c r="AQ38" s="364" t="s">
        <v>216</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v>5</v>
      </c>
      <c r="AR39" s="370"/>
      <c r="AS39" s="371" t="s">
        <v>217</v>
      </c>
      <c r="AT39" s="372"/>
      <c r="AU39" s="373" t="s">
        <v>347</v>
      </c>
      <c r="AV39" s="373"/>
      <c r="AW39" s="374" t="s">
        <v>166</v>
      </c>
      <c r="AX39" s="375"/>
    </row>
    <row r="40" spans="1:51" ht="23.25" customHeight="1" x14ac:dyDescent="0.2">
      <c r="A40" s="382"/>
      <c r="B40" s="380"/>
      <c r="C40" s="380"/>
      <c r="D40" s="380"/>
      <c r="E40" s="380"/>
      <c r="F40" s="381"/>
      <c r="G40" s="402" t="s">
        <v>689</v>
      </c>
      <c r="H40" s="403"/>
      <c r="I40" s="403"/>
      <c r="J40" s="403"/>
      <c r="K40" s="403"/>
      <c r="L40" s="403"/>
      <c r="M40" s="403"/>
      <c r="N40" s="403"/>
      <c r="O40" s="404"/>
      <c r="P40" s="411" t="s">
        <v>690</v>
      </c>
      <c r="Q40" s="411"/>
      <c r="R40" s="411"/>
      <c r="S40" s="411"/>
      <c r="T40" s="411"/>
      <c r="U40" s="411"/>
      <c r="V40" s="411"/>
      <c r="W40" s="411"/>
      <c r="X40" s="412"/>
      <c r="Y40" s="325" t="s">
        <v>12</v>
      </c>
      <c r="Z40" s="417"/>
      <c r="AA40" s="418"/>
      <c r="AB40" s="419" t="s">
        <v>681</v>
      </c>
      <c r="AC40" s="419"/>
      <c r="AD40" s="419"/>
      <c r="AE40" s="340">
        <v>40</v>
      </c>
      <c r="AF40" s="341"/>
      <c r="AG40" s="341"/>
      <c r="AH40" s="341"/>
      <c r="AI40" s="340">
        <v>40</v>
      </c>
      <c r="AJ40" s="341"/>
      <c r="AK40" s="341"/>
      <c r="AL40" s="341"/>
      <c r="AM40" s="340">
        <v>42</v>
      </c>
      <c r="AN40" s="341"/>
      <c r="AO40" s="341"/>
      <c r="AP40" s="341"/>
      <c r="AQ40" s="420" t="s">
        <v>684</v>
      </c>
      <c r="AR40" s="421"/>
      <c r="AS40" s="421"/>
      <c r="AT40" s="422"/>
      <c r="AU40" s="341" t="s">
        <v>684</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681</v>
      </c>
      <c r="AC41" s="424"/>
      <c r="AD41" s="424"/>
      <c r="AE41" s="340">
        <v>39</v>
      </c>
      <c r="AF41" s="341"/>
      <c r="AG41" s="341"/>
      <c r="AH41" s="341"/>
      <c r="AI41" s="340">
        <v>41</v>
      </c>
      <c r="AJ41" s="341"/>
      <c r="AK41" s="341"/>
      <c r="AL41" s="341"/>
      <c r="AM41" s="340">
        <v>43</v>
      </c>
      <c r="AN41" s="341"/>
      <c r="AO41" s="341"/>
      <c r="AP41" s="341"/>
      <c r="AQ41" s="420">
        <v>47</v>
      </c>
      <c r="AR41" s="421"/>
      <c r="AS41" s="421"/>
      <c r="AT41" s="422"/>
      <c r="AU41" s="341" t="s">
        <v>684</v>
      </c>
      <c r="AV41" s="341"/>
      <c r="AW41" s="341"/>
      <c r="AX41" s="342"/>
    </row>
    <row r="42" spans="1:51" ht="82.9"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103</v>
      </c>
      <c r="AF42" s="341"/>
      <c r="AG42" s="341"/>
      <c r="AH42" s="341"/>
      <c r="AI42" s="340">
        <v>98</v>
      </c>
      <c r="AJ42" s="341"/>
      <c r="AK42" s="341"/>
      <c r="AL42" s="341"/>
      <c r="AM42" s="340">
        <v>98</v>
      </c>
      <c r="AN42" s="341"/>
      <c r="AO42" s="341"/>
      <c r="AP42" s="341"/>
      <c r="AQ42" s="420" t="s">
        <v>347</v>
      </c>
      <c r="AR42" s="421"/>
      <c r="AS42" s="421"/>
      <c r="AT42" s="422"/>
      <c r="AU42" s="341" t="s">
        <v>347</v>
      </c>
      <c r="AV42" s="341"/>
      <c r="AW42" s="341"/>
      <c r="AX42" s="342"/>
    </row>
    <row r="43" spans="1:51" ht="23.25" customHeight="1" x14ac:dyDescent="0.2">
      <c r="A43" s="441" t="s">
        <v>323</v>
      </c>
      <c r="B43" s="442"/>
      <c r="C43" s="442"/>
      <c r="D43" s="442"/>
      <c r="E43" s="442"/>
      <c r="F43" s="443"/>
      <c r="G43" s="444" t="s">
        <v>691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42.65" customHeight="1" thickBot="1" x14ac:dyDescent="0.2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30" hidden="1" customHeight="1" x14ac:dyDescent="0.2">
      <c r="A45" s="450" t="s">
        <v>637</v>
      </c>
      <c r="B45" s="453" t="s">
        <v>638</v>
      </c>
      <c r="C45" s="263"/>
      <c r="D45" s="263"/>
      <c r="E45" s="263"/>
      <c r="F45" s="264"/>
      <c r="G45" s="367" t="s">
        <v>639</v>
      </c>
      <c r="H45" s="367"/>
      <c r="I45" s="367"/>
      <c r="J45" s="367"/>
      <c r="K45" s="367"/>
      <c r="L45" s="367"/>
      <c r="M45" s="367"/>
      <c r="N45" s="367"/>
      <c r="O45" s="367"/>
      <c r="P45" s="367"/>
      <c r="Q45" s="367"/>
      <c r="R45" s="367"/>
      <c r="S45" s="367"/>
      <c r="T45" s="367"/>
      <c r="U45" s="367"/>
      <c r="V45" s="367"/>
      <c r="W45" s="367"/>
      <c r="X45" s="367"/>
      <c r="Y45" s="367"/>
      <c r="Z45" s="367"/>
      <c r="AA45" s="387"/>
      <c r="AB45" s="390" t="s">
        <v>655</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30" hidden="1" customHeight="1" x14ac:dyDescent="0.2">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30" hidden="1" customHeigh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30" hidden="1"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30" hidden="1"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480</v>
      </c>
      <c r="AF50" s="440"/>
      <c r="AG50" s="440"/>
      <c r="AH50" s="440"/>
      <c r="AI50" s="440" t="s">
        <v>632</v>
      </c>
      <c r="AJ50" s="440"/>
      <c r="AK50" s="440"/>
      <c r="AL50" s="440"/>
      <c r="AM50" s="440" t="s">
        <v>448</v>
      </c>
      <c r="AN50" s="440"/>
      <c r="AO50" s="440"/>
      <c r="AP50" s="440"/>
      <c r="AQ50" s="425" t="s">
        <v>216</v>
      </c>
      <c r="AR50" s="426"/>
      <c r="AS50" s="426"/>
      <c r="AT50" s="427"/>
      <c r="AU50" s="428" t="s">
        <v>125</v>
      </c>
      <c r="AV50" s="428"/>
      <c r="AW50" s="428"/>
      <c r="AX50" s="429"/>
      <c r="AY50">
        <f t="shared" si="0"/>
        <v>0</v>
      </c>
      <c r="AZ50" s="10"/>
      <c r="BA50" s="10"/>
      <c r="BB50" s="10"/>
      <c r="BC50" s="10"/>
    </row>
    <row r="51" spans="1:60" ht="18.75" hidden="1" customHeight="1" x14ac:dyDescent="0.2">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217</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2">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2">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480</v>
      </c>
      <c r="AF55" s="440"/>
      <c r="AG55" s="440"/>
      <c r="AH55" s="440"/>
      <c r="AI55" s="440" t="s">
        <v>632</v>
      </c>
      <c r="AJ55" s="440"/>
      <c r="AK55" s="440"/>
      <c r="AL55" s="440"/>
      <c r="AM55" s="440" t="s">
        <v>448</v>
      </c>
      <c r="AN55" s="440"/>
      <c r="AO55" s="440"/>
      <c r="AP55" s="440"/>
      <c r="AQ55" s="425" t="s">
        <v>216</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217</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2">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2">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480</v>
      </c>
      <c r="AF60" s="440"/>
      <c r="AG60" s="440"/>
      <c r="AH60" s="440"/>
      <c r="AI60" s="440" t="s">
        <v>632</v>
      </c>
      <c r="AJ60" s="440"/>
      <c r="AK60" s="440"/>
      <c r="AL60" s="440"/>
      <c r="AM60" s="440" t="s">
        <v>448</v>
      </c>
      <c r="AN60" s="440"/>
      <c r="AO60" s="440"/>
      <c r="AP60" s="440"/>
      <c r="AQ60" s="425" t="s">
        <v>216</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217</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2">
      <c r="A65" s="256" t="s">
        <v>643</v>
      </c>
      <c r="B65" s="257"/>
      <c r="C65" s="257"/>
      <c r="D65" s="257"/>
      <c r="E65" s="257"/>
      <c r="F65" s="258"/>
      <c r="G65" s="259" t="s">
        <v>692</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2">
      <c r="A66" s="262" t="s">
        <v>644</v>
      </c>
      <c r="B66" s="263"/>
      <c r="C66" s="263"/>
      <c r="D66" s="263"/>
      <c r="E66" s="263"/>
      <c r="F66" s="264"/>
      <c r="G66" s="268" t="s">
        <v>636</v>
      </c>
      <c r="H66" s="269"/>
      <c r="I66" s="269"/>
      <c r="J66" s="269"/>
      <c r="K66" s="269"/>
      <c r="L66" s="269"/>
      <c r="M66" s="269"/>
      <c r="N66" s="269"/>
      <c r="O66" s="269"/>
      <c r="P66" s="270" t="s">
        <v>635</v>
      </c>
      <c r="Q66" s="269"/>
      <c r="R66" s="269"/>
      <c r="S66" s="269"/>
      <c r="T66" s="269"/>
      <c r="U66" s="269"/>
      <c r="V66" s="269"/>
      <c r="W66" s="269"/>
      <c r="X66" s="271"/>
      <c r="Y66" s="272"/>
      <c r="Z66" s="273"/>
      <c r="AA66" s="274"/>
      <c r="AB66" s="275" t="s">
        <v>11</v>
      </c>
      <c r="AC66" s="275"/>
      <c r="AD66" s="275"/>
      <c r="AE66" s="305" t="s">
        <v>480</v>
      </c>
      <c r="AF66" s="306"/>
      <c r="AG66" s="306"/>
      <c r="AH66" s="307"/>
      <c r="AI66" s="305" t="s">
        <v>632</v>
      </c>
      <c r="AJ66" s="306"/>
      <c r="AK66" s="306"/>
      <c r="AL66" s="307"/>
      <c r="AM66" s="305" t="s">
        <v>448</v>
      </c>
      <c r="AN66" s="306"/>
      <c r="AO66" s="306"/>
      <c r="AP66" s="307"/>
      <c r="AQ66" s="308" t="s">
        <v>479</v>
      </c>
      <c r="AR66" s="309"/>
      <c r="AS66" s="309"/>
      <c r="AT66" s="310"/>
      <c r="AU66" s="308" t="s">
        <v>653</v>
      </c>
      <c r="AV66" s="309"/>
      <c r="AW66" s="309"/>
      <c r="AX66" s="311"/>
      <c r="AY66">
        <f>COUNTA($G$67)</f>
        <v>1</v>
      </c>
    </row>
    <row r="67" spans="1:51" ht="23.25" customHeight="1" x14ac:dyDescent="0.2">
      <c r="A67" s="262"/>
      <c r="B67" s="263"/>
      <c r="C67" s="263"/>
      <c r="D67" s="263"/>
      <c r="E67" s="263"/>
      <c r="F67" s="264"/>
      <c r="G67" s="312" t="s">
        <v>693</v>
      </c>
      <c r="H67" s="313"/>
      <c r="I67" s="313"/>
      <c r="J67" s="313"/>
      <c r="K67" s="313"/>
      <c r="L67" s="313"/>
      <c r="M67" s="313"/>
      <c r="N67" s="313"/>
      <c r="O67" s="313"/>
      <c r="P67" s="316" t="s">
        <v>694</v>
      </c>
      <c r="Q67" s="317"/>
      <c r="R67" s="317"/>
      <c r="S67" s="317"/>
      <c r="T67" s="317"/>
      <c r="U67" s="317"/>
      <c r="V67" s="317"/>
      <c r="W67" s="317"/>
      <c r="X67" s="318"/>
      <c r="Y67" s="322" t="s">
        <v>49</v>
      </c>
      <c r="Z67" s="323"/>
      <c r="AA67" s="324"/>
      <c r="AB67" s="304" t="s">
        <v>695</v>
      </c>
      <c r="AC67" s="304"/>
      <c r="AD67" s="304"/>
      <c r="AE67" s="297">
        <v>38</v>
      </c>
      <c r="AF67" s="297"/>
      <c r="AG67" s="297"/>
      <c r="AH67" s="297"/>
      <c r="AI67" s="297">
        <v>41</v>
      </c>
      <c r="AJ67" s="297"/>
      <c r="AK67" s="297"/>
      <c r="AL67" s="297"/>
      <c r="AM67" s="297">
        <v>42</v>
      </c>
      <c r="AN67" s="297"/>
      <c r="AO67" s="297"/>
      <c r="AP67" s="297"/>
      <c r="AQ67" s="297" t="s">
        <v>347</v>
      </c>
      <c r="AR67" s="297"/>
      <c r="AS67" s="297"/>
      <c r="AT67" s="297"/>
      <c r="AU67" s="298" t="s">
        <v>347</v>
      </c>
      <c r="AV67" s="299"/>
      <c r="AW67" s="299"/>
      <c r="AX67" s="300"/>
      <c r="AY67">
        <f>$AY$66</f>
        <v>1</v>
      </c>
    </row>
    <row r="68" spans="1:51" ht="46.15" customHeight="1" x14ac:dyDescent="0.2">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t="s">
        <v>695</v>
      </c>
      <c r="AC68" s="304"/>
      <c r="AD68" s="304"/>
      <c r="AE68" s="297">
        <v>40</v>
      </c>
      <c r="AF68" s="297"/>
      <c r="AG68" s="297"/>
      <c r="AH68" s="297"/>
      <c r="AI68" s="297">
        <v>41</v>
      </c>
      <c r="AJ68" s="297"/>
      <c r="AK68" s="297"/>
      <c r="AL68" s="297"/>
      <c r="AM68" s="297">
        <v>43</v>
      </c>
      <c r="AN68" s="297"/>
      <c r="AO68" s="297"/>
      <c r="AP68" s="297"/>
      <c r="AQ68" s="297">
        <v>43</v>
      </c>
      <c r="AR68" s="297"/>
      <c r="AS68" s="297"/>
      <c r="AT68" s="297"/>
      <c r="AU68" s="298">
        <v>43</v>
      </c>
      <c r="AV68" s="299"/>
      <c r="AW68" s="299"/>
      <c r="AX68" s="300"/>
      <c r="AY68">
        <f>$AY$66</f>
        <v>1</v>
      </c>
    </row>
    <row r="69" spans="1:51" ht="23.25" customHeight="1" x14ac:dyDescent="0.2">
      <c r="A69" s="343" t="s">
        <v>645</v>
      </c>
      <c r="B69" s="344"/>
      <c r="C69" s="344"/>
      <c r="D69" s="344"/>
      <c r="E69" s="344"/>
      <c r="F69" s="345"/>
      <c r="G69" s="151" t="s">
        <v>646</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480</v>
      </c>
      <c r="AF69" s="440"/>
      <c r="AG69" s="440"/>
      <c r="AH69" s="440"/>
      <c r="AI69" s="440" t="s">
        <v>632</v>
      </c>
      <c r="AJ69" s="440"/>
      <c r="AK69" s="440"/>
      <c r="AL69" s="440"/>
      <c r="AM69" s="440" t="s">
        <v>448</v>
      </c>
      <c r="AN69" s="440"/>
      <c r="AO69" s="440"/>
      <c r="AP69" s="440"/>
      <c r="AQ69" s="354" t="s">
        <v>654</v>
      </c>
      <c r="AR69" s="355"/>
      <c r="AS69" s="355"/>
      <c r="AT69" s="355"/>
      <c r="AU69" s="355"/>
      <c r="AV69" s="355"/>
      <c r="AW69" s="355"/>
      <c r="AX69" s="356"/>
      <c r="AY69">
        <f>IF(SUBSTITUTE(SUBSTITUTE($G$70,"／",""),"　","")="",0,1)</f>
        <v>1</v>
      </c>
    </row>
    <row r="70" spans="1:51" ht="23.25" customHeight="1" x14ac:dyDescent="0.2">
      <c r="A70" s="346"/>
      <c r="B70" s="347"/>
      <c r="C70" s="347"/>
      <c r="D70" s="347"/>
      <c r="E70" s="347"/>
      <c r="F70" s="348"/>
      <c r="G70" s="357" t="s">
        <v>696</v>
      </c>
      <c r="H70" s="358"/>
      <c r="I70" s="358"/>
      <c r="J70" s="358"/>
      <c r="K70" s="358"/>
      <c r="L70" s="358"/>
      <c r="M70" s="358"/>
      <c r="N70" s="358"/>
      <c r="O70" s="358"/>
      <c r="P70" s="358"/>
      <c r="Q70" s="358"/>
      <c r="R70" s="358"/>
      <c r="S70" s="358"/>
      <c r="T70" s="358"/>
      <c r="U70" s="358"/>
      <c r="V70" s="358"/>
      <c r="W70" s="358"/>
      <c r="X70" s="358"/>
      <c r="Y70" s="333" t="s">
        <v>645</v>
      </c>
      <c r="Z70" s="334"/>
      <c r="AA70" s="335"/>
      <c r="AB70" s="336" t="s">
        <v>683</v>
      </c>
      <c r="AC70" s="337"/>
      <c r="AD70" s="338"/>
      <c r="AE70" s="339">
        <v>113</v>
      </c>
      <c r="AF70" s="339"/>
      <c r="AG70" s="339"/>
      <c r="AH70" s="339"/>
      <c r="AI70" s="339">
        <v>113</v>
      </c>
      <c r="AJ70" s="339"/>
      <c r="AK70" s="339"/>
      <c r="AL70" s="339"/>
      <c r="AM70" s="339" t="s">
        <v>684</v>
      </c>
      <c r="AN70" s="339"/>
      <c r="AO70" s="339"/>
      <c r="AP70" s="339"/>
      <c r="AQ70" s="340" t="s">
        <v>347</v>
      </c>
      <c r="AR70" s="341"/>
      <c r="AS70" s="341"/>
      <c r="AT70" s="341"/>
      <c r="AU70" s="341"/>
      <c r="AV70" s="341"/>
      <c r="AW70" s="341"/>
      <c r="AX70" s="342"/>
      <c r="AY70">
        <f>$AY$69</f>
        <v>1</v>
      </c>
    </row>
    <row r="71" spans="1:51" ht="46.5"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648</v>
      </c>
      <c r="Z71" s="326"/>
      <c r="AA71" s="327"/>
      <c r="AB71" s="328" t="s">
        <v>685</v>
      </c>
      <c r="AC71" s="329"/>
      <c r="AD71" s="330"/>
      <c r="AE71" s="331" t="s">
        <v>686</v>
      </c>
      <c r="AF71" s="331"/>
      <c r="AG71" s="331"/>
      <c r="AH71" s="331"/>
      <c r="AI71" s="331" t="s">
        <v>687</v>
      </c>
      <c r="AJ71" s="331"/>
      <c r="AK71" s="331"/>
      <c r="AL71" s="331"/>
      <c r="AM71" s="331" t="s">
        <v>688</v>
      </c>
      <c r="AN71" s="331"/>
      <c r="AO71" s="331"/>
      <c r="AP71" s="331"/>
      <c r="AQ71" s="331" t="s">
        <v>347</v>
      </c>
      <c r="AR71" s="331"/>
      <c r="AS71" s="331"/>
      <c r="AT71" s="331"/>
      <c r="AU71" s="331"/>
      <c r="AV71" s="331"/>
      <c r="AW71" s="331"/>
      <c r="AX71" s="332"/>
      <c r="AY71">
        <f>$AY$69</f>
        <v>1</v>
      </c>
    </row>
    <row r="72" spans="1:51" ht="18.75" customHeight="1" x14ac:dyDescent="0.2">
      <c r="A72" s="490" t="s">
        <v>298</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480</v>
      </c>
      <c r="AF72" s="440"/>
      <c r="AG72" s="440"/>
      <c r="AH72" s="440"/>
      <c r="AI72" s="440" t="s">
        <v>632</v>
      </c>
      <c r="AJ72" s="440"/>
      <c r="AK72" s="440"/>
      <c r="AL72" s="440"/>
      <c r="AM72" s="440" t="s">
        <v>448</v>
      </c>
      <c r="AN72" s="440"/>
      <c r="AO72" s="440"/>
      <c r="AP72" s="440"/>
      <c r="AQ72" s="364" t="s">
        <v>216</v>
      </c>
      <c r="AR72" s="365"/>
      <c r="AS72" s="365"/>
      <c r="AT72" s="366"/>
      <c r="AU72" s="367" t="s">
        <v>125</v>
      </c>
      <c r="AV72" s="367"/>
      <c r="AW72" s="367"/>
      <c r="AX72" s="368"/>
      <c r="AY72">
        <f>COUNTA($G$74)</f>
        <v>1</v>
      </c>
    </row>
    <row r="73" spans="1:51" ht="18.75"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t="s">
        <v>347</v>
      </c>
      <c r="AR73" s="370"/>
      <c r="AS73" s="371" t="s">
        <v>217</v>
      </c>
      <c r="AT73" s="372"/>
      <c r="AU73" s="373" t="s">
        <v>347</v>
      </c>
      <c r="AV73" s="373"/>
      <c r="AW73" s="374" t="s">
        <v>166</v>
      </c>
      <c r="AX73" s="375"/>
      <c r="AY73">
        <f t="shared" ref="AY73:AY78" si="1">$AY$72</f>
        <v>1</v>
      </c>
    </row>
    <row r="74" spans="1:51" ht="23.25" customHeight="1" x14ac:dyDescent="0.2">
      <c r="A74" s="496"/>
      <c r="B74" s="494"/>
      <c r="C74" s="494"/>
      <c r="D74" s="494"/>
      <c r="E74" s="494"/>
      <c r="F74" s="495"/>
      <c r="G74" s="402" t="s">
        <v>697</v>
      </c>
      <c r="H74" s="403"/>
      <c r="I74" s="403"/>
      <c r="J74" s="403"/>
      <c r="K74" s="403"/>
      <c r="L74" s="403"/>
      <c r="M74" s="403"/>
      <c r="N74" s="403"/>
      <c r="O74" s="404"/>
      <c r="P74" s="411" t="s">
        <v>698</v>
      </c>
      <c r="Q74" s="411"/>
      <c r="R74" s="411"/>
      <c r="S74" s="411"/>
      <c r="T74" s="411"/>
      <c r="U74" s="411"/>
      <c r="V74" s="411"/>
      <c r="W74" s="411"/>
      <c r="X74" s="412"/>
      <c r="Y74" s="325" t="s">
        <v>12</v>
      </c>
      <c r="Z74" s="417"/>
      <c r="AA74" s="418"/>
      <c r="AB74" s="419" t="s">
        <v>699</v>
      </c>
      <c r="AC74" s="419"/>
      <c r="AD74" s="419"/>
      <c r="AE74" s="340">
        <v>27310</v>
      </c>
      <c r="AF74" s="341"/>
      <c r="AG74" s="341"/>
      <c r="AH74" s="341"/>
      <c r="AI74" s="340">
        <v>27750</v>
      </c>
      <c r="AJ74" s="341"/>
      <c r="AK74" s="341"/>
      <c r="AL74" s="341"/>
      <c r="AM74" s="340" t="s">
        <v>347</v>
      </c>
      <c r="AN74" s="341"/>
      <c r="AO74" s="341"/>
      <c r="AP74" s="341"/>
      <c r="AQ74" s="420" t="s">
        <v>684</v>
      </c>
      <c r="AR74" s="421"/>
      <c r="AS74" s="421"/>
      <c r="AT74" s="422"/>
      <c r="AU74" s="341" t="s">
        <v>684</v>
      </c>
      <c r="AV74" s="341"/>
      <c r="AW74" s="341"/>
      <c r="AX74" s="342"/>
      <c r="AY74">
        <f t="shared" si="1"/>
        <v>1</v>
      </c>
    </row>
    <row r="75" spans="1:51" ht="23.25"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699</v>
      </c>
      <c r="AC75" s="424"/>
      <c r="AD75" s="424"/>
      <c r="AE75" s="340">
        <v>45726</v>
      </c>
      <c r="AF75" s="341"/>
      <c r="AG75" s="341"/>
      <c r="AH75" s="341"/>
      <c r="AI75" s="340">
        <v>32486</v>
      </c>
      <c r="AJ75" s="341"/>
      <c r="AK75" s="341"/>
      <c r="AL75" s="341"/>
      <c r="AM75" s="340">
        <v>27310</v>
      </c>
      <c r="AN75" s="341"/>
      <c r="AO75" s="341"/>
      <c r="AP75" s="341"/>
      <c r="AQ75" s="420" t="s">
        <v>684</v>
      </c>
      <c r="AR75" s="421"/>
      <c r="AS75" s="421"/>
      <c r="AT75" s="422"/>
      <c r="AU75" s="341" t="s">
        <v>684</v>
      </c>
      <c r="AV75" s="341"/>
      <c r="AW75" s="341"/>
      <c r="AX75" s="342"/>
      <c r="AY75">
        <f t="shared" si="1"/>
        <v>1</v>
      </c>
    </row>
    <row r="76" spans="1:51" ht="47.5"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v>60</v>
      </c>
      <c r="AF76" s="341"/>
      <c r="AG76" s="341"/>
      <c r="AH76" s="341"/>
      <c r="AI76" s="340">
        <v>85</v>
      </c>
      <c r="AJ76" s="341"/>
      <c r="AK76" s="341"/>
      <c r="AL76" s="341"/>
      <c r="AM76" s="340" t="s">
        <v>347</v>
      </c>
      <c r="AN76" s="341"/>
      <c r="AO76" s="341"/>
      <c r="AP76" s="341"/>
      <c r="AQ76" s="420" t="s">
        <v>684</v>
      </c>
      <c r="AR76" s="421"/>
      <c r="AS76" s="421"/>
      <c r="AT76" s="422"/>
      <c r="AU76" s="341" t="s">
        <v>684</v>
      </c>
      <c r="AV76" s="341"/>
      <c r="AW76" s="341"/>
      <c r="AX76" s="342"/>
      <c r="AY76">
        <f t="shared" si="1"/>
        <v>1</v>
      </c>
    </row>
    <row r="77" spans="1:51" ht="23.25" customHeight="1" x14ac:dyDescent="0.2">
      <c r="A77" s="441" t="s">
        <v>323</v>
      </c>
      <c r="B77" s="442"/>
      <c r="C77" s="442"/>
      <c r="D77" s="442"/>
      <c r="E77" s="442"/>
      <c r="F77" s="443"/>
      <c r="G77" s="444" t="s">
        <v>691</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2">
      <c r="A79" s="451" t="s">
        <v>637</v>
      </c>
      <c r="B79" s="453" t="s">
        <v>638</v>
      </c>
      <c r="C79" s="263"/>
      <c r="D79" s="263"/>
      <c r="E79" s="263"/>
      <c r="F79" s="264"/>
      <c r="G79" s="367" t="s">
        <v>639</v>
      </c>
      <c r="H79" s="367"/>
      <c r="I79" s="367"/>
      <c r="J79" s="367"/>
      <c r="K79" s="367"/>
      <c r="L79" s="367"/>
      <c r="M79" s="367"/>
      <c r="N79" s="367"/>
      <c r="O79" s="367"/>
      <c r="P79" s="367"/>
      <c r="Q79" s="367"/>
      <c r="R79" s="367"/>
      <c r="S79" s="367"/>
      <c r="T79" s="367"/>
      <c r="U79" s="367"/>
      <c r="V79" s="367"/>
      <c r="W79" s="367"/>
      <c r="X79" s="367"/>
      <c r="Y79" s="367"/>
      <c r="Z79" s="367"/>
      <c r="AA79" s="387"/>
      <c r="AB79" s="390" t="s">
        <v>655</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480</v>
      </c>
      <c r="AF84" s="440"/>
      <c r="AG84" s="440"/>
      <c r="AH84" s="440"/>
      <c r="AI84" s="440" t="s">
        <v>632</v>
      </c>
      <c r="AJ84" s="440"/>
      <c r="AK84" s="440"/>
      <c r="AL84" s="440"/>
      <c r="AM84" s="440" t="s">
        <v>448</v>
      </c>
      <c r="AN84" s="440"/>
      <c r="AO84" s="440"/>
      <c r="AP84" s="440"/>
      <c r="AQ84" s="425" t="s">
        <v>216</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217</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480</v>
      </c>
      <c r="AF89" s="440"/>
      <c r="AG89" s="440"/>
      <c r="AH89" s="440"/>
      <c r="AI89" s="440" t="s">
        <v>632</v>
      </c>
      <c r="AJ89" s="440"/>
      <c r="AK89" s="440"/>
      <c r="AL89" s="440"/>
      <c r="AM89" s="440" t="s">
        <v>448</v>
      </c>
      <c r="AN89" s="440"/>
      <c r="AO89" s="440"/>
      <c r="AP89" s="440"/>
      <c r="AQ89" s="425" t="s">
        <v>216</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217</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480</v>
      </c>
      <c r="AF94" s="440"/>
      <c r="AG94" s="440"/>
      <c r="AH94" s="440"/>
      <c r="AI94" s="440" t="s">
        <v>632</v>
      </c>
      <c r="AJ94" s="440"/>
      <c r="AK94" s="440"/>
      <c r="AL94" s="440"/>
      <c r="AM94" s="440" t="s">
        <v>448</v>
      </c>
      <c r="AN94" s="440"/>
      <c r="AO94" s="440"/>
      <c r="AP94" s="440"/>
      <c r="AQ94" s="425" t="s">
        <v>216</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217</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2">
      <c r="A99" s="500" t="s">
        <v>643</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644</v>
      </c>
      <c r="B100" s="263"/>
      <c r="C100" s="263"/>
      <c r="D100" s="263"/>
      <c r="E100" s="263"/>
      <c r="F100" s="264"/>
      <c r="G100" s="268" t="s">
        <v>636</v>
      </c>
      <c r="H100" s="269"/>
      <c r="I100" s="269"/>
      <c r="J100" s="269"/>
      <c r="K100" s="269"/>
      <c r="L100" s="269"/>
      <c r="M100" s="269"/>
      <c r="N100" s="269"/>
      <c r="O100" s="269"/>
      <c r="P100" s="270" t="s">
        <v>635</v>
      </c>
      <c r="Q100" s="269"/>
      <c r="R100" s="269"/>
      <c r="S100" s="269"/>
      <c r="T100" s="269"/>
      <c r="U100" s="269"/>
      <c r="V100" s="269"/>
      <c r="W100" s="269"/>
      <c r="X100" s="271"/>
      <c r="Y100" s="272"/>
      <c r="Z100" s="273"/>
      <c r="AA100" s="274"/>
      <c r="AB100" s="275" t="s">
        <v>11</v>
      </c>
      <c r="AC100" s="275"/>
      <c r="AD100" s="275"/>
      <c r="AE100" s="440" t="s">
        <v>480</v>
      </c>
      <c r="AF100" s="440"/>
      <c r="AG100" s="440"/>
      <c r="AH100" s="440"/>
      <c r="AI100" s="440" t="s">
        <v>632</v>
      </c>
      <c r="AJ100" s="440"/>
      <c r="AK100" s="440"/>
      <c r="AL100" s="440"/>
      <c r="AM100" s="440" t="s">
        <v>448</v>
      </c>
      <c r="AN100" s="440"/>
      <c r="AO100" s="440"/>
      <c r="AP100" s="440"/>
      <c r="AQ100" s="308" t="s">
        <v>479</v>
      </c>
      <c r="AR100" s="309"/>
      <c r="AS100" s="309"/>
      <c r="AT100" s="310"/>
      <c r="AU100" s="308" t="s">
        <v>653</v>
      </c>
      <c r="AV100" s="309"/>
      <c r="AW100" s="309"/>
      <c r="AX100" s="311"/>
      <c r="AY100">
        <f>COUNTA($G$101)</f>
        <v>0</v>
      </c>
    </row>
    <row r="101" spans="1:60" ht="23.25" hidden="1" customHeight="1" x14ac:dyDescent="0.2">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1" t="s">
        <v>645</v>
      </c>
      <c r="B103" s="432"/>
      <c r="C103" s="432"/>
      <c r="D103" s="432"/>
      <c r="E103" s="432"/>
      <c r="F103" s="503"/>
      <c r="G103" s="151" t="s">
        <v>646</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480</v>
      </c>
      <c r="AF103" s="440"/>
      <c r="AG103" s="440"/>
      <c r="AH103" s="440"/>
      <c r="AI103" s="440" t="s">
        <v>632</v>
      </c>
      <c r="AJ103" s="440"/>
      <c r="AK103" s="440"/>
      <c r="AL103" s="440"/>
      <c r="AM103" s="440" t="s">
        <v>448</v>
      </c>
      <c r="AN103" s="440"/>
      <c r="AO103" s="440"/>
      <c r="AP103" s="440"/>
      <c r="AQ103" s="354" t="s">
        <v>654</v>
      </c>
      <c r="AR103" s="355"/>
      <c r="AS103" s="355"/>
      <c r="AT103" s="355"/>
      <c r="AU103" s="355"/>
      <c r="AV103" s="355"/>
      <c r="AW103" s="355"/>
      <c r="AX103" s="356"/>
      <c r="AY103">
        <f>IF(SUBSTITUTE(SUBSTITUTE($G$104,"／",""),"　","")="",0,1)</f>
        <v>0</v>
      </c>
    </row>
    <row r="104" spans="1:60" ht="23.25" hidden="1" customHeight="1" x14ac:dyDescent="0.2">
      <c r="A104" s="504"/>
      <c r="B104" s="367"/>
      <c r="C104" s="367"/>
      <c r="D104" s="367"/>
      <c r="E104" s="367"/>
      <c r="F104" s="505"/>
      <c r="G104" s="357" t="s">
        <v>647</v>
      </c>
      <c r="H104" s="358"/>
      <c r="I104" s="358"/>
      <c r="J104" s="358"/>
      <c r="K104" s="358"/>
      <c r="L104" s="358"/>
      <c r="M104" s="358"/>
      <c r="N104" s="358"/>
      <c r="O104" s="358"/>
      <c r="P104" s="358"/>
      <c r="Q104" s="358"/>
      <c r="R104" s="358"/>
      <c r="S104" s="358"/>
      <c r="T104" s="358"/>
      <c r="U104" s="358"/>
      <c r="V104" s="358"/>
      <c r="W104" s="358"/>
      <c r="X104" s="358"/>
      <c r="Y104" s="333" t="s">
        <v>645</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648</v>
      </c>
      <c r="Z105" s="326"/>
      <c r="AA105" s="327"/>
      <c r="AB105" s="328" t="s">
        <v>649</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2">
      <c r="A106" s="490" t="s">
        <v>298</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480</v>
      </c>
      <c r="AF106" s="440"/>
      <c r="AG106" s="440"/>
      <c r="AH106" s="440"/>
      <c r="AI106" s="440" t="s">
        <v>632</v>
      </c>
      <c r="AJ106" s="440"/>
      <c r="AK106" s="440"/>
      <c r="AL106" s="440"/>
      <c r="AM106" s="440" t="s">
        <v>448</v>
      </c>
      <c r="AN106" s="440"/>
      <c r="AO106" s="440"/>
      <c r="AP106" s="440"/>
      <c r="AQ106" s="364" t="s">
        <v>216</v>
      </c>
      <c r="AR106" s="365"/>
      <c r="AS106" s="365"/>
      <c r="AT106" s="366"/>
      <c r="AU106" s="367" t="s">
        <v>125</v>
      </c>
      <c r="AV106" s="367"/>
      <c r="AW106" s="367"/>
      <c r="AX106" s="368"/>
      <c r="AY106">
        <f>COUNTA($G$108)</f>
        <v>0</v>
      </c>
    </row>
    <row r="107" spans="1:60" ht="18.7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217</v>
      </c>
      <c r="AT107" s="372"/>
      <c r="AU107" s="373"/>
      <c r="AV107" s="373"/>
      <c r="AW107" s="374" t="s">
        <v>166</v>
      </c>
      <c r="AX107" s="375"/>
      <c r="AY107">
        <f t="shared" ref="AY107:AY112" si="3">$AY$106</f>
        <v>0</v>
      </c>
    </row>
    <row r="108" spans="1:60" ht="23.2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2">
      <c r="A111" s="441" t="s">
        <v>323</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thickBot="1" x14ac:dyDescent="0.2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2">
      <c r="A113" s="451" t="s">
        <v>637</v>
      </c>
      <c r="B113" s="453" t="s">
        <v>638</v>
      </c>
      <c r="C113" s="263"/>
      <c r="D113" s="263"/>
      <c r="E113" s="263"/>
      <c r="F113" s="264"/>
      <c r="G113" s="367" t="s">
        <v>639</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655</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480</v>
      </c>
      <c r="AF118" s="440"/>
      <c r="AG118" s="440"/>
      <c r="AH118" s="440"/>
      <c r="AI118" s="440" t="s">
        <v>632</v>
      </c>
      <c r="AJ118" s="440"/>
      <c r="AK118" s="440"/>
      <c r="AL118" s="440"/>
      <c r="AM118" s="440" t="s">
        <v>448</v>
      </c>
      <c r="AN118" s="440"/>
      <c r="AO118" s="440"/>
      <c r="AP118" s="440"/>
      <c r="AQ118" s="425" t="s">
        <v>216</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217</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480</v>
      </c>
      <c r="AF123" s="440"/>
      <c r="AG123" s="440"/>
      <c r="AH123" s="440"/>
      <c r="AI123" s="440" t="s">
        <v>632</v>
      </c>
      <c r="AJ123" s="440"/>
      <c r="AK123" s="440"/>
      <c r="AL123" s="440"/>
      <c r="AM123" s="440" t="s">
        <v>448</v>
      </c>
      <c r="AN123" s="440"/>
      <c r="AO123" s="440"/>
      <c r="AP123" s="440"/>
      <c r="AQ123" s="425" t="s">
        <v>216</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217</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480</v>
      </c>
      <c r="AF128" s="440"/>
      <c r="AG128" s="440"/>
      <c r="AH128" s="440"/>
      <c r="AI128" s="440" t="s">
        <v>632</v>
      </c>
      <c r="AJ128" s="440"/>
      <c r="AK128" s="440"/>
      <c r="AL128" s="440"/>
      <c r="AM128" s="440" t="s">
        <v>448</v>
      </c>
      <c r="AN128" s="440"/>
      <c r="AO128" s="440"/>
      <c r="AP128" s="440"/>
      <c r="AQ128" s="425" t="s">
        <v>216</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217</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0" t="s">
        <v>643</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644</v>
      </c>
      <c r="B134" s="263"/>
      <c r="C134" s="263"/>
      <c r="D134" s="263"/>
      <c r="E134" s="263"/>
      <c r="F134" s="264"/>
      <c r="G134" s="268" t="s">
        <v>636</v>
      </c>
      <c r="H134" s="269"/>
      <c r="I134" s="269"/>
      <c r="J134" s="269"/>
      <c r="K134" s="269"/>
      <c r="L134" s="269"/>
      <c r="M134" s="269"/>
      <c r="N134" s="269"/>
      <c r="O134" s="269"/>
      <c r="P134" s="270" t="s">
        <v>635</v>
      </c>
      <c r="Q134" s="269"/>
      <c r="R134" s="269"/>
      <c r="S134" s="269"/>
      <c r="T134" s="269"/>
      <c r="U134" s="269"/>
      <c r="V134" s="269"/>
      <c r="W134" s="269"/>
      <c r="X134" s="271"/>
      <c r="Y134" s="272"/>
      <c r="Z134" s="273"/>
      <c r="AA134" s="274"/>
      <c r="AB134" s="275" t="s">
        <v>11</v>
      </c>
      <c r="AC134" s="275"/>
      <c r="AD134" s="275"/>
      <c r="AE134" s="440" t="s">
        <v>480</v>
      </c>
      <c r="AF134" s="440"/>
      <c r="AG134" s="440"/>
      <c r="AH134" s="440"/>
      <c r="AI134" s="440" t="s">
        <v>632</v>
      </c>
      <c r="AJ134" s="440"/>
      <c r="AK134" s="440"/>
      <c r="AL134" s="440"/>
      <c r="AM134" s="440" t="s">
        <v>448</v>
      </c>
      <c r="AN134" s="440"/>
      <c r="AO134" s="440"/>
      <c r="AP134" s="440"/>
      <c r="AQ134" s="308" t="s">
        <v>479</v>
      </c>
      <c r="AR134" s="309"/>
      <c r="AS134" s="309"/>
      <c r="AT134" s="310"/>
      <c r="AU134" s="308" t="s">
        <v>653</v>
      </c>
      <c r="AV134" s="309"/>
      <c r="AW134" s="309"/>
      <c r="AX134" s="311"/>
      <c r="AY134">
        <f>COUNTA($G$135)</f>
        <v>0</v>
      </c>
    </row>
    <row r="135" spans="1:60" ht="23.25" hidden="1" customHeight="1" x14ac:dyDescent="0.2">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1" t="s">
        <v>645</v>
      </c>
      <c r="B137" s="432"/>
      <c r="C137" s="432"/>
      <c r="D137" s="432"/>
      <c r="E137" s="432"/>
      <c r="F137" s="503"/>
      <c r="G137" s="151" t="s">
        <v>646</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480</v>
      </c>
      <c r="AF137" s="440"/>
      <c r="AG137" s="440"/>
      <c r="AH137" s="440"/>
      <c r="AI137" s="440" t="s">
        <v>632</v>
      </c>
      <c r="AJ137" s="440"/>
      <c r="AK137" s="440"/>
      <c r="AL137" s="440"/>
      <c r="AM137" s="440" t="s">
        <v>448</v>
      </c>
      <c r="AN137" s="440"/>
      <c r="AO137" s="440"/>
      <c r="AP137" s="440"/>
      <c r="AQ137" s="354" t="s">
        <v>654</v>
      </c>
      <c r="AR137" s="355"/>
      <c r="AS137" s="355"/>
      <c r="AT137" s="355"/>
      <c r="AU137" s="355"/>
      <c r="AV137" s="355"/>
      <c r="AW137" s="355"/>
      <c r="AX137" s="356"/>
      <c r="AY137">
        <f>IF(SUBSTITUTE(SUBSTITUTE($G$138,"／",""),"　","")="",0,1)</f>
        <v>0</v>
      </c>
    </row>
    <row r="138" spans="1:60" ht="23.25" hidden="1" customHeight="1" x14ac:dyDescent="0.2">
      <c r="A138" s="504"/>
      <c r="B138" s="367"/>
      <c r="C138" s="367"/>
      <c r="D138" s="367"/>
      <c r="E138" s="367"/>
      <c r="F138" s="505"/>
      <c r="G138" s="357" t="s">
        <v>647</v>
      </c>
      <c r="H138" s="358"/>
      <c r="I138" s="358"/>
      <c r="J138" s="358"/>
      <c r="K138" s="358"/>
      <c r="L138" s="358"/>
      <c r="M138" s="358"/>
      <c r="N138" s="358"/>
      <c r="O138" s="358"/>
      <c r="P138" s="358"/>
      <c r="Q138" s="358"/>
      <c r="R138" s="358"/>
      <c r="S138" s="358"/>
      <c r="T138" s="358"/>
      <c r="U138" s="358"/>
      <c r="V138" s="358"/>
      <c r="W138" s="358"/>
      <c r="X138" s="358"/>
      <c r="Y138" s="333" t="s">
        <v>645</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648</v>
      </c>
      <c r="Z139" s="326"/>
      <c r="AA139" s="327"/>
      <c r="AB139" s="328" t="s">
        <v>649</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2">
      <c r="A140" s="490" t="s">
        <v>298</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480</v>
      </c>
      <c r="AF140" s="440"/>
      <c r="AG140" s="440"/>
      <c r="AH140" s="440"/>
      <c r="AI140" s="440" t="s">
        <v>632</v>
      </c>
      <c r="AJ140" s="440"/>
      <c r="AK140" s="440"/>
      <c r="AL140" s="440"/>
      <c r="AM140" s="440" t="s">
        <v>448</v>
      </c>
      <c r="AN140" s="440"/>
      <c r="AO140" s="440"/>
      <c r="AP140" s="440"/>
      <c r="AQ140" s="364" t="s">
        <v>216</v>
      </c>
      <c r="AR140" s="365"/>
      <c r="AS140" s="365"/>
      <c r="AT140" s="366"/>
      <c r="AU140" s="367" t="s">
        <v>125</v>
      </c>
      <c r="AV140" s="367"/>
      <c r="AW140" s="367"/>
      <c r="AX140" s="368"/>
      <c r="AY140">
        <f>COUNTA($G$142)</f>
        <v>0</v>
      </c>
    </row>
    <row r="141" spans="1:60" ht="18.7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217</v>
      </c>
      <c r="AT141" s="372"/>
      <c r="AU141" s="373"/>
      <c r="AV141" s="373"/>
      <c r="AW141" s="374" t="s">
        <v>166</v>
      </c>
      <c r="AX141" s="375"/>
      <c r="AY141">
        <f t="shared" ref="AY141:AY146" si="5">$AY$140</f>
        <v>0</v>
      </c>
    </row>
    <row r="142" spans="1:60" ht="23.2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1" t="s">
        <v>323</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thickBot="1" x14ac:dyDescent="0.2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637</v>
      </c>
      <c r="B147" s="453" t="s">
        <v>638</v>
      </c>
      <c r="C147" s="263"/>
      <c r="D147" s="263"/>
      <c r="E147" s="263"/>
      <c r="F147" s="264"/>
      <c r="G147" s="367" t="s">
        <v>639</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655</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480</v>
      </c>
      <c r="AF152" s="440"/>
      <c r="AG152" s="440"/>
      <c r="AH152" s="440"/>
      <c r="AI152" s="440" t="s">
        <v>632</v>
      </c>
      <c r="AJ152" s="440"/>
      <c r="AK152" s="440"/>
      <c r="AL152" s="440"/>
      <c r="AM152" s="440" t="s">
        <v>448</v>
      </c>
      <c r="AN152" s="440"/>
      <c r="AO152" s="440"/>
      <c r="AP152" s="440"/>
      <c r="AQ152" s="425" t="s">
        <v>216</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217</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480</v>
      </c>
      <c r="AF157" s="440"/>
      <c r="AG157" s="440"/>
      <c r="AH157" s="440"/>
      <c r="AI157" s="440" t="s">
        <v>632</v>
      </c>
      <c r="AJ157" s="440"/>
      <c r="AK157" s="440"/>
      <c r="AL157" s="440"/>
      <c r="AM157" s="440" t="s">
        <v>448</v>
      </c>
      <c r="AN157" s="440"/>
      <c r="AO157" s="440"/>
      <c r="AP157" s="440"/>
      <c r="AQ157" s="425" t="s">
        <v>216</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217</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480</v>
      </c>
      <c r="AF162" s="440"/>
      <c r="AG162" s="440"/>
      <c r="AH162" s="440"/>
      <c r="AI162" s="440" t="s">
        <v>632</v>
      </c>
      <c r="AJ162" s="440"/>
      <c r="AK162" s="440"/>
      <c r="AL162" s="440"/>
      <c r="AM162" s="440" t="s">
        <v>448</v>
      </c>
      <c r="AN162" s="440"/>
      <c r="AO162" s="440"/>
      <c r="AP162" s="440"/>
      <c r="AQ162" s="425" t="s">
        <v>216</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217</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2">
      <c r="A167" s="500" t="s">
        <v>643</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644</v>
      </c>
      <c r="B168" s="263"/>
      <c r="C168" s="263"/>
      <c r="D168" s="263"/>
      <c r="E168" s="263"/>
      <c r="F168" s="264"/>
      <c r="G168" s="268" t="s">
        <v>636</v>
      </c>
      <c r="H168" s="269"/>
      <c r="I168" s="269"/>
      <c r="J168" s="269"/>
      <c r="K168" s="269"/>
      <c r="L168" s="269"/>
      <c r="M168" s="269"/>
      <c r="N168" s="269"/>
      <c r="O168" s="269"/>
      <c r="P168" s="270" t="s">
        <v>635</v>
      </c>
      <c r="Q168" s="269"/>
      <c r="R168" s="269"/>
      <c r="S168" s="269"/>
      <c r="T168" s="269"/>
      <c r="U168" s="269"/>
      <c r="V168" s="269"/>
      <c r="W168" s="269"/>
      <c r="X168" s="271"/>
      <c r="Y168" s="272"/>
      <c r="Z168" s="273"/>
      <c r="AA168" s="274"/>
      <c r="AB168" s="275" t="s">
        <v>11</v>
      </c>
      <c r="AC168" s="275"/>
      <c r="AD168" s="275"/>
      <c r="AE168" s="440" t="s">
        <v>480</v>
      </c>
      <c r="AF168" s="440"/>
      <c r="AG168" s="440"/>
      <c r="AH168" s="440"/>
      <c r="AI168" s="440" t="s">
        <v>632</v>
      </c>
      <c r="AJ168" s="440"/>
      <c r="AK168" s="440"/>
      <c r="AL168" s="440"/>
      <c r="AM168" s="440" t="s">
        <v>448</v>
      </c>
      <c r="AN168" s="440"/>
      <c r="AO168" s="440"/>
      <c r="AP168" s="440"/>
      <c r="AQ168" s="308" t="s">
        <v>479</v>
      </c>
      <c r="AR168" s="309"/>
      <c r="AS168" s="309"/>
      <c r="AT168" s="310"/>
      <c r="AU168" s="308" t="s">
        <v>653</v>
      </c>
      <c r="AV168" s="309"/>
      <c r="AW168" s="309"/>
      <c r="AX168" s="311"/>
      <c r="AY168">
        <f>COUNTA($G$169)</f>
        <v>0</v>
      </c>
    </row>
    <row r="169" spans="1:60" ht="23.25" hidden="1" customHeight="1" x14ac:dyDescent="0.2">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1" t="s">
        <v>645</v>
      </c>
      <c r="B171" s="432"/>
      <c r="C171" s="432"/>
      <c r="D171" s="432"/>
      <c r="E171" s="432"/>
      <c r="F171" s="503"/>
      <c r="G171" s="151" t="s">
        <v>646</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480</v>
      </c>
      <c r="AF171" s="440"/>
      <c r="AG171" s="440"/>
      <c r="AH171" s="440"/>
      <c r="AI171" s="440" t="s">
        <v>632</v>
      </c>
      <c r="AJ171" s="440"/>
      <c r="AK171" s="440"/>
      <c r="AL171" s="440"/>
      <c r="AM171" s="440" t="s">
        <v>448</v>
      </c>
      <c r="AN171" s="440"/>
      <c r="AO171" s="440"/>
      <c r="AP171" s="440"/>
      <c r="AQ171" s="354" t="s">
        <v>654</v>
      </c>
      <c r="AR171" s="355"/>
      <c r="AS171" s="355"/>
      <c r="AT171" s="355"/>
      <c r="AU171" s="355"/>
      <c r="AV171" s="355"/>
      <c r="AW171" s="355"/>
      <c r="AX171" s="356"/>
      <c r="AY171">
        <f>IF(SUBSTITUTE(SUBSTITUTE($G$172,"／",""),"　","")="",0,1)</f>
        <v>0</v>
      </c>
    </row>
    <row r="172" spans="1:60" ht="23.25" hidden="1" customHeight="1" x14ac:dyDescent="0.2">
      <c r="A172" s="504"/>
      <c r="B172" s="367"/>
      <c r="C172" s="367"/>
      <c r="D172" s="367"/>
      <c r="E172" s="367"/>
      <c r="F172" s="505"/>
      <c r="G172" s="357" t="s">
        <v>647</v>
      </c>
      <c r="H172" s="358"/>
      <c r="I172" s="358"/>
      <c r="J172" s="358"/>
      <c r="K172" s="358"/>
      <c r="L172" s="358"/>
      <c r="M172" s="358"/>
      <c r="N172" s="358"/>
      <c r="O172" s="358"/>
      <c r="P172" s="358"/>
      <c r="Q172" s="358"/>
      <c r="R172" s="358"/>
      <c r="S172" s="358"/>
      <c r="T172" s="358"/>
      <c r="U172" s="358"/>
      <c r="V172" s="358"/>
      <c r="W172" s="358"/>
      <c r="X172" s="358"/>
      <c r="Y172" s="333" t="s">
        <v>645</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648</v>
      </c>
      <c r="Z173" s="326"/>
      <c r="AA173" s="327"/>
      <c r="AB173" s="328" t="s">
        <v>649</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2">
      <c r="A174" s="490" t="s">
        <v>298</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480</v>
      </c>
      <c r="AF174" s="440"/>
      <c r="AG174" s="440"/>
      <c r="AH174" s="440"/>
      <c r="AI174" s="440" t="s">
        <v>632</v>
      </c>
      <c r="AJ174" s="440"/>
      <c r="AK174" s="440"/>
      <c r="AL174" s="440"/>
      <c r="AM174" s="440" t="s">
        <v>448</v>
      </c>
      <c r="AN174" s="440"/>
      <c r="AO174" s="440"/>
      <c r="AP174" s="440"/>
      <c r="AQ174" s="364" t="s">
        <v>216</v>
      </c>
      <c r="AR174" s="365"/>
      <c r="AS174" s="365"/>
      <c r="AT174" s="366"/>
      <c r="AU174" s="367" t="s">
        <v>125</v>
      </c>
      <c r="AV174" s="367"/>
      <c r="AW174" s="367"/>
      <c r="AX174" s="368"/>
      <c r="AY174">
        <f>COUNTA($G$176)</f>
        <v>0</v>
      </c>
    </row>
    <row r="175" spans="1:60" ht="18.7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217</v>
      </c>
      <c r="AT175" s="372"/>
      <c r="AU175" s="373"/>
      <c r="AV175" s="373"/>
      <c r="AW175" s="374" t="s">
        <v>166</v>
      </c>
      <c r="AX175" s="375"/>
      <c r="AY175">
        <f t="shared" ref="AY175:AY180" si="7">$AY$174</f>
        <v>0</v>
      </c>
    </row>
    <row r="176" spans="1:60" ht="23.2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1" t="s">
        <v>323</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thickBot="1" x14ac:dyDescent="0.2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637</v>
      </c>
      <c r="B181" s="453" t="s">
        <v>638</v>
      </c>
      <c r="C181" s="263"/>
      <c r="D181" s="263"/>
      <c r="E181" s="263"/>
      <c r="F181" s="264"/>
      <c r="G181" s="367" t="s">
        <v>639</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655</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480</v>
      </c>
      <c r="AF186" s="440"/>
      <c r="AG186" s="440"/>
      <c r="AH186" s="440"/>
      <c r="AI186" s="440" t="s">
        <v>632</v>
      </c>
      <c r="AJ186" s="440"/>
      <c r="AK186" s="440"/>
      <c r="AL186" s="440"/>
      <c r="AM186" s="440" t="s">
        <v>448</v>
      </c>
      <c r="AN186" s="440"/>
      <c r="AO186" s="440"/>
      <c r="AP186" s="440"/>
      <c r="AQ186" s="425" t="s">
        <v>216</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217</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480</v>
      </c>
      <c r="AF191" s="440"/>
      <c r="AG191" s="440"/>
      <c r="AH191" s="440"/>
      <c r="AI191" s="440" t="s">
        <v>632</v>
      </c>
      <c r="AJ191" s="440"/>
      <c r="AK191" s="440"/>
      <c r="AL191" s="440"/>
      <c r="AM191" s="440" t="s">
        <v>448</v>
      </c>
      <c r="AN191" s="440"/>
      <c r="AO191" s="440"/>
      <c r="AP191" s="440"/>
      <c r="AQ191" s="425" t="s">
        <v>216</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217</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480</v>
      </c>
      <c r="AF196" s="440"/>
      <c r="AG196" s="440"/>
      <c r="AH196" s="440"/>
      <c r="AI196" s="440" t="s">
        <v>632</v>
      </c>
      <c r="AJ196" s="440"/>
      <c r="AK196" s="440"/>
      <c r="AL196" s="440"/>
      <c r="AM196" s="440" t="s">
        <v>448</v>
      </c>
      <c r="AN196" s="440"/>
      <c r="AO196" s="440"/>
      <c r="AP196" s="440"/>
      <c r="AQ196" s="425" t="s">
        <v>216</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217</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2">
      <c r="A201" s="523" t="s">
        <v>299</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295</v>
      </c>
      <c r="X201" s="538"/>
      <c r="Y201" s="541"/>
      <c r="Z201" s="541"/>
      <c r="AA201" s="542"/>
      <c r="AB201" s="535" t="s">
        <v>11</v>
      </c>
      <c r="AC201" s="531"/>
      <c r="AD201" s="532"/>
      <c r="AE201" s="440" t="s">
        <v>480</v>
      </c>
      <c r="AF201" s="440"/>
      <c r="AG201" s="440"/>
      <c r="AH201" s="440"/>
      <c r="AI201" s="440" t="s">
        <v>632</v>
      </c>
      <c r="AJ201" s="440"/>
      <c r="AK201" s="440"/>
      <c r="AL201" s="440"/>
      <c r="AM201" s="440" t="s">
        <v>448</v>
      </c>
      <c r="AN201" s="440"/>
      <c r="AO201" s="440"/>
      <c r="AP201" s="440"/>
      <c r="AQ201" s="425" t="s">
        <v>216</v>
      </c>
      <c r="AR201" s="426"/>
      <c r="AS201" s="426"/>
      <c r="AT201" s="427"/>
      <c r="AU201" s="565" t="s">
        <v>125</v>
      </c>
      <c r="AV201" s="565"/>
      <c r="AW201" s="565"/>
      <c r="AX201" s="566"/>
      <c r="AY201">
        <f>COUNTA($H$203)</f>
        <v>0</v>
      </c>
    </row>
    <row r="202" spans="1:60" ht="18.75" hidden="1"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217</v>
      </c>
      <c r="AT202" s="372"/>
      <c r="AU202" s="373"/>
      <c r="AV202" s="373"/>
      <c r="AW202" s="533" t="s">
        <v>166</v>
      </c>
      <c r="AX202" s="567"/>
      <c r="AY202">
        <f t="shared" ref="AY202:AY208" si="10">$AY$201</f>
        <v>0</v>
      </c>
    </row>
    <row r="203" spans="1:60" ht="23.25" hidden="1" customHeight="1" x14ac:dyDescent="0.2">
      <c r="A203" s="526"/>
      <c r="B203" s="527"/>
      <c r="C203" s="527"/>
      <c r="D203" s="527"/>
      <c r="E203" s="527"/>
      <c r="F203" s="528"/>
      <c r="G203" s="547" t="s">
        <v>218</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313</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313</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314</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2">
      <c r="A206" s="526" t="s">
        <v>303</v>
      </c>
      <c r="B206" s="527"/>
      <c r="C206" s="527"/>
      <c r="D206" s="527"/>
      <c r="E206" s="527"/>
      <c r="F206" s="528"/>
      <c r="G206" s="548" t="s">
        <v>219</v>
      </c>
      <c r="H206" s="571"/>
      <c r="I206" s="571"/>
      <c r="J206" s="571"/>
      <c r="K206" s="571"/>
      <c r="L206" s="571"/>
      <c r="M206" s="571"/>
      <c r="N206" s="571"/>
      <c r="O206" s="571"/>
      <c r="P206" s="571"/>
      <c r="Q206" s="571"/>
      <c r="R206" s="571"/>
      <c r="S206" s="571"/>
      <c r="T206" s="571"/>
      <c r="U206" s="571"/>
      <c r="V206" s="571"/>
      <c r="W206" s="574" t="s">
        <v>312</v>
      </c>
      <c r="X206" s="575"/>
      <c r="Y206" s="562" t="s">
        <v>12</v>
      </c>
      <c r="Z206" s="562"/>
      <c r="AA206" s="563"/>
      <c r="AB206" s="564" t="s">
        <v>313</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313</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314</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2">
      <c r="A209" s="588" t="s">
        <v>299</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480</v>
      </c>
      <c r="AF209" s="583"/>
      <c r="AG209" s="583"/>
      <c r="AH209" s="583"/>
      <c r="AI209" s="440" t="s">
        <v>632</v>
      </c>
      <c r="AJ209" s="440"/>
      <c r="AK209" s="440"/>
      <c r="AL209" s="440"/>
      <c r="AM209" s="440" t="s">
        <v>448</v>
      </c>
      <c r="AN209" s="440"/>
      <c r="AO209" s="440"/>
      <c r="AP209" s="440"/>
      <c r="AQ209" s="425" t="s">
        <v>216</v>
      </c>
      <c r="AR209" s="426"/>
      <c r="AS209" s="426"/>
      <c r="AT209" s="427"/>
      <c r="AU209" s="584" t="s">
        <v>125</v>
      </c>
      <c r="AV209" s="585"/>
      <c r="AW209" s="585"/>
      <c r="AX209" s="586"/>
      <c r="AY209">
        <f>COUNTA($H$211)</f>
        <v>0</v>
      </c>
    </row>
    <row r="210" spans="1:51" ht="18.7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217</v>
      </c>
      <c r="AT210" s="372"/>
      <c r="AU210" s="369"/>
      <c r="AV210" s="370"/>
      <c r="AW210" s="371" t="s">
        <v>166</v>
      </c>
      <c r="AX210" s="587"/>
      <c r="AY210">
        <f>$AY$209</f>
        <v>0</v>
      </c>
    </row>
    <row r="211" spans="1:51" ht="23.25" hidden="1" customHeight="1" x14ac:dyDescent="0.2">
      <c r="A211" s="526"/>
      <c r="B211" s="527"/>
      <c r="C211" s="527"/>
      <c r="D211" s="527"/>
      <c r="E211" s="527"/>
      <c r="F211" s="528"/>
      <c r="G211" s="600" t="s">
        <v>218</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2">
      <c r="A214" s="606" t="s">
        <v>326</v>
      </c>
      <c r="B214" s="607"/>
      <c r="C214" s="607"/>
      <c r="D214" s="607"/>
      <c r="E214" s="569" t="s">
        <v>288</v>
      </c>
      <c r="F214" s="570"/>
      <c r="G214" s="97" t="s">
        <v>219</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customHeight="1" thickBot="1" x14ac:dyDescent="0.25">
      <c r="A215" s="490" t="s">
        <v>640</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294</v>
      </c>
      <c r="AP215" s="616"/>
      <c r="AQ215" s="616"/>
      <c r="AR215" s="96"/>
      <c r="AS215" s="615"/>
      <c r="AT215" s="616"/>
      <c r="AU215" s="616"/>
      <c r="AV215" s="616"/>
      <c r="AW215" s="616"/>
      <c r="AX215" s="617"/>
      <c r="AY215">
        <f>COUNTIF($AR$215,"☑")</f>
        <v>0</v>
      </c>
    </row>
    <row r="216" spans="1:51" ht="45" customHeight="1" x14ac:dyDescent="0.2">
      <c r="A216" s="636" t="s">
        <v>346</v>
      </c>
      <c r="B216" s="637"/>
      <c r="C216" s="639" t="s">
        <v>220</v>
      </c>
      <c r="D216" s="637"/>
      <c r="E216" s="640" t="s">
        <v>236</v>
      </c>
      <c r="F216" s="641"/>
      <c r="G216" s="642" t="s">
        <v>700</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2">
      <c r="A217" s="638"/>
      <c r="B217" s="626"/>
      <c r="C217" s="625"/>
      <c r="D217" s="626"/>
      <c r="E217" s="467" t="s">
        <v>235</v>
      </c>
      <c r="F217" s="443"/>
      <c r="G217" s="472" t="s">
        <v>701</v>
      </c>
      <c r="H217" s="411"/>
      <c r="I217" s="411"/>
      <c r="J217" s="411"/>
      <c r="K217" s="411"/>
      <c r="L217" s="411"/>
      <c r="M217" s="411"/>
      <c r="N217" s="411"/>
      <c r="O217" s="411"/>
      <c r="P217" s="411"/>
      <c r="Q217" s="411"/>
      <c r="R217" s="411"/>
      <c r="S217" s="411"/>
      <c r="T217" s="411"/>
      <c r="U217" s="411"/>
      <c r="V217" s="412"/>
      <c r="W217" s="645" t="s">
        <v>650</v>
      </c>
      <c r="X217" s="646"/>
      <c r="Y217" s="646"/>
      <c r="Z217" s="646"/>
      <c r="AA217" s="647"/>
      <c r="AB217" s="648" t="s">
        <v>702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2">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651</v>
      </c>
      <c r="X218" s="652"/>
      <c r="Y218" s="652"/>
      <c r="Z218" s="652"/>
      <c r="AA218" s="653"/>
      <c r="AB218" s="648" t="s">
        <v>703</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2">
      <c r="A219" s="638"/>
      <c r="B219" s="626"/>
      <c r="C219" s="623" t="s">
        <v>658</v>
      </c>
      <c r="D219" s="624"/>
      <c r="E219" s="467" t="s">
        <v>342</v>
      </c>
      <c r="F219" s="443"/>
      <c r="G219" s="627" t="s">
        <v>223</v>
      </c>
      <c r="H219" s="628"/>
      <c r="I219" s="628"/>
      <c r="J219" s="629" t="s">
        <v>700</v>
      </c>
      <c r="K219" s="630"/>
      <c r="L219" s="630"/>
      <c r="M219" s="630"/>
      <c r="N219" s="630"/>
      <c r="O219" s="630"/>
      <c r="P219" s="630"/>
      <c r="Q219" s="630"/>
      <c r="R219" s="630"/>
      <c r="S219" s="630"/>
      <c r="T219" s="631"/>
      <c r="U219" s="609" t="s">
        <v>700</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2">
      <c r="A220" s="638"/>
      <c r="B220" s="626"/>
      <c r="C220" s="625"/>
      <c r="D220" s="626"/>
      <c r="E220" s="453"/>
      <c r="F220" s="264"/>
      <c r="G220" s="627" t="s">
        <v>659</v>
      </c>
      <c r="H220" s="628"/>
      <c r="I220" s="628"/>
      <c r="J220" s="628"/>
      <c r="K220" s="628"/>
      <c r="L220" s="628"/>
      <c r="M220" s="628"/>
      <c r="N220" s="628"/>
      <c r="O220" s="628"/>
      <c r="P220" s="628"/>
      <c r="Q220" s="628"/>
      <c r="R220" s="628"/>
      <c r="S220" s="628"/>
      <c r="T220" s="628"/>
      <c r="U220" s="608" t="s">
        <v>700</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5">
      <c r="A221" s="638"/>
      <c r="B221" s="626"/>
      <c r="C221" s="625"/>
      <c r="D221" s="626"/>
      <c r="E221" s="454"/>
      <c r="F221" s="267"/>
      <c r="G221" s="627" t="s">
        <v>651</v>
      </c>
      <c r="H221" s="628"/>
      <c r="I221" s="628"/>
      <c r="J221" s="628"/>
      <c r="K221" s="628"/>
      <c r="L221" s="628"/>
      <c r="M221" s="628"/>
      <c r="N221" s="628"/>
      <c r="O221" s="628"/>
      <c r="P221" s="628"/>
      <c r="Q221" s="628"/>
      <c r="R221" s="628"/>
      <c r="S221" s="628"/>
      <c r="T221" s="628"/>
      <c r="U221" s="633" t="s">
        <v>700</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2">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104.5" customHeight="1" x14ac:dyDescent="0.2">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674</v>
      </c>
      <c r="AE224" s="719"/>
      <c r="AF224" s="719"/>
      <c r="AG224" s="720" t="s">
        <v>704</v>
      </c>
      <c r="AH224" s="721"/>
      <c r="AI224" s="721"/>
      <c r="AJ224" s="721"/>
      <c r="AK224" s="721"/>
      <c r="AL224" s="721"/>
      <c r="AM224" s="721"/>
      <c r="AN224" s="721"/>
      <c r="AO224" s="721"/>
      <c r="AP224" s="721"/>
      <c r="AQ224" s="721"/>
      <c r="AR224" s="721"/>
      <c r="AS224" s="721"/>
      <c r="AT224" s="721"/>
      <c r="AU224" s="721"/>
      <c r="AV224" s="721"/>
      <c r="AW224" s="721"/>
      <c r="AX224" s="722"/>
    </row>
    <row r="225" spans="1:50" ht="105" customHeight="1" x14ac:dyDescent="0.2">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674</v>
      </c>
      <c r="AE225" s="655"/>
      <c r="AF225" s="655"/>
      <c r="AG225" s="669" t="s">
        <v>705</v>
      </c>
      <c r="AH225" s="670"/>
      <c r="AI225" s="670"/>
      <c r="AJ225" s="670"/>
      <c r="AK225" s="670"/>
      <c r="AL225" s="670"/>
      <c r="AM225" s="670"/>
      <c r="AN225" s="670"/>
      <c r="AO225" s="670"/>
      <c r="AP225" s="670"/>
      <c r="AQ225" s="670"/>
      <c r="AR225" s="670"/>
      <c r="AS225" s="670"/>
      <c r="AT225" s="670"/>
      <c r="AU225" s="670"/>
      <c r="AV225" s="670"/>
      <c r="AW225" s="670"/>
      <c r="AX225" s="671"/>
    </row>
    <row r="226" spans="1:50" ht="65.5" customHeight="1" x14ac:dyDescent="0.2">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674</v>
      </c>
      <c r="AE226" s="676"/>
      <c r="AF226" s="676"/>
      <c r="AG226" s="677" t="s">
        <v>706</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2">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674</v>
      </c>
      <c r="AE227" s="691"/>
      <c r="AF227" s="691"/>
      <c r="AG227" s="692" t="s">
        <v>707</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2">
      <c r="A228" s="681"/>
      <c r="B228" s="682"/>
      <c r="C228" s="694"/>
      <c r="D228" s="695"/>
      <c r="E228" s="698" t="s">
        <v>324</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708</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2">
      <c r="A229" s="681"/>
      <c r="B229" s="682"/>
      <c r="C229" s="696"/>
      <c r="D229" s="697"/>
      <c r="E229" s="657" t="s">
        <v>280</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709</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67.150000000000006" customHeight="1" x14ac:dyDescent="0.2">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674</v>
      </c>
      <c r="AE230" s="665"/>
      <c r="AF230" s="665"/>
      <c r="AG230" s="666" t="s">
        <v>710</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2">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674</v>
      </c>
      <c r="AE231" s="655"/>
      <c r="AF231" s="655"/>
      <c r="AG231" s="669" t="s">
        <v>711</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2">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712</v>
      </c>
      <c r="AE232" s="655"/>
      <c r="AF232" s="655"/>
      <c r="AG232" s="669" t="s">
        <v>347</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2">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674</v>
      </c>
      <c r="AE233" s="655"/>
      <c r="AF233" s="655"/>
      <c r="AG233" s="669" t="s">
        <v>713</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2">
      <c r="A234" s="681"/>
      <c r="B234" s="683"/>
      <c r="C234" s="738" t="s">
        <v>296</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712</v>
      </c>
      <c r="AE234" s="676"/>
      <c r="AF234" s="676"/>
      <c r="AG234" s="740" t="s">
        <v>347</v>
      </c>
      <c r="AH234" s="741"/>
      <c r="AI234" s="741"/>
      <c r="AJ234" s="741"/>
      <c r="AK234" s="741"/>
      <c r="AL234" s="741"/>
      <c r="AM234" s="741"/>
      <c r="AN234" s="741"/>
      <c r="AO234" s="741"/>
      <c r="AP234" s="741"/>
      <c r="AQ234" s="741"/>
      <c r="AR234" s="741"/>
      <c r="AS234" s="741"/>
      <c r="AT234" s="741"/>
      <c r="AU234" s="741"/>
      <c r="AV234" s="741"/>
      <c r="AW234" s="741"/>
      <c r="AX234" s="742"/>
    </row>
    <row r="235" spans="1:50" ht="113.5" customHeight="1" x14ac:dyDescent="0.2">
      <c r="A235" s="681"/>
      <c r="B235" s="683"/>
      <c r="C235" s="726" t="s">
        <v>297</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674</v>
      </c>
      <c r="AE235" s="655"/>
      <c r="AF235" s="656"/>
      <c r="AG235" s="669" t="s">
        <v>714</v>
      </c>
      <c r="AH235" s="670"/>
      <c r="AI235" s="670"/>
      <c r="AJ235" s="670"/>
      <c r="AK235" s="670"/>
      <c r="AL235" s="670"/>
      <c r="AM235" s="670"/>
      <c r="AN235" s="670"/>
      <c r="AO235" s="670"/>
      <c r="AP235" s="670"/>
      <c r="AQ235" s="670"/>
      <c r="AR235" s="670"/>
      <c r="AS235" s="670"/>
      <c r="AT235" s="670"/>
      <c r="AU235" s="670"/>
      <c r="AV235" s="670"/>
      <c r="AW235" s="670"/>
      <c r="AX235" s="671"/>
    </row>
    <row r="236" spans="1:50" ht="47.5" customHeight="1" x14ac:dyDescent="0.2">
      <c r="A236" s="684"/>
      <c r="B236" s="685"/>
      <c r="C236" s="729" t="s">
        <v>285</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674</v>
      </c>
      <c r="AE236" s="733"/>
      <c r="AF236" s="734"/>
      <c r="AG236" s="735" t="s">
        <v>715</v>
      </c>
      <c r="AH236" s="736"/>
      <c r="AI236" s="736"/>
      <c r="AJ236" s="736"/>
      <c r="AK236" s="736"/>
      <c r="AL236" s="736"/>
      <c r="AM236" s="736"/>
      <c r="AN236" s="736"/>
      <c r="AO236" s="736"/>
      <c r="AP236" s="736"/>
      <c r="AQ236" s="736"/>
      <c r="AR236" s="736"/>
      <c r="AS236" s="736"/>
      <c r="AT236" s="736"/>
      <c r="AU236" s="736"/>
      <c r="AV236" s="736"/>
      <c r="AW236" s="736"/>
      <c r="AX236" s="737"/>
    </row>
    <row r="237" spans="1:50" ht="75" customHeight="1" x14ac:dyDescent="0.2">
      <c r="A237" s="679" t="s">
        <v>37</v>
      </c>
      <c r="B237" s="771"/>
      <c r="C237" s="772" t="s">
        <v>286</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674</v>
      </c>
      <c r="AE237" s="665"/>
      <c r="AF237" s="775"/>
      <c r="AG237" s="666" t="s">
        <v>716</v>
      </c>
      <c r="AH237" s="667"/>
      <c r="AI237" s="667"/>
      <c r="AJ237" s="667"/>
      <c r="AK237" s="667"/>
      <c r="AL237" s="667"/>
      <c r="AM237" s="667"/>
      <c r="AN237" s="667"/>
      <c r="AO237" s="667"/>
      <c r="AP237" s="667"/>
      <c r="AQ237" s="667"/>
      <c r="AR237" s="667"/>
      <c r="AS237" s="667"/>
      <c r="AT237" s="667"/>
      <c r="AU237" s="667"/>
      <c r="AV237" s="667"/>
      <c r="AW237" s="667"/>
      <c r="AX237" s="668"/>
    </row>
    <row r="238" spans="1:50" ht="47.5" customHeight="1" x14ac:dyDescent="0.2">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674</v>
      </c>
      <c r="AE238" s="780"/>
      <c r="AF238" s="780"/>
      <c r="AG238" s="669" t="s">
        <v>717</v>
      </c>
      <c r="AH238" s="670"/>
      <c r="AI238" s="670"/>
      <c r="AJ238" s="670"/>
      <c r="AK238" s="670"/>
      <c r="AL238" s="670"/>
      <c r="AM238" s="670"/>
      <c r="AN238" s="670"/>
      <c r="AO238" s="670"/>
      <c r="AP238" s="670"/>
      <c r="AQ238" s="670"/>
      <c r="AR238" s="670"/>
      <c r="AS238" s="670"/>
      <c r="AT238" s="670"/>
      <c r="AU238" s="670"/>
      <c r="AV238" s="670"/>
      <c r="AW238" s="670"/>
      <c r="AX238" s="671"/>
    </row>
    <row r="239" spans="1:50" ht="47.5" customHeight="1" x14ac:dyDescent="0.2">
      <c r="A239" s="681"/>
      <c r="B239" s="683"/>
      <c r="C239" s="738" t="s">
        <v>221</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674</v>
      </c>
      <c r="AE239" s="655"/>
      <c r="AF239" s="655"/>
      <c r="AG239" s="669" t="s">
        <v>718</v>
      </c>
      <c r="AH239" s="670"/>
      <c r="AI239" s="670"/>
      <c r="AJ239" s="670"/>
      <c r="AK239" s="670"/>
      <c r="AL239" s="670"/>
      <c r="AM239" s="670"/>
      <c r="AN239" s="670"/>
      <c r="AO239" s="670"/>
      <c r="AP239" s="670"/>
      <c r="AQ239" s="670"/>
      <c r="AR239" s="670"/>
      <c r="AS239" s="670"/>
      <c r="AT239" s="670"/>
      <c r="AU239" s="670"/>
      <c r="AV239" s="670"/>
      <c r="AW239" s="670"/>
      <c r="AX239" s="671"/>
    </row>
    <row r="240" spans="1:50" ht="47.5" customHeigh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674</v>
      </c>
      <c r="AE240" s="655"/>
      <c r="AF240" s="655"/>
      <c r="AG240" s="753" t="s">
        <v>719</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2">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674</v>
      </c>
      <c r="AE241" s="691"/>
      <c r="AF241" s="763"/>
      <c r="AG241" s="692" t="s">
        <v>720</v>
      </c>
      <c r="AH241" s="411"/>
      <c r="AI241" s="411"/>
      <c r="AJ241" s="411"/>
      <c r="AK241" s="411"/>
      <c r="AL241" s="411"/>
      <c r="AM241" s="411"/>
      <c r="AN241" s="411"/>
      <c r="AO241" s="411"/>
      <c r="AP241" s="411"/>
      <c r="AQ241" s="411"/>
      <c r="AR241" s="411"/>
      <c r="AS241" s="411"/>
      <c r="AT241" s="411"/>
      <c r="AU241" s="411"/>
      <c r="AV241" s="411"/>
      <c r="AW241" s="411"/>
      <c r="AX241" s="693"/>
    </row>
    <row r="242" spans="1:52" ht="19.75" customHeight="1" x14ac:dyDescent="0.2">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2">
      <c r="A243" s="757"/>
      <c r="B243" s="758"/>
      <c r="C243" s="769">
        <v>2022</v>
      </c>
      <c r="D243" s="770"/>
      <c r="E243" s="743" t="s">
        <v>669</v>
      </c>
      <c r="F243" s="743"/>
      <c r="G243" s="743"/>
      <c r="H243" s="744">
        <v>21</v>
      </c>
      <c r="I243" s="744"/>
      <c r="J243" s="745">
        <v>156</v>
      </c>
      <c r="K243" s="745"/>
      <c r="L243" s="745"/>
      <c r="M243" s="744"/>
      <c r="N243" s="746"/>
      <c r="O243" s="747" t="s">
        <v>721</v>
      </c>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2">
      <c r="A244" s="757"/>
      <c r="B244" s="758"/>
      <c r="C244" s="789">
        <v>2022</v>
      </c>
      <c r="D244" s="790"/>
      <c r="E244" s="743" t="s">
        <v>669</v>
      </c>
      <c r="F244" s="743"/>
      <c r="G244" s="743"/>
      <c r="H244" s="744">
        <v>21</v>
      </c>
      <c r="I244" s="744"/>
      <c r="J244" s="750">
        <v>142</v>
      </c>
      <c r="K244" s="750"/>
      <c r="L244" s="750"/>
      <c r="M244" s="751"/>
      <c r="N244" s="752"/>
      <c r="O244" s="795" t="s">
        <v>722</v>
      </c>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2">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2">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5">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2">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5">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2" t="s">
        <v>300</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2">
      <c r="A251" s="805" t="s">
        <v>340</v>
      </c>
      <c r="B251" s="470"/>
      <c r="C251" s="470"/>
      <c r="D251" s="471"/>
      <c r="E251" s="791" t="s">
        <v>723</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2">
      <c r="A252" s="583" t="s">
        <v>339</v>
      </c>
      <c r="B252" s="583"/>
      <c r="C252" s="583"/>
      <c r="D252" s="583"/>
      <c r="E252" s="791" t="s">
        <v>724</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2">
      <c r="A253" s="583" t="s">
        <v>338</v>
      </c>
      <c r="B253" s="583"/>
      <c r="C253" s="583"/>
      <c r="D253" s="583"/>
      <c r="E253" s="791" t="s">
        <v>725</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2">
      <c r="A254" s="583" t="s">
        <v>337</v>
      </c>
      <c r="B254" s="583"/>
      <c r="C254" s="583"/>
      <c r="D254" s="583"/>
      <c r="E254" s="791" t="s">
        <v>726</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2">
      <c r="A255" s="583" t="s">
        <v>336</v>
      </c>
      <c r="B255" s="583"/>
      <c r="C255" s="583"/>
      <c r="D255" s="583"/>
      <c r="E255" s="791" t="s">
        <v>727</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2">
      <c r="A256" s="583" t="s">
        <v>335</v>
      </c>
      <c r="B256" s="583"/>
      <c r="C256" s="583"/>
      <c r="D256" s="583"/>
      <c r="E256" s="791" t="s">
        <v>728</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2">
      <c r="A257" s="583" t="s">
        <v>334</v>
      </c>
      <c r="B257" s="583"/>
      <c r="C257" s="583"/>
      <c r="D257" s="583"/>
      <c r="E257" s="791" t="s">
        <v>729</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2">
      <c r="A258" s="583" t="s">
        <v>333</v>
      </c>
      <c r="B258" s="583"/>
      <c r="C258" s="583"/>
      <c r="D258" s="583"/>
      <c r="E258" s="791" t="s">
        <v>730</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2">
      <c r="A259" s="583" t="s">
        <v>480</v>
      </c>
      <c r="B259" s="583"/>
      <c r="C259" s="583"/>
      <c r="D259" s="583"/>
      <c r="E259" s="809" t="s">
        <v>669</v>
      </c>
      <c r="F259" s="810"/>
      <c r="G259" s="810"/>
      <c r="H259" s="92" t="str">
        <f>IF(E259="","","-")</f>
        <v>-</v>
      </c>
      <c r="I259" s="810"/>
      <c r="J259" s="810"/>
      <c r="K259" s="92" t="str">
        <f>IF(I259="","","-")</f>
        <v/>
      </c>
      <c r="L259" s="806">
        <v>133</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2">
      <c r="A260" s="583" t="s">
        <v>656</v>
      </c>
      <c r="B260" s="583"/>
      <c r="C260" s="583"/>
      <c r="D260" s="583"/>
      <c r="E260" s="809" t="s">
        <v>669</v>
      </c>
      <c r="F260" s="810"/>
      <c r="G260" s="810"/>
      <c r="H260" s="92"/>
      <c r="I260" s="810"/>
      <c r="J260" s="810"/>
      <c r="K260" s="92"/>
      <c r="L260" s="806">
        <v>136</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2">
      <c r="A261" s="583" t="s">
        <v>448</v>
      </c>
      <c r="B261" s="583"/>
      <c r="C261" s="583"/>
      <c r="D261" s="583"/>
      <c r="E261" s="821">
        <v>2021</v>
      </c>
      <c r="F261" s="822"/>
      <c r="G261" s="810" t="s">
        <v>668</v>
      </c>
      <c r="H261" s="810"/>
      <c r="I261" s="810"/>
      <c r="J261" s="822">
        <v>20</v>
      </c>
      <c r="K261" s="822"/>
      <c r="L261" s="806">
        <v>140</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4" customHeight="1" x14ac:dyDescent="0.2">
      <c r="A262" s="142" t="s">
        <v>327</v>
      </c>
      <c r="B262" s="143"/>
      <c r="C262" s="143"/>
      <c r="D262" s="143"/>
      <c r="E262" s="143"/>
      <c r="F262" s="144"/>
      <c r="G262" s="78" t="s">
        <v>657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6" t="s">
        <v>329</v>
      </c>
      <c r="B301" s="827"/>
      <c r="C301" s="827"/>
      <c r="D301" s="827"/>
      <c r="E301" s="827"/>
      <c r="F301" s="828"/>
      <c r="G301" s="832" t="s">
        <v>731</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732</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2">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48.65" customHeight="1" x14ac:dyDescent="0.2">
      <c r="A303" s="829"/>
      <c r="B303" s="830"/>
      <c r="C303" s="830"/>
      <c r="D303" s="830"/>
      <c r="E303" s="830"/>
      <c r="F303" s="831"/>
      <c r="G303" s="844" t="s">
        <v>735</v>
      </c>
      <c r="H303" s="845"/>
      <c r="I303" s="845"/>
      <c r="J303" s="845"/>
      <c r="K303" s="846"/>
      <c r="L303" s="847" t="s">
        <v>736</v>
      </c>
      <c r="M303" s="848"/>
      <c r="N303" s="848"/>
      <c r="O303" s="848"/>
      <c r="P303" s="848"/>
      <c r="Q303" s="848"/>
      <c r="R303" s="848"/>
      <c r="S303" s="848"/>
      <c r="T303" s="848"/>
      <c r="U303" s="848"/>
      <c r="V303" s="848"/>
      <c r="W303" s="848"/>
      <c r="X303" s="849"/>
      <c r="Y303" s="850">
        <v>64</v>
      </c>
      <c r="Z303" s="851"/>
      <c r="AA303" s="851"/>
      <c r="AB303" s="852"/>
      <c r="AC303" s="844" t="s">
        <v>737</v>
      </c>
      <c r="AD303" s="845"/>
      <c r="AE303" s="845"/>
      <c r="AF303" s="845"/>
      <c r="AG303" s="846"/>
      <c r="AH303" s="847" t="s">
        <v>738</v>
      </c>
      <c r="AI303" s="848"/>
      <c r="AJ303" s="848"/>
      <c r="AK303" s="848"/>
      <c r="AL303" s="848"/>
      <c r="AM303" s="848"/>
      <c r="AN303" s="848"/>
      <c r="AO303" s="848"/>
      <c r="AP303" s="848"/>
      <c r="AQ303" s="848"/>
      <c r="AR303" s="848"/>
      <c r="AS303" s="848"/>
      <c r="AT303" s="849"/>
      <c r="AU303" s="850">
        <v>13</v>
      </c>
      <c r="AV303" s="851"/>
      <c r="AW303" s="851"/>
      <c r="AX303" s="853"/>
    </row>
    <row r="304" spans="1:50" ht="28.9" customHeight="1" x14ac:dyDescent="0.2">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t="s">
        <v>739</v>
      </c>
      <c r="AD304" s="818"/>
      <c r="AE304" s="818"/>
      <c r="AF304" s="818"/>
      <c r="AG304" s="819"/>
      <c r="AH304" s="811" t="s">
        <v>740</v>
      </c>
      <c r="AI304" s="812"/>
      <c r="AJ304" s="812"/>
      <c r="AK304" s="812"/>
      <c r="AL304" s="812"/>
      <c r="AM304" s="812"/>
      <c r="AN304" s="812"/>
      <c r="AO304" s="812"/>
      <c r="AP304" s="812"/>
      <c r="AQ304" s="812"/>
      <c r="AR304" s="812"/>
      <c r="AS304" s="812"/>
      <c r="AT304" s="813"/>
      <c r="AU304" s="814">
        <v>11</v>
      </c>
      <c r="AV304" s="815"/>
      <c r="AW304" s="815"/>
      <c r="AX304" s="820"/>
    </row>
    <row r="305" spans="1:51" ht="24.75" customHeight="1" x14ac:dyDescent="0.2">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t="s">
        <v>72</v>
      </c>
      <c r="AD305" s="818"/>
      <c r="AE305" s="818"/>
      <c r="AF305" s="818"/>
      <c r="AG305" s="819"/>
      <c r="AH305" s="811" t="s">
        <v>741</v>
      </c>
      <c r="AI305" s="812"/>
      <c r="AJ305" s="812"/>
      <c r="AK305" s="812"/>
      <c r="AL305" s="812"/>
      <c r="AM305" s="812"/>
      <c r="AN305" s="812"/>
      <c r="AO305" s="812"/>
      <c r="AP305" s="812"/>
      <c r="AQ305" s="812"/>
      <c r="AR305" s="812"/>
      <c r="AS305" s="812"/>
      <c r="AT305" s="813"/>
      <c r="AU305" s="814">
        <v>2</v>
      </c>
      <c r="AV305" s="815"/>
      <c r="AW305" s="815"/>
      <c r="AX305" s="820"/>
    </row>
    <row r="306" spans="1:51" ht="24.75" customHeight="1" x14ac:dyDescent="0.2">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2">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2">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2">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2">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2">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2">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thickBot="1" x14ac:dyDescent="0.25">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64</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26</v>
      </c>
      <c r="AV313" s="860"/>
      <c r="AW313" s="860"/>
      <c r="AX313" s="862"/>
    </row>
    <row r="314" spans="1:51" ht="24.75" customHeight="1" x14ac:dyDescent="0.2">
      <c r="A314" s="829"/>
      <c r="B314" s="830"/>
      <c r="C314" s="830"/>
      <c r="D314" s="830"/>
      <c r="E314" s="830"/>
      <c r="F314" s="831"/>
      <c r="G314" s="832" t="s">
        <v>733</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734</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2</v>
      </c>
    </row>
    <row r="315" spans="1:51" ht="24.75" customHeight="1" x14ac:dyDescent="0.2">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2</v>
      </c>
    </row>
    <row r="316" spans="1:51" ht="43.9" customHeight="1" x14ac:dyDescent="0.2">
      <c r="A316" s="829"/>
      <c r="B316" s="830"/>
      <c r="C316" s="830"/>
      <c r="D316" s="830"/>
      <c r="E316" s="830"/>
      <c r="F316" s="831"/>
      <c r="G316" s="844" t="s">
        <v>735</v>
      </c>
      <c r="H316" s="845"/>
      <c r="I316" s="845"/>
      <c r="J316" s="845"/>
      <c r="K316" s="846"/>
      <c r="L316" s="847" t="s">
        <v>823</v>
      </c>
      <c r="M316" s="848"/>
      <c r="N316" s="848"/>
      <c r="O316" s="848"/>
      <c r="P316" s="848"/>
      <c r="Q316" s="848"/>
      <c r="R316" s="848"/>
      <c r="S316" s="848"/>
      <c r="T316" s="848"/>
      <c r="U316" s="848"/>
      <c r="V316" s="848"/>
      <c r="W316" s="848"/>
      <c r="X316" s="849"/>
      <c r="Y316" s="850">
        <v>3678</v>
      </c>
      <c r="Z316" s="851"/>
      <c r="AA316" s="851"/>
      <c r="AB316" s="852"/>
      <c r="AC316" s="844" t="s">
        <v>737</v>
      </c>
      <c r="AD316" s="845"/>
      <c r="AE316" s="845"/>
      <c r="AF316" s="845"/>
      <c r="AG316" s="846"/>
      <c r="AH316" s="847" t="s">
        <v>821</v>
      </c>
      <c r="AI316" s="848"/>
      <c r="AJ316" s="848"/>
      <c r="AK316" s="848"/>
      <c r="AL316" s="848"/>
      <c r="AM316" s="848"/>
      <c r="AN316" s="848"/>
      <c r="AO316" s="848"/>
      <c r="AP316" s="848"/>
      <c r="AQ316" s="848"/>
      <c r="AR316" s="848"/>
      <c r="AS316" s="848"/>
      <c r="AT316" s="849"/>
      <c r="AU316" s="850">
        <v>9</v>
      </c>
      <c r="AV316" s="851"/>
      <c r="AW316" s="851"/>
      <c r="AX316" s="853"/>
      <c r="AY316">
        <f t="shared" si="11"/>
        <v>2</v>
      </c>
    </row>
    <row r="317" spans="1:51" ht="24.75" customHeight="1" x14ac:dyDescent="0.2">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t="s">
        <v>739</v>
      </c>
      <c r="AD317" s="818"/>
      <c r="AE317" s="818"/>
      <c r="AF317" s="818"/>
      <c r="AG317" s="819"/>
      <c r="AH317" s="811" t="s">
        <v>822</v>
      </c>
      <c r="AI317" s="812"/>
      <c r="AJ317" s="812"/>
      <c r="AK317" s="812"/>
      <c r="AL317" s="812"/>
      <c r="AM317" s="812"/>
      <c r="AN317" s="812"/>
      <c r="AO317" s="812"/>
      <c r="AP317" s="812"/>
      <c r="AQ317" s="812"/>
      <c r="AR317" s="812"/>
      <c r="AS317" s="812"/>
      <c r="AT317" s="813"/>
      <c r="AU317" s="814">
        <v>2</v>
      </c>
      <c r="AV317" s="815"/>
      <c r="AW317" s="815"/>
      <c r="AX317" s="820"/>
      <c r="AY317">
        <f t="shared" si="11"/>
        <v>2</v>
      </c>
    </row>
    <row r="318" spans="1:51" ht="24.75" customHeight="1" x14ac:dyDescent="0.2">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t="s">
        <v>72</v>
      </c>
      <c r="AD318" s="818"/>
      <c r="AE318" s="818"/>
      <c r="AF318" s="818"/>
      <c r="AG318" s="819"/>
      <c r="AH318" s="811" t="s">
        <v>749</v>
      </c>
      <c r="AI318" s="812"/>
      <c r="AJ318" s="812"/>
      <c r="AK318" s="812"/>
      <c r="AL318" s="812"/>
      <c r="AM318" s="812"/>
      <c r="AN318" s="812"/>
      <c r="AO318" s="812"/>
      <c r="AP318" s="812"/>
      <c r="AQ318" s="812"/>
      <c r="AR318" s="812"/>
      <c r="AS318" s="812"/>
      <c r="AT318" s="813"/>
      <c r="AU318" s="814">
        <v>3</v>
      </c>
      <c r="AV318" s="815"/>
      <c r="AW318" s="815"/>
      <c r="AX318" s="820"/>
      <c r="AY318">
        <f t="shared" si="11"/>
        <v>2</v>
      </c>
    </row>
    <row r="319" spans="1:51" ht="24.75" customHeight="1" x14ac:dyDescent="0.2">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2</v>
      </c>
    </row>
    <row r="320" spans="1:51" ht="24.75" hidden="1" customHeight="1" x14ac:dyDescent="0.2">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2</v>
      </c>
    </row>
    <row r="321" spans="1:51" ht="24.75" hidden="1" customHeight="1" x14ac:dyDescent="0.2">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2</v>
      </c>
    </row>
    <row r="322" spans="1:51" ht="24.75" hidden="1" customHeight="1" x14ac:dyDescent="0.2">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2</v>
      </c>
    </row>
    <row r="323" spans="1:51" ht="24.75" hidden="1" customHeight="1" x14ac:dyDescent="0.2">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2</v>
      </c>
    </row>
    <row r="324" spans="1:51" ht="24.75" hidden="1" customHeight="1" x14ac:dyDescent="0.2">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2</v>
      </c>
    </row>
    <row r="325" spans="1:51" ht="24.75" hidden="1" customHeight="1" x14ac:dyDescent="0.2">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2</v>
      </c>
    </row>
    <row r="326" spans="1:51" ht="24.75" customHeight="1" thickBot="1" x14ac:dyDescent="0.25">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3678</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14</v>
      </c>
      <c r="AV326" s="860"/>
      <c r="AW326" s="860"/>
      <c r="AX326" s="862"/>
      <c r="AY326">
        <f t="shared" si="11"/>
        <v>2</v>
      </c>
    </row>
    <row r="327" spans="1:51" ht="24.75" customHeight="1" x14ac:dyDescent="0.2">
      <c r="A327" s="829"/>
      <c r="B327" s="830"/>
      <c r="C327" s="830"/>
      <c r="D327" s="830"/>
      <c r="E327" s="830"/>
      <c r="F327" s="831"/>
      <c r="G327" s="832" t="s">
        <v>742</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743</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2</v>
      </c>
    </row>
    <row r="328" spans="1:51" ht="24.75" customHeight="1" x14ac:dyDescent="0.2">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2</v>
      </c>
    </row>
    <row r="329" spans="1:51" ht="27" customHeight="1" x14ac:dyDescent="0.2">
      <c r="A329" s="829"/>
      <c r="B329" s="830"/>
      <c r="C329" s="830"/>
      <c r="D329" s="830"/>
      <c r="E329" s="830"/>
      <c r="F329" s="831"/>
      <c r="G329" s="844" t="s">
        <v>735</v>
      </c>
      <c r="H329" s="845"/>
      <c r="I329" s="845"/>
      <c r="J329" s="845"/>
      <c r="K329" s="846"/>
      <c r="L329" s="847" t="s">
        <v>744</v>
      </c>
      <c r="M329" s="848"/>
      <c r="N329" s="848"/>
      <c r="O329" s="848"/>
      <c r="P329" s="848"/>
      <c r="Q329" s="848"/>
      <c r="R329" s="848"/>
      <c r="S329" s="848"/>
      <c r="T329" s="848"/>
      <c r="U329" s="848"/>
      <c r="V329" s="848"/>
      <c r="W329" s="848"/>
      <c r="X329" s="849"/>
      <c r="Y329" s="850">
        <v>12</v>
      </c>
      <c r="Z329" s="851"/>
      <c r="AA329" s="851"/>
      <c r="AB329" s="852"/>
      <c r="AC329" s="844" t="s">
        <v>737</v>
      </c>
      <c r="AD329" s="845"/>
      <c r="AE329" s="845"/>
      <c r="AF329" s="845"/>
      <c r="AG329" s="846"/>
      <c r="AH329" s="847" t="s">
        <v>745</v>
      </c>
      <c r="AI329" s="848"/>
      <c r="AJ329" s="848"/>
      <c r="AK329" s="848"/>
      <c r="AL329" s="848"/>
      <c r="AM329" s="848"/>
      <c r="AN329" s="848"/>
      <c r="AO329" s="848"/>
      <c r="AP329" s="848"/>
      <c r="AQ329" s="848"/>
      <c r="AR329" s="848"/>
      <c r="AS329" s="848"/>
      <c r="AT329" s="849"/>
      <c r="AU329" s="850">
        <v>8</v>
      </c>
      <c r="AV329" s="851"/>
      <c r="AW329" s="851"/>
      <c r="AX329" s="853"/>
      <c r="AY329">
        <f t="shared" si="12"/>
        <v>2</v>
      </c>
    </row>
    <row r="330" spans="1:51" ht="24.75" customHeight="1" x14ac:dyDescent="0.2">
      <c r="A330" s="829"/>
      <c r="B330" s="830"/>
      <c r="C330" s="830"/>
      <c r="D330" s="830"/>
      <c r="E330" s="830"/>
      <c r="F330" s="831"/>
      <c r="G330" s="817" t="s">
        <v>739</v>
      </c>
      <c r="H330" s="818"/>
      <c r="I330" s="818"/>
      <c r="J330" s="818"/>
      <c r="K330" s="819"/>
      <c r="L330" s="811" t="s">
        <v>746</v>
      </c>
      <c r="M330" s="812"/>
      <c r="N330" s="812"/>
      <c r="O330" s="812"/>
      <c r="P330" s="812"/>
      <c r="Q330" s="812"/>
      <c r="R330" s="812"/>
      <c r="S330" s="812"/>
      <c r="T330" s="812"/>
      <c r="U330" s="812"/>
      <c r="V330" s="812"/>
      <c r="W330" s="812"/>
      <c r="X330" s="813"/>
      <c r="Y330" s="814">
        <v>1</v>
      </c>
      <c r="Z330" s="815"/>
      <c r="AA330" s="815"/>
      <c r="AB330" s="816"/>
      <c r="AC330" s="817" t="s">
        <v>747</v>
      </c>
      <c r="AD330" s="818"/>
      <c r="AE330" s="818"/>
      <c r="AF330" s="818"/>
      <c r="AG330" s="819"/>
      <c r="AH330" s="811" t="s">
        <v>748</v>
      </c>
      <c r="AI330" s="812"/>
      <c r="AJ330" s="812"/>
      <c r="AK330" s="812"/>
      <c r="AL330" s="812"/>
      <c r="AM330" s="812"/>
      <c r="AN330" s="812"/>
      <c r="AO330" s="812"/>
      <c r="AP330" s="812"/>
      <c r="AQ330" s="812"/>
      <c r="AR330" s="812"/>
      <c r="AS330" s="812"/>
      <c r="AT330" s="813"/>
      <c r="AU330" s="814">
        <v>14</v>
      </c>
      <c r="AV330" s="815"/>
      <c r="AW330" s="815"/>
      <c r="AX330" s="820"/>
      <c r="AY330">
        <f t="shared" si="12"/>
        <v>2</v>
      </c>
    </row>
    <row r="331" spans="1:51" ht="24.75" customHeight="1" x14ac:dyDescent="0.2">
      <c r="A331" s="829"/>
      <c r="B331" s="830"/>
      <c r="C331" s="830"/>
      <c r="D331" s="830"/>
      <c r="E331" s="830"/>
      <c r="F331" s="831"/>
      <c r="G331" s="817" t="s">
        <v>72</v>
      </c>
      <c r="H331" s="818"/>
      <c r="I331" s="818"/>
      <c r="J331" s="818"/>
      <c r="K331" s="819"/>
      <c r="L331" s="811" t="s">
        <v>749</v>
      </c>
      <c r="M331" s="812"/>
      <c r="N331" s="812"/>
      <c r="O331" s="812"/>
      <c r="P331" s="812"/>
      <c r="Q331" s="812"/>
      <c r="R331" s="812"/>
      <c r="S331" s="812"/>
      <c r="T331" s="812"/>
      <c r="U331" s="812"/>
      <c r="V331" s="812"/>
      <c r="W331" s="812"/>
      <c r="X331" s="813"/>
      <c r="Y331" s="814">
        <v>3</v>
      </c>
      <c r="Z331" s="815"/>
      <c r="AA331" s="815"/>
      <c r="AB331" s="816"/>
      <c r="AC331" s="817" t="s">
        <v>72</v>
      </c>
      <c r="AD331" s="818"/>
      <c r="AE331" s="818"/>
      <c r="AF331" s="818"/>
      <c r="AG331" s="819"/>
      <c r="AH331" s="811" t="s">
        <v>741</v>
      </c>
      <c r="AI331" s="812"/>
      <c r="AJ331" s="812"/>
      <c r="AK331" s="812"/>
      <c r="AL331" s="812"/>
      <c r="AM331" s="812"/>
      <c r="AN331" s="812"/>
      <c r="AO331" s="812"/>
      <c r="AP331" s="812"/>
      <c r="AQ331" s="812"/>
      <c r="AR331" s="812"/>
      <c r="AS331" s="812"/>
      <c r="AT331" s="813"/>
      <c r="AU331" s="814">
        <v>3</v>
      </c>
      <c r="AV331" s="815"/>
      <c r="AW331" s="815"/>
      <c r="AX331" s="820"/>
      <c r="AY331">
        <f t="shared" si="12"/>
        <v>2</v>
      </c>
    </row>
    <row r="332" spans="1:51" ht="24.75" customHeight="1" x14ac:dyDescent="0.2">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2</v>
      </c>
    </row>
    <row r="333" spans="1:51" ht="24.75" hidden="1" customHeight="1" x14ac:dyDescent="0.2">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2</v>
      </c>
    </row>
    <row r="334" spans="1:51" ht="24.75" hidden="1" customHeight="1" x14ac:dyDescent="0.2">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2</v>
      </c>
    </row>
    <row r="335" spans="1:51" ht="24.75" hidden="1" customHeight="1" x14ac:dyDescent="0.2">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2</v>
      </c>
    </row>
    <row r="336" spans="1:51" ht="24.75" hidden="1" customHeight="1" x14ac:dyDescent="0.2">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2</v>
      </c>
    </row>
    <row r="337" spans="1:51" ht="24.75" hidden="1" customHeight="1" x14ac:dyDescent="0.2">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2</v>
      </c>
    </row>
    <row r="338" spans="1:51" ht="24.75" hidden="1" customHeight="1" x14ac:dyDescent="0.2">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2</v>
      </c>
    </row>
    <row r="339" spans="1:51" ht="24.75" customHeight="1" thickBot="1" x14ac:dyDescent="0.25">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16</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25</v>
      </c>
      <c r="AV339" s="860"/>
      <c r="AW339" s="860"/>
      <c r="AX339" s="862"/>
      <c r="AY339">
        <f t="shared" si="12"/>
        <v>2</v>
      </c>
    </row>
    <row r="340" spans="1:51" ht="24.75" customHeight="1" x14ac:dyDescent="0.2">
      <c r="A340" s="829"/>
      <c r="B340" s="830"/>
      <c r="C340" s="830"/>
      <c r="D340" s="830"/>
      <c r="E340" s="830"/>
      <c r="F340" s="831"/>
      <c r="G340" s="832" t="s">
        <v>755</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756</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2</v>
      </c>
    </row>
    <row r="341" spans="1:51" ht="24.75" customHeight="1" x14ac:dyDescent="0.2">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2</v>
      </c>
    </row>
    <row r="342" spans="1:51" s="16" customFormat="1" ht="24.75" customHeight="1" x14ac:dyDescent="0.2">
      <c r="A342" s="829"/>
      <c r="B342" s="830"/>
      <c r="C342" s="830"/>
      <c r="D342" s="830"/>
      <c r="E342" s="830"/>
      <c r="F342" s="831"/>
      <c r="G342" s="844" t="s">
        <v>735</v>
      </c>
      <c r="H342" s="845"/>
      <c r="I342" s="845"/>
      <c r="J342" s="845"/>
      <c r="K342" s="846"/>
      <c r="L342" s="847" t="s">
        <v>750</v>
      </c>
      <c r="M342" s="848"/>
      <c r="N342" s="848"/>
      <c r="O342" s="848"/>
      <c r="P342" s="848"/>
      <c r="Q342" s="848"/>
      <c r="R342" s="848"/>
      <c r="S342" s="848"/>
      <c r="T342" s="848"/>
      <c r="U342" s="848"/>
      <c r="V342" s="848"/>
      <c r="W342" s="848"/>
      <c r="X342" s="849"/>
      <c r="Y342" s="850">
        <v>14</v>
      </c>
      <c r="Z342" s="851"/>
      <c r="AA342" s="851"/>
      <c r="AB342" s="852"/>
      <c r="AC342" s="844" t="s">
        <v>737</v>
      </c>
      <c r="AD342" s="845"/>
      <c r="AE342" s="845"/>
      <c r="AF342" s="845"/>
      <c r="AG342" s="846"/>
      <c r="AH342" s="847" t="s">
        <v>751</v>
      </c>
      <c r="AI342" s="848"/>
      <c r="AJ342" s="848"/>
      <c r="AK342" s="848"/>
      <c r="AL342" s="848"/>
      <c r="AM342" s="848"/>
      <c r="AN342" s="848"/>
      <c r="AO342" s="848"/>
      <c r="AP342" s="848"/>
      <c r="AQ342" s="848"/>
      <c r="AR342" s="848"/>
      <c r="AS342" s="848"/>
      <c r="AT342" s="849"/>
      <c r="AU342" s="850">
        <v>6</v>
      </c>
      <c r="AV342" s="851"/>
      <c r="AW342" s="851"/>
      <c r="AX342" s="853"/>
      <c r="AY342">
        <f t="shared" ref="AY342:AY352" si="13">$AY$340</f>
        <v>2</v>
      </c>
    </row>
    <row r="343" spans="1:51" ht="24.75" customHeight="1" x14ac:dyDescent="0.2">
      <c r="A343" s="829"/>
      <c r="B343" s="830"/>
      <c r="C343" s="830"/>
      <c r="D343" s="830"/>
      <c r="E343" s="830"/>
      <c r="F343" s="831"/>
      <c r="G343" s="817" t="s">
        <v>72</v>
      </c>
      <c r="H343" s="818"/>
      <c r="I343" s="818"/>
      <c r="J343" s="818"/>
      <c r="K343" s="819"/>
      <c r="L343" s="811" t="s">
        <v>752</v>
      </c>
      <c r="M343" s="812"/>
      <c r="N343" s="812"/>
      <c r="O343" s="812"/>
      <c r="P343" s="812"/>
      <c r="Q343" s="812"/>
      <c r="R343" s="812"/>
      <c r="S343" s="812"/>
      <c r="T343" s="812"/>
      <c r="U343" s="812"/>
      <c r="V343" s="812"/>
      <c r="W343" s="812"/>
      <c r="X343" s="813"/>
      <c r="Y343" s="814">
        <v>4</v>
      </c>
      <c r="Z343" s="815"/>
      <c r="AA343" s="815"/>
      <c r="AB343" s="816"/>
      <c r="AC343" s="817" t="s">
        <v>739</v>
      </c>
      <c r="AD343" s="818"/>
      <c r="AE343" s="818"/>
      <c r="AF343" s="818"/>
      <c r="AG343" s="819"/>
      <c r="AH343" s="811" t="s">
        <v>753</v>
      </c>
      <c r="AI343" s="812"/>
      <c r="AJ343" s="812"/>
      <c r="AK343" s="812"/>
      <c r="AL343" s="812"/>
      <c r="AM343" s="812"/>
      <c r="AN343" s="812"/>
      <c r="AO343" s="812"/>
      <c r="AP343" s="812"/>
      <c r="AQ343" s="812"/>
      <c r="AR343" s="812"/>
      <c r="AS343" s="812"/>
      <c r="AT343" s="813"/>
      <c r="AU343" s="814">
        <v>7</v>
      </c>
      <c r="AV343" s="815"/>
      <c r="AW343" s="815"/>
      <c r="AX343" s="820"/>
      <c r="AY343">
        <f t="shared" si="13"/>
        <v>2</v>
      </c>
    </row>
    <row r="344" spans="1:51" ht="24.75" customHeight="1" x14ac:dyDescent="0.2">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t="s">
        <v>72</v>
      </c>
      <c r="AD344" s="818"/>
      <c r="AE344" s="818"/>
      <c r="AF344" s="818"/>
      <c r="AG344" s="819"/>
      <c r="AH344" s="811" t="s">
        <v>754</v>
      </c>
      <c r="AI344" s="812"/>
      <c r="AJ344" s="812"/>
      <c r="AK344" s="812"/>
      <c r="AL344" s="812"/>
      <c r="AM344" s="812"/>
      <c r="AN344" s="812"/>
      <c r="AO344" s="812"/>
      <c r="AP344" s="812"/>
      <c r="AQ344" s="812"/>
      <c r="AR344" s="812"/>
      <c r="AS344" s="812"/>
      <c r="AT344" s="813"/>
      <c r="AU344" s="814">
        <v>6</v>
      </c>
      <c r="AV344" s="815"/>
      <c r="AW344" s="815"/>
      <c r="AX344" s="820"/>
      <c r="AY344">
        <f t="shared" si="13"/>
        <v>2</v>
      </c>
    </row>
    <row r="345" spans="1:51" ht="24.75" customHeight="1" x14ac:dyDescent="0.2">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2</v>
      </c>
    </row>
    <row r="346" spans="1:51" ht="24.75" hidden="1" customHeight="1" x14ac:dyDescent="0.2">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2</v>
      </c>
    </row>
    <row r="347" spans="1:51" ht="24.75" hidden="1" customHeight="1" x14ac:dyDescent="0.2">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2</v>
      </c>
    </row>
    <row r="348" spans="1:51" ht="24.75" hidden="1" customHeight="1" x14ac:dyDescent="0.2">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2</v>
      </c>
    </row>
    <row r="349" spans="1:51" ht="24.75" hidden="1" customHeight="1" x14ac:dyDescent="0.2">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2</v>
      </c>
    </row>
    <row r="350" spans="1:51" ht="24.75" hidden="1" customHeight="1" x14ac:dyDescent="0.2">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2</v>
      </c>
    </row>
    <row r="351" spans="1:51" ht="24.75" hidden="1" customHeight="1" x14ac:dyDescent="0.2">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2</v>
      </c>
    </row>
    <row r="352" spans="1:51" ht="24.75" customHeight="1" x14ac:dyDescent="0.2">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18</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19</v>
      </c>
      <c r="AV352" s="860"/>
      <c r="AW352" s="860"/>
      <c r="AX352" s="862"/>
      <c r="AY352">
        <f t="shared" si="13"/>
        <v>2</v>
      </c>
    </row>
    <row r="353" spans="1:51" ht="24.75" customHeight="1" thickBot="1" x14ac:dyDescent="0.25">
      <c r="A353" s="880" t="s">
        <v>641</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294</v>
      </c>
      <c r="AM353" s="884"/>
      <c r="AN353" s="884"/>
      <c r="AO353" s="94" t="s">
        <v>757</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306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262</v>
      </c>
      <c r="K358" s="583"/>
      <c r="L358" s="583"/>
      <c r="M358" s="583"/>
      <c r="N358" s="583"/>
      <c r="O358" s="583"/>
      <c r="P358" s="440" t="s">
        <v>25</v>
      </c>
      <c r="Q358" s="440"/>
      <c r="R358" s="440"/>
      <c r="S358" s="440"/>
      <c r="T358" s="440"/>
      <c r="U358" s="440"/>
      <c r="V358" s="440"/>
      <c r="W358" s="440"/>
      <c r="X358" s="440"/>
      <c r="Y358" s="887" t="s">
        <v>261</v>
      </c>
      <c r="Z358" s="888"/>
      <c r="AA358" s="888"/>
      <c r="AB358" s="888"/>
      <c r="AC358" s="886" t="s">
        <v>293</v>
      </c>
      <c r="AD358" s="886"/>
      <c r="AE358" s="886"/>
      <c r="AF358" s="886"/>
      <c r="AG358" s="886"/>
      <c r="AH358" s="887" t="s">
        <v>311</v>
      </c>
      <c r="AI358" s="885"/>
      <c r="AJ358" s="885"/>
      <c r="AK358" s="885"/>
      <c r="AL358" s="885" t="s">
        <v>19</v>
      </c>
      <c r="AM358" s="885"/>
      <c r="AN358" s="885"/>
      <c r="AO358" s="889"/>
      <c r="AP358" s="863" t="s">
        <v>263</v>
      </c>
      <c r="AQ358" s="863"/>
      <c r="AR358" s="863"/>
      <c r="AS358" s="863"/>
      <c r="AT358" s="863"/>
      <c r="AU358" s="863"/>
      <c r="AV358" s="863"/>
      <c r="AW358" s="863"/>
      <c r="AX358" s="863"/>
    </row>
    <row r="359" spans="1:51" ht="46.15" customHeight="1" x14ac:dyDescent="0.2">
      <c r="A359" s="864">
        <v>1</v>
      </c>
      <c r="B359" s="864">
        <v>1</v>
      </c>
      <c r="C359" s="865" t="s">
        <v>758</v>
      </c>
      <c r="D359" s="865"/>
      <c r="E359" s="865"/>
      <c r="F359" s="865"/>
      <c r="G359" s="865"/>
      <c r="H359" s="865"/>
      <c r="I359" s="865"/>
      <c r="J359" s="866">
        <v>8011101057185</v>
      </c>
      <c r="K359" s="867"/>
      <c r="L359" s="867"/>
      <c r="M359" s="867"/>
      <c r="N359" s="867"/>
      <c r="O359" s="867"/>
      <c r="P359" s="868" t="s">
        <v>759</v>
      </c>
      <c r="Q359" s="868"/>
      <c r="R359" s="868"/>
      <c r="S359" s="868"/>
      <c r="T359" s="868"/>
      <c r="U359" s="868"/>
      <c r="V359" s="868"/>
      <c r="W359" s="868"/>
      <c r="X359" s="868"/>
      <c r="Y359" s="869">
        <v>64</v>
      </c>
      <c r="Z359" s="870"/>
      <c r="AA359" s="870"/>
      <c r="AB359" s="871"/>
      <c r="AC359" s="872" t="s">
        <v>316</v>
      </c>
      <c r="AD359" s="873"/>
      <c r="AE359" s="873"/>
      <c r="AF359" s="873"/>
      <c r="AG359" s="873"/>
      <c r="AH359" s="874">
        <v>2</v>
      </c>
      <c r="AI359" s="875"/>
      <c r="AJ359" s="875"/>
      <c r="AK359" s="875"/>
      <c r="AL359" s="876">
        <v>89</v>
      </c>
      <c r="AM359" s="877"/>
      <c r="AN359" s="877"/>
      <c r="AO359" s="878"/>
      <c r="AP359" s="879"/>
      <c r="AQ359" s="879"/>
      <c r="AR359" s="879"/>
      <c r="AS359" s="879"/>
      <c r="AT359" s="879"/>
      <c r="AU359" s="879"/>
      <c r="AV359" s="879"/>
      <c r="AW359" s="879"/>
      <c r="AX359" s="879"/>
    </row>
    <row r="360" spans="1:51" ht="30" hidden="1" customHeight="1" x14ac:dyDescent="0.2">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x14ac:dyDescent="0.2">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x14ac:dyDescent="0.2">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x14ac:dyDescent="0.2">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x14ac:dyDescent="0.2">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x14ac:dyDescent="0.2">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x14ac:dyDescent="0.2">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x14ac:dyDescent="0.2">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2">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175</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5"/>
      <c r="B391" s="885"/>
      <c r="C391" s="885" t="s">
        <v>24</v>
      </c>
      <c r="D391" s="885"/>
      <c r="E391" s="885"/>
      <c r="F391" s="885"/>
      <c r="G391" s="885"/>
      <c r="H391" s="885"/>
      <c r="I391" s="885"/>
      <c r="J391" s="886" t="s">
        <v>262</v>
      </c>
      <c r="K391" s="583"/>
      <c r="L391" s="583"/>
      <c r="M391" s="583"/>
      <c r="N391" s="583"/>
      <c r="O391" s="583"/>
      <c r="P391" s="440" t="s">
        <v>25</v>
      </c>
      <c r="Q391" s="440"/>
      <c r="R391" s="440"/>
      <c r="S391" s="440"/>
      <c r="T391" s="440"/>
      <c r="U391" s="440"/>
      <c r="V391" s="440"/>
      <c r="W391" s="440"/>
      <c r="X391" s="440"/>
      <c r="Y391" s="887" t="s">
        <v>261</v>
      </c>
      <c r="Z391" s="888"/>
      <c r="AA391" s="888"/>
      <c r="AB391" s="888"/>
      <c r="AC391" s="886" t="s">
        <v>293</v>
      </c>
      <c r="AD391" s="886"/>
      <c r="AE391" s="886"/>
      <c r="AF391" s="886"/>
      <c r="AG391" s="886"/>
      <c r="AH391" s="887" t="s">
        <v>311</v>
      </c>
      <c r="AI391" s="885"/>
      <c r="AJ391" s="885"/>
      <c r="AK391" s="885"/>
      <c r="AL391" s="885" t="s">
        <v>19</v>
      </c>
      <c r="AM391" s="885"/>
      <c r="AN391" s="885"/>
      <c r="AO391" s="889"/>
      <c r="AP391" s="863" t="s">
        <v>263</v>
      </c>
      <c r="AQ391" s="863"/>
      <c r="AR391" s="863"/>
      <c r="AS391" s="863"/>
      <c r="AT391" s="863"/>
      <c r="AU391" s="863"/>
      <c r="AV391" s="863"/>
      <c r="AW391" s="863"/>
      <c r="AX391" s="863"/>
      <c r="AY391">
        <f>$AY$389</f>
        <v>1</v>
      </c>
    </row>
    <row r="392" spans="1:51" ht="32.5" customHeight="1" x14ac:dyDescent="0.2">
      <c r="A392" s="864">
        <v>1</v>
      </c>
      <c r="B392" s="864">
        <v>1</v>
      </c>
      <c r="C392" s="865" t="s">
        <v>760</v>
      </c>
      <c r="D392" s="865"/>
      <c r="E392" s="865"/>
      <c r="F392" s="865"/>
      <c r="G392" s="865"/>
      <c r="H392" s="865"/>
      <c r="I392" s="865"/>
      <c r="J392" s="866">
        <v>5010405003971</v>
      </c>
      <c r="K392" s="867"/>
      <c r="L392" s="867"/>
      <c r="M392" s="867"/>
      <c r="N392" s="867"/>
      <c r="O392" s="867"/>
      <c r="P392" s="891" t="s">
        <v>761</v>
      </c>
      <c r="Q392" s="868"/>
      <c r="R392" s="868"/>
      <c r="S392" s="868"/>
      <c r="T392" s="868"/>
      <c r="U392" s="868"/>
      <c r="V392" s="868"/>
      <c r="W392" s="868"/>
      <c r="X392" s="868"/>
      <c r="Y392" s="869">
        <v>26</v>
      </c>
      <c r="Z392" s="870"/>
      <c r="AA392" s="870"/>
      <c r="AB392" s="871"/>
      <c r="AC392" s="872" t="s">
        <v>316</v>
      </c>
      <c r="AD392" s="873"/>
      <c r="AE392" s="873"/>
      <c r="AF392" s="873"/>
      <c r="AG392" s="873"/>
      <c r="AH392" s="874">
        <v>1</v>
      </c>
      <c r="AI392" s="875"/>
      <c r="AJ392" s="875"/>
      <c r="AK392" s="875"/>
      <c r="AL392" s="876">
        <v>88.3</v>
      </c>
      <c r="AM392" s="877"/>
      <c r="AN392" s="877"/>
      <c r="AO392" s="878"/>
      <c r="AP392" s="879"/>
      <c r="AQ392" s="879"/>
      <c r="AR392" s="879"/>
      <c r="AS392" s="879"/>
      <c r="AT392" s="879"/>
      <c r="AU392" s="879"/>
      <c r="AV392" s="879"/>
      <c r="AW392" s="879"/>
      <c r="AX392" s="879"/>
      <c r="AY392">
        <f>$AY$389</f>
        <v>1</v>
      </c>
    </row>
    <row r="393" spans="1:51" ht="30" hidden="1" customHeight="1" x14ac:dyDescent="0.2">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2">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2">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2">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2">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2">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2">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5"/>
      <c r="B424" s="885"/>
      <c r="C424" s="885" t="s">
        <v>24</v>
      </c>
      <c r="D424" s="885"/>
      <c r="E424" s="885"/>
      <c r="F424" s="885"/>
      <c r="G424" s="885"/>
      <c r="H424" s="885"/>
      <c r="I424" s="885"/>
      <c r="J424" s="886" t="s">
        <v>262</v>
      </c>
      <c r="K424" s="583"/>
      <c r="L424" s="583"/>
      <c r="M424" s="583"/>
      <c r="N424" s="583"/>
      <c r="O424" s="583"/>
      <c r="P424" s="440" t="s">
        <v>25</v>
      </c>
      <c r="Q424" s="440"/>
      <c r="R424" s="440"/>
      <c r="S424" s="440"/>
      <c r="T424" s="440"/>
      <c r="U424" s="440"/>
      <c r="V424" s="440"/>
      <c r="W424" s="440"/>
      <c r="X424" s="440"/>
      <c r="Y424" s="887" t="s">
        <v>261</v>
      </c>
      <c r="Z424" s="888"/>
      <c r="AA424" s="888"/>
      <c r="AB424" s="888"/>
      <c r="AC424" s="886" t="s">
        <v>293</v>
      </c>
      <c r="AD424" s="886"/>
      <c r="AE424" s="886"/>
      <c r="AF424" s="886"/>
      <c r="AG424" s="886"/>
      <c r="AH424" s="887" t="s">
        <v>311</v>
      </c>
      <c r="AI424" s="885"/>
      <c r="AJ424" s="885"/>
      <c r="AK424" s="885"/>
      <c r="AL424" s="885" t="s">
        <v>19</v>
      </c>
      <c r="AM424" s="885"/>
      <c r="AN424" s="885"/>
      <c r="AO424" s="889"/>
      <c r="AP424" s="863" t="s">
        <v>263</v>
      </c>
      <c r="AQ424" s="863"/>
      <c r="AR424" s="863"/>
      <c r="AS424" s="863"/>
      <c r="AT424" s="863"/>
      <c r="AU424" s="863"/>
      <c r="AV424" s="863"/>
      <c r="AW424" s="863"/>
      <c r="AX424" s="863"/>
      <c r="AY424">
        <f>$AY$422</f>
        <v>1</v>
      </c>
    </row>
    <row r="425" spans="1:51" ht="30" customHeight="1" x14ac:dyDescent="0.2">
      <c r="A425" s="864">
        <v>1</v>
      </c>
      <c r="B425" s="864">
        <v>1</v>
      </c>
      <c r="C425" s="865" t="s">
        <v>762</v>
      </c>
      <c r="D425" s="865"/>
      <c r="E425" s="865"/>
      <c r="F425" s="865"/>
      <c r="G425" s="865"/>
      <c r="H425" s="865"/>
      <c r="I425" s="865"/>
      <c r="J425" s="866">
        <v>4000020420000</v>
      </c>
      <c r="K425" s="867"/>
      <c r="L425" s="867"/>
      <c r="M425" s="867"/>
      <c r="N425" s="867"/>
      <c r="O425" s="867"/>
      <c r="P425" s="891" t="s">
        <v>824</v>
      </c>
      <c r="Q425" s="868"/>
      <c r="R425" s="868"/>
      <c r="S425" s="868"/>
      <c r="T425" s="868"/>
      <c r="U425" s="868"/>
      <c r="V425" s="868"/>
      <c r="W425" s="868"/>
      <c r="X425" s="868"/>
      <c r="Y425" s="869">
        <v>516</v>
      </c>
      <c r="Z425" s="870"/>
      <c r="AA425" s="870"/>
      <c r="AB425" s="871"/>
      <c r="AC425" s="872" t="s">
        <v>763</v>
      </c>
      <c r="AD425" s="873"/>
      <c r="AE425" s="873"/>
      <c r="AF425" s="873"/>
      <c r="AG425" s="873"/>
      <c r="AH425" s="874" t="s">
        <v>347</v>
      </c>
      <c r="AI425" s="875"/>
      <c r="AJ425" s="875"/>
      <c r="AK425" s="875"/>
      <c r="AL425" s="876" t="s">
        <v>347</v>
      </c>
      <c r="AM425" s="877"/>
      <c r="AN425" s="877"/>
      <c r="AO425" s="878"/>
      <c r="AP425" s="879"/>
      <c r="AQ425" s="879"/>
      <c r="AR425" s="879"/>
      <c r="AS425" s="879"/>
      <c r="AT425" s="879"/>
      <c r="AU425" s="879"/>
      <c r="AV425" s="879"/>
      <c r="AW425" s="879"/>
      <c r="AX425" s="879"/>
      <c r="AY425">
        <f>$AY$422</f>
        <v>1</v>
      </c>
    </row>
    <row r="426" spans="1:51" ht="30" customHeight="1" x14ac:dyDescent="0.2">
      <c r="A426" s="864">
        <v>2</v>
      </c>
      <c r="B426" s="864">
        <v>1</v>
      </c>
      <c r="C426" s="865" t="s">
        <v>764</v>
      </c>
      <c r="D426" s="865"/>
      <c r="E426" s="865"/>
      <c r="F426" s="865"/>
      <c r="G426" s="865"/>
      <c r="H426" s="865"/>
      <c r="I426" s="865"/>
      <c r="J426" s="866">
        <v>8000020460001</v>
      </c>
      <c r="K426" s="867"/>
      <c r="L426" s="867"/>
      <c r="M426" s="867"/>
      <c r="N426" s="867"/>
      <c r="O426" s="867"/>
      <c r="P426" s="868" t="s">
        <v>824</v>
      </c>
      <c r="Q426" s="868"/>
      <c r="R426" s="868"/>
      <c r="S426" s="868"/>
      <c r="T426" s="868"/>
      <c r="U426" s="868"/>
      <c r="V426" s="868"/>
      <c r="W426" s="868"/>
      <c r="X426" s="868"/>
      <c r="Y426" s="869">
        <v>290</v>
      </c>
      <c r="Z426" s="870"/>
      <c r="AA426" s="870"/>
      <c r="AB426" s="871"/>
      <c r="AC426" s="872" t="s">
        <v>763</v>
      </c>
      <c r="AD426" s="873"/>
      <c r="AE426" s="873"/>
      <c r="AF426" s="873"/>
      <c r="AG426" s="873"/>
      <c r="AH426" s="874" t="s">
        <v>347</v>
      </c>
      <c r="AI426" s="875"/>
      <c r="AJ426" s="875"/>
      <c r="AK426" s="875"/>
      <c r="AL426" s="876" t="s">
        <v>347</v>
      </c>
      <c r="AM426" s="877"/>
      <c r="AN426" s="877"/>
      <c r="AO426" s="878"/>
      <c r="AP426" s="879"/>
      <c r="AQ426" s="879"/>
      <c r="AR426" s="879"/>
      <c r="AS426" s="879"/>
      <c r="AT426" s="879"/>
      <c r="AU426" s="879"/>
      <c r="AV426" s="879"/>
      <c r="AW426" s="879"/>
      <c r="AX426" s="879"/>
      <c r="AY426">
        <f>COUNTA($C$426)</f>
        <v>1</v>
      </c>
    </row>
    <row r="427" spans="1:51" ht="30" customHeight="1" x14ac:dyDescent="0.2">
      <c r="A427" s="864">
        <v>3</v>
      </c>
      <c r="B427" s="864">
        <v>1</v>
      </c>
      <c r="C427" s="890" t="s">
        <v>765</v>
      </c>
      <c r="D427" s="865"/>
      <c r="E427" s="865"/>
      <c r="F427" s="865"/>
      <c r="G427" s="865"/>
      <c r="H427" s="865"/>
      <c r="I427" s="865"/>
      <c r="J427" s="866">
        <v>7000020010006</v>
      </c>
      <c r="K427" s="867"/>
      <c r="L427" s="867"/>
      <c r="M427" s="867"/>
      <c r="N427" s="867"/>
      <c r="O427" s="867"/>
      <c r="P427" s="891" t="s">
        <v>824</v>
      </c>
      <c r="Q427" s="868"/>
      <c r="R427" s="868"/>
      <c r="S427" s="868"/>
      <c r="T427" s="868"/>
      <c r="U427" s="868"/>
      <c r="V427" s="868"/>
      <c r="W427" s="868"/>
      <c r="X427" s="868"/>
      <c r="Y427" s="869">
        <v>239</v>
      </c>
      <c r="Z427" s="870"/>
      <c r="AA427" s="870"/>
      <c r="AB427" s="871"/>
      <c r="AC427" s="872" t="s">
        <v>763</v>
      </c>
      <c r="AD427" s="873"/>
      <c r="AE427" s="873"/>
      <c r="AF427" s="873"/>
      <c r="AG427" s="873"/>
      <c r="AH427" s="892" t="s">
        <v>347</v>
      </c>
      <c r="AI427" s="893"/>
      <c r="AJ427" s="893"/>
      <c r="AK427" s="893"/>
      <c r="AL427" s="876" t="s">
        <v>347</v>
      </c>
      <c r="AM427" s="877"/>
      <c r="AN427" s="877"/>
      <c r="AO427" s="878"/>
      <c r="AP427" s="879"/>
      <c r="AQ427" s="879"/>
      <c r="AR427" s="879"/>
      <c r="AS427" s="879"/>
      <c r="AT427" s="879"/>
      <c r="AU427" s="879"/>
      <c r="AV427" s="879"/>
      <c r="AW427" s="879"/>
      <c r="AX427" s="879"/>
      <c r="AY427">
        <f>COUNTA($C$427)</f>
        <v>1</v>
      </c>
    </row>
    <row r="428" spans="1:51" ht="30" customHeight="1" x14ac:dyDescent="0.2">
      <c r="A428" s="864">
        <v>4</v>
      </c>
      <c r="B428" s="864">
        <v>1</v>
      </c>
      <c r="C428" s="890" t="s">
        <v>766</v>
      </c>
      <c r="D428" s="865"/>
      <c r="E428" s="865"/>
      <c r="F428" s="865"/>
      <c r="G428" s="865"/>
      <c r="H428" s="865"/>
      <c r="I428" s="865"/>
      <c r="J428" s="866">
        <v>1000020320005</v>
      </c>
      <c r="K428" s="867"/>
      <c r="L428" s="867"/>
      <c r="M428" s="867"/>
      <c r="N428" s="867"/>
      <c r="O428" s="867"/>
      <c r="P428" s="891" t="s">
        <v>824</v>
      </c>
      <c r="Q428" s="868"/>
      <c r="R428" s="868"/>
      <c r="S428" s="868"/>
      <c r="T428" s="868"/>
      <c r="U428" s="868"/>
      <c r="V428" s="868"/>
      <c r="W428" s="868"/>
      <c r="X428" s="868"/>
      <c r="Y428" s="869">
        <v>221</v>
      </c>
      <c r="Z428" s="870"/>
      <c r="AA428" s="870"/>
      <c r="AB428" s="871"/>
      <c r="AC428" s="872" t="s">
        <v>763</v>
      </c>
      <c r="AD428" s="873"/>
      <c r="AE428" s="873"/>
      <c r="AF428" s="873"/>
      <c r="AG428" s="873"/>
      <c r="AH428" s="892" t="s">
        <v>347</v>
      </c>
      <c r="AI428" s="893"/>
      <c r="AJ428" s="893"/>
      <c r="AK428" s="893"/>
      <c r="AL428" s="876" t="s">
        <v>347</v>
      </c>
      <c r="AM428" s="877"/>
      <c r="AN428" s="877"/>
      <c r="AO428" s="878"/>
      <c r="AP428" s="879"/>
      <c r="AQ428" s="879"/>
      <c r="AR428" s="879"/>
      <c r="AS428" s="879"/>
      <c r="AT428" s="879"/>
      <c r="AU428" s="879"/>
      <c r="AV428" s="879"/>
      <c r="AW428" s="879"/>
      <c r="AX428" s="879"/>
      <c r="AY428">
        <f>COUNTA($C$428)</f>
        <v>1</v>
      </c>
    </row>
    <row r="429" spans="1:51" ht="30" customHeight="1" x14ac:dyDescent="0.2">
      <c r="A429" s="864">
        <v>5</v>
      </c>
      <c r="B429" s="864">
        <v>1</v>
      </c>
      <c r="C429" s="865" t="s">
        <v>767</v>
      </c>
      <c r="D429" s="865"/>
      <c r="E429" s="865"/>
      <c r="F429" s="865"/>
      <c r="G429" s="865"/>
      <c r="H429" s="865"/>
      <c r="I429" s="865"/>
      <c r="J429" s="866">
        <v>1000020470007</v>
      </c>
      <c r="K429" s="867"/>
      <c r="L429" s="867"/>
      <c r="M429" s="867"/>
      <c r="N429" s="867"/>
      <c r="O429" s="867"/>
      <c r="P429" s="868" t="s">
        <v>824</v>
      </c>
      <c r="Q429" s="868"/>
      <c r="R429" s="868"/>
      <c r="S429" s="868"/>
      <c r="T429" s="868"/>
      <c r="U429" s="868"/>
      <c r="V429" s="868"/>
      <c r="W429" s="868"/>
      <c r="X429" s="868"/>
      <c r="Y429" s="869">
        <v>174</v>
      </c>
      <c r="Z429" s="870"/>
      <c r="AA429" s="870"/>
      <c r="AB429" s="871"/>
      <c r="AC429" s="872" t="s">
        <v>763</v>
      </c>
      <c r="AD429" s="873"/>
      <c r="AE429" s="873"/>
      <c r="AF429" s="873"/>
      <c r="AG429" s="873"/>
      <c r="AH429" s="892" t="s">
        <v>347</v>
      </c>
      <c r="AI429" s="893"/>
      <c r="AJ429" s="893"/>
      <c r="AK429" s="893"/>
      <c r="AL429" s="876" t="s">
        <v>347</v>
      </c>
      <c r="AM429" s="877"/>
      <c r="AN429" s="877"/>
      <c r="AO429" s="878"/>
      <c r="AP429" s="879"/>
      <c r="AQ429" s="879"/>
      <c r="AR429" s="879"/>
      <c r="AS429" s="879"/>
      <c r="AT429" s="879"/>
      <c r="AU429" s="879"/>
      <c r="AV429" s="879"/>
      <c r="AW429" s="879"/>
      <c r="AX429" s="879"/>
      <c r="AY429">
        <f>COUNTA($C$429)</f>
        <v>1</v>
      </c>
    </row>
    <row r="430" spans="1:51" ht="30" customHeight="1" x14ac:dyDescent="0.2">
      <c r="A430" s="864">
        <v>6</v>
      </c>
      <c r="B430" s="864">
        <v>1</v>
      </c>
      <c r="C430" s="865" t="s">
        <v>768</v>
      </c>
      <c r="D430" s="865"/>
      <c r="E430" s="865"/>
      <c r="F430" s="865"/>
      <c r="G430" s="865"/>
      <c r="H430" s="865"/>
      <c r="I430" s="865"/>
      <c r="J430" s="866">
        <v>1000020140007</v>
      </c>
      <c r="K430" s="867"/>
      <c r="L430" s="867"/>
      <c r="M430" s="867"/>
      <c r="N430" s="867"/>
      <c r="O430" s="867"/>
      <c r="P430" s="868" t="s">
        <v>824</v>
      </c>
      <c r="Q430" s="868"/>
      <c r="R430" s="868"/>
      <c r="S430" s="868"/>
      <c r="T430" s="868"/>
      <c r="U430" s="868"/>
      <c r="V430" s="868"/>
      <c r="W430" s="868"/>
      <c r="X430" s="868"/>
      <c r="Y430" s="869">
        <v>169</v>
      </c>
      <c r="Z430" s="870"/>
      <c r="AA430" s="870"/>
      <c r="AB430" s="871"/>
      <c r="AC430" s="872" t="s">
        <v>763</v>
      </c>
      <c r="AD430" s="873"/>
      <c r="AE430" s="873"/>
      <c r="AF430" s="873"/>
      <c r="AG430" s="873"/>
      <c r="AH430" s="892" t="s">
        <v>347</v>
      </c>
      <c r="AI430" s="893"/>
      <c r="AJ430" s="893"/>
      <c r="AK430" s="893"/>
      <c r="AL430" s="876" t="s">
        <v>347</v>
      </c>
      <c r="AM430" s="877"/>
      <c r="AN430" s="877"/>
      <c r="AO430" s="878"/>
      <c r="AP430" s="879"/>
      <c r="AQ430" s="879"/>
      <c r="AR430" s="879"/>
      <c r="AS430" s="879"/>
      <c r="AT430" s="879"/>
      <c r="AU430" s="879"/>
      <c r="AV430" s="879"/>
      <c r="AW430" s="879"/>
      <c r="AX430" s="879"/>
      <c r="AY430">
        <f>COUNTA($C$430)</f>
        <v>1</v>
      </c>
    </row>
    <row r="431" spans="1:51" ht="30" customHeight="1" x14ac:dyDescent="0.2">
      <c r="A431" s="864">
        <v>7</v>
      </c>
      <c r="B431" s="864">
        <v>1</v>
      </c>
      <c r="C431" s="865" t="s">
        <v>769</v>
      </c>
      <c r="D431" s="865"/>
      <c r="E431" s="865"/>
      <c r="F431" s="865"/>
      <c r="G431" s="865"/>
      <c r="H431" s="865"/>
      <c r="I431" s="865"/>
      <c r="J431" s="866">
        <v>5000020150002</v>
      </c>
      <c r="K431" s="867"/>
      <c r="L431" s="867"/>
      <c r="M431" s="867"/>
      <c r="N431" s="867"/>
      <c r="O431" s="867"/>
      <c r="P431" s="868" t="s">
        <v>824</v>
      </c>
      <c r="Q431" s="868"/>
      <c r="R431" s="868"/>
      <c r="S431" s="868"/>
      <c r="T431" s="868"/>
      <c r="U431" s="868"/>
      <c r="V431" s="868"/>
      <c r="W431" s="868"/>
      <c r="X431" s="868"/>
      <c r="Y431" s="869">
        <v>167</v>
      </c>
      <c r="Z431" s="870"/>
      <c r="AA431" s="870"/>
      <c r="AB431" s="871"/>
      <c r="AC431" s="872" t="s">
        <v>763</v>
      </c>
      <c r="AD431" s="873"/>
      <c r="AE431" s="873"/>
      <c r="AF431" s="873"/>
      <c r="AG431" s="873"/>
      <c r="AH431" s="892" t="s">
        <v>347</v>
      </c>
      <c r="AI431" s="893"/>
      <c r="AJ431" s="893"/>
      <c r="AK431" s="893"/>
      <c r="AL431" s="876" t="s">
        <v>347</v>
      </c>
      <c r="AM431" s="877"/>
      <c r="AN431" s="877"/>
      <c r="AO431" s="878"/>
      <c r="AP431" s="879"/>
      <c r="AQ431" s="879"/>
      <c r="AR431" s="879"/>
      <c r="AS431" s="879"/>
      <c r="AT431" s="879"/>
      <c r="AU431" s="879"/>
      <c r="AV431" s="879"/>
      <c r="AW431" s="879"/>
      <c r="AX431" s="879"/>
      <c r="AY431">
        <f>COUNTA($C$431)</f>
        <v>1</v>
      </c>
    </row>
    <row r="432" spans="1:51" ht="30" customHeight="1" x14ac:dyDescent="0.2">
      <c r="A432" s="864">
        <v>8</v>
      </c>
      <c r="B432" s="864">
        <v>1</v>
      </c>
      <c r="C432" s="865" t="s">
        <v>770</v>
      </c>
      <c r="D432" s="865"/>
      <c r="E432" s="865"/>
      <c r="F432" s="865"/>
      <c r="G432" s="865"/>
      <c r="H432" s="865"/>
      <c r="I432" s="865"/>
      <c r="J432" s="866">
        <v>2000020170003</v>
      </c>
      <c r="K432" s="867"/>
      <c r="L432" s="867"/>
      <c r="M432" s="867"/>
      <c r="N432" s="867"/>
      <c r="O432" s="867"/>
      <c r="P432" s="868" t="s">
        <v>824</v>
      </c>
      <c r="Q432" s="868"/>
      <c r="R432" s="868"/>
      <c r="S432" s="868"/>
      <c r="T432" s="868"/>
      <c r="U432" s="868"/>
      <c r="V432" s="868"/>
      <c r="W432" s="868"/>
      <c r="X432" s="868"/>
      <c r="Y432" s="869">
        <v>128</v>
      </c>
      <c r="Z432" s="870"/>
      <c r="AA432" s="870"/>
      <c r="AB432" s="871"/>
      <c r="AC432" s="872" t="s">
        <v>763</v>
      </c>
      <c r="AD432" s="873"/>
      <c r="AE432" s="873"/>
      <c r="AF432" s="873"/>
      <c r="AG432" s="873"/>
      <c r="AH432" s="892" t="s">
        <v>347</v>
      </c>
      <c r="AI432" s="893"/>
      <c r="AJ432" s="893"/>
      <c r="AK432" s="893"/>
      <c r="AL432" s="876" t="s">
        <v>347</v>
      </c>
      <c r="AM432" s="877"/>
      <c r="AN432" s="877"/>
      <c r="AO432" s="878"/>
      <c r="AP432" s="879"/>
      <c r="AQ432" s="879"/>
      <c r="AR432" s="879"/>
      <c r="AS432" s="879"/>
      <c r="AT432" s="879"/>
      <c r="AU432" s="879"/>
      <c r="AV432" s="879"/>
      <c r="AW432" s="879"/>
      <c r="AX432" s="879"/>
      <c r="AY432">
        <f>COUNTA($C$432)</f>
        <v>1</v>
      </c>
    </row>
    <row r="433" spans="1:51" ht="30" customHeight="1" x14ac:dyDescent="0.2">
      <c r="A433" s="864">
        <v>9</v>
      </c>
      <c r="B433" s="864">
        <v>1</v>
      </c>
      <c r="C433" s="865" t="s">
        <v>771</v>
      </c>
      <c r="D433" s="865"/>
      <c r="E433" s="865"/>
      <c r="F433" s="865"/>
      <c r="G433" s="865"/>
      <c r="H433" s="865"/>
      <c r="I433" s="865"/>
      <c r="J433" s="866">
        <v>7000020430005</v>
      </c>
      <c r="K433" s="867"/>
      <c r="L433" s="867"/>
      <c r="M433" s="867"/>
      <c r="N433" s="867"/>
      <c r="O433" s="867"/>
      <c r="P433" s="868" t="s">
        <v>824</v>
      </c>
      <c r="Q433" s="868"/>
      <c r="R433" s="868"/>
      <c r="S433" s="868"/>
      <c r="T433" s="868"/>
      <c r="U433" s="868"/>
      <c r="V433" s="868"/>
      <c r="W433" s="868"/>
      <c r="X433" s="868"/>
      <c r="Y433" s="869">
        <v>122</v>
      </c>
      <c r="Z433" s="870"/>
      <c r="AA433" s="870"/>
      <c r="AB433" s="871"/>
      <c r="AC433" s="872" t="s">
        <v>763</v>
      </c>
      <c r="AD433" s="873"/>
      <c r="AE433" s="873"/>
      <c r="AF433" s="873"/>
      <c r="AG433" s="873"/>
      <c r="AH433" s="892" t="s">
        <v>347</v>
      </c>
      <c r="AI433" s="893"/>
      <c r="AJ433" s="893"/>
      <c r="AK433" s="893"/>
      <c r="AL433" s="876" t="s">
        <v>347</v>
      </c>
      <c r="AM433" s="877"/>
      <c r="AN433" s="877"/>
      <c r="AO433" s="878"/>
      <c r="AP433" s="879"/>
      <c r="AQ433" s="879"/>
      <c r="AR433" s="879"/>
      <c r="AS433" s="879"/>
      <c r="AT433" s="879"/>
      <c r="AU433" s="879"/>
      <c r="AV433" s="879"/>
      <c r="AW433" s="879"/>
      <c r="AX433" s="879"/>
      <c r="AY433">
        <f>COUNTA($C$433)</f>
        <v>1</v>
      </c>
    </row>
    <row r="434" spans="1:51" ht="30" customHeight="1" x14ac:dyDescent="0.2">
      <c r="A434" s="864">
        <v>10</v>
      </c>
      <c r="B434" s="864">
        <v>1</v>
      </c>
      <c r="C434" s="865" t="s">
        <v>772</v>
      </c>
      <c r="D434" s="865"/>
      <c r="E434" s="865"/>
      <c r="F434" s="865"/>
      <c r="G434" s="865"/>
      <c r="H434" s="865"/>
      <c r="I434" s="865"/>
      <c r="J434" s="866">
        <v>5000020060003</v>
      </c>
      <c r="K434" s="867"/>
      <c r="L434" s="867"/>
      <c r="M434" s="867"/>
      <c r="N434" s="867"/>
      <c r="O434" s="867"/>
      <c r="P434" s="868" t="s">
        <v>824</v>
      </c>
      <c r="Q434" s="868"/>
      <c r="R434" s="868"/>
      <c r="S434" s="868"/>
      <c r="T434" s="868"/>
      <c r="U434" s="868"/>
      <c r="V434" s="868"/>
      <c r="W434" s="868"/>
      <c r="X434" s="868"/>
      <c r="Y434" s="869">
        <v>122</v>
      </c>
      <c r="Z434" s="870"/>
      <c r="AA434" s="870"/>
      <c r="AB434" s="871"/>
      <c r="AC434" s="872" t="s">
        <v>763</v>
      </c>
      <c r="AD434" s="873"/>
      <c r="AE434" s="873"/>
      <c r="AF434" s="873"/>
      <c r="AG434" s="873"/>
      <c r="AH434" s="892" t="s">
        <v>347</v>
      </c>
      <c r="AI434" s="893"/>
      <c r="AJ434" s="893"/>
      <c r="AK434" s="893"/>
      <c r="AL434" s="876" t="s">
        <v>347</v>
      </c>
      <c r="AM434" s="877"/>
      <c r="AN434" s="877"/>
      <c r="AO434" s="878"/>
      <c r="AP434" s="879"/>
      <c r="AQ434" s="879"/>
      <c r="AR434" s="879"/>
      <c r="AS434" s="879"/>
      <c r="AT434" s="879"/>
      <c r="AU434" s="879"/>
      <c r="AV434" s="879"/>
      <c r="AW434" s="879"/>
      <c r="AX434" s="879"/>
      <c r="AY434">
        <f>COUNTA($C$434)</f>
        <v>1</v>
      </c>
    </row>
    <row r="435" spans="1:51" ht="30" hidden="1" customHeight="1" x14ac:dyDescent="0.2">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2">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176</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85"/>
      <c r="B457" s="885"/>
      <c r="C457" s="885" t="s">
        <v>24</v>
      </c>
      <c r="D457" s="885"/>
      <c r="E457" s="885"/>
      <c r="F457" s="885"/>
      <c r="G457" s="885"/>
      <c r="H457" s="885"/>
      <c r="I457" s="885"/>
      <c r="J457" s="886" t="s">
        <v>262</v>
      </c>
      <c r="K457" s="583"/>
      <c r="L457" s="583"/>
      <c r="M457" s="583"/>
      <c r="N457" s="583"/>
      <c r="O457" s="583"/>
      <c r="P457" s="440" t="s">
        <v>25</v>
      </c>
      <c r="Q457" s="440"/>
      <c r="R457" s="440"/>
      <c r="S457" s="440"/>
      <c r="T457" s="440"/>
      <c r="U457" s="440"/>
      <c r="V457" s="440"/>
      <c r="W457" s="440"/>
      <c r="X457" s="440"/>
      <c r="Y457" s="887" t="s">
        <v>261</v>
      </c>
      <c r="Z457" s="888"/>
      <c r="AA457" s="888"/>
      <c r="AB457" s="888"/>
      <c r="AC457" s="886" t="s">
        <v>293</v>
      </c>
      <c r="AD457" s="886"/>
      <c r="AE457" s="886"/>
      <c r="AF457" s="886"/>
      <c r="AG457" s="886"/>
      <c r="AH457" s="887" t="s">
        <v>311</v>
      </c>
      <c r="AI457" s="885"/>
      <c r="AJ457" s="885"/>
      <c r="AK457" s="885"/>
      <c r="AL457" s="885" t="s">
        <v>19</v>
      </c>
      <c r="AM457" s="885"/>
      <c r="AN457" s="885"/>
      <c r="AO457" s="889"/>
      <c r="AP457" s="863" t="s">
        <v>263</v>
      </c>
      <c r="AQ457" s="863"/>
      <c r="AR457" s="863"/>
      <c r="AS457" s="863"/>
      <c r="AT457" s="863"/>
      <c r="AU457" s="863"/>
      <c r="AV457" s="863"/>
      <c r="AW457" s="863"/>
      <c r="AX457" s="863"/>
      <c r="AY457">
        <f>$AY$455</f>
        <v>1</v>
      </c>
    </row>
    <row r="458" spans="1:51" ht="30" customHeight="1" x14ac:dyDescent="0.2">
      <c r="A458" s="864">
        <v>1</v>
      </c>
      <c r="B458" s="864">
        <v>1</v>
      </c>
      <c r="C458" s="865" t="s">
        <v>773</v>
      </c>
      <c r="D458" s="865"/>
      <c r="E458" s="865"/>
      <c r="F458" s="865"/>
      <c r="G458" s="865"/>
      <c r="H458" s="865"/>
      <c r="I458" s="865"/>
      <c r="J458" s="866">
        <v>2010001044539</v>
      </c>
      <c r="K458" s="867"/>
      <c r="L458" s="867"/>
      <c r="M458" s="867"/>
      <c r="N458" s="867"/>
      <c r="O458" s="867"/>
      <c r="P458" s="868" t="s">
        <v>774</v>
      </c>
      <c r="Q458" s="868"/>
      <c r="R458" s="868"/>
      <c r="S458" s="868"/>
      <c r="T458" s="868"/>
      <c r="U458" s="868"/>
      <c r="V458" s="868"/>
      <c r="W458" s="868"/>
      <c r="X458" s="868"/>
      <c r="Y458" s="869">
        <v>14</v>
      </c>
      <c r="Z458" s="870"/>
      <c r="AA458" s="870"/>
      <c r="AB458" s="871"/>
      <c r="AC458" s="872" t="s">
        <v>316</v>
      </c>
      <c r="AD458" s="873"/>
      <c r="AE458" s="873"/>
      <c r="AF458" s="873"/>
      <c r="AG458" s="873"/>
      <c r="AH458" s="874">
        <v>1</v>
      </c>
      <c r="AI458" s="875"/>
      <c r="AJ458" s="875"/>
      <c r="AK458" s="875"/>
      <c r="AL458" s="876">
        <v>81.2</v>
      </c>
      <c r="AM458" s="877"/>
      <c r="AN458" s="877"/>
      <c r="AO458" s="878"/>
      <c r="AP458" s="879"/>
      <c r="AQ458" s="879"/>
      <c r="AR458" s="879"/>
      <c r="AS458" s="879"/>
      <c r="AT458" s="879"/>
      <c r="AU458" s="879"/>
      <c r="AV458" s="879"/>
      <c r="AW458" s="879"/>
      <c r="AX458" s="879"/>
      <c r="AY458">
        <f>$AY$455</f>
        <v>1</v>
      </c>
    </row>
    <row r="459" spans="1:51" ht="30" hidden="1" customHeight="1" x14ac:dyDescent="0.2">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2">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2">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2">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2">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2">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177</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85"/>
      <c r="B490" s="885"/>
      <c r="C490" s="885" t="s">
        <v>24</v>
      </c>
      <c r="D490" s="885"/>
      <c r="E490" s="885"/>
      <c r="F490" s="885"/>
      <c r="G490" s="885"/>
      <c r="H490" s="885"/>
      <c r="I490" s="885"/>
      <c r="J490" s="886" t="s">
        <v>262</v>
      </c>
      <c r="K490" s="583"/>
      <c r="L490" s="583"/>
      <c r="M490" s="583"/>
      <c r="N490" s="583"/>
      <c r="O490" s="583"/>
      <c r="P490" s="440" t="s">
        <v>25</v>
      </c>
      <c r="Q490" s="440"/>
      <c r="R490" s="440"/>
      <c r="S490" s="440"/>
      <c r="T490" s="440"/>
      <c r="U490" s="440"/>
      <c r="V490" s="440"/>
      <c r="W490" s="440"/>
      <c r="X490" s="440"/>
      <c r="Y490" s="887" t="s">
        <v>261</v>
      </c>
      <c r="Z490" s="888"/>
      <c r="AA490" s="888"/>
      <c r="AB490" s="888"/>
      <c r="AC490" s="886" t="s">
        <v>293</v>
      </c>
      <c r="AD490" s="886"/>
      <c r="AE490" s="886"/>
      <c r="AF490" s="886"/>
      <c r="AG490" s="886"/>
      <c r="AH490" s="887" t="s">
        <v>311</v>
      </c>
      <c r="AI490" s="885"/>
      <c r="AJ490" s="885"/>
      <c r="AK490" s="885"/>
      <c r="AL490" s="885" t="s">
        <v>19</v>
      </c>
      <c r="AM490" s="885"/>
      <c r="AN490" s="885"/>
      <c r="AO490" s="889"/>
      <c r="AP490" s="863" t="s">
        <v>263</v>
      </c>
      <c r="AQ490" s="863"/>
      <c r="AR490" s="863"/>
      <c r="AS490" s="863"/>
      <c r="AT490" s="863"/>
      <c r="AU490" s="863"/>
      <c r="AV490" s="863"/>
      <c r="AW490" s="863"/>
      <c r="AX490" s="863"/>
      <c r="AY490">
        <f>$AY$488</f>
        <v>1</v>
      </c>
    </row>
    <row r="491" spans="1:51" ht="30" customHeight="1" x14ac:dyDescent="0.2">
      <c r="A491" s="864">
        <v>1</v>
      </c>
      <c r="B491" s="864">
        <v>1</v>
      </c>
      <c r="C491" s="865" t="s">
        <v>775</v>
      </c>
      <c r="D491" s="865"/>
      <c r="E491" s="865"/>
      <c r="F491" s="865"/>
      <c r="G491" s="865"/>
      <c r="H491" s="865"/>
      <c r="I491" s="865"/>
      <c r="J491" s="866">
        <v>5230001002281</v>
      </c>
      <c r="K491" s="867"/>
      <c r="L491" s="867"/>
      <c r="M491" s="867"/>
      <c r="N491" s="867"/>
      <c r="O491" s="867"/>
      <c r="P491" s="868" t="s">
        <v>776</v>
      </c>
      <c r="Q491" s="868"/>
      <c r="R491" s="868"/>
      <c r="S491" s="868"/>
      <c r="T491" s="868"/>
      <c r="U491" s="868"/>
      <c r="V491" s="868"/>
      <c r="W491" s="868"/>
      <c r="X491" s="868"/>
      <c r="Y491" s="869">
        <v>16</v>
      </c>
      <c r="Z491" s="870"/>
      <c r="AA491" s="870"/>
      <c r="AB491" s="871"/>
      <c r="AC491" s="872" t="s">
        <v>316</v>
      </c>
      <c r="AD491" s="873"/>
      <c r="AE491" s="873"/>
      <c r="AF491" s="873"/>
      <c r="AG491" s="873"/>
      <c r="AH491" s="874">
        <v>1</v>
      </c>
      <c r="AI491" s="875"/>
      <c r="AJ491" s="875"/>
      <c r="AK491" s="875"/>
      <c r="AL491" s="876">
        <v>89.2</v>
      </c>
      <c r="AM491" s="877"/>
      <c r="AN491" s="877"/>
      <c r="AO491" s="878"/>
      <c r="AP491" s="879"/>
      <c r="AQ491" s="879"/>
      <c r="AR491" s="879"/>
      <c r="AS491" s="879"/>
      <c r="AT491" s="879"/>
      <c r="AU491" s="879"/>
      <c r="AV491" s="879"/>
      <c r="AW491" s="879"/>
      <c r="AX491" s="879"/>
      <c r="AY491">
        <f>$AY$488</f>
        <v>1</v>
      </c>
    </row>
    <row r="492" spans="1:51" ht="30" hidden="1" customHeight="1" x14ac:dyDescent="0.2">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178</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85"/>
      <c r="B523" s="885"/>
      <c r="C523" s="885" t="s">
        <v>24</v>
      </c>
      <c r="D523" s="885"/>
      <c r="E523" s="885"/>
      <c r="F523" s="885"/>
      <c r="G523" s="885"/>
      <c r="H523" s="885"/>
      <c r="I523" s="885"/>
      <c r="J523" s="886" t="s">
        <v>262</v>
      </c>
      <c r="K523" s="583"/>
      <c r="L523" s="583"/>
      <c r="M523" s="583"/>
      <c r="N523" s="583"/>
      <c r="O523" s="583"/>
      <c r="P523" s="440" t="s">
        <v>25</v>
      </c>
      <c r="Q523" s="440"/>
      <c r="R523" s="440"/>
      <c r="S523" s="440"/>
      <c r="T523" s="440"/>
      <c r="U523" s="440"/>
      <c r="V523" s="440"/>
      <c r="W523" s="440"/>
      <c r="X523" s="440"/>
      <c r="Y523" s="887" t="s">
        <v>261</v>
      </c>
      <c r="Z523" s="888"/>
      <c r="AA523" s="888"/>
      <c r="AB523" s="888"/>
      <c r="AC523" s="886" t="s">
        <v>293</v>
      </c>
      <c r="AD523" s="886"/>
      <c r="AE523" s="886"/>
      <c r="AF523" s="886"/>
      <c r="AG523" s="886"/>
      <c r="AH523" s="887" t="s">
        <v>311</v>
      </c>
      <c r="AI523" s="885"/>
      <c r="AJ523" s="885"/>
      <c r="AK523" s="885"/>
      <c r="AL523" s="885" t="s">
        <v>19</v>
      </c>
      <c r="AM523" s="885"/>
      <c r="AN523" s="885"/>
      <c r="AO523" s="889"/>
      <c r="AP523" s="863" t="s">
        <v>263</v>
      </c>
      <c r="AQ523" s="863"/>
      <c r="AR523" s="863"/>
      <c r="AS523" s="863"/>
      <c r="AT523" s="863"/>
      <c r="AU523" s="863"/>
      <c r="AV523" s="863"/>
      <c r="AW523" s="863"/>
      <c r="AX523" s="863"/>
      <c r="AY523">
        <f>$AY$521</f>
        <v>1</v>
      </c>
    </row>
    <row r="524" spans="1:51" ht="30" customHeight="1" x14ac:dyDescent="0.2">
      <c r="A524" s="864">
        <v>1</v>
      </c>
      <c r="B524" s="864">
        <v>1</v>
      </c>
      <c r="C524" s="865" t="s">
        <v>777</v>
      </c>
      <c r="D524" s="865"/>
      <c r="E524" s="865"/>
      <c r="F524" s="865"/>
      <c r="G524" s="865"/>
      <c r="H524" s="865"/>
      <c r="I524" s="865"/>
      <c r="J524" s="866">
        <v>1010001139760</v>
      </c>
      <c r="K524" s="867"/>
      <c r="L524" s="867"/>
      <c r="M524" s="867"/>
      <c r="N524" s="867"/>
      <c r="O524" s="867"/>
      <c r="P524" s="868" t="s">
        <v>778</v>
      </c>
      <c r="Q524" s="868"/>
      <c r="R524" s="868"/>
      <c r="S524" s="868"/>
      <c r="T524" s="868"/>
      <c r="U524" s="868"/>
      <c r="V524" s="868"/>
      <c r="W524" s="868"/>
      <c r="X524" s="868"/>
      <c r="Y524" s="869">
        <v>25</v>
      </c>
      <c r="Z524" s="870"/>
      <c r="AA524" s="870"/>
      <c r="AB524" s="871"/>
      <c r="AC524" s="872" t="s">
        <v>316</v>
      </c>
      <c r="AD524" s="873"/>
      <c r="AE524" s="873"/>
      <c r="AF524" s="873"/>
      <c r="AG524" s="873"/>
      <c r="AH524" s="874">
        <v>1</v>
      </c>
      <c r="AI524" s="875"/>
      <c r="AJ524" s="875"/>
      <c r="AK524" s="875"/>
      <c r="AL524" s="876">
        <v>87.7</v>
      </c>
      <c r="AM524" s="877"/>
      <c r="AN524" s="877"/>
      <c r="AO524" s="878"/>
      <c r="AP524" s="879"/>
      <c r="AQ524" s="879"/>
      <c r="AR524" s="879"/>
      <c r="AS524" s="879"/>
      <c r="AT524" s="879"/>
      <c r="AU524" s="879"/>
      <c r="AV524" s="879"/>
      <c r="AW524" s="879"/>
      <c r="AX524" s="879"/>
      <c r="AY524">
        <f>$AY$521</f>
        <v>1</v>
      </c>
    </row>
    <row r="525" spans="1:51" ht="30" hidden="1" customHeight="1" x14ac:dyDescent="0.2">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179</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85"/>
      <c r="B556" s="885"/>
      <c r="C556" s="885" t="s">
        <v>24</v>
      </c>
      <c r="D556" s="885"/>
      <c r="E556" s="885"/>
      <c r="F556" s="885"/>
      <c r="G556" s="885"/>
      <c r="H556" s="885"/>
      <c r="I556" s="885"/>
      <c r="J556" s="886" t="s">
        <v>262</v>
      </c>
      <c r="K556" s="583"/>
      <c r="L556" s="583"/>
      <c r="M556" s="583"/>
      <c r="N556" s="583"/>
      <c r="O556" s="583"/>
      <c r="P556" s="440" t="s">
        <v>25</v>
      </c>
      <c r="Q556" s="440"/>
      <c r="R556" s="440"/>
      <c r="S556" s="440"/>
      <c r="T556" s="440"/>
      <c r="U556" s="440"/>
      <c r="V556" s="440"/>
      <c r="W556" s="440"/>
      <c r="X556" s="440"/>
      <c r="Y556" s="887" t="s">
        <v>261</v>
      </c>
      <c r="Z556" s="888"/>
      <c r="AA556" s="888"/>
      <c r="AB556" s="888"/>
      <c r="AC556" s="886" t="s">
        <v>293</v>
      </c>
      <c r="AD556" s="886"/>
      <c r="AE556" s="886"/>
      <c r="AF556" s="886"/>
      <c r="AG556" s="886"/>
      <c r="AH556" s="887" t="s">
        <v>311</v>
      </c>
      <c r="AI556" s="885"/>
      <c r="AJ556" s="885"/>
      <c r="AK556" s="885"/>
      <c r="AL556" s="885" t="s">
        <v>19</v>
      </c>
      <c r="AM556" s="885"/>
      <c r="AN556" s="885"/>
      <c r="AO556" s="889"/>
      <c r="AP556" s="863" t="s">
        <v>263</v>
      </c>
      <c r="AQ556" s="863"/>
      <c r="AR556" s="863"/>
      <c r="AS556" s="863"/>
      <c r="AT556" s="863"/>
      <c r="AU556" s="863"/>
      <c r="AV556" s="863"/>
      <c r="AW556" s="863"/>
      <c r="AX556" s="863"/>
      <c r="AY556">
        <f>$AY$554</f>
        <v>1</v>
      </c>
    </row>
    <row r="557" spans="1:51" ht="30" customHeight="1" x14ac:dyDescent="0.2">
      <c r="A557" s="864">
        <v>1</v>
      </c>
      <c r="B557" s="864">
        <v>1</v>
      </c>
      <c r="C557" s="865" t="s">
        <v>779</v>
      </c>
      <c r="D557" s="865"/>
      <c r="E557" s="865"/>
      <c r="F557" s="865"/>
      <c r="G557" s="865"/>
      <c r="H557" s="865"/>
      <c r="I557" s="865"/>
      <c r="J557" s="866">
        <v>7013401000164</v>
      </c>
      <c r="K557" s="867"/>
      <c r="L557" s="867"/>
      <c r="M557" s="867"/>
      <c r="N557" s="867"/>
      <c r="O557" s="867"/>
      <c r="P557" s="891" t="s">
        <v>780</v>
      </c>
      <c r="Q557" s="868"/>
      <c r="R557" s="868"/>
      <c r="S557" s="868"/>
      <c r="T557" s="868"/>
      <c r="U557" s="868"/>
      <c r="V557" s="868"/>
      <c r="W557" s="868"/>
      <c r="X557" s="868"/>
      <c r="Y557" s="869">
        <v>18</v>
      </c>
      <c r="Z557" s="870"/>
      <c r="AA557" s="870"/>
      <c r="AB557" s="871"/>
      <c r="AC557" s="872" t="s">
        <v>316</v>
      </c>
      <c r="AD557" s="873"/>
      <c r="AE557" s="873"/>
      <c r="AF557" s="873"/>
      <c r="AG557" s="873"/>
      <c r="AH557" s="874">
        <v>2</v>
      </c>
      <c r="AI557" s="875"/>
      <c r="AJ557" s="875"/>
      <c r="AK557" s="875"/>
      <c r="AL557" s="876">
        <v>68.2</v>
      </c>
      <c r="AM557" s="877"/>
      <c r="AN557" s="877"/>
      <c r="AO557" s="878"/>
      <c r="AP557" s="879"/>
      <c r="AQ557" s="879"/>
      <c r="AR557" s="879"/>
      <c r="AS557" s="879"/>
      <c r="AT557" s="879"/>
      <c r="AU557" s="879"/>
      <c r="AV557" s="879"/>
      <c r="AW557" s="879"/>
      <c r="AX557" s="879"/>
      <c r="AY557">
        <f>$AY$554</f>
        <v>1</v>
      </c>
    </row>
    <row r="558" spans="1:51" ht="30" hidden="1" customHeight="1" x14ac:dyDescent="0.2">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180</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85"/>
      <c r="B589" s="885"/>
      <c r="C589" s="885" t="s">
        <v>24</v>
      </c>
      <c r="D589" s="885"/>
      <c r="E589" s="885"/>
      <c r="F589" s="885"/>
      <c r="G589" s="885"/>
      <c r="H589" s="885"/>
      <c r="I589" s="885"/>
      <c r="J589" s="886" t="s">
        <v>262</v>
      </c>
      <c r="K589" s="583"/>
      <c r="L589" s="583"/>
      <c r="M589" s="583"/>
      <c r="N589" s="583"/>
      <c r="O589" s="583"/>
      <c r="P589" s="440" t="s">
        <v>25</v>
      </c>
      <c r="Q589" s="440"/>
      <c r="R589" s="440"/>
      <c r="S589" s="440"/>
      <c r="T589" s="440"/>
      <c r="U589" s="440"/>
      <c r="V589" s="440"/>
      <c r="W589" s="440"/>
      <c r="X589" s="440"/>
      <c r="Y589" s="887" t="s">
        <v>261</v>
      </c>
      <c r="Z589" s="888"/>
      <c r="AA589" s="888"/>
      <c r="AB589" s="888"/>
      <c r="AC589" s="886" t="s">
        <v>293</v>
      </c>
      <c r="AD589" s="886"/>
      <c r="AE589" s="886"/>
      <c r="AF589" s="886"/>
      <c r="AG589" s="886"/>
      <c r="AH589" s="887" t="s">
        <v>311</v>
      </c>
      <c r="AI589" s="885"/>
      <c r="AJ589" s="885"/>
      <c r="AK589" s="885"/>
      <c r="AL589" s="885" t="s">
        <v>19</v>
      </c>
      <c r="AM589" s="885"/>
      <c r="AN589" s="885"/>
      <c r="AO589" s="889"/>
      <c r="AP589" s="863" t="s">
        <v>263</v>
      </c>
      <c r="AQ589" s="863"/>
      <c r="AR589" s="863"/>
      <c r="AS589" s="863"/>
      <c r="AT589" s="863"/>
      <c r="AU589" s="863"/>
      <c r="AV589" s="863"/>
      <c r="AW589" s="863"/>
      <c r="AX589" s="863"/>
      <c r="AY589">
        <f>$AY$587</f>
        <v>1</v>
      </c>
    </row>
    <row r="590" spans="1:51" ht="30" customHeight="1" x14ac:dyDescent="0.2">
      <c r="A590" s="864">
        <v>1</v>
      </c>
      <c r="B590" s="864">
        <v>1</v>
      </c>
      <c r="C590" s="865" t="s">
        <v>781</v>
      </c>
      <c r="D590" s="865"/>
      <c r="E590" s="865"/>
      <c r="F590" s="865"/>
      <c r="G590" s="865"/>
      <c r="H590" s="865"/>
      <c r="I590" s="865"/>
      <c r="J590" s="866">
        <v>7010901005494</v>
      </c>
      <c r="K590" s="867"/>
      <c r="L590" s="867"/>
      <c r="M590" s="867"/>
      <c r="N590" s="867"/>
      <c r="O590" s="867"/>
      <c r="P590" s="891" t="s">
        <v>782</v>
      </c>
      <c r="Q590" s="868"/>
      <c r="R590" s="868"/>
      <c r="S590" s="868"/>
      <c r="T590" s="868"/>
      <c r="U590" s="868"/>
      <c r="V590" s="868"/>
      <c r="W590" s="868"/>
      <c r="X590" s="868"/>
      <c r="Y590" s="869">
        <v>19</v>
      </c>
      <c r="Z590" s="870"/>
      <c r="AA590" s="870"/>
      <c r="AB590" s="871"/>
      <c r="AC590" s="872" t="s">
        <v>316</v>
      </c>
      <c r="AD590" s="873"/>
      <c r="AE590" s="873"/>
      <c r="AF590" s="873"/>
      <c r="AG590" s="873"/>
      <c r="AH590" s="874">
        <v>1</v>
      </c>
      <c r="AI590" s="875"/>
      <c r="AJ590" s="875"/>
      <c r="AK590" s="875"/>
      <c r="AL590" s="876">
        <v>95.8</v>
      </c>
      <c r="AM590" s="877"/>
      <c r="AN590" s="877"/>
      <c r="AO590" s="878"/>
      <c r="AP590" s="879"/>
      <c r="AQ590" s="879"/>
      <c r="AR590" s="879"/>
      <c r="AS590" s="879"/>
      <c r="AT590" s="879"/>
      <c r="AU590" s="879"/>
      <c r="AV590" s="879"/>
      <c r="AW590" s="879"/>
      <c r="AX590" s="879"/>
      <c r="AY590">
        <f>$AY$587</f>
        <v>1</v>
      </c>
    </row>
    <row r="591" spans="1:51" ht="30" hidden="1" customHeight="1" x14ac:dyDescent="0.2">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customHeight="1" x14ac:dyDescent="0.2">
      <c r="A620" s="898" t="s">
        <v>642</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294</v>
      </c>
      <c r="AM620" s="902"/>
      <c r="AN620" s="902"/>
      <c r="AO620" s="75" t="s">
        <v>757</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281</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895"/>
      <c r="B623" s="895"/>
      <c r="C623" s="886" t="s">
        <v>234</v>
      </c>
      <c r="D623" s="894"/>
      <c r="E623" s="886" t="s">
        <v>233</v>
      </c>
      <c r="F623" s="894"/>
      <c r="G623" s="894"/>
      <c r="H623" s="894"/>
      <c r="I623" s="894"/>
      <c r="J623" s="886" t="s">
        <v>262</v>
      </c>
      <c r="K623" s="886"/>
      <c r="L623" s="886"/>
      <c r="M623" s="886"/>
      <c r="N623" s="886"/>
      <c r="O623" s="886"/>
      <c r="P623" s="886" t="s">
        <v>25</v>
      </c>
      <c r="Q623" s="886"/>
      <c r="R623" s="886"/>
      <c r="S623" s="886"/>
      <c r="T623" s="886"/>
      <c r="U623" s="886"/>
      <c r="V623" s="886"/>
      <c r="W623" s="886"/>
      <c r="X623" s="886"/>
      <c r="Y623" s="886" t="s">
        <v>264</v>
      </c>
      <c r="Z623" s="894"/>
      <c r="AA623" s="894"/>
      <c r="AB623" s="894"/>
      <c r="AC623" s="886" t="s">
        <v>222</v>
      </c>
      <c r="AD623" s="886"/>
      <c r="AE623" s="886"/>
      <c r="AF623" s="886"/>
      <c r="AG623" s="886"/>
      <c r="AH623" s="886" t="s">
        <v>229</v>
      </c>
      <c r="AI623" s="894"/>
      <c r="AJ623" s="894"/>
      <c r="AK623" s="894"/>
      <c r="AL623" s="894" t="s">
        <v>19</v>
      </c>
      <c r="AM623" s="894"/>
      <c r="AN623" s="894"/>
      <c r="AO623" s="895"/>
      <c r="AP623" s="863" t="s">
        <v>289</v>
      </c>
      <c r="AQ623" s="863"/>
      <c r="AR623" s="863"/>
      <c r="AS623" s="863"/>
      <c r="AT623" s="863"/>
      <c r="AU623" s="863"/>
      <c r="AV623" s="863"/>
      <c r="AW623" s="863"/>
      <c r="AX623" s="863"/>
    </row>
    <row r="624" spans="1:51" ht="30" customHeight="1" x14ac:dyDescent="0.2">
      <c r="A624" s="864">
        <v>1</v>
      </c>
      <c r="B624" s="864">
        <v>1</v>
      </c>
      <c r="C624" s="896"/>
      <c r="D624" s="896"/>
      <c r="E624" s="611" t="s">
        <v>347</v>
      </c>
      <c r="F624" s="897"/>
      <c r="G624" s="897"/>
      <c r="H624" s="897"/>
      <c r="I624" s="897"/>
      <c r="J624" s="866"/>
      <c r="K624" s="867"/>
      <c r="L624" s="867"/>
      <c r="M624" s="867"/>
      <c r="N624" s="867"/>
      <c r="O624" s="867"/>
      <c r="P624" s="891"/>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customHeight="1" x14ac:dyDescent="0.2">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customHeight="1" x14ac:dyDescent="0.2">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customHeight="1" x14ac:dyDescent="0.2">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customHeight="1" x14ac:dyDescent="0.2">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2">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4" max="49" man="1"/>
    <brk id="221" max="16383" man="1"/>
    <brk id="247" max="49" man="1"/>
    <brk id="261" max="49" man="1"/>
    <brk id="300" max="49" man="1"/>
    <brk id="355" max="49" man="1"/>
    <brk id="5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481</v>
      </c>
      <c r="AA1" s="29" t="s">
        <v>74</v>
      </c>
      <c r="AB1" s="29" t="s">
        <v>482</v>
      </c>
      <c r="AC1" s="29" t="s">
        <v>31</v>
      </c>
      <c r="AD1" s="28"/>
      <c r="AE1" s="29" t="s">
        <v>43</v>
      </c>
      <c r="AF1" s="30"/>
      <c r="AG1" s="51" t="s">
        <v>222</v>
      </c>
      <c r="AI1" s="51" t="s">
        <v>225</v>
      </c>
      <c r="AK1" s="51" t="s">
        <v>230</v>
      </c>
      <c r="AM1" s="77"/>
      <c r="AN1" s="77"/>
      <c r="AP1" s="28" t="s">
        <v>304</v>
      </c>
    </row>
    <row r="2" spans="1:42" ht="13.5" customHeight="1" x14ac:dyDescent="0.2">
      <c r="A2" s="14" t="s">
        <v>77</v>
      </c>
      <c r="B2" s="15"/>
      <c r="C2" s="13" t="str">
        <f>IF(B2="","",A2)</f>
        <v/>
      </c>
      <c r="D2" s="13" t="str">
        <f>IF(C2="","",IF(D1&lt;&gt;"",CONCATENATE(D1,"、",C2),C2))</f>
        <v/>
      </c>
      <c r="F2" s="12" t="s">
        <v>64</v>
      </c>
      <c r="G2" s="17" t="s">
        <v>674</v>
      </c>
      <c r="H2" s="13" t="str">
        <f>IF(G2="","",F2)</f>
        <v>一般会計</v>
      </c>
      <c r="I2" s="13" t="str">
        <f>IF(H2="","",IF(I1&lt;&gt;"",CONCATENATE(I1,"、",H2),H2))</f>
        <v>一般会計</v>
      </c>
      <c r="K2" s="14" t="s">
        <v>94</v>
      </c>
      <c r="L2" s="15"/>
      <c r="M2" s="13" t="str">
        <f>IF(L2="","",K2)</f>
        <v/>
      </c>
      <c r="N2" s="13" t="str">
        <f>IF(M2="","",IF(N1&lt;&gt;"",CONCATENATE(N1,"、",M2),M2))</f>
        <v/>
      </c>
      <c r="O2" s="13"/>
      <c r="P2" s="12" t="s">
        <v>66</v>
      </c>
      <c r="Q2" s="17" t="s">
        <v>674</v>
      </c>
      <c r="R2" s="13" t="str">
        <f>IF(Q2="","",P2)</f>
        <v>直接実施</v>
      </c>
      <c r="S2" s="13" t="str">
        <f>IF(R2="","",IF(S1&lt;&gt;"",CONCATENATE(S1,"、",R2),R2))</f>
        <v>直接実施</v>
      </c>
      <c r="T2" s="13"/>
      <c r="U2" s="93">
        <v>21</v>
      </c>
      <c r="W2" s="32" t="s">
        <v>165</v>
      </c>
      <c r="Y2" s="32" t="s">
        <v>60</v>
      </c>
      <c r="Z2" s="32" t="s">
        <v>60</v>
      </c>
      <c r="AA2" s="86" t="s">
        <v>350</v>
      </c>
      <c r="AB2" s="86" t="s">
        <v>576</v>
      </c>
      <c r="AC2" s="87" t="s">
        <v>126</v>
      </c>
      <c r="AD2" s="28"/>
      <c r="AE2" s="43" t="s">
        <v>161</v>
      </c>
      <c r="AF2" s="30"/>
      <c r="AG2" s="53" t="s">
        <v>315</v>
      </c>
      <c r="AI2" s="51" t="s">
        <v>347</v>
      </c>
      <c r="AK2" s="51" t="s">
        <v>231</v>
      </c>
      <c r="AM2" s="77"/>
      <c r="AN2" s="77"/>
      <c r="AP2" s="53" t="s">
        <v>315</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674</v>
      </c>
      <c r="R3" s="13" t="str">
        <f t="shared" ref="R3:R8" si="3">IF(Q3="","",P3)</f>
        <v>委託・請負</v>
      </c>
      <c r="S3" s="13" t="str">
        <f t="shared" ref="S3:S8" si="4">IF(R3="",S2,IF(S2&lt;&gt;"",CONCATENATE(S2,"、",R3),R3))</f>
        <v>直接実施、委託・請負</v>
      </c>
      <c r="T3" s="13"/>
      <c r="U3" s="32" t="s">
        <v>607</v>
      </c>
      <c r="W3" s="32" t="s">
        <v>137</v>
      </c>
      <c r="Y3" s="32" t="s">
        <v>61</v>
      </c>
      <c r="Z3" s="32" t="s">
        <v>483</v>
      </c>
      <c r="AA3" s="86" t="s">
        <v>449</v>
      </c>
      <c r="AB3" s="86" t="s">
        <v>577</v>
      </c>
      <c r="AC3" s="87" t="s">
        <v>127</v>
      </c>
      <c r="AD3" s="28"/>
      <c r="AE3" s="43" t="s">
        <v>162</v>
      </c>
      <c r="AF3" s="30"/>
      <c r="AG3" s="53" t="s">
        <v>316</v>
      </c>
      <c r="AI3" s="51" t="s">
        <v>224</v>
      </c>
      <c r="AK3" s="51" t="str">
        <f>CHAR(CODE(AK2)+1)</f>
        <v>B</v>
      </c>
      <c r="AM3" s="77"/>
      <c r="AN3" s="77"/>
      <c r="AP3" s="53" t="s">
        <v>316</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674</v>
      </c>
      <c r="R4" s="13" t="str">
        <f t="shared" si="3"/>
        <v>補助</v>
      </c>
      <c r="S4" s="13" t="str">
        <f t="shared" si="4"/>
        <v>直接実施、委託・請負、補助</v>
      </c>
      <c r="T4" s="13"/>
      <c r="U4" s="32" t="s">
        <v>663</v>
      </c>
      <c r="W4" s="32" t="s">
        <v>138</v>
      </c>
      <c r="Y4" s="32" t="s">
        <v>356</v>
      </c>
      <c r="Z4" s="32" t="s">
        <v>484</v>
      </c>
      <c r="AA4" s="86" t="s">
        <v>450</v>
      </c>
      <c r="AB4" s="86" t="s">
        <v>578</v>
      </c>
      <c r="AC4" s="86" t="s">
        <v>128</v>
      </c>
      <c r="AD4" s="28"/>
      <c r="AE4" s="43" t="s">
        <v>163</v>
      </c>
      <c r="AF4" s="30"/>
      <c r="AG4" s="53" t="s">
        <v>317</v>
      </c>
      <c r="AI4" s="51" t="s">
        <v>226</v>
      </c>
      <c r="AK4" s="51" t="str">
        <f t="shared" ref="AK4:AK49" si="7">CHAR(CODE(AK3)+1)</f>
        <v>C</v>
      </c>
      <c r="AM4" s="77"/>
      <c r="AN4" s="77"/>
      <c r="AP4" s="53" t="s">
        <v>317</v>
      </c>
    </row>
    <row r="5" spans="1:42" ht="13.5" customHeight="1" x14ac:dyDescent="0.2">
      <c r="A5" s="14" t="s">
        <v>80</v>
      </c>
      <c r="B5" s="15" t="s">
        <v>674</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631</v>
      </c>
      <c r="Y5" s="32" t="s">
        <v>357</v>
      </c>
      <c r="Z5" s="32" t="s">
        <v>485</v>
      </c>
      <c r="AA5" s="86" t="s">
        <v>451</v>
      </c>
      <c r="AB5" s="86" t="s">
        <v>579</v>
      </c>
      <c r="AC5" s="86" t="s">
        <v>164</v>
      </c>
      <c r="AD5" s="31"/>
      <c r="AE5" s="43" t="s">
        <v>328</v>
      </c>
      <c r="AF5" s="30"/>
      <c r="AG5" s="53" t="s">
        <v>318</v>
      </c>
      <c r="AI5" s="51" t="s">
        <v>354</v>
      </c>
      <c r="AK5" s="51" t="str">
        <f t="shared" si="7"/>
        <v>D</v>
      </c>
      <c r="AP5" s="53" t="s">
        <v>318</v>
      </c>
    </row>
    <row r="6" spans="1:42" ht="13.5" customHeight="1" x14ac:dyDescent="0.2">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2" t="s">
        <v>330</v>
      </c>
      <c r="W6" s="32" t="s">
        <v>633</v>
      </c>
      <c r="Y6" s="32" t="s">
        <v>358</v>
      </c>
      <c r="Z6" s="32" t="s">
        <v>486</v>
      </c>
      <c r="AA6" s="86" t="s">
        <v>452</v>
      </c>
      <c r="AB6" s="86" t="s">
        <v>580</v>
      </c>
      <c r="AC6" s="86" t="s">
        <v>129</v>
      </c>
      <c r="AD6" s="31"/>
      <c r="AE6" s="43" t="s">
        <v>325</v>
      </c>
      <c r="AF6" s="30"/>
      <c r="AG6" s="53" t="s">
        <v>319</v>
      </c>
      <c r="AI6" s="51" t="s">
        <v>355</v>
      </c>
      <c r="AK6" s="51" t="str">
        <f>CHAR(CODE(AK5)+1)</f>
        <v>E</v>
      </c>
      <c r="AP6" s="53" t="s">
        <v>319</v>
      </c>
    </row>
    <row r="7" spans="1:42" ht="13.5" customHeight="1" x14ac:dyDescent="0.2">
      <c r="A7" s="14" t="s">
        <v>82</v>
      </c>
      <c r="B7" s="15"/>
      <c r="C7" s="13" t="str">
        <f t="shared" si="0"/>
        <v/>
      </c>
      <c r="D7" s="13" t="str">
        <f t="shared" si="8"/>
        <v>海洋政策</v>
      </c>
      <c r="F7" s="18" t="s">
        <v>265</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2"/>
      <c r="W7" s="32" t="s">
        <v>139</v>
      </c>
      <c r="Y7" s="32" t="s">
        <v>359</v>
      </c>
      <c r="Z7" s="32" t="s">
        <v>487</v>
      </c>
      <c r="AA7" s="86" t="s">
        <v>453</v>
      </c>
      <c r="AB7" s="86" t="s">
        <v>581</v>
      </c>
      <c r="AC7" s="31"/>
      <c r="AD7" s="31"/>
      <c r="AE7" s="32" t="s">
        <v>129</v>
      </c>
      <c r="AF7" s="30"/>
      <c r="AG7" s="53" t="s">
        <v>320</v>
      </c>
      <c r="AH7" s="80"/>
      <c r="AI7" s="53" t="s">
        <v>343</v>
      </c>
      <c r="AK7" s="51" t="str">
        <f>CHAR(CODE(AK6)+1)</f>
        <v>F</v>
      </c>
      <c r="AP7" s="53" t="s">
        <v>320</v>
      </c>
    </row>
    <row r="8" spans="1:42" ht="13.5" customHeight="1" x14ac:dyDescent="0.2">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2" t="s">
        <v>352</v>
      </c>
      <c r="W8" s="32" t="s">
        <v>140</v>
      </c>
      <c r="Y8" s="32" t="s">
        <v>360</v>
      </c>
      <c r="Z8" s="32" t="s">
        <v>488</v>
      </c>
      <c r="AA8" s="86" t="s">
        <v>454</v>
      </c>
      <c r="AB8" s="86" t="s">
        <v>582</v>
      </c>
      <c r="AC8" s="31"/>
      <c r="AD8" s="31"/>
      <c r="AE8" s="31"/>
      <c r="AF8" s="30"/>
      <c r="AG8" s="53" t="s">
        <v>321</v>
      </c>
      <c r="AI8" s="51" t="s">
        <v>344</v>
      </c>
      <c r="AK8" s="51" t="str">
        <f t="shared" si="7"/>
        <v>G</v>
      </c>
      <c r="AP8" s="53" t="s">
        <v>321</v>
      </c>
    </row>
    <row r="9" spans="1:42" ht="13.5" customHeight="1" x14ac:dyDescent="0.2">
      <c r="A9" s="14" t="s">
        <v>84</v>
      </c>
      <c r="B9" s="15"/>
      <c r="C9" s="13" t="str">
        <f t="shared" si="0"/>
        <v/>
      </c>
      <c r="D9" s="13" t="str">
        <f t="shared" si="8"/>
        <v>海洋政策</v>
      </c>
      <c r="F9" s="18" t="s">
        <v>266</v>
      </c>
      <c r="G9" s="17"/>
      <c r="H9" s="13" t="str">
        <f t="shared" si="1"/>
        <v/>
      </c>
      <c r="I9" s="13" t="str">
        <f t="shared" si="5"/>
        <v>一般会計</v>
      </c>
      <c r="K9" s="14" t="s">
        <v>101</v>
      </c>
      <c r="L9" s="15"/>
      <c r="M9" s="13" t="str">
        <f t="shared" si="2"/>
        <v/>
      </c>
      <c r="N9" s="13" t="str">
        <f t="shared" si="6"/>
        <v/>
      </c>
      <c r="O9" s="13"/>
      <c r="P9" s="13"/>
      <c r="Q9" s="19"/>
      <c r="T9" s="13"/>
      <c r="U9" s="32" t="s">
        <v>353</v>
      </c>
      <c r="W9" s="32" t="s">
        <v>141</v>
      </c>
      <c r="Y9" s="32" t="s">
        <v>361</v>
      </c>
      <c r="Z9" s="32" t="s">
        <v>489</v>
      </c>
      <c r="AA9" s="86" t="s">
        <v>455</v>
      </c>
      <c r="AB9" s="86" t="s">
        <v>583</v>
      </c>
      <c r="AC9" s="31"/>
      <c r="AD9" s="31"/>
      <c r="AE9" s="31"/>
      <c r="AF9" s="30"/>
      <c r="AG9" s="53" t="s">
        <v>322</v>
      </c>
      <c r="AI9" s="76"/>
      <c r="AK9" s="51" t="str">
        <f t="shared" si="7"/>
        <v>H</v>
      </c>
      <c r="AP9" s="53" t="s">
        <v>322</v>
      </c>
    </row>
    <row r="10" spans="1:42" ht="13.5" customHeight="1" x14ac:dyDescent="0.2">
      <c r="A10" s="14" t="s">
        <v>287</v>
      </c>
      <c r="B10" s="15"/>
      <c r="C10" s="13" t="str">
        <f t="shared" si="0"/>
        <v/>
      </c>
      <c r="D10" s="13" t="str">
        <f t="shared" si="8"/>
        <v>海洋政策</v>
      </c>
      <c r="F10" s="18" t="s">
        <v>108</v>
      </c>
      <c r="G10" s="17"/>
      <c r="H10" s="13" t="str">
        <f t="shared" si="1"/>
        <v/>
      </c>
      <c r="I10" s="13" t="str">
        <f t="shared" si="5"/>
        <v>一般会計</v>
      </c>
      <c r="K10" s="14" t="s">
        <v>290</v>
      </c>
      <c r="L10" s="15"/>
      <c r="M10" s="13" t="str">
        <f t="shared" si="2"/>
        <v/>
      </c>
      <c r="N10" s="13" t="str">
        <f t="shared" si="6"/>
        <v/>
      </c>
      <c r="O10" s="13"/>
      <c r="P10" s="13" t="str">
        <f>S8</f>
        <v>直接実施、委託・請負、補助</v>
      </c>
      <c r="Q10" s="19"/>
      <c r="T10" s="13"/>
      <c r="W10" s="32" t="s">
        <v>142</v>
      </c>
      <c r="Y10" s="32" t="s">
        <v>362</v>
      </c>
      <c r="Z10" s="32" t="s">
        <v>490</v>
      </c>
      <c r="AA10" s="86" t="s">
        <v>456</v>
      </c>
      <c r="AB10" s="86" t="s">
        <v>584</v>
      </c>
      <c r="AC10" s="31"/>
      <c r="AD10" s="31"/>
      <c r="AE10" s="31"/>
      <c r="AF10" s="30"/>
      <c r="AG10" s="53" t="s">
        <v>307</v>
      </c>
      <c r="AK10" s="51" t="str">
        <f t="shared" si="7"/>
        <v>I</v>
      </c>
      <c r="AP10" s="51" t="s">
        <v>305</v>
      </c>
    </row>
    <row r="11" spans="1:42" ht="13.5" customHeight="1" x14ac:dyDescent="0.2">
      <c r="A11" s="14" t="s">
        <v>85</v>
      </c>
      <c r="B11" s="15"/>
      <c r="C11" s="13" t="str">
        <f t="shared" si="0"/>
        <v/>
      </c>
      <c r="D11" s="13" t="str">
        <f t="shared" si="8"/>
        <v>海洋政策</v>
      </c>
      <c r="F11" s="18" t="s">
        <v>109</v>
      </c>
      <c r="G11" s="17"/>
      <c r="H11" s="13" t="str">
        <f t="shared" si="1"/>
        <v/>
      </c>
      <c r="I11" s="13" t="str">
        <f t="shared" si="5"/>
        <v>一般会計</v>
      </c>
      <c r="K11" s="14" t="s">
        <v>102</v>
      </c>
      <c r="L11" s="15" t="s">
        <v>674</v>
      </c>
      <c r="M11" s="13" t="str">
        <f t="shared" si="2"/>
        <v>その他の事項経費</v>
      </c>
      <c r="N11" s="13" t="str">
        <f t="shared" si="6"/>
        <v>その他の事項経費</v>
      </c>
      <c r="O11" s="13"/>
      <c r="P11" s="13"/>
      <c r="Q11" s="19"/>
      <c r="T11" s="13"/>
      <c r="W11" s="32" t="s">
        <v>660</v>
      </c>
      <c r="Y11" s="32" t="s">
        <v>363</v>
      </c>
      <c r="Z11" s="32" t="s">
        <v>491</v>
      </c>
      <c r="AA11" s="86" t="s">
        <v>457</v>
      </c>
      <c r="AB11" s="86" t="s">
        <v>585</v>
      </c>
      <c r="AC11" s="31"/>
      <c r="AD11" s="31"/>
      <c r="AE11" s="31"/>
      <c r="AF11" s="30"/>
      <c r="AG11" s="51" t="s">
        <v>310</v>
      </c>
      <c r="AK11" s="51" t="str">
        <f t="shared" si="7"/>
        <v>J</v>
      </c>
    </row>
    <row r="12" spans="1:42" ht="13.5" customHeight="1" x14ac:dyDescent="0.2">
      <c r="A12" s="14" t="s">
        <v>86</v>
      </c>
      <c r="B12" s="15"/>
      <c r="C12" s="13" t="str">
        <f t="shared" ref="C12:C23" si="9">IF(B12="","",A12)</f>
        <v/>
      </c>
      <c r="D12" s="13" t="str">
        <f t="shared" si="8"/>
        <v>海洋政策</v>
      </c>
      <c r="F12" s="18" t="s">
        <v>110</v>
      </c>
      <c r="G12" s="17"/>
      <c r="H12" s="13" t="str">
        <f t="shared" si="1"/>
        <v/>
      </c>
      <c r="I12" s="13" t="str">
        <f t="shared" si="5"/>
        <v>一般会計</v>
      </c>
      <c r="K12" s="13"/>
      <c r="L12" s="13"/>
      <c r="O12" s="13"/>
      <c r="P12" s="13"/>
      <c r="Q12" s="19"/>
      <c r="T12" s="13"/>
      <c r="U12" s="29" t="s">
        <v>608</v>
      </c>
      <c r="W12" s="32" t="s">
        <v>143</v>
      </c>
      <c r="Y12" s="32" t="s">
        <v>364</v>
      </c>
      <c r="Z12" s="32" t="s">
        <v>492</v>
      </c>
      <c r="AA12" s="86" t="s">
        <v>458</v>
      </c>
      <c r="AB12" s="86" t="s">
        <v>586</v>
      </c>
      <c r="AC12" s="31"/>
      <c r="AD12" s="31"/>
      <c r="AE12" s="31"/>
      <c r="AF12" s="30"/>
      <c r="AG12" s="51" t="s">
        <v>308</v>
      </c>
      <c r="AK12" s="51" t="str">
        <f t="shared" si="7"/>
        <v>K</v>
      </c>
    </row>
    <row r="13" spans="1:42" ht="13.5" customHeight="1" x14ac:dyDescent="0.2">
      <c r="A13" s="14" t="s">
        <v>87</v>
      </c>
      <c r="B13" s="15"/>
      <c r="C13" s="13" t="str">
        <f t="shared" si="9"/>
        <v/>
      </c>
      <c r="D13" s="13" t="str">
        <f t="shared" si="8"/>
        <v>海洋政策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365</v>
      </c>
      <c r="Z13" s="32" t="s">
        <v>493</v>
      </c>
      <c r="AA13" s="86" t="s">
        <v>459</v>
      </c>
      <c r="AB13" s="86" t="s">
        <v>587</v>
      </c>
      <c r="AC13" s="31"/>
      <c r="AD13" s="31"/>
      <c r="AE13" s="31"/>
      <c r="AF13" s="30"/>
      <c r="AG13" s="51" t="s">
        <v>309</v>
      </c>
      <c r="AK13" s="51" t="str">
        <f t="shared" si="7"/>
        <v>L</v>
      </c>
    </row>
    <row r="14" spans="1:42" ht="13.5" customHeight="1" x14ac:dyDescent="0.2">
      <c r="A14" s="14" t="s">
        <v>88</v>
      </c>
      <c r="B14" s="15"/>
      <c r="C14" s="13" t="str">
        <f t="shared" si="9"/>
        <v/>
      </c>
      <c r="D14" s="13" t="str">
        <f t="shared" si="8"/>
        <v>海洋政策</v>
      </c>
      <c r="F14" s="18" t="s">
        <v>112</v>
      </c>
      <c r="G14" s="17"/>
      <c r="H14" s="13" t="str">
        <f t="shared" si="1"/>
        <v/>
      </c>
      <c r="I14" s="13" t="str">
        <f t="shared" si="5"/>
        <v>一般会計</v>
      </c>
      <c r="K14" s="13"/>
      <c r="L14" s="13"/>
      <c r="O14" s="13"/>
      <c r="P14" s="13"/>
      <c r="Q14" s="19"/>
      <c r="T14" s="13"/>
      <c r="U14" s="32" t="s">
        <v>609</v>
      </c>
      <c r="W14" s="32" t="s">
        <v>145</v>
      </c>
      <c r="Y14" s="32" t="s">
        <v>366</v>
      </c>
      <c r="Z14" s="32" t="s">
        <v>494</v>
      </c>
      <c r="AA14" s="86" t="s">
        <v>460</v>
      </c>
      <c r="AB14" s="86" t="s">
        <v>588</v>
      </c>
      <c r="AC14" s="31"/>
      <c r="AD14" s="31"/>
      <c r="AE14" s="31"/>
      <c r="AF14" s="30"/>
      <c r="AG14" s="76"/>
      <c r="AK14" s="51" t="str">
        <f t="shared" si="7"/>
        <v>M</v>
      </c>
    </row>
    <row r="15" spans="1:42" ht="13.5" customHeight="1" x14ac:dyDescent="0.2">
      <c r="A15" s="14" t="s">
        <v>89</v>
      </c>
      <c r="B15" s="15"/>
      <c r="C15" s="13" t="str">
        <f t="shared" si="9"/>
        <v/>
      </c>
      <c r="D15" s="13" t="str">
        <f t="shared" si="8"/>
        <v>海洋政策</v>
      </c>
      <c r="F15" s="18" t="s">
        <v>113</v>
      </c>
      <c r="G15" s="17"/>
      <c r="H15" s="13" t="str">
        <f t="shared" si="1"/>
        <v/>
      </c>
      <c r="I15" s="13" t="str">
        <f t="shared" si="5"/>
        <v>一般会計</v>
      </c>
      <c r="K15" s="13"/>
      <c r="L15" s="13"/>
      <c r="O15" s="13"/>
      <c r="P15" s="13"/>
      <c r="Q15" s="19"/>
      <c r="T15" s="13"/>
      <c r="U15" s="32" t="s">
        <v>610</v>
      </c>
      <c r="W15" s="32" t="s">
        <v>146</v>
      </c>
      <c r="Y15" s="32" t="s">
        <v>367</v>
      </c>
      <c r="Z15" s="32" t="s">
        <v>495</v>
      </c>
      <c r="AA15" s="86" t="s">
        <v>461</v>
      </c>
      <c r="AB15" s="86" t="s">
        <v>589</v>
      </c>
      <c r="AC15" s="31"/>
      <c r="AD15" s="31"/>
      <c r="AE15" s="31"/>
      <c r="AF15" s="30"/>
      <c r="AG15" s="77"/>
      <c r="AK15" s="51" t="str">
        <f t="shared" si="7"/>
        <v>N</v>
      </c>
    </row>
    <row r="16" spans="1:42" ht="13.5" customHeight="1" x14ac:dyDescent="0.2">
      <c r="A16" s="14" t="s">
        <v>90</v>
      </c>
      <c r="B16" s="15"/>
      <c r="C16" s="13" t="str">
        <f t="shared" si="9"/>
        <v/>
      </c>
      <c r="D16" s="13" t="str">
        <f t="shared" si="8"/>
        <v>海洋政策</v>
      </c>
      <c r="F16" s="18" t="s">
        <v>114</v>
      </c>
      <c r="G16" s="17"/>
      <c r="H16" s="13" t="str">
        <f t="shared" si="1"/>
        <v/>
      </c>
      <c r="I16" s="13" t="str">
        <f t="shared" si="5"/>
        <v>一般会計</v>
      </c>
      <c r="K16" s="13"/>
      <c r="L16" s="13"/>
      <c r="O16" s="13"/>
      <c r="P16" s="13"/>
      <c r="Q16" s="19"/>
      <c r="T16" s="13"/>
      <c r="U16" s="32" t="s">
        <v>611</v>
      </c>
      <c r="W16" s="32" t="s">
        <v>147</v>
      </c>
      <c r="Y16" s="32" t="s">
        <v>368</v>
      </c>
      <c r="Z16" s="32" t="s">
        <v>496</v>
      </c>
      <c r="AA16" s="86" t="s">
        <v>462</v>
      </c>
      <c r="AB16" s="86" t="s">
        <v>590</v>
      </c>
      <c r="AC16" s="31"/>
      <c r="AD16" s="31"/>
      <c r="AE16" s="31"/>
      <c r="AF16" s="30"/>
      <c r="AG16" s="77"/>
      <c r="AK16" s="51" t="str">
        <f t="shared" si="7"/>
        <v>O</v>
      </c>
    </row>
    <row r="17" spans="1:37" ht="13.5" customHeight="1" x14ac:dyDescent="0.2">
      <c r="A17" s="14" t="s">
        <v>91</v>
      </c>
      <c r="B17" s="15"/>
      <c r="C17" s="13" t="str">
        <f t="shared" si="9"/>
        <v/>
      </c>
      <c r="D17" s="13" t="str">
        <f t="shared" si="8"/>
        <v>海洋政策</v>
      </c>
      <c r="F17" s="18" t="s">
        <v>115</v>
      </c>
      <c r="G17" s="17"/>
      <c r="H17" s="13" t="str">
        <f t="shared" si="1"/>
        <v/>
      </c>
      <c r="I17" s="13" t="str">
        <f t="shared" si="5"/>
        <v>一般会計</v>
      </c>
      <c r="K17" s="13"/>
      <c r="L17" s="13"/>
      <c r="O17" s="13"/>
      <c r="P17" s="13"/>
      <c r="Q17" s="19"/>
      <c r="T17" s="13"/>
      <c r="U17" s="32" t="s">
        <v>629</v>
      </c>
      <c r="W17" s="32" t="s">
        <v>148</v>
      </c>
      <c r="Y17" s="32" t="s">
        <v>369</v>
      </c>
      <c r="Z17" s="32" t="s">
        <v>497</v>
      </c>
      <c r="AA17" s="86" t="s">
        <v>463</v>
      </c>
      <c r="AB17" s="86" t="s">
        <v>591</v>
      </c>
      <c r="AC17" s="31"/>
      <c r="AD17" s="31"/>
      <c r="AE17" s="31"/>
      <c r="AF17" s="30"/>
      <c r="AG17" s="77"/>
      <c r="AK17" s="51" t="str">
        <f t="shared" si="7"/>
        <v>P</v>
      </c>
    </row>
    <row r="18" spans="1:37" ht="13.5" customHeight="1" x14ac:dyDescent="0.2">
      <c r="A18" s="14" t="s">
        <v>92</v>
      </c>
      <c r="B18" s="15"/>
      <c r="C18" s="13" t="str">
        <f t="shared" si="9"/>
        <v/>
      </c>
      <c r="D18" s="13" t="str">
        <f t="shared" si="8"/>
        <v>海洋政策</v>
      </c>
      <c r="F18" s="18" t="s">
        <v>116</v>
      </c>
      <c r="G18" s="17"/>
      <c r="H18" s="13" t="str">
        <f t="shared" si="1"/>
        <v/>
      </c>
      <c r="I18" s="13" t="str">
        <f t="shared" si="5"/>
        <v>一般会計</v>
      </c>
      <c r="K18" s="13"/>
      <c r="L18" s="13"/>
      <c r="O18" s="13"/>
      <c r="P18" s="13"/>
      <c r="Q18" s="19"/>
      <c r="T18" s="13"/>
      <c r="U18" s="32" t="s">
        <v>612</v>
      </c>
      <c r="W18" s="32" t="s">
        <v>149</v>
      </c>
      <c r="Y18" s="32" t="s">
        <v>370</v>
      </c>
      <c r="Z18" s="32" t="s">
        <v>498</v>
      </c>
      <c r="AA18" s="86" t="s">
        <v>464</v>
      </c>
      <c r="AB18" s="86" t="s">
        <v>592</v>
      </c>
      <c r="AC18" s="31"/>
      <c r="AD18" s="31"/>
      <c r="AE18" s="31"/>
      <c r="AF18" s="30"/>
      <c r="AK18" s="51" t="str">
        <f t="shared" si="7"/>
        <v>Q</v>
      </c>
    </row>
    <row r="19" spans="1:37" ht="13.5" customHeight="1" x14ac:dyDescent="0.2">
      <c r="A19" s="14" t="s">
        <v>276</v>
      </c>
      <c r="B19" s="15"/>
      <c r="C19" s="13" t="str">
        <f t="shared" si="9"/>
        <v/>
      </c>
      <c r="D19" s="13" t="str">
        <f t="shared" si="8"/>
        <v>海洋政策</v>
      </c>
      <c r="F19" s="18" t="s">
        <v>117</v>
      </c>
      <c r="G19" s="17"/>
      <c r="H19" s="13" t="str">
        <f t="shared" si="1"/>
        <v/>
      </c>
      <c r="I19" s="13" t="str">
        <f t="shared" si="5"/>
        <v>一般会計</v>
      </c>
      <c r="K19" s="13"/>
      <c r="L19" s="13"/>
      <c r="O19" s="13"/>
      <c r="P19" s="13"/>
      <c r="Q19" s="19"/>
      <c r="T19" s="13"/>
      <c r="U19" s="32" t="s">
        <v>613</v>
      </c>
      <c r="W19" s="32" t="s">
        <v>150</v>
      </c>
      <c r="Y19" s="32" t="s">
        <v>371</v>
      </c>
      <c r="Z19" s="32" t="s">
        <v>499</v>
      </c>
      <c r="AA19" s="86" t="s">
        <v>465</v>
      </c>
      <c r="AB19" s="86" t="s">
        <v>593</v>
      </c>
      <c r="AC19" s="31"/>
      <c r="AD19" s="31"/>
      <c r="AE19" s="31"/>
      <c r="AF19" s="30"/>
      <c r="AK19" s="51" t="str">
        <f t="shared" si="7"/>
        <v>R</v>
      </c>
    </row>
    <row r="20" spans="1:37" ht="13.5" customHeight="1" x14ac:dyDescent="0.2">
      <c r="A20" s="14" t="s">
        <v>277</v>
      </c>
      <c r="B20" s="15" t="s">
        <v>674</v>
      </c>
      <c r="C20" s="13" t="str">
        <f t="shared" si="9"/>
        <v>地方創生</v>
      </c>
      <c r="D20" s="13" t="str">
        <f t="shared" si="8"/>
        <v>海洋政策、地方創生</v>
      </c>
      <c r="F20" s="18" t="s">
        <v>275</v>
      </c>
      <c r="G20" s="17"/>
      <c r="H20" s="13" t="str">
        <f t="shared" si="1"/>
        <v/>
      </c>
      <c r="I20" s="13" t="str">
        <f t="shared" si="5"/>
        <v>一般会計</v>
      </c>
      <c r="K20" s="13"/>
      <c r="L20" s="13"/>
      <c r="O20" s="13"/>
      <c r="P20" s="13"/>
      <c r="Q20" s="19"/>
      <c r="T20" s="13"/>
      <c r="U20" s="32" t="s">
        <v>614</v>
      </c>
      <c r="W20" s="32" t="s">
        <v>151</v>
      </c>
      <c r="Y20" s="32" t="s">
        <v>372</v>
      </c>
      <c r="Z20" s="32" t="s">
        <v>500</v>
      </c>
      <c r="AA20" s="86" t="s">
        <v>466</v>
      </c>
      <c r="AB20" s="86" t="s">
        <v>594</v>
      </c>
      <c r="AC20" s="31"/>
      <c r="AD20" s="31"/>
      <c r="AE20" s="31"/>
      <c r="AF20" s="30"/>
      <c r="AK20" s="51" t="str">
        <f t="shared" si="7"/>
        <v>S</v>
      </c>
    </row>
    <row r="21" spans="1:37" ht="13.5" customHeight="1" x14ac:dyDescent="0.2">
      <c r="A21" s="14" t="s">
        <v>278</v>
      </c>
      <c r="B21" s="15"/>
      <c r="C21" s="13" t="str">
        <f t="shared" si="9"/>
        <v/>
      </c>
      <c r="D21" s="13" t="str">
        <f t="shared" si="8"/>
        <v>海洋政策、地方創生</v>
      </c>
      <c r="F21" s="18" t="s">
        <v>118</v>
      </c>
      <c r="G21" s="17"/>
      <c r="H21" s="13" t="str">
        <f t="shared" si="1"/>
        <v/>
      </c>
      <c r="I21" s="13" t="str">
        <f t="shared" si="5"/>
        <v>一般会計</v>
      </c>
      <c r="K21" s="13"/>
      <c r="L21" s="13"/>
      <c r="O21" s="13"/>
      <c r="P21" s="13"/>
      <c r="Q21" s="19"/>
      <c r="T21" s="13"/>
      <c r="U21" s="32" t="s">
        <v>615</v>
      </c>
      <c r="W21" s="32" t="s">
        <v>152</v>
      </c>
      <c r="Y21" s="32" t="s">
        <v>373</v>
      </c>
      <c r="Z21" s="32" t="s">
        <v>501</v>
      </c>
      <c r="AA21" s="86" t="s">
        <v>467</v>
      </c>
      <c r="AB21" s="86" t="s">
        <v>595</v>
      </c>
      <c r="AC21" s="31"/>
      <c r="AD21" s="31"/>
      <c r="AE21" s="31"/>
      <c r="AF21" s="30"/>
      <c r="AK21" s="51" t="str">
        <f t="shared" si="7"/>
        <v>T</v>
      </c>
    </row>
    <row r="22" spans="1:37" ht="13.5" customHeight="1" x14ac:dyDescent="0.2">
      <c r="A22" s="14" t="s">
        <v>279</v>
      </c>
      <c r="B22" s="15"/>
      <c r="C22" s="13" t="str">
        <f t="shared" si="9"/>
        <v/>
      </c>
      <c r="D22" s="13" t="str">
        <f>IF(C22="",D21,IF(D21&lt;&gt;"",CONCATENATE(D21,"、",C22),C22))</f>
        <v>海洋政策、地方創生</v>
      </c>
      <c r="F22" s="18" t="s">
        <v>119</v>
      </c>
      <c r="G22" s="17"/>
      <c r="H22" s="13" t="str">
        <f t="shared" si="1"/>
        <v/>
      </c>
      <c r="I22" s="13" t="str">
        <f t="shared" si="5"/>
        <v>一般会計</v>
      </c>
      <c r="K22" s="13"/>
      <c r="L22" s="13"/>
      <c r="O22" s="13"/>
      <c r="P22" s="13"/>
      <c r="Q22" s="19"/>
      <c r="T22" s="13"/>
      <c r="U22" s="32" t="s">
        <v>662</v>
      </c>
      <c r="W22" s="32" t="s">
        <v>153</v>
      </c>
      <c r="Y22" s="32" t="s">
        <v>374</v>
      </c>
      <c r="Z22" s="32" t="s">
        <v>502</v>
      </c>
      <c r="AA22" s="86" t="s">
        <v>468</v>
      </c>
      <c r="AB22" s="86" t="s">
        <v>596</v>
      </c>
      <c r="AC22" s="31"/>
      <c r="AD22" s="31"/>
      <c r="AE22" s="31"/>
      <c r="AF22" s="30"/>
      <c r="AK22" s="51" t="str">
        <f t="shared" si="7"/>
        <v>U</v>
      </c>
    </row>
    <row r="23" spans="1:37" ht="13.5" customHeight="1" x14ac:dyDescent="0.2">
      <c r="A23" s="83" t="s">
        <v>345</v>
      </c>
      <c r="B23" s="15"/>
      <c r="C23" s="13" t="str">
        <f t="shared" si="9"/>
        <v/>
      </c>
      <c r="D23" s="13" t="str">
        <f>IF(C23="",D22,IF(D22&lt;&gt;"",CONCATENATE(D22,"、",C23),C23))</f>
        <v>海洋政策、地方創生</v>
      </c>
      <c r="F23" s="18" t="s">
        <v>120</v>
      </c>
      <c r="G23" s="17"/>
      <c r="H23" s="13" t="str">
        <f t="shared" si="1"/>
        <v/>
      </c>
      <c r="I23" s="13" t="str">
        <f t="shared" si="5"/>
        <v>一般会計</v>
      </c>
      <c r="K23" s="13"/>
      <c r="L23" s="13"/>
      <c r="O23" s="13"/>
      <c r="P23" s="13"/>
      <c r="Q23" s="19"/>
      <c r="T23" s="13"/>
      <c r="U23" s="32" t="s">
        <v>616</v>
      </c>
      <c r="W23" s="32" t="s">
        <v>154</v>
      </c>
      <c r="Y23" s="32" t="s">
        <v>375</v>
      </c>
      <c r="Z23" s="32" t="s">
        <v>503</v>
      </c>
      <c r="AA23" s="86" t="s">
        <v>469</v>
      </c>
      <c r="AB23" s="86" t="s">
        <v>597</v>
      </c>
      <c r="AC23" s="31"/>
      <c r="AD23" s="31"/>
      <c r="AE23" s="31"/>
      <c r="AF23" s="30"/>
      <c r="AK23" s="51" t="str">
        <f t="shared" si="7"/>
        <v>V</v>
      </c>
    </row>
    <row r="24" spans="1:37" ht="13.5" customHeight="1" x14ac:dyDescent="0.2">
      <c r="A24" s="98"/>
      <c r="B24" s="81"/>
      <c r="F24" s="18" t="s">
        <v>348</v>
      </c>
      <c r="G24" s="17"/>
      <c r="H24" s="13" t="str">
        <f t="shared" si="1"/>
        <v/>
      </c>
      <c r="I24" s="13" t="str">
        <f t="shared" si="5"/>
        <v>一般会計</v>
      </c>
      <c r="K24" s="13"/>
      <c r="L24" s="13"/>
      <c r="O24" s="13"/>
      <c r="P24" s="13"/>
      <c r="Q24" s="19"/>
      <c r="T24" s="13"/>
      <c r="U24" s="32" t="s">
        <v>617</v>
      </c>
      <c r="W24" s="32" t="s">
        <v>155</v>
      </c>
      <c r="Y24" s="32" t="s">
        <v>376</v>
      </c>
      <c r="Z24" s="32" t="s">
        <v>504</v>
      </c>
      <c r="AA24" s="86" t="s">
        <v>470</v>
      </c>
      <c r="AB24" s="86" t="s">
        <v>598</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618</v>
      </c>
      <c r="W25" s="74"/>
      <c r="Y25" s="32" t="s">
        <v>377</v>
      </c>
      <c r="Z25" s="32" t="s">
        <v>505</v>
      </c>
      <c r="AA25" s="86" t="s">
        <v>471</v>
      </c>
      <c r="AB25" s="86" t="s">
        <v>599</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619</v>
      </c>
      <c r="Y26" s="32" t="s">
        <v>378</v>
      </c>
      <c r="Z26" s="32" t="s">
        <v>506</v>
      </c>
      <c r="AA26" s="86" t="s">
        <v>472</v>
      </c>
      <c r="AB26" s="86" t="s">
        <v>600</v>
      </c>
      <c r="AC26" s="31"/>
      <c r="AD26" s="31"/>
      <c r="AE26" s="31"/>
      <c r="AF26" s="30"/>
      <c r="AK26" s="51" t="str">
        <f t="shared" si="7"/>
        <v>Y</v>
      </c>
    </row>
    <row r="27" spans="1:37" ht="13.5" customHeight="1" x14ac:dyDescent="0.2">
      <c r="A27" s="13" t="str">
        <f>IF(D23="", "-", D23)</f>
        <v>海洋政策、地方創生</v>
      </c>
      <c r="B27" s="13"/>
      <c r="F27" s="18" t="s">
        <v>123</v>
      </c>
      <c r="G27" s="17"/>
      <c r="H27" s="13" t="str">
        <f t="shared" si="1"/>
        <v/>
      </c>
      <c r="I27" s="13" t="str">
        <f t="shared" si="5"/>
        <v>一般会計</v>
      </c>
      <c r="K27" s="13"/>
      <c r="L27" s="13"/>
      <c r="O27" s="13"/>
      <c r="P27" s="13"/>
      <c r="Q27" s="19"/>
      <c r="T27" s="13"/>
      <c r="U27" s="32" t="s">
        <v>620</v>
      </c>
      <c r="Y27" s="32" t="s">
        <v>379</v>
      </c>
      <c r="Z27" s="32" t="s">
        <v>507</v>
      </c>
      <c r="AA27" s="86" t="s">
        <v>473</v>
      </c>
      <c r="AB27" s="86" t="s">
        <v>601</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621</v>
      </c>
      <c r="Y28" s="32" t="s">
        <v>380</v>
      </c>
      <c r="Z28" s="32" t="s">
        <v>508</v>
      </c>
      <c r="AA28" s="86" t="s">
        <v>474</v>
      </c>
      <c r="AB28" s="86" t="s">
        <v>602</v>
      </c>
      <c r="AC28" s="31"/>
      <c r="AD28" s="31"/>
      <c r="AE28" s="31"/>
      <c r="AF28" s="30"/>
      <c r="AK28" s="51" t="s">
        <v>232</v>
      </c>
    </row>
    <row r="29" spans="1:37" ht="13.5" customHeight="1" x14ac:dyDescent="0.2">
      <c r="A29" s="13"/>
      <c r="B29" s="13"/>
      <c r="F29" s="18" t="s">
        <v>267</v>
      </c>
      <c r="G29" s="17"/>
      <c r="H29" s="13" t="str">
        <f t="shared" si="1"/>
        <v/>
      </c>
      <c r="I29" s="13" t="str">
        <f t="shared" si="5"/>
        <v>一般会計</v>
      </c>
      <c r="K29" s="13"/>
      <c r="L29" s="13"/>
      <c r="O29" s="13"/>
      <c r="P29" s="13"/>
      <c r="Q29" s="19"/>
      <c r="T29" s="13"/>
      <c r="U29" s="32" t="s">
        <v>622</v>
      </c>
      <c r="Y29" s="32" t="s">
        <v>381</v>
      </c>
      <c r="Z29" s="32" t="s">
        <v>509</v>
      </c>
      <c r="AA29" s="86" t="s">
        <v>475</v>
      </c>
      <c r="AB29" s="86" t="s">
        <v>603</v>
      </c>
      <c r="AC29" s="31"/>
      <c r="AD29" s="31"/>
      <c r="AE29" s="31"/>
      <c r="AF29" s="30"/>
      <c r="AK29" s="51" t="str">
        <f t="shared" si="7"/>
        <v>b</v>
      </c>
    </row>
    <row r="30" spans="1:37" ht="13.5" customHeight="1" x14ac:dyDescent="0.2">
      <c r="A30" s="13"/>
      <c r="B30" s="13"/>
      <c r="F30" s="18" t="s">
        <v>268</v>
      </c>
      <c r="G30" s="17"/>
      <c r="H30" s="13" t="str">
        <f t="shared" si="1"/>
        <v/>
      </c>
      <c r="I30" s="13" t="str">
        <f t="shared" si="5"/>
        <v>一般会計</v>
      </c>
      <c r="K30" s="13"/>
      <c r="L30" s="13"/>
      <c r="O30" s="13"/>
      <c r="P30" s="13"/>
      <c r="Q30" s="19"/>
      <c r="T30" s="13"/>
      <c r="U30" s="32" t="s">
        <v>623</v>
      </c>
      <c r="Y30" s="32" t="s">
        <v>382</v>
      </c>
      <c r="Z30" s="32" t="s">
        <v>510</v>
      </c>
      <c r="AA30" s="86" t="s">
        <v>476</v>
      </c>
      <c r="AB30" s="86" t="s">
        <v>604</v>
      </c>
      <c r="AC30" s="31"/>
      <c r="AD30" s="31"/>
      <c r="AE30" s="31"/>
      <c r="AF30" s="30"/>
      <c r="AK30" s="51" t="str">
        <f t="shared" si="7"/>
        <v>c</v>
      </c>
    </row>
    <row r="31" spans="1:37" ht="13.5" customHeight="1" x14ac:dyDescent="0.2">
      <c r="A31" s="13"/>
      <c r="B31" s="13"/>
      <c r="F31" s="18" t="s">
        <v>269</v>
      </c>
      <c r="G31" s="17"/>
      <c r="H31" s="13" t="str">
        <f t="shared" si="1"/>
        <v/>
      </c>
      <c r="I31" s="13" t="str">
        <f t="shared" si="5"/>
        <v>一般会計</v>
      </c>
      <c r="K31" s="13"/>
      <c r="L31" s="13"/>
      <c r="O31" s="13"/>
      <c r="P31" s="13"/>
      <c r="Q31" s="19"/>
      <c r="T31" s="13"/>
      <c r="U31" s="32" t="s">
        <v>624</v>
      </c>
      <c r="Y31" s="32" t="s">
        <v>383</v>
      </c>
      <c r="Z31" s="32" t="s">
        <v>511</v>
      </c>
      <c r="AA31" s="86" t="s">
        <v>477</v>
      </c>
      <c r="AB31" s="86" t="s">
        <v>605</v>
      </c>
      <c r="AC31" s="31"/>
      <c r="AD31" s="31"/>
      <c r="AE31" s="31"/>
      <c r="AF31" s="30"/>
      <c r="AK31" s="51" t="str">
        <f t="shared" si="7"/>
        <v>d</v>
      </c>
    </row>
    <row r="32" spans="1:37" ht="13.5" customHeight="1" x14ac:dyDescent="0.2">
      <c r="A32" s="13"/>
      <c r="B32" s="13"/>
      <c r="F32" s="18" t="s">
        <v>270</v>
      </c>
      <c r="G32" s="17"/>
      <c r="H32" s="13" t="str">
        <f t="shared" si="1"/>
        <v/>
      </c>
      <c r="I32" s="13" t="str">
        <f t="shared" si="5"/>
        <v>一般会計</v>
      </c>
      <c r="K32" s="13"/>
      <c r="L32" s="13"/>
      <c r="O32" s="13"/>
      <c r="P32" s="13"/>
      <c r="Q32" s="19"/>
      <c r="T32" s="13"/>
      <c r="U32" s="32" t="s">
        <v>625</v>
      </c>
      <c r="Y32" s="32" t="s">
        <v>384</v>
      </c>
      <c r="Z32" s="32" t="s">
        <v>512</v>
      </c>
      <c r="AA32" s="86" t="s">
        <v>62</v>
      </c>
      <c r="AB32" s="86" t="s">
        <v>62</v>
      </c>
      <c r="AC32" s="31"/>
      <c r="AD32" s="31"/>
      <c r="AE32" s="31"/>
      <c r="AF32" s="30"/>
      <c r="AK32" s="51" t="str">
        <f t="shared" si="7"/>
        <v>e</v>
      </c>
    </row>
    <row r="33" spans="1:37" ht="13.5" customHeight="1" x14ac:dyDescent="0.2">
      <c r="A33" s="13"/>
      <c r="B33" s="13"/>
      <c r="F33" s="18" t="s">
        <v>271</v>
      </c>
      <c r="G33" s="17"/>
      <c r="H33" s="13" t="str">
        <f t="shared" si="1"/>
        <v/>
      </c>
      <c r="I33" s="13" t="str">
        <f t="shared" si="5"/>
        <v>一般会計</v>
      </c>
      <c r="K33" s="13"/>
      <c r="L33" s="13"/>
      <c r="O33" s="13"/>
      <c r="P33" s="13"/>
      <c r="Q33" s="19"/>
      <c r="T33" s="13"/>
      <c r="U33" s="32" t="s">
        <v>626</v>
      </c>
      <c r="Y33" s="32" t="s">
        <v>385</v>
      </c>
      <c r="Z33" s="32" t="s">
        <v>513</v>
      </c>
      <c r="AA33" s="74"/>
      <c r="AB33" s="31"/>
      <c r="AC33" s="31"/>
      <c r="AD33" s="31"/>
      <c r="AE33" s="31"/>
      <c r="AF33" s="30"/>
      <c r="AK33" s="51" t="str">
        <f t="shared" si="7"/>
        <v>f</v>
      </c>
    </row>
    <row r="34" spans="1:37" ht="13.5" customHeight="1" x14ac:dyDescent="0.2">
      <c r="A34" s="13"/>
      <c r="B34" s="13"/>
      <c r="F34" s="18" t="s">
        <v>272</v>
      </c>
      <c r="G34" s="17"/>
      <c r="H34" s="13" t="str">
        <f t="shared" si="1"/>
        <v/>
      </c>
      <c r="I34" s="13" t="str">
        <f t="shared" si="5"/>
        <v>一般会計</v>
      </c>
      <c r="K34" s="13"/>
      <c r="L34" s="13"/>
      <c r="O34" s="13"/>
      <c r="P34" s="13"/>
      <c r="Q34" s="19"/>
      <c r="T34" s="13"/>
      <c r="U34" s="32" t="s">
        <v>627</v>
      </c>
      <c r="Y34" s="32" t="s">
        <v>386</v>
      </c>
      <c r="Z34" s="32" t="s">
        <v>514</v>
      </c>
      <c r="AB34" s="31"/>
      <c r="AC34" s="31"/>
      <c r="AD34" s="31"/>
      <c r="AE34" s="31"/>
      <c r="AF34" s="30"/>
      <c r="AK34" s="51" t="str">
        <f t="shared" si="7"/>
        <v>g</v>
      </c>
    </row>
    <row r="35" spans="1:37" ht="13.5" customHeight="1" x14ac:dyDescent="0.2">
      <c r="A35" s="13"/>
      <c r="B35" s="13"/>
      <c r="F35" s="18" t="s">
        <v>273</v>
      </c>
      <c r="G35" s="17"/>
      <c r="H35" s="13" t="str">
        <f t="shared" si="1"/>
        <v/>
      </c>
      <c r="I35" s="13" t="str">
        <f t="shared" si="5"/>
        <v>一般会計</v>
      </c>
      <c r="K35" s="13"/>
      <c r="L35" s="13"/>
      <c r="O35" s="13"/>
      <c r="P35" s="13"/>
      <c r="Q35" s="19"/>
      <c r="T35" s="13"/>
      <c r="U35" s="32" t="s">
        <v>628</v>
      </c>
      <c r="Y35" s="32" t="s">
        <v>387</v>
      </c>
      <c r="Z35" s="32" t="s">
        <v>515</v>
      </c>
      <c r="AC35" s="31"/>
      <c r="AF35" s="30"/>
      <c r="AK35" s="51" t="str">
        <f t="shared" si="7"/>
        <v>h</v>
      </c>
    </row>
    <row r="36" spans="1:37" ht="13.5" customHeight="1" x14ac:dyDescent="0.2">
      <c r="A36" s="13"/>
      <c r="B36" s="13"/>
      <c r="F36" s="18" t="s">
        <v>274</v>
      </c>
      <c r="G36" s="17"/>
      <c r="H36" s="13" t="str">
        <f t="shared" si="1"/>
        <v/>
      </c>
      <c r="I36" s="13" t="str">
        <f t="shared" si="5"/>
        <v>一般会計</v>
      </c>
      <c r="K36" s="13"/>
      <c r="L36" s="13"/>
      <c r="O36" s="13"/>
      <c r="P36" s="13"/>
      <c r="Q36" s="19"/>
      <c r="T36" s="13"/>
      <c r="Y36" s="32" t="s">
        <v>388</v>
      </c>
      <c r="Z36" s="32" t="s">
        <v>516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2" t="s">
        <v>517</v>
      </c>
      <c r="AF37" s="30"/>
      <c r="AK37" s="51" t="str">
        <f t="shared" si="7"/>
        <v>j</v>
      </c>
    </row>
    <row r="38" spans="1:37" x14ac:dyDescent="0.2">
      <c r="A38" s="13"/>
      <c r="B38" s="13"/>
      <c r="F38" s="13"/>
      <c r="G38" s="19"/>
      <c r="K38" s="13"/>
      <c r="L38" s="13"/>
      <c r="O38" s="13"/>
      <c r="P38" s="13"/>
      <c r="Q38" s="19"/>
      <c r="T38" s="13"/>
      <c r="Y38" s="32" t="s">
        <v>390</v>
      </c>
      <c r="Z38" s="32" t="s">
        <v>518</v>
      </c>
      <c r="AF38" s="30"/>
      <c r="AK38" s="51" t="str">
        <f t="shared" si="7"/>
        <v>k</v>
      </c>
    </row>
    <row r="39" spans="1:37" x14ac:dyDescent="0.2">
      <c r="A39" s="13"/>
      <c r="B39" s="13"/>
      <c r="F39" s="13" t="str">
        <f>I37</f>
        <v>一般会計</v>
      </c>
      <c r="G39" s="19"/>
      <c r="K39" s="13"/>
      <c r="L39" s="13"/>
      <c r="O39" s="13"/>
      <c r="P39" s="13"/>
      <c r="Q39" s="19"/>
      <c r="T39" s="13"/>
      <c r="U39" s="32" t="s">
        <v>630</v>
      </c>
      <c r="Y39" s="32" t="s">
        <v>391</v>
      </c>
      <c r="Z39" s="32" t="s">
        <v>519</v>
      </c>
      <c r="AF39" s="30"/>
      <c r="AK39" s="51" t="str">
        <f t="shared" si="7"/>
        <v>l</v>
      </c>
    </row>
    <row r="40" spans="1:37" x14ac:dyDescent="0.2">
      <c r="A40" s="13"/>
      <c r="B40" s="13"/>
      <c r="F40" s="13"/>
      <c r="G40" s="19"/>
      <c r="K40" s="13"/>
      <c r="L40" s="13"/>
      <c r="O40" s="13"/>
      <c r="P40" s="13"/>
      <c r="Q40" s="19"/>
      <c r="T40" s="13"/>
      <c r="U40" s="32"/>
      <c r="Y40" s="32" t="s">
        <v>392</v>
      </c>
      <c r="Z40" s="32" t="s">
        <v>520</v>
      </c>
      <c r="AF40" s="30"/>
      <c r="AK40" s="51" t="str">
        <f t="shared" si="7"/>
        <v>m</v>
      </c>
    </row>
    <row r="41" spans="1:37" x14ac:dyDescent="0.2">
      <c r="A41" s="13"/>
      <c r="B41" s="13"/>
      <c r="F41" s="13"/>
      <c r="G41" s="19"/>
      <c r="K41" s="13"/>
      <c r="L41" s="13"/>
      <c r="O41" s="13"/>
      <c r="P41" s="13"/>
      <c r="Q41" s="19"/>
      <c r="T41" s="13"/>
      <c r="U41" s="32" t="s">
        <v>331</v>
      </c>
      <c r="Y41" s="32" t="s">
        <v>393</v>
      </c>
      <c r="Z41" s="32" t="s">
        <v>521</v>
      </c>
      <c r="AF41" s="30"/>
      <c r="AK41" s="51" t="str">
        <f t="shared" si="7"/>
        <v>n</v>
      </c>
    </row>
    <row r="42" spans="1:37" x14ac:dyDescent="0.2">
      <c r="A42" s="13"/>
      <c r="B42" s="13"/>
      <c r="F42" s="13"/>
      <c r="G42" s="19"/>
      <c r="K42" s="13"/>
      <c r="L42" s="13"/>
      <c r="O42" s="13"/>
      <c r="P42" s="13"/>
      <c r="Q42" s="19"/>
      <c r="T42" s="13"/>
      <c r="U42" s="32" t="s">
        <v>341</v>
      </c>
      <c r="Y42" s="32" t="s">
        <v>394</v>
      </c>
      <c r="Z42" s="32" t="s">
        <v>522</v>
      </c>
      <c r="AF42" s="30"/>
      <c r="AK42" s="51" t="str">
        <f t="shared" si="7"/>
        <v>o</v>
      </c>
    </row>
    <row r="43" spans="1:37" x14ac:dyDescent="0.2">
      <c r="A43" s="13"/>
      <c r="B43" s="13"/>
      <c r="F43" s="13"/>
      <c r="G43" s="19"/>
      <c r="K43" s="13"/>
      <c r="L43" s="13"/>
      <c r="O43" s="13"/>
      <c r="P43" s="13"/>
      <c r="Q43" s="19"/>
      <c r="T43" s="13"/>
      <c r="Y43" s="32" t="s">
        <v>395</v>
      </c>
      <c r="Z43" s="32" t="s">
        <v>523</v>
      </c>
      <c r="AF43" s="30"/>
      <c r="AK43" s="51" t="str">
        <f t="shared" si="7"/>
        <v>p</v>
      </c>
    </row>
    <row r="44" spans="1:37" x14ac:dyDescent="0.2">
      <c r="A44" s="13"/>
      <c r="B44" s="13"/>
      <c r="F44" s="13"/>
      <c r="G44" s="19"/>
      <c r="K44" s="13"/>
      <c r="L44" s="13"/>
      <c r="O44" s="13"/>
      <c r="P44" s="13"/>
      <c r="Q44" s="19"/>
      <c r="T44" s="13"/>
      <c r="Y44" s="32" t="s">
        <v>396</v>
      </c>
      <c r="Z44" s="32" t="s">
        <v>524</v>
      </c>
      <c r="AF44" s="30"/>
      <c r="AK44" s="51" t="str">
        <f t="shared" si="7"/>
        <v>q</v>
      </c>
    </row>
    <row r="45" spans="1:37" x14ac:dyDescent="0.2">
      <c r="A45" s="13"/>
      <c r="B45" s="13"/>
      <c r="F45" s="13"/>
      <c r="G45" s="19"/>
      <c r="K45" s="13"/>
      <c r="L45" s="13"/>
      <c r="O45" s="13"/>
      <c r="P45" s="13"/>
      <c r="Q45" s="19"/>
      <c r="T45" s="13"/>
      <c r="U45" s="29" t="s">
        <v>157</v>
      </c>
      <c r="Y45" s="32" t="s">
        <v>397</v>
      </c>
      <c r="Z45" s="32" t="s">
        <v>525</v>
      </c>
      <c r="AF45" s="30"/>
      <c r="AK45" s="51" t="str">
        <f t="shared" si="7"/>
        <v>r</v>
      </c>
    </row>
    <row r="46" spans="1:37" x14ac:dyDescent="0.2">
      <c r="A46" s="13"/>
      <c r="B46" s="13"/>
      <c r="F46" s="13"/>
      <c r="G46" s="19"/>
      <c r="K46" s="13"/>
      <c r="L46" s="13"/>
      <c r="O46" s="13"/>
      <c r="P46" s="13"/>
      <c r="Q46" s="19"/>
      <c r="T46" s="13"/>
      <c r="U46" s="93" t="s">
        <v>661</v>
      </c>
      <c r="Y46" s="32" t="s">
        <v>398</v>
      </c>
      <c r="Z46" s="32" t="s">
        <v>526</v>
      </c>
      <c r="AF46" s="30"/>
      <c r="AK46" s="51" t="str">
        <f t="shared" si="7"/>
        <v>s</v>
      </c>
    </row>
    <row r="47" spans="1:37" x14ac:dyDescent="0.2">
      <c r="A47" s="13"/>
      <c r="B47" s="13"/>
      <c r="F47" s="13"/>
      <c r="G47" s="19"/>
      <c r="K47" s="13"/>
      <c r="L47" s="13"/>
      <c r="O47" s="13"/>
      <c r="P47" s="13"/>
      <c r="Q47" s="19"/>
      <c r="T47" s="13"/>
      <c r="Y47" s="32" t="s">
        <v>399</v>
      </c>
      <c r="Z47" s="32" t="s">
        <v>527</v>
      </c>
      <c r="AF47" s="30"/>
      <c r="AK47" s="51" t="str">
        <f t="shared" si="7"/>
        <v>t</v>
      </c>
    </row>
    <row r="48" spans="1:37" x14ac:dyDescent="0.2">
      <c r="A48" s="13"/>
      <c r="B48" s="13"/>
      <c r="F48" s="13"/>
      <c r="G48" s="19"/>
      <c r="K48" s="13"/>
      <c r="L48" s="13"/>
      <c r="O48" s="13"/>
      <c r="P48" s="13"/>
      <c r="Q48" s="19"/>
      <c r="T48" s="13"/>
      <c r="U48" s="93">
        <v>2021</v>
      </c>
      <c r="Y48" s="32" t="s">
        <v>400</v>
      </c>
      <c r="Z48" s="32" t="s">
        <v>528</v>
      </c>
      <c r="AF48" s="30"/>
      <c r="AK48" s="51" t="str">
        <f t="shared" si="7"/>
        <v>u</v>
      </c>
    </row>
    <row r="49" spans="1:37" x14ac:dyDescent="0.2">
      <c r="A49" s="13"/>
      <c r="B49" s="13"/>
      <c r="F49" s="13"/>
      <c r="G49" s="19"/>
      <c r="K49" s="13"/>
      <c r="L49" s="13"/>
      <c r="O49" s="13"/>
      <c r="P49" s="13"/>
      <c r="Q49" s="19"/>
      <c r="T49" s="13"/>
      <c r="U49" s="93">
        <v>2022</v>
      </c>
      <c r="Y49" s="32" t="s">
        <v>401</v>
      </c>
      <c r="Z49" s="32" t="s">
        <v>529</v>
      </c>
      <c r="AF49" s="30"/>
      <c r="AK49" s="51" t="str">
        <f t="shared" si="7"/>
        <v>v</v>
      </c>
    </row>
    <row r="50" spans="1:37" x14ac:dyDescent="0.2">
      <c r="A50" s="13"/>
      <c r="B50" s="13"/>
      <c r="F50" s="13"/>
      <c r="G50" s="19"/>
      <c r="K50" s="13"/>
      <c r="L50" s="13"/>
      <c r="O50" s="13"/>
      <c r="P50" s="13"/>
      <c r="Q50" s="19"/>
      <c r="T50" s="13"/>
      <c r="U50" s="93">
        <v>2023</v>
      </c>
      <c r="Y50" s="32" t="s">
        <v>402</v>
      </c>
      <c r="Z50" s="32" t="s">
        <v>530</v>
      </c>
      <c r="AF50" s="30"/>
    </row>
    <row r="51" spans="1:37" x14ac:dyDescent="0.2">
      <c r="A51" s="13"/>
      <c r="B51" s="13"/>
      <c r="F51" s="13"/>
      <c r="G51" s="19"/>
      <c r="K51" s="13"/>
      <c r="L51" s="13"/>
      <c r="O51" s="13"/>
      <c r="P51" s="13"/>
      <c r="Q51" s="19"/>
      <c r="T51" s="13"/>
      <c r="U51" s="93">
        <v>2024</v>
      </c>
      <c r="Y51" s="32" t="s">
        <v>403</v>
      </c>
      <c r="Z51" s="32" t="s">
        <v>531</v>
      </c>
      <c r="AF51" s="30"/>
    </row>
    <row r="52" spans="1:37" x14ac:dyDescent="0.2">
      <c r="A52" s="13"/>
      <c r="B52" s="13"/>
      <c r="F52" s="13"/>
      <c r="G52" s="19"/>
      <c r="K52" s="13"/>
      <c r="L52" s="13"/>
      <c r="O52" s="13"/>
      <c r="P52" s="13"/>
      <c r="Q52" s="19"/>
      <c r="T52" s="13"/>
      <c r="U52" s="93">
        <v>2025</v>
      </c>
      <c r="Y52" s="32" t="s">
        <v>404</v>
      </c>
      <c r="Z52" s="32" t="s">
        <v>532</v>
      </c>
      <c r="AF52" s="30"/>
    </row>
    <row r="53" spans="1:37" x14ac:dyDescent="0.2">
      <c r="A53" s="13"/>
      <c r="B53" s="13"/>
      <c r="F53" s="13"/>
      <c r="G53" s="19"/>
      <c r="K53" s="13"/>
      <c r="L53" s="13"/>
      <c r="O53" s="13"/>
      <c r="P53" s="13"/>
      <c r="Q53" s="19"/>
      <c r="T53" s="13"/>
      <c r="U53" s="93">
        <v>2026</v>
      </c>
      <c r="Y53" s="32" t="s">
        <v>405</v>
      </c>
      <c r="Z53" s="32" t="s">
        <v>533</v>
      </c>
      <c r="AF53" s="30"/>
    </row>
    <row r="54" spans="1:37" x14ac:dyDescent="0.2">
      <c r="A54" s="13"/>
      <c r="B54" s="13"/>
      <c r="F54" s="13"/>
      <c r="G54" s="19"/>
      <c r="K54" s="13"/>
      <c r="L54" s="13"/>
      <c r="O54" s="13"/>
      <c r="P54" s="20"/>
      <c r="Q54" s="19"/>
      <c r="T54" s="13"/>
      <c r="Y54" s="32" t="s">
        <v>406</v>
      </c>
      <c r="Z54" s="32" t="s">
        <v>534</v>
      </c>
      <c r="AF54" s="30"/>
    </row>
    <row r="55" spans="1:37" x14ac:dyDescent="0.2">
      <c r="A55" s="13"/>
      <c r="B55" s="13"/>
      <c r="F55" s="13"/>
      <c r="G55" s="19"/>
      <c r="K55" s="13"/>
      <c r="L55" s="13"/>
      <c r="O55" s="13"/>
      <c r="P55" s="13"/>
      <c r="Q55" s="19"/>
      <c r="T55" s="13"/>
      <c r="Y55" s="32" t="s">
        <v>407</v>
      </c>
      <c r="Z55" s="32" t="s">
        <v>535</v>
      </c>
      <c r="AF55" s="30"/>
    </row>
    <row r="56" spans="1:37" x14ac:dyDescent="0.2">
      <c r="A56" s="13"/>
      <c r="B56" s="13"/>
      <c r="F56" s="13"/>
      <c r="G56" s="19"/>
      <c r="K56" s="13"/>
      <c r="L56" s="13"/>
      <c r="O56" s="13"/>
      <c r="P56" s="13"/>
      <c r="Q56" s="19"/>
      <c r="T56" s="13"/>
      <c r="U56" s="93">
        <v>20</v>
      </c>
      <c r="Y56" s="32" t="s">
        <v>408</v>
      </c>
      <c r="Z56" s="32" t="s">
        <v>536</v>
      </c>
      <c r="AF56" s="30"/>
    </row>
    <row r="57" spans="1:37" x14ac:dyDescent="0.2">
      <c r="A57" s="13"/>
      <c r="B57" s="13"/>
      <c r="F57" s="13"/>
      <c r="G57" s="19"/>
      <c r="K57" s="13"/>
      <c r="L57" s="13"/>
      <c r="O57" s="13"/>
      <c r="P57" s="13"/>
      <c r="Q57" s="19"/>
      <c r="T57" s="13"/>
      <c r="U57" s="32" t="s">
        <v>606</v>
      </c>
      <c r="Y57" s="32" t="s">
        <v>409</v>
      </c>
      <c r="Z57" s="32" t="s">
        <v>537</v>
      </c>
      <c r="AF57" s="30"/>
    </row>
    <row r="58" spans="1:37" x14ac:dyDescent="0.2">
      <c r="A58" s="13"/>
      <c r="B58" s="13"/>
      <c r="F58" s="13"/>
      <c r="G58" s="19"/>
      <c r="K58" s="13"/>
      <c r="L58" s="13"/>
      <c r="O58" s="13"/>
      <c r="P58" s="13"/>
      <c r="Q58" s="19"/>
      <c r="T58" s="13"/>
      <c r="U58" s="32" t="s">
        <v>607</v>
      </c>
      <c r="Y58" s="32" t="s">
        <v>410</v>
      </c>
      <c r="Z58" s="32" t="s">
        <v>538</v>
      </c>
      <c r="AF58" s="30"/>
    </row>
    <row r="59" spans="1:37" x14ac:dyDescent="0.2">
      <c r="A59" s="13"/>
      <c r="B59" s="13"/>
      <c r="F59" s="13"/>
      <c r="G59" s="19"/>
      <c r="K59" s="13"/>
      <c r="L59" s="13"/>
      <c r="O59" s="13"/>
      <c r="P59" s="13"/>
      <c r="Q59" s="19"/>
      <c r="T59" s="13"/>
      <c r="Y59" s="32" t="s">
        <v>411</v>
      </c>
      <c r="Z59" s="32" t="s">
        <v>539</v>
      </c>
      <c r="AF59" s="30"/>
    </row>
    <row r="60" spans="1:37" x14ac:dyDescent="0.2">
      <c r="A60" s="13"/>
      <c r="B60" s="13"/>
      <c r="F60" s="13"/>
      <c r="G60" s="19"/>
      <c r="K60" s="13"/>
      <c r="L60" s="13"/>
      <c r="O60" s="13"/>
      <c r="P60" s="13"/>
      <c r="Q60" s="19"/>
      <c r="T60" s="13"/>
      <c r="Y60" s="32" t="s">
        <v>412</v>
      </c>
      <c r="Z60" s="32" t="s">
        <v>540</v>
      </c>
      <c r="AF60" s="30"/>
    </row>
    <row r="61" spans="1:37" x14ac:dyDescent="0.2">
      <c r="A61" s="13"/>
      <c r="B61" s="13"/>
      <c r="F61" s="13"/>
      <c r="G61" s="19"/>
      <c r="K61" s="13"/>
      <c r="L61" s="13"/>
      <c r="O61" s="13"/>
      <c r="P61" s="13"/>
      <c r="Q61" s="19"/>
      <c r="T61" s="13"/>
      <c r="Y61" s="32" t="s">
        <v>413</v>
      </c>
      <c r="Z61" s="32" t="s">
        <v>541</v>
      </c>
      <c r="AF61" s="30"/>
    </row>
    <row r="62" spans="1:37" x14ac:dyDescent="0.2">
      <c r="A62" s="13"/>
      <c r="B62" s="13"/>
      <c r="F62" s="13"/>
      <c r="G62" s="19"/>
      <c r="K62" s="13"/>
      <c r="L62" s="13"/>
      <c r="O62" s="13"/>
      <c r="P62" s="13"/>
      <c r="Q62" s="19"/>
      <c r="T62" s="13"/>
      <c r="Y62" s="32" t="s">
        <v>414</v>
      </c>
      <c r="Z62" s="32" t="s">
        <v>542</v>
      </c>
      <c r="AF62" s="30"/>
    </row>
    <row r="63" spans="1:37" x14ac:dyDescent="0.2">
      <c r="A63" s="13"/>
      <c r="B63" s="13"/>
      <c r="F63" s="13"/>
      <c r="G63" s="19"/>
      <c r="K63" s="13"/>
      <c r="L63" s="13"/>
      <c r="O63" s="13"/>
      <c r="P63" s="13"/>
      <c r="Q63" s="19"/>
      <c r="T63" s="13"/>
      <c r="Y63" s="32" t="s">
        <v>415</v>
      </c>
      <c r="Z63" s="32" t="s">
        <v>543</v>
      </c>
      <c r="AF63" s="30"/>
    </row>
    <row r="64" spans="1:37" x14ac:dyDescent="0.2">
      <c r="A64" s="13"/>
      <c r="B64" s="13"/>
      <c r="F64" s="13"/>
      <c r="G64" s="19"/>
      <c r="K64" s="13"/>
      <c r="L64" s="13"/>
      <c r="O64" s="13"/>
      <c r="P64" s="13"/>
      <c r="Q64" s="19"/>
      <c r="T64" s="13"/>
      <c r="Y64" s="32" t="s">
        <v>416</v>
      </c>
      <c r="Z64" s="32" t="s">
        <v>544</v>
      </c>
      <c r="AF64" s="30"/>
    </row>
    <row r="65" spans="1:32" x14ac:dyDescent="0.2">
      <c r="A65" s="13"/>
      <c r="B65" s="13"/>
      <c r="F65" s="13"/>
      <c r="G65" s="19"/>
      <c r="K65" s="13"/>
      <c r="L65" s="13"/>
      <c r="O65" s="13"/>
      <c r="P65" s="13"/>
      <c r="Q65" s="19"/>
      <c r="T65" s="13"/>
      <c r="Y65" s="32" t="s">
        <v>417</v>
      </c>
      <c r="Z65" s="32" t="s">
        <v>545</v>
      </c>
      <c r="AF65" s="30"/>
    </row>
    <row r="66" spans="1:32" x14ac:dyDescent="0.2">
      <c r="A66" s="13"/>
      <c r="B66" s="13"/>
      <c r="F66" s="13"/>
      <c r="G66" s="19"/>
      <c r="K66" s="13"/>
      <c r="L66" s="13"/>
      <c r="O66" s="13"/>
      <c r="P66" s="13"/>
      <c r="Q66" s="19"/>
      <c r="T66" s="13"/>
      <c r="Y66" s="32" t="s">
        <v>63</v>
      </c>
      <c r="Z66" s="32" t="s">
        <v>546</v>
      </c>
      <c r="AF66" s="30"/>
    </row>
    <row r="67" spans="1:32" x14ac:dyDescent="0.2">
      <c r="A67" s="13"/>
      <c r="B67" s="13"/>
      <c r="F67" s="13"/>
      <c r="G67" s="19"/>
      <c r="K67" s="13"/>
      <c r="L67" s="13"/>
      <c r="O67" s="13"/>
      <c r="P67" s="13"/>
      <c r="Q67" s="19"/>
      <c r="T67" s="13"/>
      <c r="Y67" s="32" t="s">
        <v>418</v>
      </c>
      <c r="Z67" s="32" t="s">
        <v>547</v>
      </c>
      <c r="AF67" s="30"/>
    </row>
    <row r="68" spans="1:32" x14ac:dyDescent="0.2">
      <c r="A68" s="13"/>
      <c r="B68" s="13"/>
      <c r="F68" s="13"/>
      <c r="G68" s="19"/>
      <c r="K68" s="13"/>
      <c r="L68" s="13"/>
      <c r="O68" s="13"/>
      <c r="P68" s="13"/>
      <c r="Q68" s="19"/>
      <c r="T68" s="13"/>
      <c r="Y68" s="32" t="s">
        <v>419</v>
      </c>
      <c r="Z68" s="32" t="s">
        <v>548</v>
      </c>
      <c r="AF68" s="30"/>
    </row>
    <row r="69" spans="1:32" x14ac:dyDescent="0.2">
      <c r="A69" s="13"/>
      <c r="B69" s="13"/>
      <c r="F69" s="13"/>
      <c r="G69" s="19"/>
      <c r="K69" s="13"/>
      <c r="L69" s="13"/>
      <c r="O69" s="13"/>
      <c r="P69" s="13"/>
      <c r="Q69" s="19"/>
      <c r="T69" s="13"/>
      <c r="Y69" s="32" t="s">
        <v>420</v>
      </c>
      <c r="Z69" s="32" t="s">
        <v>549</v>
      </c>
      <c r="AF69" s="30"/>
    </row>
    <row r="70" spans="1:32" x14ac:dyDescent="0.2">
      <c r="A70" s="13"/>
      <c r="B70" s="13"/>
      <c r="Y70" s="32" t="s">
        <v>421</v>
      </c>
      <c r="Z70" s="32" t="s">
        <v>550</v>
      </c>
    </row>
    <row r="71" spans="1:32" x14ac:dyDescent="0.2">
      <c r="Y71" s="32" t="s">
        <v>422</v>
      </c>
      <c r="Z71" s="32" t="s">
        <v>551</v>
      </c>
    </row>
    <row r="72" spans="1:32" x14ac:dyDescent="0.2">
      <c r="Y72" s="32" t="s">
        <v>423</v>
      </c>
      <c r="Z72" s="32" t="s">
        <v>552</v>
      </c>
    </row>
    <row r="73" spans="1:32" x14ac:dyDescent="0.2">
      <c r="Y73" s="32" t="s">
        <v>424</v>
      </c>
      <c r="Z73" s="32" t="s">
        <v>553</v>
      </c>
    </row>
    <row r="74" spans="1:32" x14ac:dyDescent="0.2">
      <c r="Y74" s="32" t="s">
        <v>425</v>
      </c>
      <c r="Z74" s="32" t="s">
        <v>554</v>
      </c>
    </row>
    <row r="75" spans="1:32" x14ac:dyDescent="0.2">
      <c r="Y75" s="32" t="s">
        <v>426</v>
      </c>
      <c r="Z75" s="32" t="s">
        <v>555</v>
      </c>
    </row>
    <row r="76" spans="1:32" x14ac:dyDescent="0.2">
      <c r="Y76" s="32" t="s">
        <v>427</v>
      </c>
      <c r="Z76" s="32" t="s">
        <v>556</v>
      </c>
    </row>
    <row r="77" spans="1:32" x14ac:dyDescent="0.2">
      <c r="Y77" s="32" t="s">
        <v>428</v>
      </c>
      <c r="Z77" s="32" t="s">
        <v>557</v>
      </c>
    </row>
    <row r="78" spans="1:32" x14ac:dyDescent="0.2">
      <c r="Y78" s="32" t="s">
        <v>429</v>
      </c>
      <c r="Z78" s="32" t="s">
        <v>558</v>
      </c>
    </row>
    <row r="79" spans="1:32" x14ac:dyDescent="0.2">
      <c r="Y79" s="32" t="s">
        <v>430</v>
      </c>
      <c r="Z79" s="32" t="s">
        <v>559</v>
      </c>
    </row>
    <row r="80" spans="1:32" x14ac:dyDescent="0.2">
      <c r="Y80" s="32" t="s">
        <v>431</v>
      </c>
      <c r="Z80" s="32" t="s">
        <v>560</v>
      </c>
    </row>
    <row r="81" spans="25:26" x14ac:dyDescent="0.2">
      <c r="Y81" s="32" t="s">
        <v>432</v>
      </c>
      <c r="Z81" s="32" t="s">
        <v>561</v>
      </c>
    </row>
    <row r="82" spans="25:26" x14ac:dyDescent="0.2">
      <c r="Y82" s="32" t="s">
        <v>433</v>
      </c>
      <c r="Z82" s="32" t="s">
        <v>562</v>
      </c>
    </row>
    <row r="83" spans="25:26" x14ac:dyDescent="0.2">
      <c r="Y83" s="32" t="s">
        <v>434</v>
      </c>
      <c r="Z83" s="32" t="s">
        <v>563</v>
      </c>
    </row>
    <row r="84" spans="25:26" x14ac:dyDescent="0.2">
      <c r="Y84" s="32" t="s">
        <v>435</v>
      </c>
      <c r="Z84" s="32" t="s">
        <v>564</v>
      </c>
    </row>
    <row r="85" spans="25:26" x14ac:dyDescent="0.2">
      <c r="Y85" s="32" t="s">
        <v>436</v>
      </c>
      <c r="Z85" s="32" t="s">
        <v>565</v>
      </c>
    </row>
    <row r="86" spans="25:26" x14ac:dyDescent="0.2">
      <c r="Y86" s="32" t="s">
        <v>437</v>
      </c>
      <c r="Z86" s="32" t="s">
        <v>566</v>
      </c>
    </row>
    <row r="87" spans="25:26" x14ac:dyDescent="0.2">
      <c r="Y87" s="32" t="s">
        <v>438</v>
      </c>
      <c r="Z87" s="32" t="s">
        <v>567</v>
      </c>
    </row>
    <row r="88" spans="25:26" x14ac:dyDescent="0.2">
      <c r="Y88" s="32" t="s">
        <v>439</v>
      </c>
      <c r="Z88" s="32" t="s">
        <v>568</v>
      </c>
    </row>
    <row r="89" spans="25:26" x14ac:dyDescent="0.2">
      <c r="Y89" s="32" t="s">
        <v>440</v>
      </c>
      <c r="Z89" s="32" t="s">
        <v>569</v>
      </c>
    </row>
    <row r="90" spans="25:26" x14ac:dyDescent="0.2">
      <c r="Y90" s="32" t="s">
        <v>441</v>
      </c>
      <c r="Z90" s="32" t="s">
        <v>570</v>
      </c>
    </row>
    <row r="91" spans="25:26" x14ac:dyDescent="0.2">
      <c r="Y91" s="32" t="s">
        <v>442</v>
      </c>
      <c r="Z91" s="32" t="s">
        <v>571</v>
      </c>
    </row>
    <row r="92" spans="25:26" x14ac:dyDescent="0.2">
      <c r="Y92" s="32" t="s">
        <v>443</v>
      </c>
      <c r="Z92" s="32" t="s">
        <v>572</v>
      </c>
    </row>
    <row r="93" spans="25:26" x14ac:dyDescent="0.2">
      <c r="Y93" s="32" t="s">
        <v>444</v>
      </c>
      <c r="Z93" s="32" t="s">
        <v>573</v>
      </c>
    </row>
    <row r="94" spans="25:26" x14ac:dyDescent="0.2">
      <c r="Y94" s="32" t="s">
        <v>445</v>
      </c>
      <c r="Z94" s="32" t="s">
        <v>574</v>
      </c>
    </row>
    <row r="95" spans="25:26" x14ac:dyDescent="0.2">
      <c r="Y95" s="32" t="s">
        <v>446</v>
      </c>
      <c r="Z95" s="32" t="s">
        <v>575</v>
      </c>
    </row>
    <row r="96" spans="25:26" x14ac:dyDescent="0.2">
      <c r="Y96" s="32" t="s">
        <v>349</v>
      </c>
      <c r="Z96" s="32" t="s">
        <v>576</v>
      </c>
    </row>
    <row r="97" spans="25:26" x14ac:dyDescent="0.2">
      <c r="Y97" s="32" t="s">
        <v>447</v>
      </c>
      <c r="Z97" s="32" t="s">
        <v>577</v>
      </c>
    </row>
    <row r="98" spans="25:26" x14ac:dyDescent="0.2">
      <c r="Y98" s="32" t="s">
        <v>448</v>
      </c>
      <c r="Z98" s="32" t="s">
        <v>578</v>
      </c>
    </row>
    <row r="99" spans="25:26" x14ac:dyDescent="0.2">
      <c r="Y99" s="32" t="s">
        <v>478</v>
      </c>
      <c r="Z99" s="32" t="s">
        <v>579</v>
      </c>
    </row>
    <row r="100" spans="25:26" x14ac:dyDescent="0.2">
      <c r="Y100" s="32" t="s">
        <v>664</v>
      </c>
      <c r="Z100" s="32" t="s">
        <v>580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I13" sqref="AI13:AL13"/>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298</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351</v>
      </c>
      <c r="AF2" s="903"/>
      <c r="AG2" s="903"/>
      <c r="AH2" s="437"/>
      <c r="AI2" s="903" t="s">
        <v>447</v>
      </c>
      <c r="AJ2" s="903"/>
      <c r="AK2" s="903"/>
      <c r="AL2" s="437"/>
      <c r="AM2" s="903" t="s">
        <v>448</v>
      </c>
      <c r="AN2" s="903"/>
      <c r="AO2" s="903"/>
      <c r="AP2" s="437"/>
      <c r="AQ2" s="425" t="s">
        <v>216</v>
      </c>
      <c r="AR2" s="426"/>
      <c r="AS2" s="426"/>
      <c r="AT2" s="427"/>
      <c r="AU2" s="428" t="s">
        <v>125</v>
      </c>
      <c r="AV2" s="428"/>
      <c r="AW2" s="428"/>
      <c r="AX2" s="429"/>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217</v>
      </c>
      <c r="AT3" s="372"/>
      <c r="AU3" s="373"/>
      <c r="AV3" s="373"/>
      <c r="AW3" s="374" t="s">
        <v>166</v>
      </c>
      <c r="AX3" s="375"/>
      <c r="AY3" s="34">
        <f t="shared" ref="AY3:AY8" si="0">$AY$2</f>
        <v>0</v>
      </c>
    </row>
    <row r="4" spans="1:51" ht="22.5" customHeight="1" x14ac:dyDescent="0.2">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2">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2">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2">
      <c r="A7" s="933" t="s">
        <v>323</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79" t="s">
        <v>298</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351</v>
      </c>
      <c r="AF9" s="903"/>
      <c r="AG9" s="903"/>
      <c r="AH9" s="437"/>
      <c r="AI9" s="903" t="s">
        <v>447</v>
      </c>
      <c r="AJ9" s="903"/>
      <c r="AK9" s="903"/>
      <c r="AL9" s="437"/>
      <c r="AM9" s="903" t="s">
        <v>448</v>
      </c>
      <c r="AN9" s="903"/>
      <c r="AO9" s="903"/>
      <c r="AP9" s="437"/>
      <c r="AQ9" s="425" t="s">
        <v>216</v>
      </c>
      <c r="AR9" s="426"/>
      <c r="AS9" s="426"/>
      <c r="AT9" s="427"/>
      <c r="AU9" s="428" t="s">
        <v>125</v>
      </c>
      <c r="AV9" s="428"/>
      <c r="AW9" s="428"/>
      <c r="AX9" s="429"/>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217</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2">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2">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2">
      <c r="A14" s="933" t="s">
        <v>323</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79" t="s">
        <v>298</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351</v>
      </c>
      <c r="AF16" s="903"/>
      <c r="AG16" s="903"/>
      <c r="AH16" s="437"/>
      <c r="AI16" s="903" t="s">
        <v>447</v>
      </c>
      <c r="AJ16" s="903"/>
      <c r="AK16" s="903"/>
      <c r="AL16" s="437"/>
      <c r="AM16" s="903" t="s">
        <v>448</v>
      </c>
      <c r="AN16" s="903"/>
      <c r="AO16" s="903"/>
      <c r="AP16" s="437"/>
      <c r="AQ16" s="425" t="s">
        <v>216</v>
      </c>
      <c r="AR16" s="426"/>
      <c r="AS16" s="426"/>
      <c r="AT16" s="427"/>
      <c r="AU16" s="428" t="s">
        <v>125</v>
      </c>
      <c r="AV16" s="428"/>
      <c r="AW16" s="428"/>
      <c r="AX16" s="429"/>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217</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2">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2">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2">
      <c r="A21" s="933" t="s">
        <v>323</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79" t="s">
        <v>298</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351</v>
      </c>
      <c r="AF23" s="903"/>
      <c r="AG23" s="903"/>
      <c r="AH23" s="437"/>
      <c r="AI23" s="903" t="s">
        <v>447</v>
      </c>
      <c r="AJ23" s="903"/>
      <c r="AK23" s="903"/>
      <c r="AL23" s="437"/>
      <c r="AM23" s="903" t="s">
        <v>448</v>
      </c>
      <c r="AN23" s="903"/>
      <c r="AO23" s="903"/>
      <c r="AP23" s="437"/>
      <c r="AQ23" s="425" t="s">
        <v>216</v>
      </c>
      <c r="AR23" s="426"/>
      <c r="AS23" s="426"/>
      <c r="AT23" s="427"/>
      <c r="AU23" s="428" t="s">
        <v>125</v>
      </c>
      <c r="AV23" s="428"/>
      <c r="AW23" s="428"/>
      <c r="AX23" s="429"/>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217</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2">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2">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2">
      <c r="A28" s="933" t="s">
        <v>323</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79" t="s">
        <v>298</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351</v>
      </c>
      <c r="AF30" s="903"/>
      <c r="AG30" s="903"/>
      <c r="AH30" s="437"/>
      <c r="AI30" s="903" t="s">
        <v>447</v>
      </c>
      <c r="AJ30" s="903"/>
      <c r="AK30" s="903"/>
      <c r="AL30" s="437"/>
      <c r="AM30" s="903" t="s">
        <v>448</v>
      </c>
      <c r="AN30" s="903"/>
      <c r="AO30" s="903"/>
      <c r="AP30" s="437"/>
      <c r="AQ30" s="425" t="s">
        <v>216</v>
      </c>
      <c r="AR30" s="426"/>
      <c r="AS30" s="426"/>
      <c r="AT30" s="427"/>
      <c r="AU30" s="428" t="s">
        <v>125</v>
      </c>
      <c r="AV30" s="428"/>
      <c r="AW30" s="428"/>
      <c r="AX30" s="429"/>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217</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2">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2">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2">
      <c r="A35" s="933" t="s">
        <v>323</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79" t="s">
        <v>298</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351</v>
      </c>
      <c r="AF37" s="903"/>
      <c r="AG37" s="903"/>
      <c r="AH37" s="437"/>
      <c r="AI37" s="903" t="s">
        <v>447</v>
      </c>
      <c r="AJ37" s="903"/>
      <c r="AK37" s="903"/>
      <c r="AL37" s="437"/>
      <c r="AM37" s="903" t="s">
        <v>448</v>
      </c>
      <c r="AN37" s="903"/>
      <c r="AO37" s="903"/>
      <c r="AP37" s="437"/>
      <c r="AQ37" s="425" t="s">
        <v>216</v>
      </c>
      <c r="AR37" s="426"/>
      <c r="AS37" s="426"/>
      <c r="AT37" s="427"/>
      <c r="AU37" s="428" t="s">
        <v>125</v>
      </c>
      <c r="AV37" s="428"/>
      <c r="AW37" s="428"/>
      <c r="AX37" s="429"/>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217</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2">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2">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2">
      <c r="A42" s="933" t="s">
        <v>323</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79" t="s">
        <v>298</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351</v>
      </c>
      <c r="AF44" s="903"/>
      <c r="AG44" s="903"/>
      <c r="AH44" s="437"/>
      <c r="AI44" s="903" t="s">
        <v>447</v>
      </c>
      <c r="AJ44" s="903"/>
      <c r="AK44" s="903"/>
      <c r="AL44" s="437"/>
      <c r="AM44" s="903" t="s">
        <v>448</v>
      </c>
      <c r="AN44" s="903"/>
      <c r="AO44" s="903"/>
      <c r="AP44" s="437"/>
      <c r="AQ44" s="425" t="s">
        <v>216</v>
      </c>
      <c r="AR44" s="426"/>
      <c r="AS44" s="426"/>
      <c r="AT44" s="427"/>
      <c r="AU44" s="428" t="s">
        <v>125</v>
      </c>
      <c r="AV44" s="428"/>
      <c r="AW44" s="428"/>
      <c r="AX44" s="429"/>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217</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2">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2">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2">
      <c r="A49" s="933" t="s">
        <v>323</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79" t="s">
        <v>298</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351</v>
      </c>
      <c r="AF51" s="903"/>
      <c r="AG51" s="903"/>
      <c r="AH51" s="437"/>
      <c r="AI51" s="903" t="s">
        <v>447</v>
      </c>
      <c r="AJ51" s="903"/>
      <c r="AK51" s="903"/>
      <c r="AL51" s="437"/>
      <c r="AM51" s="903" t="s">
        <v>448</v>
      </c>
      <c r="AN51" s="903"/>
      <c r="AO51" s="903"/>
      <c r="AP51" s="437"/>
      <c r="AQ51" s="425" t="s">
        <v>216</v>
      </c>
      <c r="AR51" s="426"/>
      <c r="AS51" s="426"/>
      <c r="AT51" s="427"/>
      <c r="AU51" s="428" t="s">
        <v>125</v>
      </c>
      <c r="AV51" s="428"/>
      <c r="AW51" s="428"/>
      <c r="AX51" s="429"/>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217</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2">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2">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2">
      <c r="A56" s="933" t="s">
        <v>323</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79" t="s">
        <v>298</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351</v>
      </c>
      <c r="AF58" s="903"/>
      <c r="AG58" s="903"/>
      <c r="AH58" s="437"/>
      <c r="AI58" s="903" t="s">
        <v>447</v>
      </c>
      <c r="AJ58" s="903"/>
      <c r="AK58" s="903"/>
      <c r="AL58" s="437"/>
      <c r="AM58" s="903" t="s">
        <v>448</v>
      </c>
      <c r="AN58" s="903"/>
      <c r="AO58" s="903"/>
      <c r="AP58" s="437"/>
      <c r="AQ58" s="425" t="s">
        <v>216</v>
      </c>
      <c r="AR58" s="426"/>
      <c r="AS58" s="426"/>
      <c r="AT58" s="427"/>
      <c r="AU58" s="428" t="s">
        <v>125</v>
      </c>
      <c r="AV58" s="428"/>
      <c r="AW58" s="428"/>
      <c r="AX58" s="429"/>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217</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2">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2">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2">
      <c r="A63" s="933" t="s">
        <v>323</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79" t="s">
        <v>298</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351</v>
      </c>
      <c r="AF65" s="903"/>
      <c r="AG65" s="903"/>
      <c r="AH65" s="437"/>
      <c r="AI65" s="903" t="s">
        <v>447</v>
      </c>
      <c r="AJ65" s="903"/>
      <c r="AK65" s="903"/>
      <c r="AL65" s="437"/>
      <c r="AM65" s="903" t="s">
        <v>448</v>
      </c>
      <c r="AN65" s="903"/>
      <c r="AO65" s="903"/>
      <c r="AP65" s="437"/>
      <c r="AQ65" s="425" t="s">
        <v>216</v>
      </c>
      <c r="AR65" s="426"/>
      <c r="AS65" s="426"/>
      <c r="AT65" s="427"/>
      <c r="AU65" s="428" t="s">
        <v>125</v>
      </c>
      <c r="AV65" s="428"/>
      <c r="AW65" s="428"/>
      <c r="AX65" s="429"/>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217</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2">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2">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2">
      <c r="A70" s="933" t="s">
        <v>323</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80" zoomScaleNormal="75" zoomScaleSheetLayoutView="80" zoomScalePageLayoutView="70" workbookViewId="0">
      <selection activeCell="AX268" sqref="AX268"/>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2" t="s">
        <v>26</v>
      </c>
      <c r="B2" s="943"/>
      <c r="C2" s="943"/>
      <c r="D2" s="943"/>
      <c r="E2" s="943"/>
      <c r="F2" s="944"/>
      <c r="G2" s="832" t="s">
        <v>783</v>
      </c>
      <c r="H2" s="833"/>
      <c r="I2" s="833"/>
      <c r="J2" s="833"/>
      <c r="K2" s="833"/>
      <c r="L2" s="833"/>
      <c r="M2" s="833"/>
      <c r="N2" s="833"/>
      <c r="O2" s="833"/>
      <c r="P2" s="833"/>
      <c r="Q2" s="833"/>
      <c r="R2" s="833"/>
      <c r="S2" s="833"/>
      <c r="T2" s="833"/>
      <c r="U2" s="833"/>
      <c r="V2" s="833"/>
      <c r="W2" s="833"/>
      <c r="X2" s="833"/>
      <c r="Y2" s="833"/>
      <c r="Z2" s="833"/>
      <c r="AA2" s="833"/>
      <c r="AB2" s="834"/>
      <c r="AC2" s="832" t="s">
        <v>784</v>
      </c>
      <c r="AD2" s="951"/>
      <c r="AE2" s="951"/>
      <c r="AF2" s="951"/>
      <c r="AG2" s="951"/>
      <c r="AH2" s="951"/>
      <c r="AI2" s="951"/>
      <c r="AJ2" s="951"/>
      <c r="AK2" s="951"/>
      <c r="AL2" s="951"/>
      <c r="AM2" s="951"/>
      <c r="AN2" s="951"/>
      <c r="AO2" s="951"/>
      <c r="AP2" s="951"/>
      <c r="AQ2" s="951"/>
      <c r="AR2" s="951"/>
      <c r="AS2" s="951"/>
      <c r="AT2" s="951"/>
      <c r="AU2" s="951"/>
      <c r="AV2" s="951"/>
      <c r="AW2" s="951"/>
      <c r="AX2" s="952"/>
      <c r="AY2">
        <f>COUNTA($G$4,$AC$4)</f>
        <v>2</v>
      </c>
    </row>
    <row r="3" spans="1:51" ht="24.75" customHeight="1" x14ac:dyDescent="0.2">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2</v>
      </c>
    </row>
    <row r="4" spans="1:51" ht="24.75" customHeight="1" x14ac:dyDescent="0.2">
      <c r="A4" s="945"/>
      <c r="B4" s="946"/>
      <c r="C4" s="946"/>
      <c r="D4" s="946"/>
      <c r="E4" s="946"/>
      <c r="F4" s="947"/>
      <c r="G4" s="844" t="s">
        <v>785</v>
      </c>
      <c r="H4" s="845"/>
      <c r="I4" s="845"/>
      <c r="J4" s="845"/>
      <c r="K4" s="846"/>
      <c r="L4" s="847" t="s">
        <v>786</v>
      </c>
      <c r="M4" s="848"/>
      <c r="N4" s="848"/>
      <c r="O4" s="848"/>
      <c r="P4" s="848"/>
      <c r="Q4" s="848"/>
      <c r="R4" s="848"/>
      <c r="S4" s="848"/>
      <c r="T4" s="848"/>
      <c r="U4" s="848"/>
      <c r="V4" s="848"/>
      <c r="W4" s="848"/>
      <c r="X4" s="849"/>
      <c r="Y4" s="850">
        <v>2</v>
      </c>
      <c r="Z4" s="851"/>
      <c r="AA4" s="851"/>
      <c r="AB4" s="852"/>
      <c r="AC4" s="844" t="s">
        <v>785</v>
      </c>
      <c r="AD4" s="845"/>
      <c r="AE4" s="845"/>
      <c r="AF4" s="845"/>
      <c r="AG4" s="846"/>
      <c r="AH4" s="847" t="s">
        <v>787</v>
      </c>
      <c r="AI4" s="848"/>
      <c r="AJ4" s="848"/>
      <c r="AK4" s="848"/>
      <c r="AL4" s="848"/>
      <c r="AM4" s="848"/>
      <c r="AN4" s="848"/>
      <c r="AO4" s="848"/>
      <c r="AP4" s="848"/>
      <c r="AQ4" s="848"/>
      <c r="AR4" s="848"/>
      <c r="AS4" s="848"/>
      <c r="AT4" s="849"/>
      <c r="AU4" s="850">
        <v>3</v>
      </c>
      <c r="AV4" s="851"/>
      <c r="AW4" s="851"/>
      <c r="AX4" s="853"/>
      <c r="AY4" s="34">
        <f t="shared" ref="AY4:AY14" si="0">$AY$2</f>
        <v>2</v>
      </c>
    </row>
    <row r="5" spans="1:51" ht="24.75" customHeight="1" x14ac:dyDescent="0.2">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2</v>
      </c>
    </row>
    <row r="6" spans="1:51" ht="24.75" hidden="1" customHeight="1" x14ac:dyDescent="0.2">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2</v>
      </c>
    </row>
    <row r="7" spans="1:51" ht="24.75" hidden="1" customHeight="1" x14ac:dyDescent="0.2">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2</v>
      </c>
    </row>
    <row r="8" spans="1:51" ht="24.75" hidden="1" customHeight="1" x14ac:dyDescent="0.2">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2</v>
      </c>
    </row>
    <row r="9" spans="1:51" ht="24.75" hidden="1" customHeight="1" x14ac:dyDescent="0.2">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2</v>
      </c>
    </row>
    <row r="10" spans="1:51" ht="24.75" hidden="1" customHeight="1" x14ac:dyDescent="0.2">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2</v>
      </c>
    </row>
    <row r="11" spans="1:51" ht="24.75" hidden="1" customHeight="1" x14ac:dyDescent="0.2">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2</v>
      </c>
    </row>
    <row r="12" spans="1:51" ht="24.75" hidden="1" customHeight="1" x14ac:dyDescent="0.2">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2</v>
      </c>
    </row>
    <row r="13" spans="1:51" ht="24.75" hidden="1" customHeight="1" x14ac:dyDescent="0.2">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2</v>
      </c>
    </row>
    <row r="14" spans="1:51" ht="24.75" customHeight="1" thickBot="1" x14ac:dyDescent="0.25">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2</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3</v>
      </c>
      <c r="AV14" s="860"/>
      <c r="AW14" s="860"/>
      <c r="AX14" s="862"/>
      <c r="AY14" s="34">
        <f t="shared" si="0"/>
        <v>2</v>
      </c>
    </row>
    <row r="15" spans="1:51" ht="30" customHeight="1" x14ac:dyDescent="0.2">
      <c r="A15" s="945"/>
      <c r="B15" s="946"/>
      <c r="C15" s="946"/>
      <c r="D15" s="946"/>
      <c r="E15" s="946"/>
      <c r="F15" s="947"/>
      <c r="G15" s="832" t="s">
        <v>788</v>
      </c>
      <c r="H15" s="833"/>
      <c r="I15" s="833"/>
      <c r="J15" s="833"/>
      <c r="K15" s="833"/>
      <c r="L15" s="833"/>
      <c r="M15" s="833"/>
      <c r="N15" s="833"/>
      <c r="O15" s="833"/>
      <c r="P15" s="833"/>
      <c r="Q15" s="833"/>
      <c r="R15" s="833"/>
      <c r="S15" s="833"/>
      <c r="T15" s="833"/>
      <c r="U15" s="833"/>
      <c r="V15" s="833"/>
      <c r="W15" s="833"/>
      <c r="X15" s="833"/>
      <c r="Y15" s="833"/>
      <c r="Z15" s="833"/>
      <c r="AA15" s="833"/>
      <c r="AB15" s="834"/>
      <c r="AC15" s="832" t="s">
        <v>789</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2</v>
      </c>
    </row>
    <row r="16" spans="1:51" ht="25.5" customHeight="1" x14ac:dyDescent="0.2">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2</v>
      </c>
    </row>
    <row r="17" spans="1:51" ht="24.75" customHeight="1" x14ac:dyDescent="0.2">
      <c r="A17" s="945"/>
      <c r="B17" s="946"/>
      <c r="C17" s="946"/>
      <c r="D17" s="946"/>
      <c r="E17" s="946"/>
      <c r="F17" s="947"/>
      <c r="G17" s="844" t="s">
        <v>785</v>
      </c>
      <c r="H17" s="845"/>
      <c r="I17" s="845"/>
      <c r="J17" s="845"/>
      <c r="K17" s="846"/>
      <c r="L17" s="847" t="s">
        <v>787</v>
      </c>
      <c r="M17" s="848"/>
      <c r="N17" s="848"/>
      <c r="O17" s="848"/>
      <c r="P17" s="848"/>
      <c r="Q17" s="848"/>
      <c r="R17" s="848"/>
      <c r="S17" s="848"/>
      <c r="T17" s="848"/>
      <c r="U17" s="848"/>
      <c r="V17" s="848"/>
      <c r="W17" s="848"/>
      <c r="X17" s="849"/>
      <c r="Y17" s="850">
        <v>2.7</v>
      </c>
      <c r="Z17" s="851"/>
      <c r="AA17" s="851"/>
      <c r="AB17" s="852"/>
      <c r="AC17" s="844" t="s">
        <v>785</v>
      </c>
      <c r="AD17" s="845"/>
      <c r="AE17" s="845"/>
      <c r="AF17" s="845"/>
      <c r="AG17" s="846"/>
      <c r="AH17" s="847" t="s">
        <v>787</v>
      </c>
      <c r="AI17" s="848"/>
      <c r="AJ17" s="848"/>
      <c r="AK17" s="848"/>
      <c r="AL17" s="848"/>
      <c r="AM17" s="848"/>
      <c r="AN17" s="848"/>
      <c r="AO17" s="848"/>
      <c r="AP17" s="848"/>
      <c r="AQ17" s="848"/>
      <c r="AR17" s="848"/>
      <c r="AS17" s="848"/>
      <c r="AT17" s="849"/>
      <c r="AU17" s="850">
        <v>3.1</v>
      </c>
      <c r="AV17" s="851"/>
      <c r="AW17" s="851"/>
      <c r="AX17" s="853"/>
      <c r="AY17" s="34">
        <f t="shared" ref="AY17:AY27" si="1">$AY$15</f>
        <v>2</v>
      </c>
    </row>
    <row r="18" spans="1:51" ht="24.75" customHeight="1" x14ac:dyDescent="0.2">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2</v>
      </c>
    </row>
    <row r="19" spans="1:51" ht="24.75" hidden="1" customHeight="1" x14ac:dyDescent="0.2">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2</v>
      </c>
    </row>
    <row r="20" spans="1:51" ht="24.75" hidden="1" customHeight="1" x14ac:dyDescent="0.2">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2</v>
      </c>
    </row>
    <row r="21" spans="1:51" ht="24.75" hidden="1" customHeight="1" x14ac:dyDescent="0.2">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2</v>
      </c>
    </row>
    <row r="22" spans="1:51" ht="24.75" hidden="1" customHeight="1" x14ac:dyDescent="0.2">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2</v>
      </c>
    </row>
    <row r="23" spans="1:51" ht="24.75" hidden="1" customHeight="1" x14ac:dyDescent="0.2">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2</v>
      </c>
    </row>
    <row r="24" spans="1:51" ht="24.75" hidden="1" customHeight="1" x14ac:dyDescent="0.2">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2</v>
      </c>
    </row>
    <row r="25" spans="1:51" ht="24.75" hidden="1" customHeight="1" x14ac:dyDescent="0.2">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2</v>
      </c>
    </row>
    <row r="26" spans="1:51" ht="24.75" hidden="1" customHeight="1" x14ac:dyDescent="0.2">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2</v>
      </c>
    </row>
    <row r="27" spans="1:51" ht="24.75" customHeight="1" thickBot="1" x14ac:dyDescent="0.2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2.7</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3.1</v>
      </c>
      <c r="AV27" s="860"/>
      <c r="AW27" s="860"/>
      <c r="AX27" s="862"/>
      <c r="AY27" s="34">
        <f t="shared" si="1"/>
        <v>2</v>
      </c>
    </row>
    <row r="28" spans="1:51" ht="30" customHeight="1" x14ac:dyDescent="0.2">
      <c r="A28" s="945"/>
      <c r="B28" s="946"/>
      <c r="C28" s="946"/>
      <c r="D28" s="946"/>
      <c r="E28" s="946"/>
      <c r="F28" s="947"/>
      <c r="G28" s="832" t="s">
        <v>790</v>
      </c>
      <c r="H28" s="833"/>
      <c r="I28" s="833"/>
      <c r="J28" s="833"/>
      <c r="K28" s="833"/>
      <c r="L28" s="833"/>
      <c r="M28" s="833"/>
      <c r="N28" s="833"/>
      <c r="O28" s="833"/>
      <c r="P28" s="833"/>
      <c r="Q28" s="833"/>
      <c r="R28" s="833"/>
      <c r="S28" s="833"/>
      <c r="T28" s="833"/>
      <c r="U28" s="833"/>
      <c r="V28" s="833"/>
      <c r="W28" s="833"/>
      <c r="X28" s="833"/>
      <c r="Y28" s="833"/>
      <c r="Z28" s="833"/>
      <c r="AA28" s="833"/>
      <c r="AB28" s="834"/>
      <c r="AC28" s="832" t="s">
        <v>791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2</v>
      </c>
    </row>
    <row r="29" spans="1:51" ht="24.75" customHeight="1" x14ac:dyDescent="0.2">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2</v>
      </c>
    </row>
    <row r="30" spans="1:51" ht="24.75" customHeight="1" x14ac:dyDescent="0.2">
      <c r="A30" s="945"/>
      <c r="B30" s="946"/>
      <c r="C30" s="946"/>
      <c r="D30" s="946"/>
      <c r="E30" s="946"/>
      <c r="F30" s="947"/>
      <c r="G30" s="844" t="s">
        <v>785</v>
      </c>
      <c r="H30" s="845"/>
      <c r="I30" s="845"/>
      <c r="J30" s="845"/>
      <c r="K30" s="846"/>
      <c r="L30" s="847" t="s">
        <v>792</v>
      </c>
      <c r="M30" s="848"/>
      <c r="N30" s="848"/>
      <c r="O30" s="848"/>
      <c r="P30" s="848"/>
      <c r="Q30" s="848"/>
      <c r="R30" s="848"/>
      <c r="S30" s="848"/>
      <c r="T30" s="848"/>
      <c r="U30" s="848"/>
      <c r="V30" s="848"/>
      <c r="W30" s="848"/>
      <c r="X30" s="849"/>
      <c r="Y30" s="850">
        <v>2.2999999999999998</v>
      </c>
      <c r="Z30" s="851"/>
      <c r="AA30" s="851"/>
      <c r="AB30" s="852"/>
      <c r="AC30" s="844" t="s">
        <v>785</v>
      </c>
      <c r="AD30" s="845"/>
      <c r="AE30" s="845"/>
      <c r="AF30" s="845"/>
      <c r="AG30" s="846"/>
      <c r="AH30" s="847" t="s">
        <v>787</v>
      </c>
      <c r="AI30" s="848"/>
      <c r="AJ30" s="848"/>
      <c r="AK30" s="848"/>
      <c r="AL30" s="848"/>
      <c r="AM30" s="848"/>
      <c r="AN30" s="848"/>
      <c r="AO30" s="848"/>
      <c r="AP30" s="848"/>
      <c r="AQ30" s="848"/>
      <c r="AR30" s="848"/>
      <c r="AS30" s="848"/>
      <c r="AT30" s="849"/>
      <c r="AU30" s="850">
        <v>0.5</v>
      </c>
      <c r="AV30" s="851"/>
      <c r="AW30" s="851"/>
      <c r="AX30" s="853"/>
      <c r="AY30" s="34">
        <f t="shared" ref="AY30:AY40" si="2">$AY$28</f>
        <v>2</v>
      </c>
    </row>
    <row r="31" spans="1:51" ht="24.75" customHeight="1" x14ac:dyDescent="0.2">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2</v>
      </c>
    </row>
    <row r="32" spans="1:51" ht="24.75" hidden="1" customHeight="1" x14ac:dyDescent="0.2">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2</v>
      </c>
    </row>
    <row r="33" spans="1:51" ht="24.75" hidden="1" customHeight="1" x14ac:dyDescent="0.2">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2</v>
      </c>
    </row>
    <row r="34" spans="1:51" ht="24.75" hidden="1" customHeight="1" x14ac:dyDescent="0.2">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2</v>
      </c>
    </row>
    <row r="35" spans="1:51" ht="24.75" hidden="1" customHeight="1" x14ac:dyDescent="0.2">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2</v>
      </c>
    </row>
    <row r="36" spans="1:51" ht="24.75" hidden="1" customHeight="1" x14ac:dyDescent="0.2">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2</v>
      </c>
    </row>
    <row r="37" spans="1:51" ht="24.75" hidden="1" customHeight="1" x14ac:dyDescent="0.2">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2</v>
      </c>
    </row>
    <row r="38" spans="1:51" ht="24.75" hidden="1" customHeight="1" x14ac:dyDescent="0.2">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2</v>
      </c>
    </row>
    <row r="39" spans="1:51" ht="24.75" hidden="1" customHeight="1" x14ac:dyDescent="0.2">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2</v>
      </c>
    </row>
    <row r="40" spans="1:51" ht="24.75" customHeight="1" thickBot="1" x14ac:dyDescent="0.2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2.2999999999999998</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0.5</v>
      </c>
      <c r="AV40" s="860"/>
      <c r="AW40" s="860"/>
      <c r="AX40" s="862"/>
      <c r="AY40" s="34">
        <f t="shared" si="2"/>
        <v>2</v>
      </c>
    </row>
    <row r="41" spans="1:51" ht="30" customHeight="1" x14ac:dyDescent="0.2">
      <c r="A41" s="945"/>
      <c r="B41" s="946"/>
      <c r="C41" s="946"/>
      <c r="D41" s="946"/>
      <c r="E41" s="946"/>
      <c r="F41" s="947"/>
      <c r="G41" s="832" t="s">
        <v>793</v>
      </c>
      <c r="H41" s="833"/>
      <c r="I41" s="833"/>
      <c r="J41" s="833"/>
      <c r="K41" s="833"/>
      <c r="L41" s="833"/>
      <c r="M41" s="833"/>
      <c r="N41" s="833"/>
      <c r="O41" s="833"/>
      <c r="P41" s="833"/>
      <c r="Q41" s="833"/>
      <c r="R41" s="833"/>
      <c r="S41" s="833"/>
      <c r="T41" s="833"/>
      <c r="U41" s="833"/>
      <c r="V41" s="833"/>
      <c r="W41" s="833"/>
      <c r="X41" s="833"/>
      <c r="Y41" s="833"/>
      <c r="Z41" s="833"/>
      <c r="AA41" s="833"/>
      <c r="AB41" s="834"/>
      <c r="AC41" s="832" t="s">
        <v>794</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2</v>
      </c>
    </row>
    <row r="42" spans="1:51" ht="24.75" customHeight="1" x14ac:dyDescent="0.2">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2</v>
      </c>
    </row>
    <row r="43" spans="1:51" ht="24.75" customHeight="1" x14ac:dyDescent="0.2">
      <c r="A43" s="945"/>
      <c r="B43" s="946"/>
      <c r="C43" s="946"/>
      <c r="D43" s="946"/>
      <c r="E43" s="946"/>
      <c r="F43" s="947"/>
      <c r="G43" s="844" t="s">
        <v>785</v>
      </c>
      <c r="H43" s="845"/>
      <c r="I43" s="845"/>
      <c r="J43" s="845"/>
      <c r="K43" s="846"/>
      <c r="L43" s="847" t="s">
        <v>795</v>
      </c>
      <c r="M43" s="848"/>
      <c r="N43" s="848"/>
      <c r="O43" s="848"/>
      <c r="P43" s="848"/>
      <c r="Q43" s="848"/>
      <c r="R43" s="848"/>
      <c r="S43" s="848"/>
      <c r="T43" s="848"/>
      <c r="U43" s="848"/>
      <c r="V43" s="848"/>
      <c r="W43" s="848"/>
      <c r="X43" s="849"/>
      <c r="Y43" s="850">
        <v>9.5</v>
      </c>
      <c r="Z43" s="851"/>
      <c r="AA43" s="851"/>
      <c r="AB43" s="852"/>
      <c r="AC43" s="844" t="s">
        <v>747</v>
      </c>
      <c r="AD43" s="845"/>
      <c r="AE43" s="845"/>
      <c r="AF43" s="845"/>
      <c r="AG43" s="846"/>
      <c r="AH43" s="847" t="s">
        <v>796</v>
      </c>
      <c r="AI43" s="848"/>
      <c r="AJ43" s="848"/>
      <c r="AK43" s="848"/>
      <c r="AL43" s="848"/>
      <c r="AM43" s="848"/>
      <c r="AN43" s="848"/>
      <c r="AO43" s="848"/>
      <c r="AP43" s="848"/>
      <c r="AQ43" s="848"/>
      <c r="AR43" s="848"/>
      <c r="AS43" s="848"/>
      <c r="AT43" s="849"/>
      <c r="AU43" s="850">
        <v>0.7</v>
      </c>
      <c r="AV43" s="851"/>
      <c r="AW43" s="851"/>
      <c r="AX43" s="853"/>
      <c r="AY43" s="34">
        <f t="shared" ref="AY43:AY53" si="3">$AY$41</f>
        <v>2</v>
      </c>
    </row>
    <row r="44" spans="1:51" ht="24.75" customHeight="1" x14ac:dyDescent="0.2">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2</v>
      </c>
    </row>
    <row r="45" spans="1:51" ht="24.75" hidden="1" customHeight="1" x14ac:dyDescent="0.2">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2</v>
      </c>
    </row>
    <row r="46" spans="1:51" ht="24.75" hidden="1" customHeight="1" x14ac:dyDescent="0.2">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2</v>
      </c>
    </row>
    <row r="47" spans="1:51" ht="24.75" hidden="1" customHeight="1" x14ac:dyDescent="0.2">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2</v>
      </c>
    </row>
    <row r="48" spans="1:51" ht="24.75" hidden="1" customHeight="1" x14ac:dyDescent="0.2">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2</v>
      </c>
    </row>
    <row r="49" spans="1:51" ht="24.75" hidden="1" customHeight="1" x14ac:dyDescent="0.2">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2</v>
      </c>
    </row>
    <row r="50" spans="1:51" ht="24.75" hidden="1" customHeight="1" x14ac:dyDescent="0.2">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2</v>
      </c>
    </row>
    <row r="51" spans="1:51" ht="24.75" hidden="1" customHeight="1" x14ac:dyDescent="0.2">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2</v>
      </c>
    </row>
    <row r="52" spans="1:51" ht="24.75" hidden="1" customHeight="1" x14ac:dyDescent="0.2">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2</v>
      </c>
    </row>
    <row r="53" spans="1:51" ht="24.75" customHeight="1" thickBot="1" x14ac:dyDescent="0.25">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9.5</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0.7</v>
      </c>
      <c r="AV53" s="959"/>
      <c r="AW53" s="959"/>
      <c r="AX53" s="961"/>
      <c r="AY53" s="34">
        <f t="shared" si="3"/>
        <v>2</v>
      </c>
    </row>
    <row r="54" spans="1:51" s="37" customFormat="1" ht="24.75" customHeight="1" thickBot="1" x14ac:dyDescent="0.25"/>
    <row r="55" spans="1:51" ht="30" customHeight="1" x14ac:dyDescent="0.2">
      <c r="A55" s="942" t="s">
        <v>26</v>
      </c>
      <c r="B55" s="943"/>
      <c r="C55" s="943"/>
      <c r="D55" s="943"/>
      <c r="E55" s="943"/>
      <c r="F55" s="944"/>
      <c r="G55" s="832" t="s">
        <v>797</v>
      </c>
      <c r="H55" s="833"/>
      <c r="I55" s="833"/>
      <c r="J55" s="833"/>
      <c r="K55" s="833"/>
      <c r="L55" s="833"/>
      <c r="M55" s="833"/>
      <c r="N55" s="833"/>
      <c r="O55" s="833"/>
      <c r="P55" s="833"/>
      <c r="Q55" s="833"/>
      <c r="R55" s="833"/>
      <c r="S55" s="833"/>
      <c r="T55" s="833"/>
      <c r="U55" s="833"/>
      <c r="V55" s="833"/>
      <c r="W55" s="833"/>
      <c r="X55" s="833"/>
      <c r="Y55" s="833"/>
      <c r="Z55" s="833"/>
      <c r="AA55" s="833"/>
      <c r="AB55" s="834"/>
      <c r="AC55" s="832" t="s">
        <v>237</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1</v>
      </c>
    </row>
    <row r="56" spans="1:51" ht="24.75" customHeight="1" x14ac:dyDescent="0.2">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1</v>
      </c>
    </row>
    <row r="57" spans="1:51" ht="24.75" customHeight="1" x14ac:dyDescent="0.2">
      <c r="A57" s="945"/>
      <c r="B57" s="946"/>
      <c r="C57" s="946"/>
      <c r="D57" s="946"/>
      <c r="E57" s="946"/>
      <c r="F57" s="947"/>
      <c r="G57" s="844" t="s">
        <v>747</v>
      </c>
      <c r="H57" s="845"/>
      <c r="I57" s="845"/>
      <c r="J57" s="845"/>
      <c r="K57" s="846"/>
      <c r="L57" s="847" t="s">
        <v>798</v>
      </c>
      <c r="M57" s="848"/>
      <c r="N57" s="848"/>
      <c r="O57" s="848"/>
      <c r="P57" s="848"/>
      <c r="Q57" s="848"/>
      <c r="R57" s="848"/>
      <c r="S57" s="848"/>
      <c r="T57" s="848"/>
      <c r="U57" s="848"/>
      <c r="V57" s="848"/>
      <c r="W57" s="848"/>
      <c r="X57" s="849"/>
      <c r="Y57" s="850">
        <v>2.2999999999999998</v>
      </c>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1</v>
      </c>
    </row>
    <row r="58" spans="1:51" ht="24.75" customHeight="1" x14ac:dyDescent="0.2">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1</v>
      </c>
    </row>
    <row r="59" spans="1:51" ht="24.75" hidden="1" customHeight="1" x14ac:dyDescent="0.2">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1</v>
      </c>
    </row>
    <row r="60" spans="1:51" ht="24.75" hidden="1" customHeight="1" x14ac:dyDescent="0.2">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1</v>
      </c>
    </row>
    <row r="61" spans="1:51" ht="24.75" hidden="1" customHeight="1" x14ac:dyDescent="0.2">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1</v>
      </c>
    </row>
    <row r="62" spans="1:51" ht="24.75" hidden="1" customHeight="1" x14ac:dyDescent="0.2">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1</v>
      </c>
    </row>
    <row r="63" spans="1:51" ht="24.75" hidden="1" customHeight="1" x14ac:dyDescent="0.2">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1</v>
      </c>
    </row>
    <row r="64" spans="1:51" ht="24.75" hidden="1" customHeight="1" x14ac:dyDescent="0.2">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1</v>
      </c>
    </row>
    <row r="65" spans="1:51" ht="24.75" hidden="1" customHeight="1" x14ac:dyDescent="0.2">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1</v>
      </c>
    </row>
    <row r="66" spans="1:51" ht="24.75" hidden="1" customHeight="1" x14ac:dyDescent="0.2">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1</v>
      </c>
    </row>
    <row r="67" spans="1:51" ht="24.75" customHeight="1" x14ac:dyDescent="0.2">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2.2999999999999998</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1</v>
      </c>
    </row>
    <row r="68" spans="1:51" ht="30" hidden="1" customHeight="1" x14ac:dyDescent="0.2">
      <c r="A68" s="945"/>
      <c r="B68" s="946"/>
      <c r="C68" s="946"/>
      <c r="D68" s="946"/>
      <c r="E68" s="946"/>
      <c r="F68" s="947"/>
      <c r="G68" s="832" t="s">
        <v>238</v>
      </c>
      <c r="H68" s="833"/>
      <c r="I68" s="833"/>
      <c r="J68" s="833"/>
      <c r="K68" s="833"/>
      <c r="L68" s="833"/>
      <c r="M68" s="833"/>
      <c r="N68" s="833"/>
      <c r="O68" s="833"/>
      <c r="P68" s="833"/>
      <c r="Q68" s="833"/>
      <c r="R68" s="833"/>
      <c r="S68" s="833"/>
      <c r="T68" s="833"/>
      <c r="U68" s="833"/>
      <c r="V68" s="833"/>
      <c r="W68" s="833"/>
      <c r="X68" s="833"/>
      <c r="Y68" s="833"/>
      <c r="Z68" s="833"/>
      <c r="AA68" s="833"/>
      <c r="AB68" s="834"/>
      <c r="AC68" s="832" t="s">
        <v>239</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hidden="1" customHeight="1" x14ac:dyDescent="0.2">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hidden="1" customHeight="1" x14ac:dyDescent="0.2">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hidden="1" customHeight="1" x14ac:dyDescent="0.2">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hidden="1" customHeight="1" x14ac:dyDescent="0.2">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hidden="1" customHeight="1" x14ac:dyDescent="0.2">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hidden="1" customHeight="1" x14ac:dyDescent="0.2">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hidden="1" customHeight="1" x14ac:dyDescent="0.2">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hidden="1" customHeight="1" x14ac:dyDescent="0.2">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hidden="1" customHeight="1" x14ac:dyDescent="0.2">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hidden="1" customHeight="1" x14ac:dyDescent="0.2">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hidden="1" customHeight="1" x14ac:dyDescent="0.2">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hidden="1" customHeight="1" thickBot="1" x14ac:dyDescent="0.25">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2">
      <c r="A81" s="945"/>
      <c r="B81" s="946"/>
      <c r="C81" s="946"/>
      <c r="D81" s="946"/>
      <c r="E81" s="946"/>
      <c r="F81" s="947"/>
      <c r="G81" s="832" t="s">
        <v>240</v>
      </c>
      <c r="H81" s="833"/>
      <c r="I81" s="833"/>
      <c r="J81" s="833"/>
      <c r="K81" s="833"/>
      <c r="L81" s="833"/>
      <c r="M81" s="833"/>
      <c r="N81" s="833"/>
      <c r="O81" s="833"/>
      <c r="P81" s="833"/>
      <c r="Q81" s="833"/>
      <c r="R81" s="833"/>
      <c r="S81" s="833"/>
      <c r="T81" s="833"/>
      <c r="U81" s="833"/>
      <c r="V81" s="833"/>
      <c r="W81" s="833"/>
      <c r="X81" s="833"/>
      <c r="Y81" s="833"/>
      <c r="Z81" s="833"/>
      <c r="AA81" s="833"/>
      <c r="AB81" s="834"/>
      <c r="AC81" s="832" t="s">
        <v>241</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hidden="1" customHeight="1" x14ac:dyDescent="0.2">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hidden="1" customHeight="1" x14ac:dyDescent="0.2">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hidden="1" customHeight="1" x14ac:dyDescent="0.2">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hidden="1" customHeight="1" x14ac:dyDescent="0.2">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hidden="1" customHeight="1" x14ac:dyDescent="0.2">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hidden="1" customHeight="1" x14ac:dyDescent="0.2">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hidden="1" customHeight="1" x14ac:dyDescent="0.2">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hidden="1" customHeight="1" x14ac:dyDescent="0.2">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hidden="1" customHeight="1" x14ac:dyDescent="0.2">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hidden="1" customHeight="1" x14ac:dyDescent="0.2">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hidden="1" customHeight="1" x14ac:dyDescent="0.2">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hidden="1" customHeight="1" thickBot="1" x14ac:dyDescent="0.25">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2">
      <c r="A94" s="945"/>
      <c r="B94" s="946"/>
      <c r="C94" s="946"/>
      <c r="D94" s="946"/>
      <c r="E94" s="946"/>
      <c r="F94" s="947"/>
      <c r="G94" s="832" t="s">
        <v>242</v>
      </c>
      <c r="H94" s="833"/>
      <c r="I94" s="833"/>
      <c r="J94" s="833"/>
      <c r="K94" s="833"/>
      <c r="L94" s="833"/>
      <c r="M94" s="833"/>
      <c r="N94" s="833"/>
      <c r="O94" s="833"/>
      <c r="P94" s="833"/>
      <c r="Q94" s="833"/>
      <c r="R94" s="833"/>
      <c r="S94" s="833"/>
      <c r="T94" s="833"/>
      <c r="U94" s="833"/>
      <c r="V94" s="833"/>
      <c r="W94" s="833"/>
      <c r="X94" s="833"/>
      <c r="Y94" s="833"/>
      <c r="Z94" s="833"/>
      <c r="AA94" s="833"/>
      <c r="AB94" s="834"/>
      <c r="AC94" s="832" t="s">
        <v>168</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hidden="1" customHeight="1" x14ac:dyDescent="0.2">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hidden="1" customHeight="1" x14ac:dyDescent="0.2">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hidden="1" customHeight="1" x14ac:dyDescent="0.2">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hidden="1" customHeight="1" x14ac:dyDescent="0.2">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hidden="1" customHeight="1" x14ac:dyDescent="0.2">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hidden="1" customHeight="1" x14ac:dyDescent="0.2">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hidden="1" customHeight="1" x14ac:dyDescent="0.2">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hidden="1" customHeight="1" x14ac:dyDescent="0.2">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hidden="1" customHeight="1" x14ac:dyDescent="0.2">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hidden="1" customHeight="1" x14ac:dyDescent="0.2">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hidden="1" customHeight="1" x14ac:dyDescent="0.2">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hidden="1" customHeight="1" thickBot="1" x14ac:dyDescent="0.25">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hidden="1" customHeight="1" thickBot="1" x14ac:dyDescent="0.25"/>
    <row r="108" spans="1:51" ht="30" hidden="1" customHeight="1" x14ac:dyDescent="0.2">
      <c r="A108" s="942" t="s">
        <v>26</v>
      </c>
      <c r="B108" s="943"/>
      <c r="C108" s="943"/>
      <c r="D108" s="943"/>
      <c r="E108" s="943"/>
      <c r="F108" s="944"/>
      <c r="G108" s="832" t="s">
        <v>169</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243</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hidden="1" customHeight="1" x14ac:dyDescent="0.2">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hidden="1" customHeight="1" x14ac:dyDescent="0.2">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hidden="1" customHeight="1" x14ac:dyDescent="0.2">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hidden="1" customHeight="1" x14ac:dyDescent="0.2">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hidden="1" customHeight="1" x14ac:dyDescent="0.2">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hidden="1" customHeight="1" x14ac:dyDescent="0.2">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hidden="1" customHeight="1" x14ac:dyDescent="0.2">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hidden="1" customHeight="1" x14ac:dyDescent="0.2">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hidden="1" customHeight="1" x14ac:dyDescent="0.2">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hidden="1" customHeight="1" x14ac:dyDescent="0.2">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hidden="1" customHeight="1" x14ac:dyDescent="0.2">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hidden="1" customHeight="1" thickBot="1" x14ac:dyDescent="0.25">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2">
      <c r="A121" s="945"/>
      <c r="B121" s="946"/>
      <c r="C121" s="946"/>
      <c r="D121" s="946"/>
      <c r="E121" s="946"/>
      <c r="F121" s="947"/>
      <c r="G121" s="832" t="s">
        <v>244</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245</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hidden="1" customHeight="1" x14ac:dyDescent="0.2">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hidden="1" customHeight="1" x14ac:dyDescent="0.2">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hidden="1" customHeight="1" x14ac:dyDescent="0.2">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hidden="1" customHeight="1" x14ac:dyDescent="0.2">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hidden="1" customHeight="1" x14ac:dyDescent="0.2">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hidden="1" customHeight="1" x14ac:dyDescent="0.2">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hidden="1" customHeight="1" x14ac:dyDescent="0.2">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hidden="1" customHeight="1" x14ac:dyDescent="0.2">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hidden="1" customHeight="1" x14ac:dyDescent="0.2">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hidden="1" customHeight="1" x14ac:dyDescent="0.2">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hidden="1" customHeight="1" x14ac:dyDescent="0.2">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hidden="1" customHeight="1" thickBot="1" x14ac:dyDescent="0.25">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2">
      <c r="A134" s="945"/>
      <c r="B134" s="946"/>
      <c r="C134" s="946"/>
      <c r="D134" s="946"/>
      <c r="E134" s="946"/>
      <c r="F134" s="947"/>
      <c r="G134" s="832" t="s">
        <v>246</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247</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hidden="1" customHeight="1" x14ac:dyDescent="0.2">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hidden="1" customHeight="1" x14ac:dyDescent="0.2">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hidden="1" customHeight="1" x14ac:dyDescent="0.2">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hidden="1" customHeight="1" x14ac:dyDescent="0.2">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hidden="1" customHeight="1" x14ac:dyDescent="0.2">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hidden="1" customHeight="1" x14ac:dyDescent="0.2">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hidden="1" customHeight="1" x14ac:dyDescent="0.2">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hidden="1" customHeight="1" x14ac:dyDescent="0.2">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hidden="1" customHeight="1" x14ac:dyDescent="0.2">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hidden="1" customHeight="1" x14ac:dyDescent="0.2">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hidden="1" customHeight="1" x14ac:dyDescent="0.2">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hidden="1" customHeight="1" thickBot="1" x14ac:dyDescent="0.25">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2">
      <c r="A147" s="945"/>
      <c r="B147" s="946"/>
      <c r="C147" s="946"/>
      <c r="D147" s="946"/>
      <c r="E147" s="946"/>
      <c r="F147" s="947"/>
      <c r="G147" s="832" t="s">
        <v>248</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170</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hidden="1" customHeight="1" x14ac:dyDescent="0.2">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hidden="1" customHeight="1" x14ac:dyDescent="0.2">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hidden="1" customHeight="1" x14ac:dyDescent="0.2">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hidden="1" customHeight="1" x14ac:dyDescent="0.2">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hidden="1" customHeight="1" x14ac:dyDescent="0.2">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hidden="1" customHeight="1" x14ac:dyDescent="0.2">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hidden="1" customHeight="1" x14ac:dyDescent="0.2">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hidden="1" customHeight="1" x14ac:dyDescent="0.2">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hidden="1" customHeight="1" x14ac:dyDescent="0.2">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hidden="1" customHeight="1" x14ac:dyDescent="0.2">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hidden="1" customHeight="1" x14ac:dyDescent="0.2">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hidden="1" customHeight="1" thickBot="1" x14ac:dyDescent="0.25">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hidden="1" customHeight="1" thickBot="1" x14ac:dyDescent="0.25"/>
    <row r="161" spans="1:51" ht="30" hidden="1" customHeight="1" x14ac:dyDescent="0.2">
      <c r="A161" s="942" t="s">
        <v>26</v>
      </c>
      <c r="B161" s="943"/>
      <c r="C161" s="943"/>
      <c r="D161" s="943"/>
      <c r="E161" s="943"/>
      <c r="F161" s="944"/>
      <c r="G161" s="832" t="s">
        <v>171</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249</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hidden="1" customHeight="1" x14ac:dyDescent="0.2">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hidden="1" customHeight="1" x14ac:dyDescent="0.2">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hidden="1" customHeight="1" x14ac:dyDescent="0.2">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hidden="1" customHeight="1" x14ac:dyDescent="0.2">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hidden="1" customHeight="1" x14ac:dyDescent="0.2">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hidden="1" customHeight="1" x14ac:dyDescent="0.2">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hidden="1" customHeight="1" x14ac:dyDescent="0.2">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hidden="1" customHeight="1" x14ac:dyDescent="0.2">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hidden="1" customHeight="1" x14ac:dyDescent="0.2">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hidden="1" customHeight="1" x14ac:dyDescent="0.2">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hidden="1" customHeight="1" x14ac:dyDescent="0.2">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hidden="1" customHeight="1" thickBot="1" x14ac:dyDescent="0.25">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2">
      <c r="A174" s="945"/>
      <c r="B174" s="946"/>
      <c r="C174" s="946"/>
      <c r="D174" s="946"/>
      <c r="E174" s="946"/>
      <c r="F174" s="947"/>
      <c r="G174" s="832" t="s">
        <v>250</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251</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hidden="1" customHeight="1" x14ac:dyDescent="0.2">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hidden="1" customHeight="1" x14ac:dyDescent="0.2">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hidden="1" customHeight="1" x14ac:dyDescent="0.2">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hidden="1" customHeight="1" x14ac:dyDescent="0.2">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hidden="1" customHeight="1" x14ac:dyDescent="0.2">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hidden="1" customHeight="1" x14ac:dyDescent="0.2">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hidden="1" customHeight="1" x14ac:dyDescent="0.2">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hidden="1" customHeight="1" x14ac:dyDescent="0.2">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hidden="1" customHeight="1" x14ac:dyDescent="0.2">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hidden="1" customHeight="1" x14ac:dyDescent="0.2">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hidden="1" customHeight="1" x14ac:dyDescent="0.2">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hidden="1" customHeight="1" thickBot="1" x14ac:dyDescent="0.25">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2">
      <c r="A187" s="945"/>
      <c r="B187" s="946"/>
      <c r="C187" s="946"/>
      <c r="D187" s="946"/>
      <c r="E187" s="946"/>
      <c r="F187" s="947"/>
      <c r="G187" s="832" t="s">
        <v>253</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252</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hidden="1" customHeight="1" x14ac:dyDescent="0.2">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hidden="1" customHeight="1" x14ac:dyDescent="0.2">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hidden="1" customHeight="1" x14ac:dyDescent="0.2">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hidden="1" customHeight="1" x14ac:dyDescent="0.2">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hidden="1" customHeight="1" x14ac:dyDescent="0.2">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hidden="1" customHeight="1" x14ac:dyDescent="0.2">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hidden="1" customHeight="1" x14ac:dyDescent="0.2">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hidden="1" customHeight="1" x14ac:dyDescent="0.2">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hidden="1" customHeight="1" x14ac:dyDescent="0.2">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hidden="1" customHeight="1" x14ac:dyDescent="0.2">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hidden="1" customHeight="1" x14ac:dyDescent="0.2">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hidden="1" customHeight="1" thickBot="1" x14ac:dyDescent="0.25">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2">
      <c r="A200" s="945"/>
      <c r="B200" s="946"/>
      <c r="C200" s="946"/>
      <c r="D200" s="946"/>
      <c r="E200" s="946"/>
      <c r="F200" s="947"/>
      <c r="G200" s="832" t="s">
        <v>254</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172</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hidden="1" customHeight="1" x14ac:dyDescent="0.2">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hidden="1" customHeight="1" x14ac:dyDescent="0.2">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hidden="1" customHeight="1" x14ac:dyDescent="0.2">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hidden="1" customHeight="1" x14ac:dyDescent="0.2">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hidden="1" customHeight="1" x14ac:dyDescent="0.2">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hidden="1" customHeight="1" x14ac:dyDescent="0.2">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hidden="1" customHeight="1" x14ac:dyDescent="0.2">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hidden="1" customHeight="1" x14ac:dyDescent="0.2">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hidden="1" customHeight="1" x14ac:dyDescent="0.2">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hidden="1" customHeight="1" x14ac:dyDescent="0.2">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hidden="1" customHeight="1" x14ac:dyDescent="0.2">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hidden="1" customHeight="1" thickBot="1" x14ac:dyDescent="0.25">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hidden="1" customHeight="1" thickBot="1" x14ac:dyDescent="0.25"/>
    <row r="214" spans="1:51" ht="30" hidden="1" customHeight="1" x14ac:dyDescent="0.2">
      <c r="A214" s="962" t="s">
        <v>26</v>
      </c>
      <c r="B214" s="963"/>
      <c r="C214" s="963"/>
      <c r="D214" s="963"/>
      <c r="E214" s="963"/>
      <c r="F214" s="964"/>
      <c r="G214" s="832" t="s">
        <v>173</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255</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hidden="1" customHeight="1" x14ac:dyDescent="0.2">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hidden="1" customHeight="1" x14ac:dyDescent="0.2">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hidden="1" customHeight="1" x14ac:dyDescent="0.2">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hidden="1" customHeight="1" x14ac:dyDescent="0.2">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hidden="1" customHeight="1" x14ac:dyDescent="0.2">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hidden="1" customHeight="1" x14ac:dyDescent="0.2">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hidden="1" customHeight="1" x14ac:dyDescent="0.2">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hidden="1" customHeight="1" x14ac:dyDescent="0.2">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hidden="1" customHeight="1" x14ac:dyDescent="0.2">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hidden="1" customHeight="1" x14ac:dyDescent="0.2">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hidden="1" customHeight="1" x14ac:dyDescent="0.2">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hidden="1" customHeight="1" thickBot="1" x14ac:dyDescent="0.25">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2">
      <c r="A227" s="945"/>
      <c r="B227" s="946"/>
      <c r="C227" s="946"/>
      <c r="D227" s="946"/>
      <c r="E227" s="946"/>
      <c r="F227" s="947"/>
      <c r="G227" s="832" t="s">
        <v>256</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257</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hidden="1" customHeight="1" x14ac:dyDescent="0.2">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hidden="1" customHeight="1" x14ac:dyDescent="0.2">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hidden="1" customHeight="1" x14ac:dyDescent="0.2">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hidden="1" customHeight="1" x14ac:dyDescent="0.2">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hidden="1" customHeight="1" x14ac:dyDescent="0.2">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hidden="1" customHeight="1" x14ac:dyDescent="0.2">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hidden="1" customHeight="1" x14ac:dyDescent="0.2">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hidden="1" customHeight="1" x14ac:dyDescent="0.2">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hidden="1" customHeight="1" x14ac:dyDescent="0.2">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hidden="1" customHeight="1" x14ac:dyDescent="0.2">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hidden="1" customHeight="1" x14ac:dyDescent="0.2">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hidden="1" customHeight="1" thickBot="1" x14ac:dyDescent="0.25">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2">
      <c r="A240" s="945"/>
      <c r="B240" s="946"/>
      <c r="C240" s="946"/>
      <c r="D240" s="946"/>
      <c r="E240" s="946"/>
      <c r="F240" s="947"/>
      <c r="G240" s="832" t="s">
        <v>258</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259</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hidden="1" customHeight="1" x14ac:dyDescent="0.2">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hidden="1" customHeight="1" x14ac:dyDescent="0.2">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hidden="1" customHeight="1" x14ac:dyDescent="0.2">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hidden="1" customHeight="1" x14ac:dyDescent="0.2">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hidden="1" customHeight="1" x14ac:dyDescent="0.2">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hidden="1" customHeight="1" x14ac:dyDescent="0.2">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hidden="1" customHeight="1" x14ac:dyDescent="0.2">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hidden="1" customHeight="1" x14ac:dyDescent="0.2">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hidden="1" customHeight="1" x14ac:dyDescent="0.2">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hidden="1" customHeight="1" x14ac:dyDescent="0.2">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hidden="1" customHeight="1" x14ac:dyDescent="0.2">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hidden="1" customHeight="1" thickBot="1" x14ac:dyDescent="0.25">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2">
      <c r="A253" s="945"/>
      <c r="B253" s="946"/>
      <c r="C253" s="946"/>
      <c r="D253" s="946"/>
      <c r="E253" s="946"/>
      <c r="F253" s="947"/>
      <c r="G253" s="832" t="s">
        <v>260</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174</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hidden="1" customHeight="1" x14ac:dyDescent="0.2">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hidden="1" customHeight="1" x14ac:dyDescent="0.2">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hidden="1" customHeight="1" x14ac:dyDescent="0.2">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hidden="1" customHeight="1" x14ac:dyDescent="0.2">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hidden="1" customHeight="1" x14ac:dyDescent="0.2">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hidden="1" customHeight="1" x14ac:dyDescent="0.2">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hidden="1" customHeight="1" x14ac:dyDescent="0.2">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hidden="1" customHeight="1" x14ac:dyDescent="0.2">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hidden="1" customHeight="1" x14ac:dyDescent="0.2">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hidden="1" customHeight="1" x14ac:dyDescent="0.2">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hidden="1" customHeight="1" x14ac:dyDescent="0.2">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hidden="1" customHeight="1" thickBot="1" x14ac:dyDescent="0.25">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6" manualBreakCount="6">
    <brk id="67" max="49" man="1"/>
    <brk id="80" max="49" man="1"/>
    <brk id="120" max="49" man="1"/>
    <brk id="160"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02" zoomScale="80" zoomScaleNormal="75" zoomScaleSheetLayoutView="80" zoomScalePageLayoutView="70" workbookViewId="0">
      <selection activeCell="R1321" sqref="R132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11.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85"/>
      <c r="B3" s="885"/>
      <c r="C3" s="885" t="s">
        <v>24</v>
      </c>
      <c r="D3" s="885"/>
      <c r="E3" s="885"/>
      <c r="F3" s="885"/>
      <c r="G3" s="885"/>
      <c r="H3" s="885"/>
      <c r="I3" s="885"/>
      <c r="J3" s="967" t="s">
        <v>262</v>
      </c>
      <c r="K3" s="968"/>
      <c r="L3" s="968"/>
      <c r="M3" s="968"/>
      <c r="N3" s="968"/>
      <c r="O3" s="968"/>
      <c r="P3" s="440" t="s">
        <v>25</v>
      </c>
      <c r="Q3" s="440"/>
      <c r="R3" s="440"/>
      <c r="S3" s="440"/>
      <c r="T3" s="440"/>
      <c r="U3" s="440"/>
      <c r="V3" s="440"/>
      <c r="W3" s="440"/>
      <c r="X3" s="440"/>
      <c r="Y3" s="887" t="s">
        <v>301</v>
      </c>
      <c r="Z3" s="888"/>
      <c r="AA3" s="888"/>
      <c r="AB3" s="888"/>
      <c r="AC3" s="967" t="s">
        <v>293</v>
      </c>
      <c r="AD3" s="967"/>
      <c r="AE3" s="967"/>
      <c r="AF3" s="967"/>
      <c r="AG3" s="967"/>
      <c r="AH3" s="887" t="s">
        <v>229</v>
      </c>
      <c r="AI3" s="885"/>
      <c r="AJ3" s="885"/>
      <c r="AK3" s="885"/>
      <c r="AL3" s="885" t="s">
        <v>19</v>
      </c>
      <c r="AM3" s="885"/>
      <c r="AN3" s="885"/>
      <c r="AO3" s="889"/>
      <c r="AP3" s="966" t="s">
        <v>263</v>
      </c>
      <c r="AQ3" s="966"/>
      <c r="AR3" s="966"/>
      <c r="AS3" s="966"/>
      <c r="AT3" s="966"/>
      <c r="AU3" s="966"/>
      <c r="AV3" s="966"/>
      <c r="AW3" s="966"/>
      <c r="AX3" s="966"/>
      <c r="AY3">
        <f>$AY$2</f>
        <v>1</v>
      </c>
    </row>
    <row r="4" spans="1:51" ht="31.9" customHeight="1" x14ac:dyDescent="0.2">
      <c r="A4" s="969">
        <v>1</v>
      </c>
      <c r="B4" s="969">
        <v>1</v>
      </c>
      <c r="C4" s="865" t="s">
        <v>799</v>
      </c>
      <c r="D4" s="865"/>
      <c r="E4" s="865"/>
      <c r="F4" s="865"/>
      <c r="G4" s="865"/>
      <c r="H4" s="865"/>
      <c r="I4" s="865"/>
      <c r="J4" s="866">
        <v>3290005003743</v>
      </c>
      <c r="K4" s="867"/>
      <c r="L4" s="867"/>
      <c r="M4" s="867"/>
      <c r="N4" s="867"/>
      <c r="O4" s="867"/>
      <c r="P4" s="891" t="s">
        <v>800</v>
      </c>
      <c r="Q4" s="868"/>
      <c r="R4" s="868"/>
      <c r="S4" s="868"/>
      <c r="T4" s="868"/>
      <c r="U4" s="868"/>
      <c r="V4" s="868"/>
      <c r="W4" s="868"/>
      <c r="X4" s="868"/>
      <c r="Y4" s="869">
        <v>2</v>
      </c>
      <c r="Z4" s="870"/>
      <c r="AA4" s="870"/>
      <c r="AB4" s="871"/>
      <c r="AC4" s="965" t="s">
        <v>322</v>
      </c>
      <c r="AD4" s="965"/>
      <c r="AE4" s="965"/>
      <c r="AF4" s="965"/>
      <c r="AG4" s="965"/>
      <c r="AH4" s="892" t="s">
        <v>347</v>
      </c>
      <c r="AI4" s="893"/>
      <c r="AJ4" s="893"/>
      <c r="AK4" s="893"/>
      <c r="AL4" s="876" t="s">
        <v>347</v>
      </c>
      <c r="AM4" s="877"/>
      <c r="AN4" s="877"/>
      <c r="AO4" s="878"/>
      <c r="AP4" s="879"/>
      <c r="AQ4" s="879"/>
      <c r="AR4" s="879"/>
      <c r="AS4" s="879"/>
      <c r="AT4" s="879"/>
      <c r="AU4" s="879"/>
      <c r="AV4" s="879"/>
      <c r="AW4" s="879"/>
      <c r="AX4" s="879"/>
      <c r="AY4">
        <f>$AY$2</f>
        <v>1</v>
      </c>
    </row>
    <row r="5" spans="1:51" ht="26.25" hidden="1" customHeight="1" x14ac:dyDescent="0.2">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hidden="1" customHeight="1" x14ac:dyDescent="0.2">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hidden="1" customHeight="1" x14ac:dyDescent="0.2">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hidden="1" customHeight="1" x14ac:dyDescent="0.2">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hidden="1" customHeight="1" x14ac:dyDescent="0.2">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hidden="1" customHeight="1" x14ac:dyDescent="0.2">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hidden="1" customHeight="1" x14ac:dyDescent="0.2">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hidden="1" customHeight="1" x14ac:dyDescent="0.2">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hidden="1" customHeight="1" x14ac:dyDescent="0.2">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hidden="1" customHeight="1" x14ac:dyDescent="0.2">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hidden="1" customHeight="1" x14ac:dyDescent="0.2">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hidden="1" customHeight="1" x14ac:dyDescent="0.2">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hidden="1" customHeight="1" x14ac:dyDescent="0.2">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hidden="1" customHeight="1" x14ac:dyDescent="0.2">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hidden="1" customHeight="1" x14ac:dyDescent="0.2">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hidden="1" customHeight="1" x14ac:dyDescent="0.2">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hidden="1" customHeight="1" x14ac:dyDescent="0.2">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hidden="1" customHeight="1" x14ac:dyDescent="0.2">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hidden="1" customHeight="1" x14ac:dyDescent="0.2">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hidden="1" customHeight="1" x14ac:dyDescent="0.2">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hidden="1" customHeight="1" x14ac:dyDescent="0.2">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hidden="1" customHeight="1" x14ac:dyDescent="0.2">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hidden="1" customHeight="1" x14ac:dyDescent="0.2">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hidden="1" customHeight="1" x14ac:dyDescent="0.2">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hidden="1" customHeight="1" x14ac:dyDescent="0.2">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hidden="1" customHeight="1" x14ac:dyDescent="0.2">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hidden="1" customHeight="1" x14ac:dyDescent="0.2">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hidden="1" customHeight="1" x14ac:dyDescent="0.2">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hidden="1" customHeight="1" x14ac:dyDescent="0.2">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85"/>
      <c r="B36" s="885"/>
      <c r="C36" s="885" t="s">
        <v>24</v>
      </c>
      <c r="D36" s="885"/>
      <c r="E36" s="885"/>
      <c r="F36" s="885"/>
      <c r="G36" s="885"/>
      <c r="H36" s="885"/>
      <c r="I36" s="885"/>
      <c r="J36" s="967" t="s">
        <v>262</v>
      </c>
      <c r="K36" s="968"/>
      <c r="L36" s="968"/>
      <c r="M36" s="968"/>
      <c r="N36" s="968"/>
      <c r="O36" s="968"/>
      <c r="P36" s="440" t="s">
        <v>25</v>
      </c>
      <c r="Q36" s="440"/>
      <c r="R36" s="440"/>
      <c r="S36" s="440"/>
      <c r="T36" s="440"/>
      <c r="U36" s="440"/>
      <c r="V36" s="440"/>
      <c r="W36" s="440"/>
      <c r="X36" s="440"/>
      <c r="Y36" s="887" t="s">
        <v>301</v>
      </c>
      <c r="Z36" s="888"/>
      <c r="AA36" s="888"/>
      <c r="AB36" s="888"/>
      <c r="AC36" s="967" t="s">
        <v>293</v>
      </c>
      <c r="AD36" s="967"/>
      <c r="AE36" s="967"/>
      <c r="AF36" s="967"/>
      <c r="AG36" s="967"/>
      <c r="AH36" s="887" t="s">
        <v>229</v>
      </c>
      <c r="AI36" s="885"/>
      <c r="AJ36" s="885"/>
      <c r="AK36" s="885"/>
      <c r="AL36" s="885" t="s">
        <v>19</v>
      </c>
      <c r="AM36" s="885"/>
      <c r="AN36" s="885"/>
      <c r="AO36" s="889"/>
      <c r="AP36" s="966" t="s">
        <v>263</v>
      </c>
      <c r="AQ36" s="966"/>
      <c r="AR36" s="966"/>
      <c r="AS36" s="966"/>
      <c r="AT36" s="966"/>
      <c r="AU36" s="966"/>
      <c r="AV36" s="966"/>
      <c r="AW36" s="966"/>
      <c r="AX36" s="966"/>
      <c r="AY36">
        <f>$AY$34</f>
        <v>1</v>
      </c>
    </row>
    <row r="37" spans="1:51" ht="46.9" customHeight="1" x14ac:dyDescent="0.2">
      <c r="A37" s="969">
        <v>1</v>
      </c>
      <c r="B37" s="969">
        <v>1</v>
      </c>
      <c r="C37" s="890" t="s">
        <v>801</v>
      </c>
      <c r="D37" s="865"/>
      <c r="E37" s="865"/>
      <c r="F37" s="865"/>
      <c r="G37" s="865"/>
      <c r="H37" s="865"/>
      <c r="I37" s="865"/>
      <c r="J37" s="866">
        <v>6430005004014</v>
      </c>
      <c r="K37" s="867"/>
      <c r="L37" s="867"/>
      <c r="M37" s="867"/>
      <c r="N37" s="867"/>
      <c r="O37" s="867"/>
      <c r="P37" s="868" t="s">
        <v>802</v>
      </c>
      <c r="Q37" s="868"/>
      <c r="R37" s="868"/>
      <c r="S37" s="868"/>
      <c r="T37" s="868"/>
      <c r="U37" s="868"/>
      <c r="V37" s="868"/>
      <c r="W37" s="868"/>
      <c r="X37" s="868"/>
      <c r="Y37" s="869">
        <v>3</v>
      </c>
      <c r="Z37" s="870"/>
      <c r="AA37" s="870"/>
      <c r="AB37" s="871"/>
      <c r="AC37" s="965" t="s">
        <v>322</v>
      </c>
      <c r="AD37" s="965"/>
      <c r="AE37" s="965"/>
      <c r="AF37" s="965"/>
      <c r="AG37" s="965"/>
      <c r="AH37" s="892" t="s">
        <v>347</v>
      </c>
      <c r="AI37" s="893"/>
      <c r="AJ37" s="893"/>
      <c r="AK37" s="893"/>
      <c r="AL37" s="876" t="s">
        <v>347</v>
      </c>
      <c r="AM37" s="877"/>
      <c r="AN37" s="877"/>
      <c r="AO37" s="878"/>
      <c r="AP37" s="879"/>
      <c r="AQ37" s="879"/>
      <c r="AR37" s="879"/>
      <c r="AS37" s="879"/>
      <c r="AT37" s="879"/>
      <c r="AU37" s="879"/>
      <c r="AV37" s="879"/>
      <c r="AW37" s="879"/>
      <c r="AX37" s="879"/>
      <c r="AY37">
        <f>$AY$34</f>
        <v>1</v>
      </c>
    </row>
    <row r="38" spans="1:51" ht="26.25" hidden="1" customHeight="1" x14ac:dyDescent="0.2">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hidden="1" customHeight="1" x14ac:dyDescent="0.2">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hidden="1" customHeight="1" x14ac:dyDescent="0.2">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hidden="1" customHeight="1" x14ac:dyDescent="0.2">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hidden="1" customHeight="1" x14ac:dyDescent="0.2">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hidden="1" customHeight="1" x14ac:dyDescent="0.2">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hidden="1" customHeight="1" x14ac:dyDescent="0.2">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hidden="1" customHeight="1" x14ac:dyDescent="0.2">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hidden="1" customHeight="1" x14ac:dyDescent="0.2">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hidden="1" customHeight="1" x14ac:dyDescent="0.2">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hidden="1" customHeight="1" x14ac:dyDescent="0.2">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hidden="1" customHeight="1" x14ac:dyDescent="0.2">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hidden="1" customHeight="1" x14ac:dyDescent="0.2">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hidden="1" customHeight="1" x14ac:dyDescent="0.2">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hidden="1" customHeight="1" x14ac:dyDescent="0.2">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hidden="1" customHeight="1" x14ac:dyDescent="0.2">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hidden="1" customHeight="1" x14ac:dyDescent="0.2">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hidden="1" customHeight="1" x14ac:dyDescent="0.2">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hidden="1" customHeight="1" x14ac:dyDescent="0.2">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hidden="1" customHeight="1" x14ac:dyDescent="0.2">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hidden="1" customHeight="1" x14ac:dyDescent="0.2">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hidden="1" customHeight="1" x14ac:dyDescent="0.2">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hidden="1" customHeight="1" x14ac:dyDescent="0.2">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hidden="1" customHeight="1" x14ac:dyDescent="0.2">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hidden="1" customHeight="1" x14ac:dyDescent="0.2">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hidden="1" customHeight="1" x14ac:dyDescent="0.2">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hidden="1" customHeight="1" x14ac:dyDescent="0.2">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hidden="1" customHeight="1" x14ac:dyDescent="0.2">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hidden="1" customHeight="1" x14ac:dyDescent="0.2">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181</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85"/>
      <c r="B69" s="885"/>
      <c r="C69" s="885" t="s">
        <v>24</v>
      </c>
      <c r="D69" s="885"/>
      <c r="E69" s="885"/>
      <c r="F69" s="885"/>
      <c r="G69" s="885"/>
      <c r="H69" s="885"/>
      <c r="I69" s="885"/>
      <c r="J69" s="967" t="s">
        <v>262</v>
      </c>
      <c r="K69" s="968"/>
      <c r="L69" s="968"/>
      <c r="M69" s="968"/>
      <c r="N69" s="968"/>
      <c r="O69" s="968"/>
      <c r="P69" s="440" t="s">
        <v>25</v>
      </c>
      <c r="Q69" s="440"/>
      <c r="R69" s="440"/>
      <c r="S69" s="440"/>
      <c r="T69" s="440"/>
      <c r="U69" s="440"/>
      <c r="V69" s="440"/>
      <c r="W69" s="440"/>
      <c r="X69" s="440"/>
      <c r="Y69" s="887" t="s">
        <v>301</v>
      </c>
      <c r="Z69" s="888"/>
      <c r="AA69" s="888"/>
      <c r="AB69" s="888"/>
      <c r="AC69" s="967" t="s">
        <v>293</v>
      </c>
      <c r="AD69" s="967"/>
      <c r="AE69" s="967"/>
      <c r="AF69" s="967"/>
      <c r="AG69" s="967"/>
      <c r="AH69" s="887" t="s">
        <v>229</v>
      </c>
      <c r="AI69" s="885"/>
      <c r="AJ69" s="885"/>
      <c r="AK69" s="885"/>
      <c r="AL69" s="885" t="s">
        <v>19</v>
      </c>
      <c r="AM69" s="885"/>
      <c r="AN69" s="885"/>
      <c r="AO69" s="889"/>
      <c r="AP69" s="966" t="s">
        <v>263</v>
      </c>
      <c r="AQ69" s="966"/>
      <c r="AR69" s="966"/>
      <c r="AS69" s="966"/>
      <c r="AT69" s="966"/>
      <c r="AU69" s="966"/>
      <c r="AV69" s="966"/>
      <c r="AW69" s="966"/>
      <c r="AX69" s="966"/>
      <c r="AY69" s="34">
        <f>$AY$67</f>
        <v>1</v>
      </c>
    </row>
    <row r="70" spans="1:51" ht="45" customHeight="1" x14ac:dyDescent="0.2">
      <c r="A70" s="969">
        <v>1</v>
      </c>
      <c r="B70" s="969">
        <v>1</v>
      </c>
      <c r="C70" s="865" t="s">
        <v>803</v>
      </c>
      <c r="D70" s="865"/>
      <c r="E70" s="865"/>
      <c r="F70" s="865"/>
      <c r="G70" s="865"/>
      <c r="H70" s="865"/>
      <c r="I70" s="865"/>
      <c r="J70" s="866">
        <v>3310005001777</v>
      </c>
      <c r="K70" s="867"/>
      <c r="L70" s="867"/>
      <c r="M70" s="867"/>
      <c r="N70" s="867"/>
      <c r="O70" s="867"/>
      <c r="P70" s="868" t="s">
        <v>804</v>
      </c>
      <c r="Q70" s="868"/>
      <c r="R70" s="868"/>
      <c r="S70" s="868"/>
      <c r="T70" s="868"/>
      <c r="U70" s="868"/>
      <c r="V70" s="868"/>
      <c r="W70" s="868"/>
      <c r="X70" s="868"/>
      <c r="Y70" s="869">
        <v>2.7</v>
      </c>
      <c r="Z70" s="870"/>
      <c r="AA70" s="870"/>
      <c r="AB70" s="871"/>
      <c r="AC70" s="965" t="s">
        <v>322</v>
      </c>
      <c r="AD70" s="965"/>
      <c r="AE70" s="965"/>
      <c r="AF70" s="965"/>
      <c r="AG70" s="965"/>
      <c r="AH70" s="892" t="s">
        <v>347</v>
      </c>
      <c r="AI70" s="893"/>
      <c r="AJ70" s="893"/>
      <c r="AK70" s="893"/>
      <c r="AL70" s="876" t="s">
        <v>347</v>
      </c>
      <c r="AM70" s="877"/>
      <c r="AN70" s="877"/>
      <c r="AO70" s="878"/>
      <c r="AP70" s="879"/>
      <c r="AQ70" s="879"/>
      <c r="AR70" s="879"/>
      <c r="AS70" s="879"/>
      <c r="AT70" s="879"/>
      <c r="AU70" s="879"/>
      <c r="AV70" s="879"/>
      <c r="AW70" s="879"/>
      <c r="AX70" s="879"/>
      <c r="AY70" s="34">
        <f>$AY$67</f>
        <v>1</v>
      </c>
    </row>
    <row r="71" spans="1:51" ht="26.25" hidden="1" customHeight="1" x14ac:dyDescent="0.2">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hidden="1" customHeight="1" x14ac:dyDescent="0.2">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hidden="1" customHeight="1" x14ac:dyDescent="0.2">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hidden="1" customHeight="1" x14ac:dyDescent="0.2">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hidden="1" customHeight="1" x14ac:dyDescent="0.2">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hidden="1" customHeight="1" x14ac:dyDescent="0.2">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hidden="1" customHeight="1" x14ac:dyDescent="0.2">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hidden="1" customHeight="1" x14ac:dyDescent="0.2">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hidden="1" customHeight="1" x14ac:dyDescent="0.2">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hidden="1" customHeight="1" x14ac:dyDescent="0.2">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hidden="1" customHeight="1" x14ac:dyDescent="0.2">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hidden="1" customHeight="1" x14ac:dyDescent="0.2">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hidden="1" customHeight="1" x14ac:dyDescent="0.2">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hidden="1" customHeight="1" x14ac:dyDescent="0.2">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hidden="1" customHeight="1" x14ac:dyDescent="0.2">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hidden="1" customHeight="1" x14ac:dyDescent="0.2">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hidden="1" customHeight="1" x14ac:dyDescent="0.2">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hidden="1" customHeight="1" x14ac:dyDescent="0.2">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hidden="1" customHeight="1" x14ac:dyDescent="0.2">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hidden="1" customHeight="1" x14ac:dyDescent="0.2">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hidden="1" customHeight="1" x14ac:dyDescent="0.2">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hidden="1" customHeight="1" x14ac:dyDescent="0.2">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hidden="1" customHeight="1" x14ac:dyDescent="0.2">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hidden="1" customHeight="1" x14ac:dyDescent="0.2">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hidden="1" customHeight="1" x14ac:dyDescent="0.2">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hidden="1" customHeight="1" x14ac:dyDescent="0.2">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hidden="1" customHeight="1" x14ac:dyDescent="0.2">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hidden="1" customHeight="1" x14ac:dyDescent="0.2">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hidden="1" customHeight="1" x14ac:dyDescent="0.2">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85"/>
      <c r="B102" s="885"/>
      <c r="C102" s="885" t="s">
        <v>24</v>
      </c>
      <c r="D102" s="885"/>
      <c r="E102" s="885"/>
      <c r="F102" s="885"/>
      <c r="G102" s="885"/>
      <c r="H102" s="885"/>
      <c r="I102" s="885"/>
      <c r="J102" s="967" t="s">
        <v>262</v>
      </c>
      <c r="K102" s="968"/>
      <c r="L102" s="968"/>
      <c r="M102" s="968"/>
      <c r="N102" s="968"/>
      <c r="O102" s="968"/>
      <c r="P102" s="440" t="s">
        <v>25</v>
      </c>
      <c r="Q102" s="440"/>
      <c r="R102" s="440"/>
      <c r="S102" s="440"/>
      <c r="T102" s="440"/>
      <c r="U102" s="440"/>
      <c r="V102" s="440"/>
      <c r="W102" s="440"/>
      <c r="X102" s="440"/>
      <c r="Y102" s="887" t="s">
        <v>301</v>
      </c>
      <c r="Z102" s="888"/>
      <c r="AA102" s="888"/>
      <c r="AB102" s="888"/>
      <c r="AC102" s="967" t="s">
        <v>293</v>
      </c>
      <c r="AD102" s="967"/>
      <c r="AE102" s="967"/>
      <c r="AF102" s="967"/>
      <c r="AG102" s="967"/>
      <c r="AH102" s="887" t="s">
        <v>229</v>
      </c>
      <c r="AI102" s="885"/>
      <c r="AJ102" s="885"/>
      <c r="AK102" s="885"/>
      <c r="AL102" s="885" t="s">
        <v>19</v>
      </c>
      <c r="AM102" s="885"/>
      <c r="AN102" s="885"/>
      <c r="AO102" s="889"/>
      <c r="AP102" s="966" t="s">
        <v>263</v>
      </c>
      <c r="AQ102" s="966"/>
      <c r="AR102" s="966"/>
      <c r="AS102" s="966"/>
      <c r="AT102" s="966"/>
      <c r="AU102" s="966"/>
      <c r="AV102" s="966"/>
      <c r="AW102" s="966"/>
      <c r="AX102" s="966"/>
      <c r="AY102" s="34">
        <f>$AY$100</f>
        <v>1</v>
      </c>
    </row>
    <row r="103" spans="1:51" ht="45.65" customHeight="1" x14ac:dyDescent="0.2">
      <c r="A103" s="969">
        <v>1</v>
      </c>
      <c r="B103" s="969">
        <v>1</v>
      </c>
      <c r="C103" s="865" t="s">
        <v>805</v>
      </c>
      <c r="D103" s="865"/>
      <c r="E103" s="865"/>
      <c r="F103" s="865"/>
      <c r="G103" s="865"/>
      <c r="H103" s="865"/>
      <c r="I103" s="865"/>
      <c r="J103" s="866">
        <v>6340005001879</v>
      </c>
      <c r="K103" s="867"/>
      <c r="L103" s="867"/>
      <c r="M103" s="867"/>
      <c r="N103" s="867"/>
      <c r="O103" s="867"/>
      <c r="P103" s="868" t="s">
        <v>806</v>
      </c>
      <c r="Q103" s="868"/>
      <c r="R103" s="868"/>
      <c r="S103" s="868"/>
      <c r="T103" s="868"/>
      <c r="U103" s="868"/>
      <c r="V103" s="868"/>
      <c r="W103" s="868"/>
      <c r="X103" s="868"/>
      <c r="Y103" s="869">
        <v>3.1</v>
      </c>
      <c r="Z103" s="870"/>
      <c r="AA103" s="870"/>
      <c r="AB103" s="871"/>
      <c r="AC103" s="965" t="s">
        <v>322</v>
      </c>
      <c r="AD103" s="965"/>
      <c r="AE103" s="965"/>
      <c r="AF103" s="965"/>
      <c r="AG103" s="965"/>
      <c r="AH103" s="892" t="s">
        <v>347</v>
      </c>
      <c r="AI103" s="893"/>
      <c r="AJ103" s="893"/>
      <c r="AK103" s="893"/>
      <c r="AL103" s="876" t="s">
        <v>347</v>
      </c>
      <c r="AM103" s="877"/>
      <c r="AN103" s="877"/>
      <c r="AO103" s="878"/>
      <c r="AP103" s="879"/>
      <c r="AQ103" s="879"/>
      <c r="AR103" s="879"/>
      <c r="AS103" s="879"/>
      <c r="AT103" s="879"/>
      <c r="AU103" s="879"/>
      <c r="AV103" s="879"/>
      <c r="AW103" s="879"/>
      <c r="AX103" s="879"/>
      <c r="AY103" s="34">
        <f>$AY$100</f>
        <v>1</v>
      </c>
    </row>
    <row r="104" spans="1:51" ht="26.25" hidden="1" customHeight="1" x14ac:dyDescent="0.2">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hidden="1" customHeight="1" x14ac:dyDescent="0.2">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hidden="1" customHeight="1" x14ac:dyDescent="0.2">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hidden="1" customHeight="1" x14ac:dyDescent="0.2">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hidden="1" customHeight="1" x14ac:dyDescent="0.2">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hidden="1" customHeight="1" x14ac:dyDescent="0.2">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hidden="1" customHeight="1" x14ac:dyDescent="0.2">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hidden="1" customHeight="1" x14ac:dyDescent="0.2">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hidden="1" customHeight="1" x14ac:dyDescent="0.2">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hidden="1" customHeight="1" x14ac:dyDescent="0.2">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hidden="1" customHeight="1" x14ac:dyDescent="0.2">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hidden="1" customHeight="1" x14ac:dyDescent="0.2">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hidden="1" customHeight="1" x14ac:dyDescent="0.2">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hidden="1" customHeight="1" x14ac:dyDescent="0.2">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hidden="1" customHeight="1" x14ac:dyDescent="0.2">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hidden="1" customHeight="1" x14ac:dyDescent="0.2">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hidden="1" customHeight="1" x14ac:dyDescent="0.2">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hidden="1" customHeight="1" x14ac:dyDescent="0.2">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hidden="1" customHeight="1" x14ac:dyDescent="0.2">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hidden="1" customHeight="1" x14ac:dyDescent="0.2">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hidden="1" customHeight="1" x14ac:dyDescent="0.2">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hidden="1" customHeight="1" x14ac:dyDescent="0.2">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hidden="1" customHeight="1" x14ac:dyDescent="0.2">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hidden="1" customHeight="1" x14ac:dyDescent="0.2">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hidden="1" customHeight="1" x14ac:dyDescent="0.2">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hidden="1" customHeight="1" x14ac:dyDescent="0.2">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hidden="1" customHeight="1" x14ac:dyDescent="0.2">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hidden="1" customHeight="1" x14ac:dyDescent="0.2">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hidden="1" customHeight="1" x14ac:dyDescent="0.2">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183</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85"/>
      <c r="B135" s="885"/>
      <c r="C135" s="885" t="s">
        <v>24</v>
      </c>
      <c r="D135" s="885"/>
      <c r="E135" s="885"/>
      <c r="F135" s="885"/>
      <c r="G135" s="885"/>
      <c r="H135" s="885"/>
      <c r="I135" s="885"/>
      <c r="J135" s="967" t="s">
        <v>262</v>
      </c>
      <c r="K135" s="968"/>
      <c r="L135" s="968"/>
      <c r="M135" s="968"/>
      <c r="N135" s="968"/>
      <c r="O135" s="968"/>
      <c r="P135" s="440" t="s">
        <v>25</v>
      </c>
      <c r="Q135" s="440"/>
      <c r="R135" s="440"/>
      <c r="S135" s="440"/>
      <c r="T135" s="440"/>
      <c r="U135" s="440"/>
      <c r="V135" s="440"/>
      <c r="W135" s="440"/>
      <c r="X135" s="440"/>
      <c r="Y135" s="887" t="s">
        <v>301</v>
      </c>
      <c r="Z135" s="888"/>
      <c r="AA135" s="888"/>
      <c r="AB135" s="888"/>
      <c r="AC135" s="967" t="s">
        <v>293</v>
      </c>
      <c r="AD135" s="967"/>
      <c r="AE135" s="967"/>
      <c r="AF135" s="967"/>
      <c r="AG135" s="967"/>
      <c r="AH135" s="887" t="s">
        <v>229</v>
      </c>
      <c r="AI135" s="885"/>
      <c r="AJ135" s="885"/>
      <c r="AK135" s="885"/>
      <c r="AL135" s="885" t="s">
        <v>19</v>
      </c>
      <c r="AM135" s="885"/>
      <c r="AN135" s="885"/>
      <c r="AO135" s="889"/>
      <c r="AP135" s="966" t="s">
        <v>263</v>
      </c>
      <c r="AQ135" s="966"/>
      <c r="AR135" s="966"/>
      <c r="AS135" s="966"/>
      <c r="AT135" s="966"/>
      <c r="AU135" s="966"/>
      <c r="AV135" s="966"/>
      <c r="AW135" s="966"/>
      <c r="AX135" s="966"/>
      <c r="AY135" s="34">
        <f>$AY$133</f>
        <v>1</v>
      </c>
    </row>
    <row r="136" spans="1:51" ht="46.15" customHeight="1" x14ac:dyDescent="0.2">
      <c r="A136" s="969">
        <v>1</v>
      </c>
      <c r="B136" s="969">
        <v>1</v>
      </c>
      <c r="C136" s="865" t="s">
        <v>807</v>
      </c>
      <c r="D136" s="865"/>
      <c r="E136" s="865"/>
      <c r="F136" s="865"/>
      <c r="G136" s="865"/>
      <c r="H136" s="865"/>
      <c r="I136" s="865"/>
      <c r="J136" s="866">
        <v>2020005010230</v>
      </c>
      <c r="K136" s="867"/>
      <c r="L136" s="867"/>
      <c r="M136" s="867"/>
      <c r="N136" s="867"/>
      <c r="O136" s="867"/>
      <c r="P136" s="868" t="s">
        <v>808</v>
      </c>
      <c r="Q136" s="868"/>
      <c r="R136" s="868"/>
      <c r="S136" s="868"/>
      <c r="T136" s="868"/>
      <c r="U136" s="868"/>
      <c r="V136" s="868"/>
      <c r="W136" s="868"/>
      <c r="X136" s="868"/>
      <c r="Y136" s="869">
        <v>2</v>
      </c>
      <c r="Z136" s="870"/>
      <c r="AA136" s="870"/>
      <c r="AB136" s="871"/>
      <c r="AC136" s="965" t="s">
        <v>322</v>
      </c>
      <c r="AD136" s="965"/>
      <c r="AE136" s="965"/>
      <c r="AF136" s="965"/>
      <c r="AG136" s="965"/>
      <c r="AH136" s="892" t="s">
        <v>347</v>
      </c>
      <c r="AI136" s="893"/>
      <c r="AJ136" s="893"/>
      <c r="AK136" s="893"/>
      <c r="AL136" s="876" t="s">
        <v>347</v>
      </c>
      <c r="AM136" s="877"/>
      <c r="AN136" s="877"/>
      <c r="AO136" s="878"/>
      <c r="AP136" s="879"/>
      <c r="AQ136" s="879"/>
      <c r="AR136" s="879"/>
      <c r="AS136" s="879"/>
      <c r="AT136" s="879"/>
      <c r="AU136" s="879"/>
      <c r="AV136" s="879"/>
      <c r="AW136" s="879"/>
      <c r="AX136" s="879"/>
      <c r="AY136" s="34">
        <f>$AY$133</f>
        <v>1</v>
      </c>
    </row>
    <row r="137" spans="1:51" ht="26.25" hidden="1" customHeight="1" x14ac:dyDescent="0.2">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hidden="1" customHeight="1" x14ac:dyDescent="0.2">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hidden="1" customHeight="1" x14ac:dyDescent="0.2">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hidden="1" customHeight="1" x14ac:dyDescent="0.2">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hidden="1" customHeight="1" x14ac:dyDescent="0.2">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hidden="1" customHeight="1" x14ac:dyDescent="0.2">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hidden="1" customHeight="1" x14ac:dyDescent="0.2">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hidden="1" customHeight="1" x14ac:dyDescent="0.2">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hidden="1" customHeight="1" x14ac:dyDescent="0.2">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hidden="1" customHeight="1" x14ac:dyDescent="0.2">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hidden="1" customHeight="1" x14ac:dyDescent="0.2">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hidden="1" customHeight="1" x14ac:dyDescent="0.2">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hidden="1" customHeight="1" x14ac:dyDescent="0.2">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hidden="1" customHeight="1" x14ac:dyDescent="0.2">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hidden="1" customHeight="1" x14ac:dyDescent="0.2">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hidden="1" customHeight="1" x14ac:dyDescent="0.2">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hidden="1" customHeight="1" x14ac:dyDescent="0.2">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hidden="1" customHeight="1" x14ac:dyDescent="0.2">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hidden="1" customHeight="1" x14ac:dyDescent="0.2">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hidden="1" customHeight="1" x14ac:dyDescent="0.2">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hidden="1" customHeight="1" x14ac:dyDescent="0.2">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hidden="1" customHeight="1" x14ac:dyDescent="0.2">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hidden="1" customHeight="1" x14ac:dyDescent="0.2">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hidden="1" customHeight="1" x14ac:dyDescent="0.2">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hidden="1" customHeight="1" x14ac:dyDescent="0.2">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hidden="1" customHeight="1" x14ac:dyDescent="0.2">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hidden="1" customHeight="1" x14ac:dyDescent="0.2">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hidden="1" customHeight="1" x14ac:dyDescent="0.2">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hidden="1" customHeight="1" x14ac:dyDescent="0.2">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85"/>
      <c r="B168" s="885"/>
      <c r="C168" s="885" t="s">
        <v>24</v>
      </c>
      <c r="D168" s="885"/>
      <c r="E168" s="885"/>
      <c r="F168" s="885"/>
      <c r="G168" s="885"/>
      <c r="H168" s="885"/>
      <c r="I168" s="885"/>
      <c r="J168" s="967" t="s">
        <v>262</v>
      </c>
      <c r="K168" s="968"/>
      <c r="L168" s="968"/>
      <c r="M168" s="968"/>
      <c r="N168" s="968"/>
      <c r="O168" s="968"/>
      <c r="P168" s="440" t="s">
        <v>25</v>
      </c>
      <c r="Q168" s="440"/>
      <c r="R168" s="440"/>
      <c r="S168" s="440"/>
      <c r="T168" s="440"/>
      <c r="U168" s="440"/>
      <c r="V168" s="440"/>
      <c r="W168" s="440"/>
      <c r="X168" s="440"/>
      <c r="Y168" s="887" t="s">
        <v>301</v>
      </c>
      <c r="Z168" s="888"/>
      <c r="AA168" s="888"/>
      <c r="AB168" s="888"/>
      <c r="AC168" s="967" t="s">
        <v>293</v>
      </c>
      <c r="AD168" s="967"/>
      <c r="AE168" s="967"/>
      <c r="AF168" s="967"/>
      <c r="AG168" s="967"/>
      <c r="AH168" s="887" t="s">
        <v>229</v>
      </c>
      <c r="AI168" s="885"/>
      <c r="AJ168" s="885"/>
      <c r="AK168" s="885"/>
      <c r="AL168" s="885" t="s">
        <v>19</v>
      </c>
      <c r="AM168" s="885"/>
      <c r="AN168" s="885"/>
      <c r="AO168" s="889"/>
      <c r="AP168" s="966" t="s">
        <v>263</v>
      </c>
      <c r="AQ168" s="966"/>
      <c r="AR168" s="966"/>
      <c r="AS168" s="966"/>
      <c r="AT168" s="966"/>
      <c r="AU168" s="966"/>
      <c r="AV168" s="966"/>
      <c r="AW168" s="966"/>
      <c r="AX168" s="966"/>
      <c r="AY168" s="34">
        <f>$AY$166</f>
        <v>1</v>
      </c>
    </row>
    <row r="169" spans="1:51" ht="40.15" customHeight="1" x14ac:dyDescent="0.2">
      <c r="A169" s="969">
        <v>1</v>
      </c>
      <c r="B169" s="969">
        <v>1</v>
      </c>
      <c r="C169" s="865" t="s">
        <v>809</v>
      </c>
      <c r="D169" s="865"/>
      <c r="E169" s="865"/>
      <c r="F169" s="865"/>
      <c r="G169" s="865"/>
      <c r="H169" s="865"/>
      <c r="I169" s="865"/>
      <c r="J169" s="866">
        <v>7010901005494</v>
      </c>
      <c r="K169" s="867"/>
      <c r="L169" s="867"/>
      <c r="M169" s="867"/>
      <c r="N169" s="867"/>
      <c r="O169" s="867"/>
      <c r="P169" s="868" t="s">
        <v>810</v>
      </c>
      <c r="Q169" s="868"/>
      <c r="R169" s="868"/>
      <c r="S169" s="868"/>
      <c r="T169" s="868"/>
      <c r="U169" s="868"/>
      <c r="V169" s="868"/>
      <c r="W169" s="868"/>
      <c r="X169" s="868"/>
      <c r="Y169" s="869">
        <v>0.5</v>
      </c>
      <c r="Z169" s="870"/>
      <c r="AA169" s="870"/>
      <c r="AB169" s="871"/>
      <c r="AC169" s="965" t="s">
        <v>322</v>
      </c>
      <c r="AD169" s="965"/>
      <c r="AE169" s="965"/>
      <c r="AF169" s="965"/>
      <c r="AG169" s="965"/>
      <c r="AH169" s="892" t="s">
        <v>347</v>
      </c>
      <c r="AI169" s="893"/>
      <c r="AJ169" s="893"/>
      <c r="AK169" s="893"/>
      <c r="AL169" s="876" t="s">
        <v>347</v>
      </c>
      <c r="AM169" s="877"/>
      <c r="AN169" s="877"/>
      <c r="AO169" s="878"/>
      <c r="AP169" s="879"/>
      <c r="AQ169" s="879"/>
      <c r="AR169" s="879"/>
      <c r="AS169" s="879"/>
      <c r="AT169" s="879"/>
      <c r="AU169" s="879"/>
      <c r="AV169" s="879"/>
      <c r="AW169" s="879"/>
      <c r="AX169" s="879"/>
      <c r="AY169" s="34">
        <f>$AY$166</f>
        <v>1</v>
      </c>
    </row>
    <row r="170" spans="1:51" ht="26.25" hidden="1" customHeight="1" x14ac:dyDescent="0.2">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hidden="1" customHeight="1" x14ac:dyDescent="0.2">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hidden="1" customHeight="1" x14ac:dyDescent="0.2">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hidden="1" customHeight="1" x14ac:dyDescent="0.2">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hidden="1" customHeight="1" x14ac:dyDescent="0.2">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hidden="1" customHeight="1" x14ac:dyDescent="0.2">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hidden="1" customHeight="1" x14ac:dyDescent="0.2">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hidden="1" customHeight="1" x14ac:dyDescent="0.2">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hidden="1" customHeight="1" x14ac:dyDescent="0.2">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hidden="1" customHeight="1" x14ac:dyDescent="0.2">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hidden="1" customHeight="1" x14ac:dyDescent="0.2">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hidden="1" customHeight="1" x14ac:dyDescent="0.2">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hidden="1" customHeight="1" x14ac:dyDescent="0.2">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hidden="1" customHeight="1" x14ac:dyDescent="0.2">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hidden="1" customHeight="1" x14ac:dyDescent="0.2">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hidden="1" customHeight="1" x14ac:dyDescent="0.2">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hidden="1" customHeight="1" x14ac:dyDescent="0.2">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hidden="1" customHeight="1" x14ac:dyDescent="0.2">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hidden="1" customHeight="1" x14ac:dyDescent="0.2">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hidden="1" customHeight="1" x14ac:dyDescent="0.2">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hidden="1" customHeight="1" x14ac:dyDescent="0.2">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hidden="1" customHeight="1" x14ac:dyDescent="0.2">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hidden="1" customHeight="1" x14ac:dyDescent="0.2">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hidden="1" customHeight="1" x14ac:dyDescent="0.2">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hidden="1" customHeight="1" x14ac:dyDescent="0.2">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hidden="1" customHeight="1" x14ac:dyDescent="0.2">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hidden="1" customHeight="1" x14ac:dyDescent="0.2">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hidden="1" customHeight="1" x14ac:dyDescent="0.2">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hidden="1" customHeight="1" x14ac:dyDescent="0.2">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885"/>
      <c r="B201" s="885"/>
      <c r="C201" s="885" t="s">
        <v>24</v>
      </c>
      <c r="D201" s="885"/>
      <c r="E201" s="885"/>
      <c r="F201" s="885"/>
      <c r="G201" s="885"/>
      <c r="H201" s="885"/>
      <c r="I201" s="885"/>
      <c r="J201" s="967" t="s">
        <v>262</v>
      </c>
      <c r="K201" s="968"/>
      <c r="L201" s="968"/>
      <c r="M201" s="968"/>
      <c r="N201" s="968"/>
      <c r="O201" s="968"/>
      <c r="P201" s="440" t="s">
        <v>25</v>
      </c>
      <c r="Q201" s="440"/>
      <c r="R201" s="440"/>
      <c r="S201" s="440"/>
      <c r="T201" s="440"/>
      <c r="U201" s="440"/>
      <c r="V201" s="440"/>
      <c r="W201" s="440"/>
      <c r="X201" s="440"/>
      <c r="Y201" s="887" t="s">
        <v>301</v>
      </c>
      <c r="Z201" s="888"/>
      <c r="AA201" s="888"/>
      <c r="AB201" s="888"/>
      <c r="AC201" s="967" t="s">
        <v>293</v>
      </c>
      <c r="AD201" s="967"/>
      <c r="AE201" s="967"/>
      <c r="AF201" s="967"/>
      <c r="AG201" s="967"/>
      <c r="AH201" s="887" t="s">
        <v>229</v>
      </c>
      <c r="AI201" s="885"/>
      <c r="AJ201" s="885"/>
      <c r="AK201" s="885"/>
      <c r="AL201" s="885" t="s">
        <v>19</v>
      </c>
      <c r="AM201" s="885"/>
      <c r="AN201" s="885"/>
      <c r="AO201" s="889"/>
      <c r="AP201" s="966" t="s">
        <v>263</v>
      </c>
      <c r="AQ201" s="966"/>
      <c r="AR201" s="966"/>
      <c r="AS201" s="966"/>
      <c r="AT201" s="966"/>
      <c r="AU201" s="966"/>
      <c r="AV201" s="966"/>
      <c r="AW201" s="966"/>
      <c r="AX201" s="966"/>
      <c r="AY201" s="34">
        <f>$AY$199</f>
        <v>1</v>
      </c>
    </row>
    <row r="202" spans="1:51" ht="31.9" customHeight="1" x14ac:dyDescent="0.2">
      <c r="A202" s="969">
        <v>1</v>
      </c>
      <c r="B202" s="969">
        <v>1</v>
      </c>
      <c r="C202" s="890" t="s">
        <v>811</v>
      </c>
      <c r="D202" s="865"/>
      <c r="E202" s="865"/>
      <c r="F202" s="865"/>
      <c r="G202" s="865"/>
      <c r="H202" s="865"/>
      <c r="I202" s="865"/>
      <c r="J202" s="866">
        <v>1011001115413</v>
      </c>
      <c r="K202" s="867"/>
      <c r="L202" s="867"/>
      <c r="M202" s="867"/>
      <c r="N202" s="867"/>
      <c r="O202" s="867"/>
      <c r="P202" s="868" t="s">
        <v>795</v>
      </c>
      <c r="Q202" s="868"/>
      <c r="R202" s="868"/>
      <c r="S202" s="868"/>
      <c r="T202" s="868"/>
      <c r="U202" s="868"/>
      <c r="V202" s="868"/>
      <c r="W202" s="868"/>
      <c r="X202" s="868"/>
      <c r="Y202" s="869">
        <v>9.5</v>
      </c>
      <c r="Z202" s="870"/>
      <c r="AA202" s="870"/>
      <c r="AB202" s="871"/>
      <c r="AC202" s="965" t="s">
        <v>322</v>
      </c>
      <c r="AD202" s="965"/>
      <c r="AE202" s="965"/>
      <c r="AF202" s="965"/>
      <c r="AG202" s="965"/>
      <c r="AH202" s="892" t="s">
        <v>347</v>
      </c>
      <c r="AI202" s="893"/>
      <c r="AJ202" s="893"/>
      <c r="AK202" s="893"/>
      <c r="AL202" s="876" t="s">
        <v>347</v>
      </c>
      <c r="AM202" s="877"/>
      <c r="AN202" s="877"/>
      <c r="AO202" s="878"/>
      <c r="AP202" s="879"/>
      <c r="AQ202" s="879"/>
      <c r="AR202" s="879"/>
      <c r="AS202" s="879"/>
      <c r="AT202" s="879"/>
      <c r="AU202" s="879"/>
      <c r="AV202" s="879"/>
      <c r="AW202" s="879"/>
      <c r="AX202" s="879"/>
      <c r="AY202" s="34">
        <f>$AY$199</f>
        <v>1</v>
      </c>
    </row>
    <row r="203" spans="1:51" ht="29.5" customHeight="1" x14ac:dyDescent="0.2">
      <c r="A203" s="969">
        <v>2</v>
      </c>
      <c r="B203" s="969">
        <v>1</v>
      </c>
      <c r="C203" s="865" t="s">
        <v>807</v>
      </c>
      <c r="D203" s="865"/>
      <c r="E203" s="865"/>
      <c r="F203" s="865"/>
      <c r="G203" s="865"/>
      <c r="H203" s="865"/>
      <c r="I203" s="865"/>
      <c r="J203" s="866">
        <v>2020005010230</v>
      </c>
      <c r="K203" s="867"/>
      <c r="L203" s="867"/>
      <c r="M203" s="867"/>
      <c r="N203" s="867"/>
      <c r="O203" s="867"/>
      <c r="P203" s="868" t="s">
        <v>812</v>
      </c>
      <c r="Q203" s="868"/>
      <c r="R203" s="868"/>
      <c r="S203" s="868"/>
      <c r="T203" s="868"/>
      <c r="U203" s="868"/>
      <c r="V203" s="868"/>
      <c r="W203" s="868"/>
      <c r="X203" s="868"/>
      <c r="Y203" s="869">
        <v>3.6</v>
      </c>
      <c r="Z203" s="870"/>
      <c r="AA203" s="870"/>
      <c r="AB203" s="871"/>
      <c r="AC203" s="965" t="s">
        <v>322</v>
      </c>
      <c r="AD203" s="965"/>
      <c r="AE203" s="965"/>
      <c r="AF203" s="965"/>
      <c r="AG203" s="965"/>
      <c r="AH203" s="892" t="s">
        <v>347</v>
      </c>
      <c r="AI203" s="893"/>
      <c r="AJ203" s="893"/>
      <c r="AK203" s="893"/>
      <c r="AL203" s="876" t="s">
        <v>347</v>
      </c>
      <c r="AM203" s="877"/>
      <c r="AN203" s="877"/>
      <c r="AO203" s="878"/>
      <c r="AP203" s="879"/>
      <c r="AQ203" s="879"/>
      <c r="AR203" s="879"/>
      <c r="AS203" s="879"/>
      <c r="AT203" s="879"/>
      <c r="AU203" s="879"/>
      <c r="AV203" s="879"/>
      <c r="AW203" s="879"/>
      <c r="AX203" s="879"/>
      <c r="AY203">
        <f>COUNTA($C$203)</f>
        <v>1</v>
      </c>
    </row>
    <row r="204" spans="1:51" ht="36.65" customHeight="1" x14ac:dyDescent="0.2">
      <c r="A204" s="969">
        <v>3</v>
      </c>
      <c r="B204" s="969">
        <v>1</v>
      </c>
      <c r="C204" s="865" t="s">
        <v>813</v>
      </c>
      <c r="D204" s="865"/>
      <c r="E204" s="865"/>
      <c r="F204" s="865"/>
      <c r="G204" s="865"/>
      <c r="H204" s="865"/>
      <c r="I204" s="865"/>
      <c r="J204" s="866">
        <v>2010901039118</v>
      </c>
      <c r="K204" s="867"/>
      <c r="L204" s="867"/>
      <c r="M204" s="867"/>
      <c r="N204" s="867"/>
      <c r="O204" s="867"/>
      <c r="P204" s="868" t="s">
        <v>814</v>
      </c>
      <c r="Q204" s="868"/>
      <c r="R204" s="868"/>
      <c r="S204" s="868"/>
      <c r="T204" s="868"/>
      <c r="U204" s="868"/>
      <c r="V204" s="868"/>
      <c r="W204" s="868"/>
      <c r="X204" s="868"/>
      <c r="Y204" s="869">
        <v>0.5</v>
      </c>
      <c r="Z204" s="870"/>
      <c r="AA204" s="870"/>
      <c r="AB204" s="871"/>
      <c r="AC204" s="965" t="s">
        <v>322</v>
      </c>
      <c r="AD204" s="965"/>
      <c r="AE204" s="965"/>
      <c r="AF204" s="965"/>
      <c r="AG204" s="965"/>
      <c r="AH204" s="892" t="s">
        <v>347</v>
      </c>
      <c r="AI204" s="893"/>
      <c r="AJ204" s="893"/>
      <c r="AK204" s="893"/>
      <c r="AL204" s="876" t="s">
        <v>347</v>
      </c>
      <c r="AM204" s="877"/>
      <c r="AN204" s="877"/>
      <c r="AO204" s="878"/>
      <c r="AP204" s="879"/>
      <c r="AQ204" s="879"/>
      <c r="AR204" s="879"/>
      <c r="AS204" s="879"/>
      <c r="AT204" s="879"/>
      <c r="AU204" s="879"/>
      <c r="AV204" s="879"/>
      <c r="AW204" s="879"/>
      <c r="AX204" s="879"/>
      <c r="AY204">
        <f>COUNTA($C$204)</f>
        <v>1</v>
      </c>
    </row>
    <row r="205" spans="1:51" ht="26.25" hidden="1" customHeight="1" x14ac:dyDescent="0.2">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hidden="1" customHeight="1" x14ac:dyDescent="0.2">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hidden="1" customHeight="1" x14ac:dyDescent="0.2">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hidden="1" customHeight="1" x14ac:dyDescent="0.2">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hidden="1" customHeight="1" x14ac:dyDescent="0.2">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hidden="1" customHeight="1" x14ac:dyDescent="0.2">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hidden="1" customHeight="1" x14ac:dyDescent="0.2">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hidden="1" customHeight="1" x14ac:dyDescent="0.2">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hidden="1" customHeight="1" x14ac:dyDescent="0.2">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hidden="1" customHeight="1" x14ac:dyDescent="0.2">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hidden="1" customHeight="1" x14ac:dyDescent="0.2">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hidden="1" customHeight="1" x14ac:dyDescent="0.2">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hidden="1" customHeight="1" x14ac:dyDescent="0.2">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hidden="1" customHeight="1" x14ac:dyDescent="0.2">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hidden="1" customHeight="1" x14ac:dyDescent="0.2">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hidden="1" customHeight="1" x14ac:dyDescent="0.2">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hidden="1" customHeight="1" x14ac:dyDescent="0.2">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hidden="1" customHeight="1" x14ac:dyDescent="0.2">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hidden="1" customHeight="1" x14ac:dyDescent="0.2">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hidden="1" customHeight="1" x14ac:dyDescent="0.2">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hidden="1" customHeight="1" x14ac:dyDescent="0.2">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hidden="1" customHeight="1" x14ac:dyDescent="0.2">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hidden="1" customHeight="1" x14ac:dyDescent="0.2">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hidden="1" customHeight="1" x14ac:dyDescent="0.2">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hidden="1" customHeight="1" x14ac:dyDescent="0.2">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hidden="1" customHeight="1" x14ac:dyDescent="0.2">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hidden="1" customHeight="1" x14ac:dyDescent="0.2">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885"/>
      <c r="B234" s="885"/>
      <c r="C234" s="885" t="s">
        <v>24</v>
      </c>
      <c r="D234" s="885"/>
      <c r="E234" s="885"/>
      <c r="F234" s="885"/>
      <c r="G234" s="885"/>
      <c r="H234" s="885"/>
      <c r="I234" s="885"/>
      <c r="J234" s="967" t="s">
        <v>262</v>
      </c>
      <c r="K234" s="968"/>
      <c r="L234" s="968"/>
      <c r="M234" s="968"/>
      <c r="N234" s="968"/>
      <c r="O234" s="968"/>
      <c r="P234" s="440" t="s">
        <v>25</v>
      </c>
      <c r="Q234" s="440"/>
      <c r="R234" s="440"/>
      <c r="S234" s="440"/>
      <c r="T234" s="440"/>
      <c r="U234" s="440"/>
      <c r="V234" s="440"/>
      <c r="W234" s="440"/>
      <c r="X234" s="440"/>
      <c r="Y234" s="887" t="s">
        <v>301</v>
      </c>
      <c r="Z234" s="888"/>
      <c r="AA234" s="888"/>
      <c r="AB234" s="888"/>
      <c r="AC234" s="967" t="s">
        <v>293</v>
      </c>
      <c r="AD234" s="967"/>
      <c r="AE234" s="967"/>
      <c r="AF234" s="967"/>
      <c r="AG234" s="967"/>
      <c r="AH234" s="887" t="s">
        <v>229</v>
      </c>
      <c r="AI234" s="885"/>
      <c r="AJ234" s="885"/>
      <c r="AK234" s="885"/>
      <c r="AL234" s="885" t="s">
        <v>19</v>
      </c>
      <c r="AM234" s="885"/>
      <c r="AN234" s="885"/>
      <c r="AO234" s="889"/>
      <c r="AP234" s="966" t="s">
        <v>263</v>
      </c>
      <c r="AQ234" s="966"/>
      <c r="AR234" s="966"/>
      <c r="AS234" s="966"/>
      <c r="AT234" s="966"/>
      <c r="AU234" s="966"/>
      <c r="AV234" s="966"/>
      <c r="AW234" s="966"/>
      <c r="AX234" s="966"/>
      <c r="AY234" s="84">
        <f>$AY$232</f>
        <v>1</v>
      </c>
    </row>
    <row r="235" spans="1:51" ht="33.65" customHeight="1" x14ac:dyDescent="0.2">
      <c r="A235" s="969">
        <v>1</v>
      </c>
      <c r="B235" s="969">
        <v>1</v>
      </c>
      <c r="C235" s="865" t="s">
        <v>815</v>
      </c>
      <c r="D235" s="865"/>
      <c r="E235" s="865"/>
      <c r="F235" s="865"/>
      <c r="G235" s="865"/>
      <c r="H235" s="865"/>
      <c r="I235" s="865"/>
      <c r="J235" s="866">
        <v>8010001111589</v>
      </c>
      <c r="K235" s="867"/>
      <c r="L235" s="867"/>
      <c r="M235" s="867"/>
      <c r="N235" s="867"/>
      <c r="O235" s="867"/>
      <c r="P235" s="868" t="s">
        <v>816</v>
      </c>
      <c r="Q235" s="868"/>
      <c r="R235" s="868"/>
      <c r="S235" s="868"/>
      <c r="T235" s="868"/>
      <c r="U235" s="868"/>
      <c r="V235" s="868"/>
      <c r="W235" s="868"/>
      <c r="X235" s="868"/>
      <c r="Y235" s="869">
        <v>0.7</v>
      </c>
      <c r="Z235" s="870"/>
      <c r="AA235" s="870"/>
      <c r="AB235" s="871"/>
      <c r="AC235" s="965" t="s">
        <v>322</v>
      </c>
      <c r="AD235" s="965"/>
      <c r="AE235" s="965"/>
      <c r="AF235" s="965"/>
      <c r="AG235" s="965"/>
      <c r="AH235" s="892" t="s">
        <v>347</v>
      </c>
      <c r="AI235" s="893"/>
      <c r="AJ235" s="893"/>
      <c r="AK235" s="893"/>
      <c r="AL235" s="876" t="s">
        <v>347</v>
      </c>
      <c r="AM235" s="877"/>
      <c r="AN235" s="877"/>
      <c r="AO235" s="878"/>
      <c r="AP235" s="879" t="s">
        <v>347</v>
      </c>
      <c r="AQ235" s="879"/>
      <c r="AR235" s="879"/>
      <c r="AS235" s="879"/>
      <c r="AT235" s="879"/>
      <c r="AU235" s="879"/>
      <c r="AV235" s="879"/>
      <c r="AW235" s="879"/>
      <c r="AX235" s="879"/>
      <c r="AY235">
        <f>$AY$232</f>
        <v>1</v>
      </c>
    </row>
    <row r="236" spans="1:51" ht="26.25" hidden="1" customHeight="1" x14ac:dyDescent="0.2">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hidden="1" customHeight="1" x14ac:dyDescent="0.2">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hidden="1" customHeight="1" x14ac:dyDescent="0.2">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hidden="1" customHeight="1" x14ac:dyDescent="0.2">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hidden="1" customHeight="1" x14ac:dyDescent="0.2">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hidden="1" customHeight="1" x14ac:dyDescent="0.2">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hidden="1" customHeight="1" x14ac:dyDescent="0.2">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hidden="1" customHeight="1" x14ac:dyDescent="0.2">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hidden="1" customHeight="1" x14ac:dyDescent="0.2">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hidden="1" customHeight="1" x14ac:dyDescent="0.2">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hidden="1" customHeight="1" x14ac:dyDescent="0.2">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hidden="1" customHeight="1" x14ac:dyDescent="0.2">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hidden="1" customHeight="1" x14ac:dyDescent="0.2">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hidden="1" customHeight="1" x14ac:dyDescent="0.2">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hidden="1" customHeight="1" x14ac:dyDescent="0.2">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hidden="1" customHeight="1" x14ac:dyDescent="0.2">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hidden="1" customHeight="1" x14ac:dyDescent="0.2">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hidden="1" customHeight="1" x14ac:dyDescent="0.2">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hidden="1" customHeight="1" x14ac:dyDescent="0.2">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hidden="1" customHeight="1" x14ac:dyDescent="0.2">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hidden="1" customHeight="1" x14ac:dyDescent="0.2">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hidden="1" customHeight="1" x14ac:dyDescent="0.2">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hidden="1" customHeight="1" x14ac:dyDescent="0.2">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hidden="1" customHeight="1" x14ac:dyDescent="0.2">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hidden="1" customHeight="1" x14ac:dyDescent="0.2">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hidden="1" customHeight="1" x14ac:dyDescent="0.2">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hidden="1" customHeight="1" x14ac:dyDescent="0.2">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hidden="1" customHeight="1" x14ac:dyDescent="0.2">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hidden="1" customHeight="1" x14ac:dyDescent="0.2">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187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885"/>
      <c r="B267" s="885"/>
      <c r="C267" s="885" t="s">
        <v>24</v>
      </c>
      <c r="D267" s="885"/>
      <c r="E267" s="885"/>
      <c r="F267" s="885"/>
      <c r="G267" s="885"/>
      <c r="H267" s="885"/>
      <c r="I267" s="885"/>
      <c r="J267" s="967" t="s">
        <v>262</v>
      </c>
      <c r="K267" s="968"/>
      <c r="L267" s="968"/>
      <c r="M267" s="968"/>
      <c r="N267" s="968"/>
      <c r="O267" s="968"/>
      <c r="P267" s="440" t="s">
        <v>25</v>
      </c>
      <c r="Q267" s="440"/>
      <c r="R267" s="440"/>
      <c r="S267" s="440"/>
      <c r="T267" s="440"/>
      <c r="U267" s="440"/>
      <c r="V267" s="440"/>
      <c r="W267" s="440"/>
      <c r="X267" s="440"/>
      <c r="Y267" s="887" t="s">
        <v>301</v>
      </c>
      <c r="Z267" s="888"/>
      <c r="AA267" s="888"/>
      <c r="AB267" s="888"/>
      <c r="AC267" s="967" t="s">
        <v>293</v>
      </c>
      <c r="AD267" s="967"/>
      <c r="AE267" s="967"/>
      <c r="AF267" s="967"/>
      <c r="AG267" s="967"/>
      <c r="AH267" s="887" t="s">
        <v>229</v>
      </c>
      <c r="AI267" s="885"/>
      <c r="AJ267" s="885"/>
      <c r="AK267" s="885"/>
      <c r="AL267" s="885" t="s">
        <v>19</v>
      </c>
      <c r="AM267" s="885"/>
      <c r="AN267" s="885"/>
      <c r="AO267" s="889"/>
      <c r="AP267" s="966" t="s">
        <v>263</v>
      </c>
      <c r="AQ267" s="966"/>
      <c r="AR267" s="966"/>
      <c r="AS267" s="966"/>
      <c r="AT267" s="966"/>
      <c r="AU267" s="966"/>
      <c r="AV267" s="966"/>
      <c r="AW267" s="966"/>
      <c r="AX267" s="966"/>
      <c r="AY267" s="34">
        <f>$AY$265</f>
        <v>1</v>
      </c>
    </row>
    <row r="268" spans="1:51" ht="36" customHeight="1" x14ac:dyDescent="0.2">
      <c r="A268" s="969">
        <v>1</v>
      </c>
      <c r="B268" s="969">
        <v>1</v>
      </c>
      <c r="C268" s="865" t="s">
        <v>817</v>
      </c>
      <c r="D268" s="865"/>
      <c r="E268" s="865"/>
      <c r="F268" s="865"/>
      <c r="G268" s="865"/>
      <c r="H268" s="865"/>
      <c r="I268" s="865"/>
      <c r="J268" s="866" t="s">
        <v>347</v>
      </c>
      <c r="K268" s="867"/>
      <c r="L268" s="867"/>
      <c r="M268" s="867"/>
      <c r="N268" s="867"/>
      <c r="O268" s="867"/>
      <c r="P268" s="868" t="s">
        <v>798</v>
      </c>
      <c r="Q268" s="868"/>
      <c r="R268" s="868"/>
      <c r="S268" s="868"/>
      <c r="T268" s="868"/>
      <c r="U268" s="868"/>
      <c r="V268" s="868"/>
      <c r="W268" s="868"/>
      <c r="X268" s="868"/>
      <c r="Y268" s="869">
        <v>2.2999999999999998</v>
      </c>
      <c r="Z268" s="870"/>
      <c r="AA268" s="870"/>
      <c r="AB268" s="871"/>
      <c r="AC268" s="965" t="s">
        <v>322</v>
      </c>
      <c r="AD268" s="965"/>
      <c r="AE268" s="965"/>
      <c r="AF268" s="965"/>
      <c r="AG268" s="965"/>
      <c r="AH268" s="892" t="s">
        <v>347</v>
      </c>
      <c r="AI268" s="893"/>
      <c r="AJ268" s="893"/>
      <c r="AK268" s="893"/>
      <c r="AL268" s="876" t="s">
        <v>347</v>
      </c>
      <c r="AM268" s="877"/>
      <c r="AN268" s="877"/>
      <c r="AO268" s="878"/>
      <c r="AP268" s="879" t="s">
        <v>347</v>
      </c>
      <c r="AQ268" s="879"/>
      <c r="AR268" s="879"/>
      <c r="AS268" s="879"/>
      <c r="AT268" s="879"/>
      <c r="AU268" s="879"/>
      <c r="AV268" s="879"/>
      <c r="AW268" s="879"/>
      <c r="AX268" s="879"/>
      <c r="AY268" s="34">
        <f>$AY$265</f>
        <v>1</v>
      </c>
    </row>
    <row r="269" spans="1:51" ht="74.5" customHeight="1" x14ac:dyDescent="0.2">
      <c r="A269" s="969">
        <v>2</v>
      </c>
      <c r="B269" s="969">
        <v>1</v>
      </c>
      <c r="C269" s="865" t="s">
        <v>818</v>
      </c>
      <c r="D269" s="865"/>
      <c r="E269" s="865"/>
      <c r="F269" s="865"/>
      <c r="G269" s="865"/>
      <c r="H269" s="865"/>
      <c r="I269" s="865"/>
      <c r="J269" s="866" t="s">
        <v>347</v>
      </c>
      <c r="K269" s="867"/>
      <c r="L269" s="867"/>
      <c r="M269" s="867"/>
      <c r="N269" s="867"/>
      <c r="O269" s="867"/>
      <c r="P269" s="868" t="s">
        <v>798</v>
      </c>
      <c r="Q269" s="868"/>
      <c r="R269" s="868"/>
      <c r="S269" s="868"/>
      <c r="T269" s="868"/>
      <c r="U269" s="868"/>
      <c r="V269" s="868"/>
      <c r="W269" s="868"/>
      <c r="X269" s="868"/>
      <c r="Y269" s="869">
        <v>1.7</v>
      </c>
      <c r="Z269" s="870"/>
      <c r="AA269" s="870"/>
      <c r="AB269" s="871"/>
      <c r="AC269" s="965" t="s">
        <v>322</v>
      </c>
      <c r="AD269" s="965"/>
      <c r="AE269" s="965"/>
      <c r="AF269" s="965"/>
      <c r="AG269" s="965"/>
      <c r="AH269" s="892" t="s">
        <v>347</v>
      </c>
      <c r="AI269" s="893"/>
      <c r="AJ269" s="893"/>
      <c r="AK269" s="893"/>
      <c r="AL269" s="876" t="s">
        <v>347</v>
      </c>
      <c r="AM269" s="877"/>
      <c r="AN269" s="877"/>
      <c r="AO269" s="878"/>
      <c r="AP269" s="879" t="s">
        <v>347</v>
      </c>
      <c r="AQ269" s="879"/>
      <c r="AR269" s="879"/>
      <c r="AS269" s="879"/>
      <c r="AT269" s="879"/>
      <c r="AU269" s="879"/>
      <c r="AV269" s="879"/>
      <c r="AW269" s="879"/>
      <c r="AX269" s="879"/>
      <c r="AY269">
        <f>COUNTA($C$269)</f>
        <v>1</v>
      </c>
    </row>
    <row r="270" spans="1:51" ht="63.65" customHeight="1" x14ac:dyDescent="0.2">
      <c r="A270" s="969">
        <v>3</v>
      </c>
      <c r="B270" s="969">
        <v>1</v>
      </c>
      <c r="C270" s="865" t="s">
        <v>819</v>
      </c>
      <c r="D270" s="865"/>
      <c r="E270" s="865"/>
      <c r="F270" s="865"/>
      <c r="G270" s="865"/>
      <c r="H270" s="865"/>
      <c r="I270" s="865"/>
      <c r="J270" s="866" t="s">
        <v>347</v>
      </c>
      <c r="K270" s="867"/>
      <c r="L270" s="867"/>
      <c r="M270" s="867"/>
      <c r="N270" s="867"/>
      <c r="O270" s="867"/>
      <c r="P270" s="868" t="s">
        <v>798</v>
      </c>
      <c r="Q270" s="868"/>
      <c r="R270" s="868"/>
      <c r="S270" s="868"/>
      <c r="T270" s="868"/>
      <c r="U270" s="868"/>
      <c r="V270" s="868"/>
      <c r="W270" s="868"/>
      <c r="X270" s="868"/>
      <c r="Y270" s="869">
        <v>1.6</v>
      </c>
      <c r="Z270" s="870"/>
      <c r="AA270" s="870"/>
      <c r="AB270" s="871"/>
      <c r="AC270" s="965" t="s">
        <v>322</v>
      </c>
      <c r="AD270" s="965"/>
      <c r="AE270" s="965"/>
      <c r="AF270" s="965"/>
      <c r="AG270" s="965"/>
      <c r="AH270" s="892" t="s">
        <v>347</v>
      </c>
      <c r="AI270" s="893"/>
      <c r="AJ270" s="893"/>
      <c r="AK270" s="893"/>
      <c r="AL270" s="876" t="s">
        <v>347</v>
      </c>
      <c r="AM270" s="877"/>
      <c r="AN270" s="877"/>
      <c r="AO270" s="878"/>
      <c r="AP270" s="879" t="s">
        <v>347</v>
      </c>
      <c r="AQ270" s="879"/>
      <c r="AR270" s="879"/>
      <c r="AS270" s="879"/>
      <c r="AT270" s="879"/>
      <c r="AU270" s="879"/>
      <c r="AV270" s="879"/>
      <c r="AW270" s="879"/>
      <c r="AX270" s="879"/>
      <c r="AY270">
        <f>COUNTA($C$270)</f>
        <v>1</v>
      </c>
    </row>
    <row r="271" spans="1:51" ht="69" customHeight="1" x14ac:dyDescent="0.2">
      <c r="A271" s="969">
        <v>4</v>
      </c>
      <c r="B271" s="969">
        <v>1</v>
      </c>
      <c r="C271" s="865" t="s">
        <v>820</v>
      </c>
      <c r="D271" s="865"/>
      <c r="E271" s="865"/>
      <c r="F271" s="865"/>
      <c r="G271" s="865"/>
      <c r="H271" s="865"/>
      <c r="I271" s="865"/>
      <c r="J271" s="866" t="s">
        <v>347</v>
      </c>
      <c r="K271" s="867"/>
      <c r="L271" s="867"/>
      <c r="M271" s="867"/>
      <c r="N271" s="867"/>
      <c r="O271" s="867"/>
      <c r="P271" s="868" t="s">
        <v>798</v>
      </c>
      <c r="Q271" s="868"/>
      <c r="R271" s="868"/>
      <c r="S271" s="868"/>
      <c r="T271" s="868"/>
      <c r="U271" s="868"/>
      <c r="V271" s="868"/>
      <c r="W271" s="868"/>
      <c r="X271" s="868"/>
      <c r="Y271" s="869">
        <v>0.6</v>
      </c>
      <c r="Z271" s="870"/>
      <c r="AA271" s="870"/>
      <c r="AB271" s="871"/>
      <c r="AC271" s="965" t="s">
        <v>322</v>
      </c>
      <c r="AD271" s="965"/>
      <c r="AE271" s="965"/>
      <c r="AF271" s="965"/>
      <c r="AG271" s="965"/>
      <c r="AH271" s="892" t="s">
        <v>347</v>
      </c>
      <c r="AI271" s="893"/>
      <c r="AJ271" s="893"/>
      <c r="AK271" s="893"/>
      <c r="AL271" s="876" t="s">
        <v>347</v>
      </c>
      <c r="AM271" s="877"/>
      <c r="AN271" s="877"/>
      <c r="AO271" s="878"/>
      <c r="AP271" s="879" t="s">
        <v>347</v>
      </c>
      <c r="AQ271" s="879"/>
      <c r="AR271" s="879"/>
      <c r="AS271" s="879"/>
      <c r="AT271" s="879"/>
      <c r="AU271" s="879"/>
      <c r="AV271" s="879"/>
      <c r="AW271" s="879"/>
      <c r="AX271" s="879"/>
      <c r="AY271">
        <f>COUNTA($C$271)</f>
        <v>1</v>
      </c>
    </row>
    <row r="272" spans="1:51" ht="26.25" hidden="1" customHeight="1" x14ac:dyDescent="0.2">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hidden="1" customHeight="1" x14ac:dyDescent="0.2">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hidden="1" customHeight="1" x14ac:dyDescent="0.2">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hidden="1" customHeight="1" x14ac:dyDescent="0.2">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hidden="1" customHeight="1" x14ac:dyDescent="0.2">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hidden="1" customHeight="1" x14ac:dyDescent="0.2">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hidden="1" customHeight="1" x14ac:dyDescent="0.2">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hidden="1" customHeight="1" x14ac:dyDescent="0.2">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hidden="1" customHeight="1" x14ac:dyDescent="0.2">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hidden="1" customHeight="1" x14ac:dyDescent="0.2">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hidden="1" customHeight="1" x14ac:dyDescent="0.2">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hidden="1" customHeight="1" x14ac:dyDescent="0.2">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hidden="1" customHeight="1" x14ac:dyDescent="0.2">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hidden="1" customHeight="1" x14ac:dyDescent="0.2">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hidden="1" customHeight="1" x14ac:dyDescent="0.2">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hidden="1" customHeight="1" x14ac:dyDescent="0.2">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hidden="1" customHeight="1" x14ac:dyDescent="0.2">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hidden="1" customHeight="1" x14ac:dyDescent="0.2">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hidden="1" customHeight="1" x14ac:dyDescent="0.2">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hidden="1" customHeight="1" x14ac:dyDescent="0.2">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hidden="1" customHeight="1" x14ac:dyDescent="0.2">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hidden="1" customHeight="1" x14ac:dyDescent="0.2">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hidden="1" customHeight="1" x14ac:dyDescent="0.2">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hidden="1" customHeight="1" x14ac:dyDescent="0.2">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hidden="1" customHeight="1" x14ac:dyDescent="0.2">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hidden="1" customHeight="1" x14ac:dyDescent="0.2">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188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85"/>
      <c r="B300" s="885"/>
      <c r="C300" s="885" t="s">
        <v>24</v>
      </c>
      <c r="D300" s="885"/>
      <c r="E300" s="885"/>
      <c r="F300" s="885"/>
      <c r="G300" s="885"/>
      <c r="H300" s="885"/>
      <c r="I300" s="885"/>
      <c r="J300" s="967" t="s">
        <v>262</v>
      </c>
      <c r="K300" s="968"/>
      <c r="L300" s="968"/>
      <c r="M300" s="968"/>
      <c r="N300" s="968"/>
      <c r="O300" s="968"/>
      <c r="P300" s="440" t="s">
        <v>25</v>
      </c>
      <c r="Q300" s="440"/>
      <c r="R300" s="440"/>
      <c r="S300" s="440"/>
      <c r="T300" s="440"/>
      <c r="U300" s="440"/>
      <c r="V300" s="440"/>
      <c r="W300" s="440"/>
      <c r="X300" s="440"/>
      <c r="Y300" s="887" t="s">
        <v>301</v>
      </c>
      <c r="Z300" s="888"/>
      <c r="AA300" s="888"/>
      <c r="AB300" s="888"/>
      <c r="AC300" s="967" t="s">
        <v>293</v>
      </c>
      <c r="AD300" s="967"/>
      <c r="AE300" s="967"/>
      <c r="AF300" s="967"/>
      <c r="AG300" s="967"/>
      <c r="AH300" s="887" t="s">
        <v>229</v>
      </c>
      <c r="AI300" s="885"/>
      <c r="AJ300" s="885"/>
      <c r="AK300" s="885"/>
      <c r="AL300" s="885" t="s">
        <v>19</v>
      </c>
      <c r="AM300" s="885"/>
      <c r="AN300" s="885"/>
      <c r="AO300" s="889"/>
      <c r="AP300" s="966" t="s">
        <v>263</v>
      </c>
      <c r="AQ300" s="966"/>
      <c r="AR300" s="966"/>
      <c r="AS300" s="966"/>
      <c r="AT300" s="966"/>
      <c r="AU300" s="966"/>
      <c r="AV300" s="966"/>
      <c r="AW300" s="966"/>
      <c r="AX300" s="966"/>
      <c r="AY300" s="34">
        <f>$AY$298</f>
        <v>0</v>
      </c>
    </row>
    <row r="301" spans="1:51" ht="26.25" hidden="1" customHeight="1" x14ac:dyDescent="0.2">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hidden="1" customHeight="1" x14ac:dyDescent="0.2">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hidden="1" customHeight="1" x14ac:dyDescent="0.2">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hidden="1" customHeight="1" x14ac:dyDescent="0.2">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hidden="1" customHeight="1" x14ac:dyDescent="0.2">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hidden="1" customHeight="1" x14ac:dyDescent="0.2">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hidden="1" customHeight="1" x14ac:dyDescent="0.2">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hidden="1" customHeight="1" x14ac:dyDescent="0.2">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hidden="1" customHeight="1" x14ac:dyDescent="0.2">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hidden="1" customHeight="1" x14ac:dyDescent="0.2">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hidden="1" customHeight="1" x14ac:dyDescent="0.2">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hidden="1" customHeight="1" x14ac:dyDescent="0.2">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hidden="1" customHeight="1" x14ac:dyDescent="0.2">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hidden="1" customHeight="1" x14ac:dyDescent="0.2">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hidden="1" customHeight="1" x14ac:dyDescent="0.2">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hidden="1" customHeight="1" x14ac:dyDescent="0.2">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hidden="1" customHeight="1" x14ac:dyDescent="0.2">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hidden="1" customHeight="1" x14ac:dyDescent="0.2">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hidden="1" customHeight="1" x14ac:dyDescent="0.2">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hidden="1" customHeight="1" x14ac:dyDescent="0.2">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hidden="1" customHeight="1" x14ac:dyDescent="0.2">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hidden="1" customHeight="1" x14ac:dyDescent="0.2">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hidden="1" customHeight="1" x14ac:dyDescent="0.2">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hidden="1" customHeight="1" x14ac:dyDescent="0.2">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hidden="1" customHeight="1" x14ac:dyDescent="0.2">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hidden="1" customHeight="1" x14ac:dyDescent="0.2">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hidden="1" customHeight="1" x14ac:dyDescent="0.2">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hidden="1" customHeight="1" x14ac:dyDescent="0.2">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hidden="1" customHeight="1" x14ac:dyDescent="0.2">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hidden="1" customHeight="1" x14ac:dyDescent="0.2">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189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85"/>
      <c r="B333" s="885"/>
      <c r="C333" s="885" t="s">
        <v>24</v>
      </c>
      <c r="D333" s="885"/>
      <c r="E333" s="885"/>
      <c r="F333" s="885"/>
      <c r="G333" s="885"/>
      <c r="H333" s="885"/>
      <c r="I333" s="885"/>
      <c r="J333" s="967" t="s">
        <v>262</v>
      </c>
      <c r="K333" s="968"/>
      <c r="L333" s="968"/>
      <c r="M333" s="968"/>
      <c r="N333" s="968"/>
      <c r="O333" s="968"/>
      <c r="P333" s="440" t="s">
        <v>25</v>
      </c>
      <c r="Q333" s="440"/>
      <c r="R333" s="440"/>
      <c r="S333" s="440"/>
      <c r="T333" s="440"/>
      <c r="U333" s="440"/>
      <c r="V333" s="440"/>
      <c r="W333" s="440"/>
      <c r="X333" s="440"/>
      <c r="Y333" s="887" t="s">
        <v>301</v>
      </c>
      <c r="Z333" s="888"/>
      <c r="AA333" s="888"/>
      <c r="AB333" s="888"/>
      <c r="AC333" s="967" t="s">
        <v>293</v>
      </c>
      <c r="AD333" s="967"/>
      <c r="AE333" s="967"/>
      <c r="AF333" s="967"/>
      <c r="AG333" s="967"/>
      <c r="AH333" s="887" t="s">
        <v>229</v>
      </c>
      <c r="AI333" s="885"/>
      <c r="AJ333" s="885"/>
      <c r="AK333" s="885"/>
      <c r="AL333" s="885" t="s">
        <v>19</v>
      </c>
      <c r="AM333" s="885"/>
      <c r="AN333" s="885"/>
      <c r="AO333" s="889"/>
      <c r="AP333" s="966" t="s">
        <v>263</v>
      </c>
      <c r="AQ333" s="966"/>
      <c r="AR333" s="966"/>
      <c r="AS333" s="966"/>
      <c r="AT333" s="966"/>
      <c r="AU333" s="966"/>
      <c r="AV333" s="966"/>
      <c r="AW333" s="966"/>
      <c r="AX333" s="966"/>
      <c r="AY333" s="34">
        <f>$AY$331</f>
        <v>0</v>
      </c>
    </row>
    <row r="334" spans="1:51" ht="26.25" hidden="1" customHeight="1" x14ac:dyDescent="0.2">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hidden="1" customHeight="1" x14ac:dyDescent="0.2">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hidden="1" customHeight="1" x14ac:dyDescent="0.2">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hidden="1" customHeight="1" x14ac:dyDescent="0.2">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hidden="1" customHeight="1" x14ac:dyDescent="0.2">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hidden="1" customHeight="1" x14ac:dyDescent="0.2">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hidden="1" customHeight="1" x14ac:dyDescent="0.2">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hidden="1" customHeight="1" x14ac:dyDescent="0.2">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hidden="1" customHeight="1" x14ac:dyDescent="0.2">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hidden="1" customHeight="1" x14ac:dyDescent="0.2">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hidden="1" customHeight="1" x14ac:dyDescent="0.2">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hidden="1" customHeight="1" x14ac:dyDescent="0.2">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hidden="1" customHeight="1" x14ac:dyDescent="0.2">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hidden="1" customHeight="1" x14ac:dyDescent="0.2">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hidden="1" customHeight="1" x14ac:dyDescent="0.2">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hidden="1" customHeight="1" x14ac:dyDescent="0.2">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hidden="1" customHeight="1" x14ac:dyDescent="0.2">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hidden="1" customHeight="1" x14ac:dyDescent="0.2">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hidden="1" customHeight="1" x14ac:dyDescent="0.2">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hidden="1" customHeight="1" x14ac:dyDescent="0.2">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hidden="1" customHeight="1" x14ac:dyDescent="0.2">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hidden="1" customHeight="1" x14ac:dyDescent="0.2">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hidden="1" customHeight="1" x14ac:dyDescent="0.2">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hidden="1" customHeight="1" x14ac:dyDescent="0.2">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hidden="1" customHeight="1" x14ac:dyDescent="0.2">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hidden="1" customHeight="1" x14ac:dyDescent="0.2">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hidden="1" customHeight="1" x14ac:dyDescent="0.2">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hidden="1" customHeight="1" x14ac:dyDescent="0.2">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hidden="1" customHeight="1" x14ac:dyDescent="0.2">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hidden="1" customHeight="1" x14ac:dyDescent="0.2">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190</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85"/>
      <c r="B366" s="885"/>
      <c r="C366" s="885" t="s">
        <v>24</v>
      </c>
      <c r="D366" s="885"/>
      <c r="E366" s="885"/>
      <c r="F366" s="885"/>
      <c r="G366" s="885"/>
      <c r="H366" s="885"/>
      <c r="I366" s="885"/>
      <c r="J366" s="967" t="s">
        <v>262</v>
      </c>
      <c r="K366" s="968"/>
      <c r="L366" s="968"/>
      <c r="M366" s="968"/>
      <c r="N366" s="968"/>
      <c r="O366" s="968"/>
      <c r="P366" s="440" t="s">
        <v>25</v>
      </c>
      <c r="Q366" s="440"/>
      <c r="R366" s="440"/>
      <c r="S366" s="440"/>
      <c r="T366" s="440"/>
      <c r="U366" s="440"/>
      <c r="V366" s="440"/>
      <c r="W366" s="440"/>
      <c r="X366" s="440"/>
      <c r="Y366" s="887" t="s">
        <v>301</v>
      </c>
      <c r="Z366" s="888"/>
      <c r="AA366" s="888"/>
      <c r="AB366" s="888"/>
      <c r="AC366" s="967" t="s">
        <v>293</v>
      </c>
      <c r="AD366" s="967"/>
      <c r="AE366" s="967"/>
      <c r="AF366" s="967"/>
      <c r="AG366" s="967"/>
      <c r="AH366" s="887" t="s">
        <v>229</v>
      </c>
      <c r="AI366" s="885"/>
      <c r="AJ366" s="885"/>
      <c r="AK366" s="885"/>
      <c r="AL366" s="885" t="s">
        <v>19</v>
      </c>
      <c r="AM366" s="885"/>
      <c r="AN366" s="885"/>
      <c r="AO366" s="889"/>
      <c r="AP366" s="966" t="s">
        <v>263</v>
      </c>
      <c r="AQ366" s="966"/>
      <c r="AR366" s="966"/>
      <c r="AS366" s="966"/>
      <c r="AT366" s="966"/>
      <c r="AU366" s="966"/>
      <c r="AV366" s="966"/>
      <c r="AW366" s="966"/>
      <c r="AX366" s="966"/>
      <c r="AY366" s="34">
        <f>$AY$364</f>
        <v>0</v>
      </c>
    </row>
    <row r="367" spans="1:51" ht="26.25" hidden="1" customHeight="1" x14ac:dyDescent="0.2">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hidden="1" customHeight="1" x14ac:dyDescent="0.2">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hidden="1" customHeight="1" x14ac:dyDescent="0.2">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hidden="1" customHeight="1" x14ac:dyDescent="0.2">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hidden="1" customHeight="1" x14ac:dyDescent="0.2">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hidden="1" customHeight="1" x14ac:dyDescent="0.2">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hidden="1" customHeight="1" x14ac:dyDescent="0.2">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hidden="1" customHeight="1" x14ac:dyDescent="0.2">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hidden="1" customHeight="1" x14ac:dyDescent="0.2">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hidden="1" customHeight="1" x14ac:dyDescent="0.2">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hidden="1" customHeight="1" x14ac:dyDescent="0.2">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hidden="1" customHeight="1" x14ac:dyDescent="0.2">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hidden="1" customHeight="1" x14ac:dyDescent="0.2">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hidden="1" customHeight="1" x14ac:dyDescent="0.2">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hidden="1" customHeight="1" x14ac:dyDescent="0.2">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hidden="1" customHeight="1" x14ac:dyDescent="0.2">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hidden="1" customHeight="1" x14ac:dyDescent="0.2">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hidden="1" customHeight="1" x14ac:dyDescent="0.2">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hidden="1" customHeight="1" x14ac:dyDescent="0.2">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hidden="1" customHeight="1" x14ac:dyDescent="0.2">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hidden="1" customHeight="1" x14ac:dyDescent="0.2">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hidden="1" customHeight="1" x14ac:dyDescent="0.2">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hidden="1" customHeight="1" x14ac:dyDescent="0.2">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hidden="1" customHeight="1" x14ac:dyDescent="0.2">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hidden="1" customHeight="1" x14ac:dyDescent="0.2">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hidden="1" customHeight="1" x14ac:dyDescent="0.2">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hidden="1" customHeight="1" x14ac:dyDescent="0.2">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hidden="1" customHeight="1" x14ac:dyDescent="0.2">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hidden="1" customHeight="1" x14ac:dyDescent="0.2">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hidden="1" customHeight="1" x14ac:dyDescent="0.2">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191</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85"/>
      <c r="B399" s="885"/>
      <c r="C399" s="885" t="s">
        <v>24</v>
      </c>
      <c r="D399" s="885"/>
      <c r="E399" s="885"/>
      <c r="F399" s="885"/>
      <c r="G399" s="885"/>
      <c r="H399" s="885"/>
      <c r="I399" s="885"/>
      <c r="J399" s="967" t="s">
        <v>262</v>
      </c>
      <c r="K399" s="968"/>
      <c r="L399" s="968"/>
      <c r="M399" s="968"/>
      <c r="N399" s="968"/>
      <c r="O399" s="968"/>
      <c r="P399" s="440" t="s">
        <v>25</v>
      </c>
      <c r="Q399" s="440"/>
      <c r="R399" s="440"/>
      <c r="S399" s="440"/>
      <c r="T399" s="440"/>
      <c r="U399" s="440"/>
      <c r="V399" s="440"/>
      <c r="W399" s="440"/>
      <c r="X399" s="440"/>
      <c r="Y399" s="887" t="s">
        <v>301</v>
      </c>
      <c r="Z399" s="888"/>
      <c r="AA399" s="888"/>
      <c r="AB399" s="888"/>
      <c r="AC399" s="967" t="s">
        <v>293</v>
      </c>
      <c r="AD399" s="967"/>
      <c r="AE399" s="967"/>
      <c r="AF399" s="967"/>
      <c r="AG399" s="967"/>
      <c r="AH399" s="887" t="s">
        <v>229</v>
      </c>
      <c r="AI399" s="885"/>
      <c r="AJ399" s="885"/>
      <c r="AK399" s="885"/>
      <c r="AL399" s="885" t="s">
        <v>19</v>
      </c>
      <c r="AM399" s="885"/>
      <c r="AN399" s="885"/>
      <c r="AO399" s="889"/>
      <c r="AP399" s="966" t="s">
        <v>263</v>
      </c>
      <c r="AQ399" s="966"/>
      <c r="AR399" s="966"/>
      <c r="AS399" s="966"/>
      <c r="AT399" s="966"/>
      <c r="AU399" s="966"/>
      <c r="AV399" s="966"/>
      <c r="AW399" s="966"/>
      <c r="AX399" s="966"/>
      <c r="AY399" s="34">
        <f>$AY$397</f>
        <v>0</v>
      </c>
    </row>
    <row r="400" spans="1:51" ht="26.25" hidden="1" customHeight="1" x14ac:dyDescent="0.2">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hidden="1" customHeight="1" x14ac:dyDescent="0.2">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hidden="1" customHeight="1" x14ac:dyDescent="0.2">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hidden="1" customHeight="1" x14ac:dyDescent="0.2">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hidden="1" customHeight="1" x14ac:dyDescent="0.2">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hidden="1" customHeight="1" x14ac:dyDescent="0.2">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hidden="1" customHeight="1" x14ac:dyDescent="0.2">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hidden="1" customHeight="1" x14ac:dyDescent="0.2">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hidden="1" customHeight="1" x14ac:dyDescent="0.2">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hidden="1" customHeight="1" x14ac:dyDescent="0.2">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hidden="1" customHeight="1" x14ac:dyDescent="0.2">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hidden="1" customHeight="1" x14ac:dyDescent="0.2">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hidden="1" customHeight="1" x14ac:dyDescent="0.2">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hidden="1" customHeight="1" x14ac:dyDescent="0.2">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hidden="1" customHeight="1" x14ac:dyDescent="0.2">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hidden="1" customHeight="1" x14ac:dyDescent="0.2">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hidden="1" customHeight="1" x14ac:dyDescent="0.2">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hidden="1" customHeight="1" x14ac:dyDescent="0.2">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hidden="1" customHeight="1" x14ac:dyDescent="0.2">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hidden="1" customHeight="1" x14ac:dyDescent="0.2">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hidden="1" customHeight="1" x14ac:dyDescent="0.2">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hidden="1" customHeight="1" x14ac:dyDescent="0.2">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hidden="1" customHeight="1" x14ac:dyDescent="0.2">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hidden="1" customHeight="1" x14ac:dyDescent="0.2">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hidden="1" customHeight="1" x14ac:dyDescent="0.2">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hidden="1" customHeight="1" x14ac:dyDescent="0.2">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hidden="1" customHeight="1" x14ac:dyDescent="0.2">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hidden="1" customHeight="1" x14ac:dyDescent="0.2">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hidden="1" customHeight="1" x14ac:dyDescent="0.2">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hidden="1" customHeight="1" x14ac:dyDescent="0.2">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192</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85"/>
      <c r="B432" s="885"/>
      <c r="C432" s="885" t="s">
        <v>24</v>
      </c>
      <c r="D432" s="885"/>
      <c r="E432" s="885"/>
      <c r="F432" s="885"/>
      <c r="G432" s="885"/>
      <c r="H432" s="885"/>
      <c r="I432" s="885"/>
      <c r="J432" s="967" t="s">
        <v>262</v>
      </c>
      <c r="K432" s="968"/>
      <c r="L432" s="968"/>
      <c r="M432" s="968"/>
      <c r="N432" s="968"/>
      <c r="O432" s="968"/>
      <c r="P432" s="440" t="s">
        <v>25</v>
      </c>
      <c r="Q432" s="440"/>
      <c r="R432" s="440"/>
      <c r="S432" s="440"/>
      <c r="T432" s="440"/>
      <c r="U432" s="440"/>
      <c r="V432" s="440"/>
      <c r="W432" s="440"/>
      <c r="X432" s="440"/>
      <c r="Y432" s="887" t="s">
        <v>301</v>
      </c>
      <c r="Z432" s="888"/>
      <c r="AA432" s="888"/>
      <c r="AB432" s="888"/>
      <c r="AC432" s="967" t="s">
        <v>293</v>
      </c>
      <c r="AD432" s="967"/>
      <c r="AE432" s="967"/>
      <c r="AF432" s="967"/>
      <c r="AG432" s="967"/>
      <c r="AH432" s="887" t="s">
        <v>229</v>
      </c>
      <c r="AI432" s="885"/>
      <c r="AJ432" s="885"/>
      <c r="AK432" s="885"/>
      <c r="AL432" s="885" t="s">
        <v>19</v>
      </c>
      <c r="AM432" s="885"/>
      <c r="AN432" s="885"/>
      <c r="AO432" s="889"/>
      <c r="AP432" s="966" t="s">
        <v>263</v>
      </c>
      <c r="AQ432" s="966"/>
      <c r="AR432" s="966"/>
      <c r="AS432" s="966"/>
      <c r="AT432" s="966"/>
      <c r="AU432" s="966"/>
      <c r="AV432" s="966"/>
      <c r="AW432" s="966"/>
      <c r="AX432" s="966"/>
      <c r="AY432" s="34">
        <f>$AY$430</f>
        <v>0</v>
      </c>
    </row>
    <row r="433" spans="1:51" ht="26.25" hidden="1" customHeight="1" x14ac:dyDescent="0.2">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hidden="1" customHeight="1" x14ac:dyDescent="0.2">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hidden="1" customHeight="1" x14ac:dyDescent="0.2">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hidden="1" customHeight="1" x14ac:dyDescent="0.2">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hidden="1" customHeight="1" x14ac:dyDescent="0.2">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hidden="1" customHeight="1" x14ac:dyDescent="0.2">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hidden="1" customHeight="1" x14ac:dyDescent="0.2">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hidden="1" customHeight="1" x14ac:dyDescent="0.2">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hidden="1" customHeight="1" x14ac:dyDescent="0.2">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hidden="1" customHeight="1" x14ac:dyDescent="0.2">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hidden="1" customHeight="1" x14ac:dyDescent="0.2">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hidden="1" customHeight="1" x14ac:dyDescent="0.2">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hidden="1" customHeight="1" x14ac:dyDescent="0.2">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hidden="1" customHeight="1" x14ac:dyDescent="0.2">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hidden="1" customHeight="1" x14ac:dyDescent="0.2">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hidden="1" customHeight="1" x14ac:dyDescent="0.2">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hidden="1" customHeight="1" x14ac:dyDescent="0.2">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hidden="1" customHeight="1" x14ac:dyDescent="0.2">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hidden="1" customHeight="1" x14ac:dyDescent="0.2">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hidden="1" customHeight="1" x14ac:dyDescent="0.2">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hidden="1" customHeight="1" x14ac:dyDescent="0.2">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hidden="1" customHeight="1" x14ac:dyDescent="0.2">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hidden="1" customHeight="1" x14ac:dyDescent="0.2">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hidden="1" customHeight="1" x14ac:dyDescent="0.2">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hidden="1" customHeight="1" x14ac:dyDescent="0.2">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hidden="1" customHeight="1" x14ac:dyDescent="0.2">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hidden="1" customHeight="1" x14ac:dyDescent="0.2">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hidden="1" customHeight="1" x14ac:dyDescent="0.2">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hidden="1" customHeight="1" x14ac:dyDescent="0.2">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hidden="1" customHeight="1" x14ac:dyDescent="0.2">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85"/>
      <c r="B465" s="885"/>
      <c r="C465" s="885" t="s">
        <v>24</v>
      </c>
      <c r="D465" s="885"/>
      <c r="E465" s="885"/>
      <c r="F465" s="885"/>
      <c r="G465" s="885"/>
      <c r="H465" s="885"/>
      <c r="I465" s="885"/>
      <c r="J465" s="967" t="s">
        <v>262</v>
      </c>
      <c r="K465" s="968"/>
      <c r="L465" s="968"/>
      <c r="M465" s="968"/>
      <c r="N465" s="968"/>
      <c r="O465" s="968"/>
      <c r="P465" s="440" t="s">
        <v>25</v>
      </c>
      <c r="Q465" s="440"/>
      <c r="R465" s="440"/>
      <c r="S465" s="440"/>
      <c r="T465" s="440"/>
      <c r="U465" s="440"/>
      <c r="V465" s="440"/>
      <c r="W465" s="440"/>
      <c r="X465" s="440"/>
      <c r="Y465" s="887" t="s">
        <v>301</v>
      </c>
      <c r="Z465" s="888"/>
      <c r="AA465" s="888"/>
      <c r="AB465" s="888"/>
      <c r="AC465" s="967" t="s">
        <v>293</v>
      </c>
      <c r="AD465" s="967"/>
      <c r="AE465" s="967"/>
      <c r="AF465" s="967"/>
      <c r="AG465" s="967"/>
      <c r="AH465" s="887" t="s">
        <v>229</v>
      </c>
      <c r="AI465" s="885"/>
      <c r="AJ465" s="885"/>
      <c r="AK465" s="885"/>
      <c r="AL465" s="885" t="s">
        <v>19</v>
      </c>
      <c r="AM465" s="885"/>
      <c r="AN465" s="885"/>
      <c r="AO465" s="889"/>
      <c r="AP465" s="966" t="s">
        <v>263</v>
      </c>
      <c r="AQ465" s="966"/>
      <c r="AR465" s="966"/>
      <c r="AS465" s="966"/>
      <c r="AT465" s="966"/>
      <c r="AU465" s="966"/>
      <c r="AV465" s="966"/>
      <c r="AW465" s="966"/>
      <c r="AX465" s="966"/>
      <c r="AY465" s="34">
        <f>$AY$463</f>
        <v>0</v>
      </c>
    </row>
    <row r="466" spans="1:51" ht="26.25" hidden="1" customHeight="1" x14ac:dyDescent="0.2">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hidden="1" customHeight="1" x14ac:dyDescent="0.2">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hidden="1" customHeight="1" x14ac:dyDescent="0.2">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hidden="1" customHeight="1" x14ac:dyDescent="0.2">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hidden="1" customHeight="1" x14ac:dyDescent="0.2">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hidden="1" customHeight="1" x14ac:dyDescent="0.2">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hidden="1" customHeight="1" x14ac:dyDescent="0.2">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hidden="1" customHeight="1" x14ac:dyDescent="0.2">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hidden="1" customHeight="1" x14ac:dyDescent="0.2">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hidden="1" customHeight="1" x14ac:dyDescent="0.2">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hidden="1" customHeight="1" x14ac:dyDescent="0.2">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hidden="1" customHeight="1" x14ac:dyDescent="0.2">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hidden="1" customHeight="1" x14ac:dyDescent="0.2">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hidden="1" customHeight="1" x14ac:dyDescent="0.2">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hidden="1" customHeight="1" x14ac:dyDescent="0.2">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hidden="1" customHeight="1" x14ac:dyDescent="0.2">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hidden="1" customHeight="1" x14ac:dyDescent="0.2">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hidden="1" customHeight="1" x14ac:dyDescent="0.2">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hidden="1" customHeight="1" x14ac:dyDescent="0.2">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hidden="1" customHeight="1" x14ac:dyDescent="0.2">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hidden="1" customHeight="1" x14ac:dyDescent="0.2">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hidden="1" customHeight="1" x14ac:dyDescent="0.2">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hidden="1" customHeight="1" x14ac:dyDescent="0.2">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hidden="1" customHeight="1" x14ac:dyDescent="0.2">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hidden="1" customHeight="1" x14ac:dyDescent="0.2">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hidden="1" customHeight="1" x14ac:dyDescent="0.2">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hidden="1" customHeight="1" x14ac:dyDescent="0.2">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hidden="1" customHeight="1" x14ac:dyDescent="0.2">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hidden="1" customHeight="1" x14ac:dyDescent="0.2">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hidden="1" customHeight="1" x14ac:dyDescent="0.2">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85"/>
      <c r="B498" s="885"/>
      <c r="C498" s="885" t="s">
        <v>24</v>
      </c>
      <c r="D498" s="885"/>
      <c r="E498" s="885"/>
      <c r="F498" s="885"/>
      <c r="G498" s="885"/>
      <c r="H498" s="885"/>
      <c r="I498" s="885"/>
      <c r="J498" s="967" t="s">
        <v>262</v>
      </c>
      <c r="K498" s="968"/>
      <c r="L498" s="968"/>
      <c r="M498" s="968"/>
      <c r="N498" s="968"/>
      <c r="O498" s="968"/>
      <c r="P498" s="440" t="s">
        <v>25</v>
      </c>
      <c r="Q498" s="440"/>
      <c r="R498" s="440"/>
      <c r="S498" s="440"/>
      <c r="T498" s="440"/>
      <c r="U498" s="440"/>
      <c r="V498" s="440"/>
      <c r="W498" s="440"/>
      <c r="X498" s="440"/>
      <c r="Y498" s="887" t="s">
        <v>301</v>
      </c>
      <c r="Z498" s="888"/>
      <c r="AA498" s="888"/>
      <c r="AB498" s="888"/>
      <c r="AC498" s="967" t="s">
        <v>293</v>
      </c>
      <c r="AD498" s="967"/>
      <c r="AE498" s="967"/>
      <c r="AF498" s="967"/>
      <c r="AG498" s="967"/>
      <c r="AH498" s="887" t="s">
        <v>229</v>
      </c>
      <c r="AI498" s="885"/>
      <c r="AJ498" s="885"/>
      <c r="AK498" s="885"/>
      <c r="AL498" s="885" t="s">
        <v>19</v>
      </c>
      <c r="AM498" s="885"/>
      <c r="AN498" s="885"/>
      <c r="AO498" s="889"/>
      <c r="AP498" s="966" t="s">
        <v>263</v>
      </c>
      <c r="AQ498" s="966"/>
      <c r="AR498" s="966"/>
      <c r="AS498" s="966"/>
      <c r="AT498" s="966"/>
      <c r="AU498" s="966"/>
      <c r="AV498" s="966"/>
      <c r="AW498" s="966"/>
      <c r="AX498" s="966"/>
      <c r="AY498" s="34">
        <f>$AY$496</f>
        <v>0</v>
      </c>
    </row>
    <row r="499" spans="1:51" ht="26.25" hidden="1" customHeight="1" x14ac:dyDescent="0.2">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hidden="1" customHeight="1" x14ac:dyDescent="0.2">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hidden="1" customHeight="1" x14ac:dyDescent="0.2">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hidden="1" customHeight="1" x14ac:dyDescent="0.2">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hidden="1" customHeight="1" x14ac:dyDescent="0.2">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hidden="1" customHeight="1" x14ac:dyDescent="0.2">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hidden="1" customHeight="1" x14ac:dyDescent="0.2">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hidden="1" customHeight="1" x14ac:dyDescent="0.2">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hidden="1" customHeight="1" x14ac:dyDescent="0.2">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hidden="1" customHeight="1" x14ac:dyDescent="0.2">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hidden="1" customHeight="1" x14ac:dyDescent="0.2">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hidden="1" customHeight="1" x14ac:dyDescent="0.2">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hidden="1" customHeight="1" x14ac:dyDescent="0.2">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hidden="1" customHeight="1" x14ac:dyDescent="0.2">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hidden="1" customHeight="1" x14ac:dyDescent="0.2">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hidden="1" customHeight="1" x14ac:dyDescent="0.2">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hidden="1" customHeight="1" x14ac:dyDescent="0.2">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hidden="1" customHeight="1" x14ac:dyDescent="0.2">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hidden="1" customHeight="1" x14ac:dyDescent="0.2">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hidden="1" customHeight="1" x14ac:dyDescent="0.2">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hidden="1" customHeight="1" x14ac:dyDescent="0.2">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hidden="1" customHeight="1" x14ac:dyDescent="0.2">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hidden="1" customHeight="1" x14ac:dyDescent="0.2">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hidden="1" customHeight="1" x14ac:dyDescent="0.2">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hidden="1" customHeight="1" x14ac:dyDescent="0.2">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hidden="1" customHeight="1" x14ac:dyDescent="0.2">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hidden="1" customHeight="1" x14ac:dyDescent="0.2">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hidden="1" customHeight="1" x14ac:dyDescent="0.2">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hidden="1" customHeight="1" x14ac:dyDescent="0.2">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hidden="1" customHeight="1" x14ac:dyDescent="0.2">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85"/>
      <c r="B531" s="885"/>
      <c r="C531" s="885" t="s">
        <v>24</v>
      </c>
      <c r="D531" s="885"/>
      <c r="E531" s="885"/>
      <c r="F531" s="885"/>
      <c r="G531" s="885"/>
      <c r="H531" s="885"/>
      <c r="I531" s="885"/>
      <c r="J531" s="967" t="s">
        <v>262</v>
      </c>
      <c r="K531" s="968"/>
      <c r="L531" s="968"/>
      <c r="M531" s="968"/>
      <c r="N531" s="968"/>
      <c r="O531" s="968"/>
      <c r="P531" s="440" t="s">
        <v>25</v>
      </c>
      <c r="Q531" s="440"/>
      <c r="R531" s="440"/>
      <c r="S531" s="440"/>
      <c r="T531" s="440"/>
      <c r="U531" s="440"/>
      <c r="V531" s="440"/>
      <c r="W531" s="440"/>
      <c r="X531" s="440"/>
      <c r="Y531" s="887" t="s">
        <v>301</v>
      </c>
      <c r="Z531" s="888"/>
      <c r="AA531" s="888"/>
      <c r="AB531" s="888"/>
      <c r="AC531" s="967" t="s">
        <v>293</v>
      </c>
      <c r="AD531" s="967"/>
      <c r="AE531" s="967"/>
      <c r="AF531" s="967"/>
      <c r="AG531" s="967"/>
      <c r="AH531" s="887" t="s">
        <v>229</v>
      </c>
      <c r="AI531" s="885"/>
      <c r="AJ531" s="885"/>
      <c r="AK531" s="885"/>
      <c r="AL531" s="885" t="s">
        <v>19</v>
      </c>
      <c r="AM531" s="885"/>
      <c r="AN531" s="885"/>
      <c r="AO531" s="889"/>
      <c r="AP531" s="966" t="s">
        <v>263</v>
      </c>
      <c r="AQ531" s="966"/>
      <c r="AR531" s="966"/>
      <c r="AS531" s="966"/>
      <c r="AT531" s="966"/>
      <c r="AU531" s="966"/>
      <c r="AV531" s="966"/>
      <c r="AW531" s="966"/>
      <c r="AX531" s="966"/>
      <c r="AY531" s="34">
        <f>$AY$529</f>
        <v>0</v>
      </c>
    </row>
    <row r="532" spans="1:51" ht="26.25" hidden="1" customHeight="1" x14ac:dyDescent="0.2">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hidden="1" customHeight="1" x14ac:dyDescent="0.2">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hidden="1" customHeight="1" x14ac:dyDescent="0.2">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hidden="1" customHeight="1" x14ac:dyDescent="0.2">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hidden="1" customHeight="1" x14ac:dyDescent="0.2">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hidden="1" customHeight="1" x14ac:dyDescent="0.2">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hidden="1" customHeight="1" x14ac:dyDescent="0.2">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hidden="1" customHeight="1" x14ac:dyDescent="0.2">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hidden="1" customHeight="1" x14ac:dyDescent="0.2">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hidden="1" customHeight="1" x14ac:dyDescent="0.2">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hidden="1" customHeight="1" x14ac:dyDescent="0.2">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hidden="1" customHeight="1" x14ac:dyDescent="0.2">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hidden="1" customHeight="1" x14ac:dyDescent="0.2">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hidden="1" customHeight="1" x14ac:dyDescent="0.2">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hidden="1" customHeight="1" x14ac:dyDescent="0.2">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hidden="1" customHeight="1" x14ac:dyDescent="0.2">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hidden="1" customHeight="1" x14ac:dyDescent="0.2">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hidden="1" customHeight="1" x14ac:dyDescent="0.2">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hidden="1" customHeight="1" x14ac:dyDescent="0.2">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hidden="1" customHeight="1" x14ac:dyDescent="0.2">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hidden="1" customHeight="1" x14ac:dyDescent="0.2">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hidden="1" customHeight="1" x14ac:dyDescent="0.2">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hidden="1" customHeight="1" x14ac:dyDescent="0.2">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hidden="1" customHeight="1" x14ac:dyDescent="0.2">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hidden="1" customHeight="1" x14ac:dyDescent="0.2">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hidden="1" customHeight="1" x14ac:dyDescent="0.2">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hidden="1" customHeight="1" x14ac:dyDescent="0.2">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hidden="1" customHeight="1" x14ac:dyDescent="0.2">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hidden="1" customHeight="1" x14ac:dyDescent="0.2">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hidden="1" customHeight="1" x14ac:dyDescent="0.2">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196</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85"/>
      <c r="B564" s="885"/>
      <c r="C564" s="885" t="s">
        <v>24</v>
      </c>
      <c r="D564" s="885"/>
      <c r="E564" s="885"/>
      <c r="F564" s="885"/>
      <c r="G564" s="885"/>
      <c r="H564" s="885"/>
      <c r="I564" s="885"/>
      <c r="J564" s="967" t="s">
        <v>262</v>
      </c>
      <c r="K564" s="968"/>
      <c r="L564" s="968"/>
      <c r="M564" s="968"/>
      <c r="N564" s="968"/>
      <c r="O564" s="968"/>
      <c r="P564" s="440" t="s">
        <v>25</v>
      </c>
      <c r="Q564" s="440"/>
      <c r="R564" s="440"/>
      <c r="S564" s="440"/>
      <c r="T564" s="440"/>
      <c r="U564" s="440"/>
      <c r="V564" s="440"/>
      <c r="W564" s="440"/>
      <c r="X564" s="440"/>
      <c r="Y564" s="887" t="s">
        <v>301</v>
      </c>
      <c r="Z564" s="888"/>
      <c r="AA564" s="888"/>
      <c r="AB564" s="888"/>
      <c r="AC564" s="967" t="s">
        <v>293</v>
      </c>
      <c r="AD564" s="967"/>
      <c r="AE564" s="967"/>
      <c r="AF564" s="967"/>
      <c r="AG564" s="967"/>
      <c r="AH564" s="887" t="s">
        <v>229</v>
      </c>
      <c r="AI564" s="885"/>
      <c r="AJ564" s="885"/>
      <c r="AK564" s="885"/>
      <c r="AL564" s="885" t="s">
        <v>19</v>
      </c>
      <c r="AM564" s="885"/>
      <c r="AN564" s="885"/>
      <c r="AO564" s="889"/>
      <c r="AP564" s="966" t="s">
        <v>263</v>
      </c>
      <c r="AQ564" s="966"/>
      <c r="AR564" s="966"/>
      <c r="AS564" s="966"/>
      <c r="AT564" s="966"/>
      <c r="AU564" s="966"/>
      <c r="AV564" s="966"/>
      <c r="AW564" s="966"/>
      <c r="AX564" s="966"/>
      <c r="AY564" s="34">
        <f>$AY$562</f>
        <v>0</v>
      </c>
    </row>
    <row r="565" spans="1:51" ht="26.25" hidden="1" customHeight="1" x14ac:dyDescent="0.2">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hidden="1" customHeight="1" x14ac:dyDescent="0.2">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hidden="1" customHeight="1" x14ac:dyDescent="0.2">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hidden="1" customHeight="1" x14ac:dyDescent="0.2">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hidden="1" customHeight="1" x14ac:dyDescent="0.2">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hidden="1" customHeight="1" x14ac:dyDescent="0.2">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hidden="1" customHeight="1" x14ac:dyDescent="0.2">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hidden="1" customHeight="1" x14ac:dyDescent="0.2">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hidden="1" customHeight="1" x14ac:dyDescent="0.2">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hidden="1" customHeight="1" x14ac:dyDescent="0.2">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hidden="1" customHeight="1" x14ac:dyDescent="0.2">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hidden="1" customHeight="1" x14ac:dyDescent="0.2">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hidden="1" customHeight="1" x14ac:dyDescent="0.2">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hidden="1" customHeight="1" x14ac:dyDescent="0.2">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hidden="1" customHeight="1" x14ac:dyDescent="0.2">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hidden="1" customHeight="1" x14ac:dyDescent="0.2">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hidden="1" customHeight="1" x14ac:dyDescent="0.2">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hidden="1" customHeight="1" x14ac:dyDescent="0.2">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hidden="1" customHeight="1" x14ac:dyDescent="0.2">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hidden="1" customHeight="1" x14ac:dyDescent="0.2">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hidden="1" customHeight="1" x14ac:dyDescent="0.2">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hidden="1" customHeight="1" x14ac:dyDescent="0.2">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hidden="1" customHeight="1" x14ac:dyDescent="0.2">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hidden="1" customHeight="1" x14ac:dyDescent="0.2">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hidden="1" customHeight="1" x14ac:dyDescent="0.2">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hidden="1" customHeight="1" x14ac:dyDescent="0.2">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hidden="1" customHeight="1" x14ac:dyDescent="0.2">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hidden="1" customHeight="1" x14ac:dyDescent="0.2">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hidden="1" customHeight="1" x14ac:dyDescent="0.2">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hidden="1" customHeight="1" x14ac:dyDescent="0.2">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197</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85"/>
      <c r="B597" s="885"/>
      <c r="C597" s="885" t="s">
        <v>24</v>
      </c>
      <c r="D597" s="885"/>
      <c r="E597" s="885"/>
      <c r="F597" s="885"/>
      <c r="G597" s="885"/>
      <c r="H597" s="885"/>
      <c r="I597" s="885"/>
      <c r="J597" s="967" t="s">
        <v>262</v>
      </c>
      <c r="K597" s="968"/>
      <c r="L597" s="968"/>
      <c r="M597" s="968"/>
      <c r="N597" s="968"/>
      <c r="O597" s="968"/>
      <c r="P597" s="440" t="s">
        <v>25</v>
      </c>
      <c r="Q597" s="440"/>
      <c r="R597" s="440"/>
      <c r="S597" s="440"/>
      <c r="T597" s="440"/>
      <c r="U597" s="440"/>
      <c r="V597" s="440"/>
      <c r="W597" s="440"/>
      <c r="X597" s="440"/>
      <c r="Y597" s="887" t="s">
        <v>301</v>
      </c>
      <c r="Z597" s="888"/>
      <c r="AA597" s="888"/>
      <c r="AB597" s="888"/>
      <c r="AC597" s="967" t="s">
        <v>293</v>
      </c>
      <c r="AD597" s="967"/>
      <c r="AE597" s="967"/>
      <c r="AF597" s="967"/>
      <c r="AG597" s="967"/>
      <c r="AH597" s="887" t="s">
        <v>229</v>
      </c>
      <c r="AI597" s="885"/>
      <c r="AJ597" s="885"/>
      <c r="AK597" s="885"/>
      <c r="AL597" s="885" t="s">
        <v>19</v>
      </c>
      <c r="AM597" s="885"/>
      <c r="AN597" s="885"/>
      <c r="AO597" s="889"/>
      <c r="AP597" s="966" t="s">
        <v>263</v>
      </c>
      <c r="AQ597" s="966"/>
      <c r="AR597" s="966"/>
      <c r="AS597" s="966"/>
      <c r="AT597" s="966"/>
      <c r="AU597" s="966"/>
      <c r="AV597" s="966"/>
      <c r="AW597" s="966"/>
      <c r="AX597" s="966"/>
      <c r="AY597" s="34">
        <f>$AY$595</f>
        <v>0</v>
      </c>
    </row>
    <row r="598" spans="1:51" ht="26.25" hidden="1" customHeight="1" x14ac:dyDescent="0.2">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hidden="1" customHeight="1" x14ac:dyDescent="0.2">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hidden="1" customHeight="1" x14ac:dyDescent="0.2">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hidden="1" customHeight="1" x14ac:dyDescent="0.2">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hidden="1" customHeight="1" x14ac:dyDescent="0.2">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hidden="1" customHeight="1" x14ac:dyDescent="0.2">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hidden="1" customHeight="1" x14ac:dyDescent="0.2">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hidden="1" customHeight="1" x14ac:dyDescent="0.2">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hidden="1" customHeight="1" x14ac:dyDescent="0.2">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hidden="1" customHeight="1" x14ac:dyDescent="0.2">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hidden="1" customHeight="1" x14ac:dyDescent="0.2">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hidden="1" customHeight="1" x14ac:dyDescent="0.2">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hidden="1" customHeight="1" x14ac:dyDescent="0.2">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hidden="1" customHeight="1" x14ac:dyDescent="0.2">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hidden="1" customHeight="1" x14ac:dyDescent="0.2">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hidden="1" customHeight="1" x14ac:dyDescent="0.2">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hidden="1" customHeight="1" x14ac:dyDescent="0.2">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hidden="1" customHeight="1" x14ac:dyDescent="0.2">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hidden="1" customHeight="1" x14ac:dyDescent="0.2">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hidden="1" customHeight="1" x14ac:dyDescent="0.2">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hidden="1" customHeight="1" x14ac:dyDescent="0.2">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hidden="1" customHeight="1" x14ac:dyDescent="0.2">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hidden="1" customHeight="1" x14ac:dyDescent="0.2">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hidden="1" customHeight="1" x14ac:dyDescent="0.2">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hidden="1" customHeight="1" x14ac:dyDescent="0.2">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hidden="1" customHeight="1" x14ac:dyDescent="0.2">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hidden="1" customHeight="1" x14ac:dyDescent="0.2">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hidden="1" customHeight="1" x14ac:dyDescent="0.2">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hidden="1" customHeight="1" x14ac:dyDescent="0.2">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hidden="1" customHeight="1" x14ac:dyDescent="0.2">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85"/>
      <c r="B630" s="885"/>
      <c r="C630" s="885" t="s">
        <v>24</v>
      </c>
      <c r="D630" s="885"/>
      <c r="E630" s="885"/>
      <c r="F630" s="885"/>
      <c r="G630" s="885"/>
      <c r="H630" s="885"/>
      <c r="I630" s="885"/>
      <c r="J630" s="967" t="s">
        <v>262</v>
      </c>
      <c r="K630" s="968"/>
      <c r="L630" s="968"/>
      <c r="M630" s="968"/>
      <c r="N630" s="968"/>
      <c r="O630" s="968"/>
      <c r="P630" s="440" t="s">
        <v>25</v>
      </c>
      <c r="Q630" s="440"/>
      <c r="R630" s="440"/>
      <c r="S630" s="440"/>
      <c r="T630" s="440"/>
      <c r="U630" s="440"/>
      <c r="V630" s="440"/>
      <c r="W630" s="440"/>
      <c r="X630" s="440"/>
      <c r="Y630" s="887" t="s">
        <v>301</v>
      </c>
      <c r="Z630" s="888"/>
      <c r="AA630" s="888"/>
      <c r="AB630" s="888"/>
      <c r="AC630" s="967" t="s">
        <v>293</v>
      </c>
      <c r="AD630" s="967"/>
      <c r="AE630" s="967"/>
      <c r="AF630" s="967"/>
      <c r="AG630" s="967"/>
      <c r="AH630" s="887" t="s">
        <v>229</v>
      </c>
      <c r="AI630" s="885"/>
      <c r="AJ630" s="885"/>
      <c r="AK630" s="885"/>
      <c r="AL630" s="885" t="s">
        <v>19</v>
      </c>
      <c r="AM630" s="885"/>
      <c r="AN630" s="885"/>
      <c r="AO630" s="889"/>
      <c r="AP630" s="966" t="s">
        <v>263</v>
      </c>
      <c r="AQ630" s="966"/>
      <c r="AR630" s="966"/>
      <c r="AS630" s="966"/>
      <c r="AT630" s="966"/>
      <c r="AU630" s="966"/>
      <c r="AV630" s="966"/>
      <c r="AW630" s="966"/>
      <c r="AX630" s="966"/>
      <c r="AY630" s="34">
        <f>$AY$628</f>
        <v>0</v>
      </c>
    </row>
    <row r="631" spans="1:51" ht="26.25" hidden="1" customHeight="1" x14ac:dyDescent="0.2">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hidden="1" customHeight="1" x14ac:dyDescent="0.2">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hidden="1" customHeight="1" x14ac:dyDescent="0.2">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hidden="1" customHeight="1" x14ac:dyDescent="0.2">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hidden="1" customHeight="1" x14ac:dyDescent="0.2">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hidden="1" customHeight="1" x14ac:dyDescent="0.2">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hidden="1" customHeight="1" x14ac:dyDescent="0.2">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hidden="1" customHeight="1" x14ac:dyDescent="0.2">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hidden="1" customHeight="1" x14ac:dyDescent="0.2">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hidden="1" customHeight="1" x14ac:dyDescent="0.2">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hidden="1" customHeight="1" x14ac:dyDescent="0.2">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hidden="1" customHeight="1" x14ac:dyDescent="0.2">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hidden="1" customHeight="1" x14ac:dyDescent="0.2">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hidden="1" customHeight="1" x14ac:dyDescent="0.2">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hidden="1" customHeight="1" x14ac:dyDescent="0.2">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hidden="1" customHeight="1" x14ac:dyDescent="0.2">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hidden="1" customHeight="1" x14ac:dyDescent="0.2">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hidden="1" customHeight="1" x14ac:dyDescent="0.2">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hidden="1" customHeight="1" x14ac:dyDescent="0.2">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hidden="1" customHeight="1" x14ac:dyDescent="0.2">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hidden="1" customHeight="1" x14ac:dyDescent="0.2">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hidden="1" customHeight="1" x14ac:dyDescent="0.2">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hidden="1" customHeight="1" x14ac:dyDescent="0.2">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hidden="1" customHeight="1" x14ac:dyDescent="0.2">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hidden="1" customHeight="1" x14ac:dyDescent="0.2">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hidden="1" customHeight="1" x14ac:dyDescent="0.2">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hidden="1" customHeight="1" x14ac:dyDescent="0.2">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hidden="1" customHeight="1" x14ac:dyDescent="0.2">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hidden="1" customHeight="1" x14ac:dyDescent="0.2">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hidden="1" customHeight="1" x14ac:dyDescent="0.2">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198</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85"/>
      <c r="B663" s="885"/>
      <c r="C663" s="885" t="s">
        <v>24</v>
      </c>
      <c r="D663" s="885"/>
      <c r="E663" s="885"/>
      <c r="F663" s="885"/>
      <c r="G663" s="885"/>
      <c r="H663" s="885"/>
      <c r="I663" s="885"/>
      <c r="J663" s="967" t="s">
        <v>262</v>
      </c>
      <c r="K663" s="968"/>
      <c r="L663" s="968"/>
      <c r="M663" s="968"/>
      <c r="N663" s="968"/>
      <c r="O663" s="968"/>
      <c r="P663" s="440" t="s">
        <v>25</v>
      </c>
      <c r="Q663" s="440"/>
      <c r="R663" s="440"/>
      <c r="S663" s="440"/>
      <c r="T663" s="440"/>
      <c r="U663" s="440"/>
      <c r="V663" s="440"/>
      <c r="W663" s="440"/>
      <c r="X663" s="440"/>
      <c r="Y663" s="887" t="s">
        <v>301</v>
      </c>
      <c r="Z663" s="888"/>
      <c r="AA663" s="888"/>
      <c r="AB663" s="888"/>
      <c r="AC663" s="967" t="s">
        <v>293</v>
      </c>
      <c r="AD663" s="967"/>
      <c r="AE663" s="967"/>
      <c r="AF663" s="967"/>
      <c r="AG663" s="967"/>
      <c r="AH663" s="887" t="s">
        <v>229</v>
      </c>
      <c r="AI663" s="885"/>
      <c r="AJ663" s="885"/>
      <c r="AK663" s="885"/>
      <c r="AL663" s="885" t="s">
        <v>19</v>
      </c>
      <c r="AM663" s="885"/>
      <c r="AN663" s="885"/>
      <c r="AO663" s="889"/>
      <c r="AP663" s="966" t="s">
        <v>263</v>
      </c>
      <c r="AQ663" s="966"/>
      <c r="AR663" s="966"/>
      <c r="AS663" s="966"/>
      <c r="AT663" s="966"/>
      <c r="AU663" s="966"/>
      <c r="AV663" s="966"/>
      <c r="AW663" s="966"/>
      <c r="AX663" s="966"/>
      <c r="AY663" s="34">
        <f>$AY$661</f>
        <v>0</v>
      </c>
    </row>
    <row r="664" spans="1:51" ht="26.25" hidden="1" customHeight="1" x14ac:dyDescent="0.2">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hidden="1" customHeight="1" x14ac:dyDescent="0.2">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hidden="1" customHeight="1" x14ac:dyDescent="0.2">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hidden="1" customHeight="1" x14ac:dyDescent="0.2">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hidden="1" customHeight="1" x14ac:dyDescent="0.2">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hidden="1" customHeight="1" x14ac:dyDescent="0.2">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hidden="1" customHeight="1" x14ac:dyDescent="0.2">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hidden="1" customHeight="1" x14ac:dyDescent="0.2">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hidden="1" customHeight="1" x14ac:dyDescent="0.2">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hidden="1" customHeight="1" x14ac:dyDescent="0.2">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hidden="1" customHeight="1" x14ac:dyDescent="0.2">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hidden="1" customHeight="1" x14ac:dyDescent="0.2">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hidden="1" customHeight="1" x14ac:dyDescent="0.2">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hidden="1" customHeight="1" x14ac:dyDescent="0.2">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hidden="1" customHeight="1" x14ac:dyDescent="0.2">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hidden="1" customHeight="1" x14ac:dyDescent="0.2">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hidden="1" customHeight="1" x14ac:dyDescent="0.2">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hidden="1" customHeight="1" x14ac:dyDescent="0.2">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hidden="1" customHeight="1" x14ac:dyDescent="0.2">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hidden="1" customHeight="1" x14ac:dyDescent="0.2">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hidden="1" customHeight="1" x14ac:dyDescent="0.2">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hidden="1" customHeight="1" x14ac:dyDescent="0.2">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hidden="1" customHeight="1" x14ac:dyDescent="0.2">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hidden="1" customHeight="1" x14ac:dyDescent="0.2">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hidden="1" customHeight="1" x14ac:dyDescent="0.2">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hidden="1" customHeight="1" x14ac:dyDescent="0.2">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hidden="1" customHeight="1" x14ac:dyDescent="0.2">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hidden="1" customHeight="1" x14ac:dyDescent="0.2">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hidden="1" customHeight="1" x14ac:dyDescent="0.2">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hidden="1" customHeight="1" x14ac:dyDescent="0.2">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199</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85"/>
      <c r="B696" s="885"/>
      <c r="C696" s="885" t="s">
        <v>24</v>
      </c>
      <c r="D696" s="885"/>
      <c r="E696" s="885"/>
      <c r="F696" s="885"/>
      <c r="G696" s="885"/>
      <c r="H696" s="885"/>
      <c r="I696" s="885"/>
      <c r="J696" s="967" t="s">
        <v>262</v>
      </c>
      <c r="K696" s="968"/>
      <c r="L696" s="968"/>
      <c r="M696" s="968"/>
      <c r="N696" s="968"/>
      <c r="O696" s="968"/>
      <c r="P696" s="440" t="s">
        <v>25</v>
      </c>
      <c r="Q696" s="440"/>
      <c r="R696" s="440"/>
      <c r="S696" s="440"/>
      <c r="T696" s="440"/>
      <c r="U696" s="440"/>
      <c r="V696" s="440"/>
      <c r="W696" s="440"/>
      <c r="X696" s="440"/>
      <c r="Y696" s="887" t="s">
        <v>301</v>
      </c>
      <c r="Z696" s="888"/>
      <c r="AA696" s="888"/>
      <c r="AB696" s="888"/>
      <c r="AC696" s="967" t="s">
        <v>293</v>
      </c>
      <c r="AD696" s="967"/>
      <c r="AE696" s="967"/>
      <c r="AF696" s="967"/>
      <c r="AG696" s="967"/>
      <c r="AH696" s="887" t="s">
        <v>229</v>
      </c>
      <c r="AI696" s="885"/>
      <c r="AJ696" s="885"/>
      <c r="AK696" s="885"/>
      <c r="AL696" s="885" t="s">
        <v>19</v>
      </c>
      <c r="AM696" s="885"/>
      <c r="AN696" s="885"/>
      <c r="AO696" s="889"/>
      <c r="AP696" s="966" t="s">
        <v>263</v>
      </c>
      <c r="AQ696" s="966"/>
      <c r="AR696" s="966"/>
      <c r="AS696" s="966"/>
      <c r="AT696" s="966"/>
      <c r="AU696" s="966"/>
      <c r="AV696" s="966"/>
      <c r="AW696" s="966"/>
      <c r="AX696" s="966"/>
      <c r="AY696" s="34">
        <f>$AY$694</f>
        <v>0</v>
      </c>
    </row>
    <row r="697" spans="1:51" ht="26.25" hidden="1" customHeight="1" x14ac:dyDescent="0.2">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hidden="1" customHeight="1" x14ac:dyDescent="0.2">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hidden="1" customHeight="1" x14ac:dyDescent="0.2">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hidden="1" customHeight="1" x14ac:dyDescent="0.2">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hidden="1" customHeight="1" x14ac:dyDescent="0.2">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hidden="1" customHeight="1" x14ac:dyDescent="0.2">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hidden="1" customHeight="1" x14ac:dyDescent="0.2">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hidden="1" customHeight="1" x14ac:dyDescent="0.2">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hidden="1" customHeight="1" x14ac:dyDescent="0.2">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hidden="1" customHeight="1" x14ac:dyDescent="0.2">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hidden="1" customHeight="1" x14ac:dyDescent="0.2">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hidden="1" customHeight="1" x14ac:dyDescent="0.2">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hidden="1" customHeight="1" x14ac:dyDescent="0.2">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hidden="1" customHeight="1" x14ac:dyDescent="0.2">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hidden="1" customHeight="1" x14ac:dyDescent="0.2">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hidden="1" customHeight="1" x14ac:dyDescent="0.2">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hidden="1" customHeight="1" x14ac:dyDescent="0.2">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hidden="1" customHeight="1" x14ac:dyDescent="0.2">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hidden="1" customHeight="1" x14ac:dyDescent="0.2">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hidden="1" customHeight="1" x14ac:dyDescent="0.2">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hidden="1" customHeight="1" x14ac:dyDescent="0.2">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hidden="1" customHeight="1" x14ac:dyDescent="0.2">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hidden="1" customHeight="1" x14ac:dyDescent="0.2">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hidden="1" customHeight="1" x14ac:dyDescent="0.2">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hidden="1" customHeight="1" x14ac:dyDescent="0.2">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hidden="1" customHeight="1" x14ac:dyDescent="0.2">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hidden="1" customHeight="1" x14ac:dyDescent="0.2">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hidden="1" customHeight="1" x14ac:dyDescent="0.2">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hidden="1" customHeight="1" x14ac:dyDescent="0.2">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hidden="1" customHeight="1" x14ac:dyDescent="0.2">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85"/>
      <c r="B729" s="885"/>
      <c r="C729" s="885" t="s">
        <v>24</v>
      </c>
      <c r="D729" s="885"/>
      <c r="E729" s="885"/>
      <c r="F729" s="885"/>
      <c r="G729" s="885"/>
      <c r="H729" s="885"/>
      <c r="I729" s="885"/>
      <c r="J729" s="967" t="s">
        <v>262</v>
      </c>
      <c r="K729" s="968"/>
      <c r="L729" s="968"/>
      <c r="M729" s="968"/>
      <c r="N729" s="968"/>
      <c r="O729" s="968"/>
      <c r="P729" s="440" t="s">
        <v>25</v>
      </c>
      <c r="Q729" s="440"/>
      <c r="R729" s="440"/>
      <c r="S729" s="440"/>
      <c r="T729" s="440"/>
      <c r="U729" s="440"/>
      <c r="V729" s="440"/>
      <c r="W729" s="440"/>
      <c r="X729" s="440"/>
      <c r="Y729" s="887" t="s">
        <v>301</v>
      </c>
      <c r="Z729" s="888"/>
      <c r="AA729" s="888"/>
      <c r="AB729" s="888"/>
      <c r="AC729" s="967" t="s">
        <v>293</v>
      </c>
      <c r="AD729" s="967"/>
      <c r="AE729" s="967"/>
      <c r="AF729" s="967"/>
      <c r="AG729" s="967"/>
      <c r="AH729" s="887" t="s">
        <v>229</v>
      </c>
      <c r="AI729" s="885"/>
      <c r="AJ729" s="885"/>
      <c r="AK729" s="885"/>
      <c r="AL729" s="885" t="s">
        <v>19</v>
      </c>
      <c r="AM729" s="885"/>
      <c r="AN729" s="885"/>
      <c r="AO729" s="889"/>
      <c r="AP729" s="966" t="s">
        <v>263</v>
      </c>
      <c r="AQ729" s="966"/>
      <c r="AR729" s="966"/>
      <c r="AS729" s="966"/>
      <c r="AT729" s="966"/>
      <c r="AU729" s="966"/>
      <c r="AV729" s="966"/>
      <c r="AW729" s="966"/>
      <c r="AX729" s="966"/>
      <c r="AY729" s="34">
        <f>$AY$727</f>
        <v>0</v>
      </c>
    </row>
    <row r="730" spans="1:51" ht="26.25" hidden="1" customHeight="1" x14ac:dyDescent="0.2">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hidden="1" customHeight="1" x14ac:dyDescent="0.2">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hidden="1" customHeight="1" x14ac:dyDescent="0.2">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hidden="1" customHeight="1" x14ac:dyDescent="0.2">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hidden="1" customHeight="1" x14ac:dyDescent="0.2">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hidden="1" customHeight="1" x14ac:dyDescent="0.2">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hidden="1" customHeight="1" x14ac:dyDescent="0.2">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hidden="1" customHeight="1" x14ac:dyDescent="0.2">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hidden="1" customHeight="1" x14ac:dyDescent="0.2">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hidden="1" customHeight="1" x14ac:dyDescent="0.2">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hidden="1" customHeight="1" x14ac:dyDescent="0.2">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hidden="1" customHeight="1" x14ac:dyDescent="0.2">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hidden="1" customHeight="1" x14ac:dyDescent="0.2">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hidden="1" customHeight="1" x14ac:dyDescent="0.2">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hidden="1" customHeight="1" x14ac:dyDescent="0.2">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hidden="1" customHeight="1" x14ac:dyDescent="0.2">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hidden="1" customHeight="1" x14ac:dyDescent="0.2">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hidden="1" customHeight="1" x14ac:dyDescent="0.2">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hidden="1" customHeight="1" x14ac:dyDescent="0.2">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hidden="1" customHeight="1" x14ac:dyDescent="0.2">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hidden="1" customHeight="1" x14ac:dyDescent="0.2">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hidden="1" customHeight="1" x14ac:dyDescent="0.2">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hidden="1" customHeight="1" x14ac:dyDescent="0.2">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hidden="1" customHeight="1" x14ac:dyDescent="0.2">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hidden="1" customHeight="1" x14ac:dyDescent="0.2">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hidden="1" customHeight="1" x14ac:dyDescent="0.2">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hidden="1" customHeight="1" x14ac:dyDescent="0.2">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hidden="1" customHeight="1" x14ac:dyDescent="0.2">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hidden="1" customHeight="1" x14ac:dyDescent="0.2">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hidden="1" customHeight="1" x14ac:dyDescent="0.2">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201</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85"/>
      <c r="B762" s="885"/>
      <c r="C762" s="885" t="s">
        <v>24</v>
      </c>
      <c r="D762" s="885"/>
      <c r="E762" s="885"/>
      <c r="F762" s="885"/>
      <c r="G762" s="885"/>
      <c r="H762" s="885"/>
      <c r="I762" s="885"/>
      <c r="J762" s="967" t="s">
        <v>262</v>
      </c>
      <c r="K762" s="968"/>
      <c r="L762" s="968"/>
      <c r="M762" s="968"/>
      <c r="N762" s="968"/>
      <c r="O762" s="968"/>
      <c r="P762" s="440" t="s">
        <v>25</v>
      </c>
      <c r="Q762" s="440"/>
      <c r="R762" s="440"/>
      <c r="S762" s="440"/>
      <c r="T762" s="440"/>
      <c r="U762" s="440"/>
      <c r="V762" s="440"/>
      <c r="W762" s="440"/>
      <c r="X762" s="440"/>
      <c r="Y762" s="887" t="s">
        <v>301</v>
      </c>
      <c r="Z762" s="888"/>
      <c r="AA762" s="888"/>
      <c r="AB762" s="888"/>
      <c r="AC762" s="967" t="s">
        <v>293</v>
      </c>
      <c r="AD762" s="967"/>
      <c r="AE762" s="967"/>
      <c r="AF762" s="967"/>
      <c r="AG762" s="967"/>
      <c r="AH762" s="887" t="s">
        <v>229</v>
      </c>
      <c r="AI762" s="885"/>
      <c r="AJ762" s="885"/>
      <c r="AK762" s="885"/>
      <c r="AL762" s="885" t="s">
        <v>19</v>
      </c>
      <c r="AM762" s="885"/>
      <c r="AN762" s="885"/>
      <c r="AO762" s="889"/>
      <c r="AP762" s="966" t="s">
        <v>263</v>
      </c>
      <c r="AQ762" s="966"/>
      <c r="AR762" s="966"/>
      <c r="AS762" s="966"/>
      <c r="AT762" s="966"/>
      <c r="AU762" s="966"/>
      <c r="AV762" s="966"/>
      <c r="AW762" s="966"/>
      <c r="AX762" s="966"/>
      <c r="AY762" s="34">
        <f>$AY$760</f>
        <v>0</v>
      </c>
    </row>
    <row r="763" spans="1:51" ht="26.25" hidden="1" customHeight="1" x14ac:dyDescent="0.2">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hidden="1" customHeight="1" x14ac:dyDescent="0.2">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hidden="1" customHeight="1" x14ac:dyDescent="0.2">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hidden="1" customHeight="1" x14ac:dyDescent="0.2">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hidden="1" customHeight="1" x14ac:dyDescent="0.2">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hidden="1" customHeight="1" x14ac:dyDescent="0.2">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hidden="1" customHeight="1" x14ac:dyDescent="0.2">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hidden="1" customHeight="1" x14ac:dyDescent="0.2">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hidden="1" customHeight="1" x14ac:dyDescent="0.2">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hidden="1" customHeight="1" x14ac:dyDescent="0.2">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hidden="1" customHeight="1" x14ac:dyDescent="0.2">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hidden="1" customHeight="1" x14ac:dyDescent="0.2">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hidden="1" customHeight="1" x14ac:dyDescent="0.2">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hidden="1" customHeight="1" x14ac:dyDescent="0.2">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hidden="1" customHeight="1" x14ac:dyDescent="0.2">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hidden="1" customHeight="1" x14ac:dyDescent="0.2">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hidden="1" customHeight="1" x14ac:dyDescent="0.2">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hidden="1" customHeight="1" x14ac:dyDescent="0.2">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hidden="1" customHeight="1" x14ac:dyDescent="0.2">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hidden="1" customHeight="1" x14ac:dyDescent="0.2">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hidden="1" customHeight="1" x14ac:dyDescent="0.2">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hidden="1" customHeight="1" x14ac:dyDescent="0.2">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hidden="1" customHeight="1" x14ac:dyDescent="0.2">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hidden="1" customHeight="1" x14ac:dyDescent="0.2">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hidden="1" customHeight="1" x14ac:dyDescent="0.2">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hidden="1" customHeight="1" x14ac:dyDescent="0.2">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hidden="1" customHeight="1" x14ac:dyDescent="0.2">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hidden="1" customHeight="1" x14ac:dyDescent="0.2">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hidden="1" customHeight="1" x14ac:dyDescent="0.2">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hidden="1" customHeight="1" x14ac:dyDescent="0.2">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202</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85"/>
      <c r="B795" s="885"/>
      <c r="C795" s="885" t="s">
        <v>24</v>
      </c>
      <c r="D795" s="885"/>
      <c r="E795" s="885"/>
      <c r="F795" s="885"/>
      <c r="G795" s="885"/>
      <c r="H795" s="885"/>
      <c r="I795" s="885"/>
      <c r="J795" s="967" t="s">
        <v>262</v>
      </c>
      <c r="K795" s="968"/>
      <c r="L795" s="968"/>
      <c r="M795" s="968"/>
      <c r="N795" s="968"/>
      <c r="O795" s="968"/>
      <c r="P795" s="440" t="s">
        <v>25</v>
      </c>
      <c r="Q795" s="440"/>
      <c r="R795" s="440"/>
      <c r="S795" s="440"/>
      <c r="T795" s="440"/>
      <c r="U795" s="440"/>
      <c r="V795" s="440"/>
      <c r="W795" s="440"/>
      <c r="X795" s="440"/>
      <c r="Y795" s="887" t="s">
        <v>301</v>
      </c>
      <c r="Z795" s="888"/>
      <c r="AA795" s="888"/>
      <c r="AB795" s="888"/>
      <c r="AC795" s="967" t="s">
        <v>293</v>
      </c>
      <c r="AD795" s="967"/>
      <c r="AE795" s="967"/>
      <c r="AF795" s="967"/>
      <c r="AG795" s="967"/>
      <c r="AH795" s="887" t="s">
        <v>229</v>
      </c>
      <c r="AI795" s="885"/>
      <c r="AJ795" s="885"/>
      <c r="AK795" s="885"/>
      <c r="AL795" s="885" t="s">
        <v>19</v>
      </c>
      <c r="AM795" s="885"/>
      <c r="AN795" s="885"/>
      <c r="AO795" s="889"/>
      <c r="AP795" s="966" t="s">
        <v>263</v>
      </c>
      <c r="AQ795" s="966"/>
      <c r="AR795" s="966"/>
      <c r="AS795" s="966"/>
      <c r="AT795" s="966"/>
      <c r="AU795" s="966"/>
      <c r="AV795" s="966"/>
      <c r="AW795" s="966"/>
      <c r="AX795" s="966"/>
      <c r="AY795" s="34">
        <f>$AY$793</f>
        <v>0</v>
      </c>
    </row>
    <row r="796" spans="1:51" ht="26.25" hidden="1" customHeight="1" x14ac:dyDescent="0.2">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hidden="1" customHeight="1" x14ac:dyDescent="0.2">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hidden="1" customHeight="1" x14ac:dyDescent="0.2">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hidden="1" customHeight="1" x14ac:dyDescent="0.2">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hidden="1" customHeight="1" x14ac:dyDescent="0.2">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hidden="1" customHeight="1" x14ac:dyDescent="0.2">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hidden="1" customHeight="1" x14ac:dyDescent="0.2">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hidden="1" customHeight="1" x14ac:dyDescent="0.2">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hidden="1" customHeight="1" x14ac:dyDescent="0.2">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hidden="1" customHeight="1" x14ac:dyDescent="0.2">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hidden="1" customHeight="1" x14ac:dyDescent="0.2">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hidden="1" customHeight="1" x14ac:dyDescent="0.2">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hidden="1" customHeight="1" x14ac:dyDescent="0.2">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hidden="1" customHeight="1" x14ac:dyDescent="0.2">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hidden="1" customHeight="1" x14ac:dyDescent="0.2">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hidden="1" customHeight="1" x14ac:dyDescent="0.2">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hidden="1" customHeight="1" x14ac:dyDescent="0.2">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hidden="1" customHeight="1" x14ac:dyDescent="0.2">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hidden="1" customHeight="1" x14ac:dyDescent="0.2">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hidden="1" customHeight="1" x14ac:dyDescent="0.2">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hidden="1" customHeight="1" x14ac:dyDescent="0.2">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hidden="1" customHeight="1" x14ac:dyDescent="0.2">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hidden="1" customHeight="1" x14ac:dyDescent="0.2">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hidden="1" customHeight="1" x14ac:dyDescent="0.2">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hidden="1" customHeight="1" x14ac:dyDescent="0.2">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hidden="1" customHeight="1" x14ac:dyDescent="0.2">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hidden="1" customHeight="1" x14ac:dyDescent="0.2">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hidden="1" customHeight="1" x14ac:dyDescent="0.2">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hidden="1" customHeight="1" x14ac:dyDescent="0.2">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hidden="1" customHeight="1" x14ac:dyDescent="0.2">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203</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85"/>
      <c r="B828" s="885"/>
      <c r="C828" s="885" t="s">
        <v>24</v>
      </c>
      <c r="D828" s="885"/>
      <c r="E828" s="885"/>
      <c r="F828" s="885"/>
      <c r="G828" s="885"/>
      <c r="H828" s="885"/>
      <c r="I828" s="885"/>
      <c r="J828" s="967" t="s">
        <v>262</v>
      </c>
      <c r="K828" s="968"/>
      <c r="L828" s="968"/>
      <c r="M828" s="968"/>
      <c r="N828" s="968"/>
      <c r="O828" s="968"/>
      <c r="P828" s="440" t="s">
        <v>25</v>
      </c>
      <c r="Q828" s="440"/>
      <c r="R828" s="440"/>
      <c r="S828" s="440"/>
      <c r="T828" s="440"/>
      <c r="U828" s="440"/>
      <c r="V828" s="440"/>
      <c r="W828" s="440"/>
      <c r="X828" s="440"/>
      <c r="Y828" s="887" t="s">
        <v>301</v>
      </c>
      <c r="Z828" s="888"/>
      <c r="AA828" s="888"/>
      <c r="AB828" s="888"/>
      <c r="AC828" s="967" t="s">
        <v>293</v>
      </c>
      <c r="AD828" s="967"/>
      <c r="AE828" s="967"/>
      <c r="AF828" s="967"/>
      <c r="AG828" s="967"/>
      <c r="AH828" s="887" t="s">
        <v>229</v>
      </c>
      <c r="AI828" s="885"/>
      <c r="AJ828" s="885"/>
      <c r="AK828" s="885"/>
      <c r="AL828" s="885" t="s">
        <v>19</v>
      </c>
      <c r="AM828" s="885"/>
      <c r="AN828" s="885"/>
      <c r="AO828" s="889"/>
      <c r="AP828" s="966" t="s">
        <v>263</v>
      </c>
      <c r="AQ828" s="966"/>
      <c r="AR828" s="966"/>
      <c r="AS828" s="966"/>
      <c r="AT828" s="966"/>
      <c r="AU828" s="966"/>
      <c r="AV828" s="966"/>
      <c r="AW828" s="966"/>
      <c r="AX828" s="966"/>
      <c r="AY828" s="34">
        <f>$AY$826</f>
        <v>0</v>
      </c>
    </row>
    <row r="829" spans="1:51" ht="26.25" hidden="1" customHeight="1" x14ac:dyDescent="0.2">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hidden="1" customHeight="1" x14ac:dyDescent="0.2">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hidden="1" customHeight="1" x14ac:dyDescent="0.2">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hidden="1" customHeight="1" x14ac:dyDescent="0.2">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hidden="1" customHeight="1" x14ac:dyDescent="0.2">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hidden="1" customHeight="1" x14ac:dyDescent="0.2">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hidden="1" customHeight="1" x14ac:dyDescent="0.2">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hidden="1" customHeight="1" x14ac:dyDescent="0.2">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hidden="1" customHeight="1" x14ac:dyDescent="0.2">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hidden="1" customHeight="1" x14ac:dyDescent="0.2">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hidden="1" customHeight="1" x14ac:dyDescent="0.2">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hidden="1" customHeight="1" x14ac:dyDescent="0.2">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hidden="1" customHeight="1" x14ac:dyDescent="0.2">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hidden="1" customHeight="1" x14ac:dyDescent="0.2">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hidden="1" customHeight="1" x14ac:dyDescent="0.2">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hidden="1" customHeight="1" x14ac:dyDescent="0.2">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hidden="1" customHeight="1" x14ac:dyDescent="0.2">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hidden="1" customHeight="1" x14ac:dyDescent="0.2">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hidden="1" customHeight="1" x14ac:dyDescent="0.2">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hidden="1" customHeight="1" x14ac:dyDescent="0.2">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hidden="1" customHeight="1" x14ac:dyDescent="0.2">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hidden="1" customHeight="1" x14ac:dyDescent="0.2">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hidden="1" customHeight="1" x14ac:dyDescent="0.2">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hidden="1" customHeight="1" x14ac:dyDescent="0.2">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hidden="1" customHeight="1" x14ac:dyDescent="0.2">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hidden="1" customHeight="1" x14ac:dyDescent="0.2">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hidden="1" customHeight="1" x14ac:dyDescent="0.2">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hidden="1" customHeight="1" x14ac:dyDescent="0.2">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hidden="1" customHeight="1" x14ac:dyDescent="0.2">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hidden="1" customHeight="1" x14ac:dyDescent="0.2">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85"/>
      <c r="B861" s="885"/>
      <c r="C861" s="885" t="s">
        <v>24</v>
      </c>
      <c r="D861" s="885"/>
      <c r="E861" s="885"/>
      <c r="F861" s="885"/>
      <c r="G861" s="885"/>
      <c r="H861" s="885"/>
      <c r="I861" s="885"/>
      <c r="J861" s="967" t="s">
        <v>262</v>
      </c>
      <c r="K861" s="968"/>
      <c r="L861" s="968"/>
      <c r="M861" s="968"/>
      <c r="N861" s="968"/>
      <c r="O861" s="968"/>
      <c r="P861" s="440" t="s">
        <v>25</v>
      </c>
      <c r="Q861" s="440"/>
      <c r="R861" s="440"/>
      <c r="S861" s="440"/>
      <c r="T861" s="440"/>
      <c r="U861" s="440"/>
      <c r="V861" s="440"/>
      <c r="W861" s="440"/>
      <c r="X861" s="440"/>
      <c r="Y861" s="887" t="s">
        <v>301</v>
      </c>
      <c r="Z861" s="888"/>
      <c r="AA861" s="888"/>
      <c r="AB861" s="888"/>
      <c r="AC861" s="967" t="s">
        <v>293</v>
      </c>
      <c r="AD861" s="967"/>
      <c r="AE861" s="967"/>
      <c r="AF861" s="967"/>
      <c r="AG861" s="967"/>
      <c r="AH861" s="887" t="s">
        <v>229</v>
      </c>
      <c r="AI861" s="885"/>
      <c r="AJ861" s="885"/>
      <c r="AK861" s="885"/>
      <c r="AL861" s="885" t="s">
        <v>19</v>
      </c>
      <c r="AM861" s="885"/>
      <c r="AN861" s="885"/>
      <c r="AO861" s="889"/>
      <c r="AP861" s="966" t="s">
        <v>263</v>
      </c>
      <c r="AQ861" s="966"/>
      <c r="AR861" s="966"/>
      <c r="AS861" s="966"/>
      <c r="AT861" s="966"/>
      <c r="AU861" s="966"/>
      <c r="AV861" s="966"/>
      <c r="AW861" s="966"/>
      <c r="AX861" s="966"/>
      <c r="AY861" s="34">
        <f>$AY$859</f>
        <v>0</v>
      </c>
    </row>
    <row r="862" spans="1:51" ht="26.25" hidden="1" customHeight="1" x14ac:dyDescent="0.2">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hidden="1" customHeight="1" x14ac:dyDescent="0.2">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hidden="1" customHeight="1" x14ac:dyDescent="0.2">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hidden="1" customHeight="1" x14ac:dyDescent="0.2">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hidden="1" customHeight="1" x14ac:dyDescent="0.2">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hidden="1" customHeight="1" x14ac:dyDescent="0.2">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hidden="1" customHeight="1" x14ac:dyDescent="0.2">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hidden="1" customHeight="1" x14ac:dyDescent="0.2">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hidden="1" customHeight="1" x14ac:dyDescent="0.2">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hidden="1" customHeight="1" x14ac:dyDescent="0.2">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hidden="1" customHeight="1" x14ac:dyDescent="0.2">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hidden="1" customHeight="1" x14ac:dyDescent="0.2">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hidden="1" customHeight="1" x14ac:dyDescent="0.2">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hidden="1" customHeight="1" x14ac:dyDescent="0.2">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hidden="1" customHeight="1" x14ac:dyDescent="0.2">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hidden="1" customHeight="1" x14ac:dyDescent="0.2">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hidden="1" customHeight="1" x14ac:dyDescent="0.2">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hidden="1" customHeight="1" x14ac:dyDescent="0.2">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hidden="1" customHeight="1" x14ac:dyDescent="0.2">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hidden="1" customHeight="1" x14ac:dyDescent="0.2">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hidden="1" customHeight="1" x14ac:dyDescent="0.2">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hidden="1" customHeight="1" x14ac:dyDescent="0.2">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hidden="1" customHeight="1" x14ac:dyDescent="0.2">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hidden="1" customHeight="1" x14ac:dyDescent="0.2">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hidden="1" customHeight="1" x14ac:dyDescent="0.2">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hidden="1" customHeight="1" x14ac:dyDescent="0.2">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hidden="1" customHeight="1" x14ac:dyDescent="0.2">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hidden="1" customHeight="1" x14ac:dyDescent="0.2">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hidden="1" customHeight="1" x14ac:dyDescent="0.2">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hidden="1" customHeight="1" x14ac:dyDescent="0.2">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85"/>
      <c r="B894" s="885"/>
      <c r="C894" s="885" t="s">
        <v>24</v>
      </c>
      <c r="D894" s="885"/>
      <c r="E894" s="885"/>
      <c r="F894" s="885"/>
      <c r="G894" s="885"/>
      <c r="H894" s="885"/>
      <c r="I894" s="885"/>
      <c r="J894" s="967" t="s">
        <v>262</v>
      </c>
      <c r="K894" s="968"/>
      <c r="L894" s="968"/>
      <c r="M894" s="968"/>
      <c r="N894" s="968"/>
      <c r="O894" s="968"/>
      <c r="P894" s="440" t="s">
        <v>25</v>
      </c>
      <c r="Q894" s="440"/>
      <c r="R894" s="440"/>
      <c r="S894" s="440"/>
      <c r="T894" s="440"/>
      <c r="U894" s="440"/>
      <c r="V894" s="440"/>
      <c r="W894" s="440"/>
      <c r="X894" s="440"/>
      <c r="Y894" s="887" t="s">
        <v>301</v>
      </c>
      <c r="Z894" s="888"/>
      <c r="AA894" s="888"/>
      <c r="AB894" s="888"/>
      <c r="AC894" s="967" t="s">
        <v>293</v>
      </c>
      <c r="AD894" s="967"/>
      <c r="AE894" s="967"/>
      <c r="AF894" s="967"/>
      <c r="AG894" s="967"/>
      <c r="AH894" s="887" t="s">
        <v>229</v>
      </c>
      <c r="AI894" s="885"/>
      <c r="AJ894" s="885"/>
      <c r="AK894" s="885"/>
      <c r="AL894" s="885" t="s">
        <v>19</v>
      </c>
      <c r="AM894" s="885"/>
      <c r="AN894" s="885"/>
      <c r="AO894" s="889"/>
      <c r="AP894" s="966" t="s">
        <v>263</v>
      </c>
      <c r="AQ894" s="966"/>
      <c r="AR894" s="966"/>
      <c r="AS894" s="966"/>
      <c r="AT894" s="966"/>
      <c r="AU894" s="966"/>
      <c r="AV894" s="966"/>
      <c r="AW894" s="966"/>
      <c r="AX894" s="966"/>
      <c r="AY894" s="34">
        <f>$AY$892</f>
        <v>0</v>
      </c>
    </row>
    <row r="895" spans="1:51" ht="26.25" hidden="1" customHeight="1" x14ac:dyDescent="0.2">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hidden="1" customHeight="1" x14ac:dyDescent="0.2">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hidden="1" customHeight="1" x14ac:dyDescent="0.2">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hidden="1" customHeight="1" x14ac:dyDescent="0.2">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hidden="1" customHeight="1" x14ac:dyDescent="0.2">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hidden="1" customHeight="1" x14ac:dyDescent="0.2">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hidden="1" customHeight="1" x14ac:dyDescent="0.2">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hidden="1" customHeight="1" x14ac:dyDescent="0.2">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hidden="1" customHeight="1" x14ac:dyDescent="0.2">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hidden="1" customHeight="1" x14ac:dyDescent="0.2">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hidden="1" customHeight="1" x14ac:dyDescent="0.2">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hidden="1" customHeight="1" x14ac:dyDescent="0.2">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hidden="1" customHeight="1" x14ac:dyDescent="0.2">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hidden="1" customHeight="1" x14ac:dyDescent="0.2">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hidden="1" customHeight="1" x14ac:dyDescent="0.2">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hidden="1" customHeight="1" x14ac:dyDescent="0.2">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hidden="1" customHeight="1" x14ac:dyDescent="0.2">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hidden="1" customHeight="1" x14ac:dyDescent="0.2">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hidden="1" customHeight="1" x14ac:dyDescent="0.2">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hidden="1" customHeight="1" x14ac:dyDescent="0.2">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hidden="1" customHeight="1" x14ac:dyDescent="0.2">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hidden="1" customHeight="1" x14ac:dyDescent="0.2">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hidden="1" customHeight="1" x14ac:dyDescent="0.2">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hidden="1" customHeight="1" x14ac:dyDescent="0.2">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hidden="1" customHeight="1" x14ac:dyDescent="0.2">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hidden="1" customHeight="1" x14ac:dyDescent="0.2">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hidden="1" customHeight="1" x14ac:dyDescent="0.2">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hidden="1" customHeight="1" x14ac:dyDescent="0.2">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hidden="1" customHeight="1" x14ac:dyDescent="0.2">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hidden="1" customHeight="1" x14ac:dyDescent="0.2">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85"/>
      <c r="B927" s="885"/>
      <c r="C927" s="885" t="s">
        <v>24</v>
      </c>
      <c r="D927" s="885"/>
      <c r="E927" s="885"/>
      <c r="F927" s="885"/>
      <c r="G927" s="885"/>
      <c r="H927" s="885"/>
      <c r="I927" s="885"/>
      <c r="J927" s="967" t="s">
        <v>262</v>
      </c>
      <c r="K927" s="968"/>
      <c r="L927" s="968"/>
      <c r="M927" s="968"/>
      <c r="N927" s="968"/>
      <c r="O927" s="968"/>
      <c r="P927" s="440" t="s">
        <v>25</v>
      </c>
      <c r="Q927" s="440"/>
      <c r="R927" s="440"/>
      <c r="S927" s="440"/>
      <c r="T927" s="440"/>
      <c r="U927" s="440"/>
      <c r="V927" s="440"/>
      <c r="W927" s="440"/>
      <c r="X927" s="440"/>
      <c r="Y927" s="887" t="s">
        <v>301</v>
      </c>
      <c r="Z927" s="888"/>
      <c r="AA927" s="888"/>
      <c r="AB927" s="888"/>
      <c r="AC927" s="967" t="s">
        <v>293</v>
      </c>
      <c r="AD927" s="967"/>
      <c r="AE927" s="967"/>
      <c r="AF927" s="967"/>
      <c r="AG927" s="967"/>
      <c r="AH927" s="887" t="s">
        <v>229</v>
      </c>
      <c r="AI927" s="885"/>
      <c r="AJ927" s="885"/>
      <c r="AK927" s="885"/>
      <c r="AL927" s="885" t="s">
        <v>19</v>
      </c>
      <c r="AM927" s="885"/>
      <c r="AN927" s="885"/>
      <c r="AO927" s="889"/>
      <c r="AP927" s="966" t="s">
        <v>263</v>
      </c>
      <c r="AQ927" s="966"/>
      <c r="AR927" s="966"/>
      <c r="AS927" s="966"/>
      <c r="AT927" s="966"/>
      <c r="AU927" s="966"/>
      <c r="AV927" s="966"/>
      <c r="AW927" s="966"/>
      <c r="AX927" s="966"/>
      <c r="AY927" s="34">
        <f>$AY$925</f>
        <v>0</v>
      </c>
    </row>
    <row r="928" spans="1:51" ht="26.25" hidden="1" customHeight="1" x14ac:dyDescent="0.2">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hidden="1" customHeight="1" x14ac:dyDescent="0.2">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hidden="1" customHeight="1" x14ac:dyDescent="0.2">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hidden="1" customHeight="1" x14ac:dyDescent="0.2">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hidden="1" customHeight="1" x14ac:dyDescent="0.2">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hidden="1" customHeight="1" x14ac:dyDescent="0.2">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hidden="1" customHeight="1" x14ac:dyDescent="0.2">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hidden="1" customHeight="1" x14ac:dyDescent="0.2">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hidden="1" customHeight="1" x14ac:dyDescent="0.2">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hidden="1" customHeight="1" x14ac:dyDescent="0.2">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hidden="1" customHeight="1" x14ac:dyDescent="0.2">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hidden="1" customHeight="1" x14ac:dyDescent="0.2">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hidden="1" customHeight="1" x14ac:dyDescent="0.2">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hidden="1" customHeight="1" x14ac:dyDescent="0.2">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hidden="1" customHeight="1" x14ac:dyDescent="0.2">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hidden="1" customHeight="1" x14ac:dyDescent="0.2">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hidden="1" customHeight="1" x14ac:dyDescent="0.2">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hidden="1" customHeight="1" x14ac:dyDescent="0.2">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hidden="1" customHeight="1" x14ac:dyDescent="0.2">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hidden="1" customHeight="1" x14ac:dyDescent="0.2">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hidden="1" customHeight="1" x14ac:dyDescent="0.2">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hidden="1" customHeight="1" x14ac:dyDescent="0.2">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hidden="1" customHeight="1" x14ac:dyDescent="0.2">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hidden="1" customHeight="1" x14ac:dyDescent="0.2">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hidden="1" customHeight="1" x14ac:dyDescent="0.2">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hidden="1" customHeight="1" x14ac:dyDescent="0.2">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hidden="1" customHeight="1" x14ac:dyDescent="0.2">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hidden="1" customHeight="1" x14ac:dyDescent="0.2">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hidden="1" customHeight="1" x14ac:dyDescent="0.2">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hidden="1" customHeight="1" x14ac:dyDescent="0.2">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85"/>
      <c r="B960" s="885"/>
      <c r="C960" s="885" t="s">
        <v>24</v>
      </c>
      <c r="D960" s="885"/>
      <c r="E960" s="885"/>
      <c r="F960" s="885"/>
      <c r="G960" s="885"/>
      <c r="H960" s="885"/>
      <c r="I960" s="885"/>
      <c r="J960" s="967" t="s">
        <v>262</v>
      </c>
      <c r="K960" s="968"/>
      <c r="L960" s="968"/>
      <c r="M960" s="968"/>
      <c r="N960" s="968"/>
      <c r="O960" s="968"/>
      <c r="P960" s="440" t="s">
        <v>25</v>
      </c>
      <c r="Q960" s="440"/>
      <c r="R960" s="440"/>
      <c r="S960" s="440"/>
      <c r="T960" s="440"/>
      <c r="U960" s="440"/>
      <c r="V960" s="440"/>
      <c r="W960" s="440"/>
      <c r="X960" s="440"/>
      <c r="Y960" s="887" t="s">
        <v>301</v>
      </c>
      <c r="Z960" s="888"/>
      <c r="AA960" s="888"/>
      <c r="AB960" s="888"/>
      <c r="AC960" s="967" t="s">
        <v>293</v>
      </c>
      <c r="AD960" s="967"/>
      <c r="AE960" s="967"/>
      <c r="AF960" s="967"/>
      <c r="AG960" s="967"/>
      <c r="AH960" s="887" t="s">
        <v>229</v>
      </c>
      <c r="AI960" s="885"/>
      <c r="AJ960" s="885"/>
      <c r="AK960" s="885"/>
      <c r="AL960" s="885" t="s">
        <v>19</v>
      </c>
      <c r="AM960" s="885"/>
      <c r="AN960" s="885"/>
      <c r="AO960" s="889"/>
      <c r="AP960" s="966" t="s">
        <v>263</v>
      </c>
      <c r="AQ960" s="966"/>
      <c r="AR960" s="966"/>
      <c r="AS960" s="966"/>
      <c r="AT960" s="966"/>
      <c r="AU960" s="966"/>
      <c r="AV960" s="966"/>
      <c r="AW960" s="966"/>
      <c r="AX960" s="966"/>
      <c r="AY960" s="34">
        <f>$AY$958</f>
        <v>0</v>
      </c>
    </row>
    <row r="961" spans="1:51" ht="26.25" hidden="1" customHeight="1" x14ac:dyDescent="0.2">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hidden="1" customHeight="1" x14ac:dyDescent="0.2">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hidden="1" customHeight="1" x14ac:dyDescent="0.2">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hidden="1" customHeight="1" x14ac:dyDescent="0.2">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hidden="1" customHeight="1" x14ac:dyDescent="0.2">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hidden="1" customHeight="1" x14ac:dyDescent="0.2">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hidden="1" customHeight="1" x14ac:dyDescent="0.2">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hidden="1" customHeight="1" x14ac:dyDescent="0.2">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hidden="1" customHeight="1" x14ac:dyDescent="0.2">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hidden="1" customHeight="1" x14ac:dyDescent="0.2">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hidden="1" customHeight="1" x14ac:dyDescent="0.2">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hidden="1" customHeight="1" x14ac:dyDescent="0.2">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hidden="1" customHeight="1" x14ac:dyDescent="0.2">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hidden="1" customHeight="1" x14ac:dyDescent="0.2">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hidden="1" customHeight="1" x14ac:dyDescent="0.2">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hidden="1" customHeight="1" x14ac:dyDescent="0.2">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hidden="1" customHeight="1" x14ac:dyDescent="0.2">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hidden="1" customHeight="1" x14ac:dyDescent="0.2">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hidden="1" customHeight="1" x14ac:dyDescent="0.2">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hidden="1" customHeight="1" x14ac:dyDescent="0.2">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hidden="1" customHeight="1" x14ac:dyDescent="0.2">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hidden="1" customHeight="1" x14ac:dyDescent="0.2">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hidden="1" customHeight="1" x14ac:dyDescent="0.2">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hidden="1" customHeight="1" x14ac:dyDescent="0.2">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hidden="1" customHeight="1" x14ac:dyDescent="0.2">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hidden="1" customHeight="1" x14ac:dyDescent="0.2">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hidden="1" customHeight="1" x14ac:dyDescent="0.2">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hidden="1" customHeight="1" x14ac:dyDescent="0.2">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hidden="1" customHeight="1" x14ac:dyDescent="0.2">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hidden="1" customHeight="1" x14ac:dyDescent="0.2">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85"/>
      <c r="B993" s="885"/>
      <c r="C993" s="885" t="s">
        <v>24</v>
      </c>
      <c r="D993" s="885"/>
      <c r="E993" s="885"/>
      <c r="F993" s="885"/>
      <c r="G993" s="885"/>
      <c r="H993" s="885"/>
      <c r="I993" s="885"/>
      <c r="J993" s="967" t="s">
        <v>262</v>
      </c>
      <c r="K993" s="968"/>
      <c r="L993" s="968"/>
      <c r="M993" s="968"/>
      <c r="N993" s="968"/>
      <c r="O993" s="968"/>
      <c r="P993" s="440" t="s">
        <v>25</v>
      </c>
      <c r="Q993" s="440"/>
      <c r="R993" s="440"/>
      <c r="S993" s="440"/>
      <c r="T993" s="440"/>
      <c r="U993" s="440"/>
      <c r="V993" s="440"/>
      <c r="W993" s="440"/>
      <c r="X993" s="440"/>
      <c r="Y993" s="887" t="s">
        <v>301</v>
      </c>
      <c r="Z993" s="888"/>
      <c r="AA993" s="888"/>
      <c r="AB993" s="888"/>
      <c r="AC993" s="967" t="s">
        <v>293</v>
      </c>
      <c r="AD993" s="967"/>
      <c r="AE993" s="967"/>
      <c r="AF993" s="967"/>
      <c r="AG993" s="967"/>
      <c r="AH993" s="887" t="s">
        <v>229</v>
      </c>
      <c r="AI993" s="885"/>
      <c r="AJ993" s="885"/>
      <c r="AK993" s="885"/>
      <c r="AL993" s="885" t="s">
        <v>19</v>
      </c>
      <c r="AM993" s="885"/>
      <c r="AN993" s="885"/>
      <c r="AO993" s="889"/>
      <c r="AP993" s="966" t="s">
        <v>263</v>
      </c>
      <c r="AQ993" s="966"/>
      <c r="AR993" s="966"/>
      <c r="AS993" s="966"/>
      <c r="AT993" s="966"/>
      <c r="AU993" s="966"/>
      <c r="AV993" s="966"/>
      <c r="AW993" s="966"/>
      <c r="AX993" s="966"/>
      <c r="AY993" s="34">
        <f>$AY$991</f>
        <v>0</v>
      </c>
    </row>
    <row r="994" spans="1:51" ht="26.25" hidden="1" customHeight="1" x14ac:dyDescent="0.2">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hidden="1" customHeight="1" x14ac:dyDescent="0.2">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hidden="1" customHeight="1" x14ac:dyDescent="0.2">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hidden="1" customHeight="1" x14ac:dyDescent="0.2">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hidden="1" customHeight="1" x14ac:dyDescent="0.2">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hidden="1" customHeight="1" x14ac:dyDescent="0.2">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hidden="1" customHeight="1" x14ac:dyDescent="0.2">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2">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2">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2">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2">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2">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2">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2">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2">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2">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2">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2">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2">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2">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2">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2">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2">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2">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2">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2">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2">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2">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2">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2">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208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85"/>
      <c r="B1026" s="885"/>
      <c r="C1026" s="885" t="s">
        <v>24</v>
      </c>
      <c r="D1026" s="885"/>
      <c r="E1026" s="885"/>
      <c r="F1026" s="885"/>
      <c r="G1026" s="885"/>
      <c r="H1026" s="885"/>
      <c r="I1026" s="885"/>
      <c r="J1026" s="967" t="s">
        <v>262</v>
      </c>
      <c r="K1026" s="968"/>
      <c r="L1026" s="968"/>
      <c r="M1026" s="968"/>
      <c r="N1026" s="968"/>
      <c r="O1026" s="968"/>
      <c r="P1026" s="440" t="s">
        <v>25</v>
      </c>
      <c r="Q1026" s="440"/>
      <c r="R1026" s="440"/>
      <c r="S1026" s="440"/>
      <c r="T1026" s="440"/>
      <c r="U1026" s="440"/>
      <c r="V1026" s="440"/>
      <c r="W1026" s="440"/>
      <c r="X1026" s="440"/>
      <c r="Y1026" s="887" t="s">
        <v>301</v>
      </c>
      <c r="Z1026" s="888"/>
      <c r="AA1026" s="888"/>
      <c r="AB1026" s="888"/>
      <c r="AC1026" s="967" t="s">
        <v>293</v>
      </c>
      <c r="AD1026" s="967"/>
      <c r="AE1026" s="967"/>
      <c r="AF1026" s="967"/>
      <c r="AG1026" s="967"/>
      <c r="AH1026" s="887" t="s">
        <v>229</v>
      </c>
      <c r="AI1026" s="885"/>
      <c r="AJ1026" s="885"/>
      <c r="AK1026" s="885"/>
      <c r="AL1026" s="885" t="s">
        <v>19</v>
      </c>
      <c r="AM1026" s="885"/>
      <c r="AN1026" s="885"/>
      <c r="AO1026" s="889"/>
      <c r="AP1026" s="966" t="s">
        <v>263</v>
      </c>
      <c r="AQ1026" s="966"/>
      <c r="AR1026" s="966"/>
      <c r="AS1026" s="966"/>
      <c r="AT1026" s="966"/>
      <c r="AU1026" s="966"/>
      <c r="AV1026" s="966"/>
      <c r="AW1026" s="966"/>
      <c r="AX1026" s="966"/>
      <c r="AY1026" s="34">
        <f>$AY$1024</f>
        <v>0</v>
      </c>
    </row>
    <row r="1027" spans="1:51" ht="26.25" hidden="1" customHeight="1" x14ac:dyDescent="0.2">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2">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2">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2">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2">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2">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2">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2">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2">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2">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2">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2">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2">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2">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2">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2">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2">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2">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2">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2">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2">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2">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2">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2">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2">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2">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2">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2">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2">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2">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209</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85"/>
      <c r="B1059" s="885"/>
      <c r="C1059" s="885" t="s">
        <v>24</v>
      </c>
      <c r="D1059" s="885"/>
      <c r="E1059" s="885"/>
      <c r="F1059" s="885"/>
      <c r="G1059" s="885"/>
      <c r="H1059" s="885"/>
      <c r="I1059" s="885"/>
      <c r="J1059" s="967" t="s">
        <v>262</v>
      </c>
      <c r="K1059" s="968"/>
      <c r="L1059" s="968"/>
      <c r="M1059" s="968"/>
      <c r="N1059" s="968"/>
      <c r="O1059" s="968"/>
      <c r="P1059" s="440" t="s">
        <v>25</v>
      </c>
      <c r="Q1059" s="440"/>
      <c r="R1059" s="440"/>
      <c r="S1059" s="440"/>
      <c r="T1059" s="440"/>
      <c r="U1059" s="440"/>
      <c r="V1059" s="440"/>
      <c r="W1059" s="440"/>
      <c r="X1059" s="440"/>
      <c r="Y1059" s="887" t="s">
        <v>301</v>
      </c>
      <c r="Z1059" s="888"/>
      <c r="AA1059" s="888"/>
      <c r="AB1059" s="888"/>
      <c r="AC1059" s="967" t="s">
        <v>293</v>
      </c>
      <c r="AD1059" s="967"/>
      <c r="AE1059" s="967"/>
      <c r="AF1059" s="967"/>
      <c r="AG1059" s="967"/>
      <c r="AH1059" s="887" t="s">
        <v>229</v>
      </c>
      <c r="AI1059" s="885"/>
      <c r="AJ1059" s="885"/>
      <c r="AK1059" s="885"/>
      <c r="AL1059" s="885" t="s">
        <v>19</v>
      </c>
      <c r="AM1059" s="885"/>
      <c r="AN1059" s="885"/>
      <c r="AO1059" s="889"/>
      <c r="AP1059" s="966" t="s">
        <v>263</v>
      </c>
      <c r="AQ1059" s="966"/>
      <c r="AR1059" s="966"/>
      <c r="AS1059" s="966"/>
      <c r="AT1059" s="966"/>
      <c r="AU1059" s="966"/>
      <c r="AV1059" s="966"/>
      <c r="AW1059" s="966"/>
      <c r="AX1059" s="966"/>
      <c r="AY1059" s="34">
        <f>$AY$1057</f>
        <v>0</v>
      </c>
    </row>
    <row r="1060" spans="1:51" ht="26.25" hidden="1" customHeight="1" x14ac:dyDescent="0.2">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2">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2">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2">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2">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2">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2">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2">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2">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2">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2">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2">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2">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2">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2">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2">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2">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2">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2">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2">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2">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2">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2">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2">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2">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2">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2">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2">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2">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2">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210</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85"/>
      <c r="B1092" s="885"/>
      <c r="C1092" s="885" t="s">
        <v>24</v>
      </c>
      <c r="D1092" s="885"/>
      <c r="E1092" s="885"/>
      <c r="F1092" s="885"/>
      <c r="G1092" s="885"/>
      <c r="H1092" s="885"/>
      <c r="I1092" s="885"/>
      <c r="J1092" s="967" t="s">
        <v>262</v>
      </c>
      <c r="K1092" s="968"/>
      <c r="L1092" s="968"/>
      <c r="M1092" s="968"/>
      <c r="N1092" s="968"/>
      <c r="O1092" s="968"/>
      <c r="P1092" s="440" t="s">
        <v>25</v>
      </c>
      <c r="Q1092" s="440"/>
      <c r="R1092" s="440"/>
      <c r="S1092" s="440"/>
      <c r="T1092" s="440"/>
      <c r="U1092" s="440"/>
      <c r="V1092" s="440"/>
      <c r="W1092" s="440"/>
      <c r="X1092" s="440"/>
      <c r="Y1092" s="887" t="s">
        <v>301</v>
      </c>
      <c r="Z1092" s="888"/>
      <c r="AA1092" s="888"/>
      <c r="AB1092" s="888"/>
      <c r="AC1092" s="967" t="s">
        <v>293</v>
      </c>
      <c r="AD1092" s="967"/>
      <c r="AE1092" s="967"/>
      <c r="AF1092" s="967"/>
      <c r="AG1092" s="967"/>
      <c r="AH1092" s="887" t="s">
        <v>229</v>
      </c>
      <c r="AI1092" s="885"/>
      <c r="AJ1092" s="885"/>
      <c r="AK1092" s="885"/>
      <c r="AL1092" s="885" t="s">
        <v>19</v>
      </c>
      <c r="AM1092" s="885"/>
      <c r="AN1092" s="885"/>
      <c r="AO1092" s="889"/>
      <c r="AP1092" s="966" t="s">
        <v>263</v>
      </c>
      <c r="AQ1092" s="966"/>
      <c r="AR1092" s="966"/>
      <c r="AS1092" s="966"/>
      <c r="AT1092" s="966"/>
      <c r="AU1092" s="966"/>
      <c r="AV1092" s="966"/>
      <c r="AW1092" s="966"/>
      <c r="AX1092" s="966"/>
      <c r="AY1092">
        <f>$AY$1090</f>
        <v>0</v>
      </c>
    </row>
    <row r="1093" spans="1:51" ht="26.25" hidden="1" customHeight="1" x14ac:dyDescent="0.2">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2">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2">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2">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2">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2">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2">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2">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2">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2">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2">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2">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2">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2">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2">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2">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2">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2">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2">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2">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2">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2">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2">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2">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2">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2">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2">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2">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2">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2">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211</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85"/>
      <c r="B1125" s="885"/>
      <c r="C1125" s="885" t="s">
        <v>24</v>
      </c>
      <c r="D1125" s="885"/>
      <c r="E1125" s="885"/>
      <c r="F1125" s="885"/>
      <c r="G1125" s="885"/>
      <c r="H1125" s="885"/>
      <c r="I1125" s="885"/>
      <c r="J1125" s="967" t="s">
        <v>262</v>
      </c>
      <c r="K1125" s="968"/>
      <c r="L1125" s="968"/>
      <c r="M1125" s="968"/>
      <c r="N1125" s="968"/>
      <c r="O1125" s="968"/>
      <c r="P1125" s="440" t="s">
        <v>25</v>
      </c>
      <c r="Q1125" s="440"/>
      <c r="R1125" s="440"/>
      <c r="S1125" s="440"/>
      <c r="T1125" s="440"/>
      <c r="U1125" s="440"/>
      <c r="V1125" s="440"/>
      <c r="W1125" s="440"/>
      <c r="X1125" s="440"/>
      <c r="Y1125" s="887" t="s">
        <v>301</v>
      </c>
      <c r="Z1125" s="888"/>
      <c r="AA1125" s="888"/>
      <c r="AB1125" s="888"/>
      <c r="AC1125" s="967" t="s">
        <v>293</v>
      </c>
      <c r="AD1125" s="967"/>
      <c r="AE1125" s="967"/>
      <c r="AF1125" s="967"/>
      <c r="AG1125" s="967"/>
      <c r="AH1125" s="887" t="s">
        <v>229</v>
      </c>
      <c r="AI1125" s="885"/>
      <c r="AJ1125" s="885"/>
      <c r="AK1125" s="885"/>
      <c r="AL1125" s="885" t="s">
        <v>19</v>
      </c>
      <c r="AM1125" s="885"/>
      <c r="AN1125" s="885"/>
      <c r="AO1125" s="889"/>
      <c r="AP1125" s="966" t="s">
        <v>263</v>
      </c>
      <c r="AQ1125" s="966"/>
      <c r="AR1125" s="966"/>
      <c r="AS1125" s="966"/>
      <c r="AT1125" s="966"/>
      <c r="AU1125" s="966"/>
      <c r="AV1125" s="966"/>
      <c r="AW1125" s="966"/>
      <c r="AX1125" s="966"/>
      <c r="AY1125">
        <f>$AY$1123</f>
        <v>0</v>
      </c>
    </row>
    <row r="1126" spans="1:51" ht="26.25" hidden="1" customHeight="1" x14ac:dyDescent="0.2">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2">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2">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2">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2">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2">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2">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2">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2">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2">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2">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2">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2">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2">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2">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2">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2">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2">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2">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2">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2">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2">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2">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2">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2">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2">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2">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2">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2">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2">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212</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85"/>
      <c r="B1158" s="885"/>
      <c r="C1158" s="885" t="s">
        <v>24</v>
      </c>
      <c r="D1158" s="885"/>
      <c r="E1158" s="885"/>
      <c r="F1158" s="885"/>
      <c r="G1158" s="885"/>
      <c r="H1158" s="885"/>
      <c r="I1158" s="885"/>
      <c r="J1158" s="967" t="s">
        <v>262</v>
      </c>
      <c r="K1158" s="968"/>
      <c r="L1158" s="968"/>
      <c r="M1158" s="968"/>
      <c r="N1158" s="968"/>
      <c r="O1158" s="968"/>
      <c r="P1158" s="440" t="s">
        <v>25</v>
      </c>
      <c r="Q1158" s="440"/>
      <c r="R1158" s="440"/>
      <c r="S1158" s="440"/>
      <c r="T1158" s="440"/>
      <c r="U1158" s="440"/>
      <c r="V1158" s="440"/>
      <c r="W1158" s="440"/>
      <c r="X1158" s="440"/>
      <c r="Y1158" s="887" t="s">
        <v>301</v>
      </c>
      <c r="Z1158" s="888"/>
      <c r="AA1158" s="888"/>
      <c r="AB1158" s="888"/>
      <c r="AC1158" s="967" t="s">
        <v>293</v>
      </c>
      <c r="AD1158" s="967"/>
      <c r="AE1158" s="967"/>
      <c r="AF1158" s="967"/>
      <c r="AG1158" s="967"/>
      <c r="AH1158" s="887" t="s">
        <v>229</v>
      </c>
      <c r="AI1158" s="885"/>
      <c r="AJ1158" s="885"/>
      <c r="AK1158" s="885"/>
      <c r="AL1158" s="885" t="s">
        <v>19</v>
      </c>
      <c r="AM1158" s="885"/>
      <c r="AN1158" s="885"/>
      <c r="AO1158" s="889"/>
      <c r="AP1158" s="966" t="s">
        <v>263</v>
      </c>
      <c r="AQ1158" s="966"/>
      <c r="AR1158" s="966"/>
      <c r="AS1158" s="966"/>
      <c r="AT1158" s="966"/>
      <c r="AU1158" s="966"/>
      <c r="AV1158" s="966"/>
      <c r="AW1158" s="966"/>
      <c r="AX1158" s="966"/>
      <c r="AY1158">
        <f>$AY$1156</f>
        <v>0</v>
      </c>
    </row>
    <row r="1159" spans="1:51" ht="26.25" hidden="1" customHeight="1" x14ac:dyDescent="0.2">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2">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2">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2">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2">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2">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2">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2">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2">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2">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2">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2">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2">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2">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2">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2">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2">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2">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2">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2">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2">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2">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2">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2">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2">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2">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2">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2">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2">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2">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213</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85"/>
      <c r="B1191" s="885"/>
      <c r="C1191" s="885" t="s">
        <v>24</v>
      </c>
      <c r="D1191" s="885"/>
      <c r="E1191" s="885"/>
      <c r="F1191" s="885"/>
      <c r="G1191" s="885"/>
      <c r="H1191" s="885"/>
      <c r="I1191" s="885"/>
      <c r="J1191" s="967" t="s">
        <v>262</v>
      </c>
      <c r="K1191" s="968"/>
      <c r="L1191" s="968"/>
      <c r="M1191" s="968"/>
      <c r="N1191" s="968"/>
      <c r="O1191" s="968"/>
      <c r="P1191" s="440" t="s">
        <v>25</v>
      </c>
      <c r="Q1191" s="440"/>
      <c r="R1191" s="440"/>
      <c r="S1191" s="440"/>
      <c r="T1191" s="440"/>
      <c r="U1191" s="440"/>
      <c r="V1191" s="440"/>
      <c r="W1191" s="440"/>
      <c r="X1191" s="440"/>
      <c r="Y1191" s="887" t="s">
        <v>301</v>
      </c>
      <c r="Z1191" s="888"/>
      <c r="AA1191" s="888"/>
      <c r="AB1191" s="888"/>
      <c r="AC1191" s="967" t="s">
        <v>293</v>
      </c>
      <c r="AD1191" s="967"/>
      <c r="AE1191" s="967"/>
      <c r="AF1191" s="967"/>
      <c r="AG1191" s="967"/>
      <c r="AH1191" s="887" t="s">
        <v>229</v>
      </c>
      <c r="AI1191" s="885"/>
      <c r="AJ1191" s="885"/>
      <c r="AK1191" s="885"/>
      <c r="AL1191" s="885" t="s">
        <v>19</v>
      </c>
      <c r="AM1191" s="885"/>
      <c r="AN1191" s="885"/>
      <c r="AO1191" s="889"/>
      <c r="AP1191" s="966" t="s">
        <v>263</v>
      </c>
      <c r="AQ1191" s="966"/>
      <c r="AR1191" s="966"/>
      <c r="AS1191" s="966"/>
      <c r="AT1191" s="966"/>
      <c r="AU1191" s="966"/>
      <c r="AV1191" s="966"/>
      <c r="AW1191" s="966"/>
      <c r="AX1191" s="966"/>
      <c r="AY1191">
        <f>$AY$1189</f>
        <v>0</v>
      </c>
    </row>
    <row r="1192" spans="1:51" ht="26.25" hidden="1" customHeight="1" x14ac:dyDescent="0.2">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2">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2">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2">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2">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2">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2">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2">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2">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2">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2">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2">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2">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2">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2">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2">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2">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2">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2">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2">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2">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2">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2">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2">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2">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2">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2">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2">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2">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2">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85"/>
      <c r="B1224" s="885"/>
      <c r="C1224" s="885" t="s">
        <v>24</v>
      </c>
      <c r="D1224" s="885"/>
      <c r="E1224" s="885"/>
      <c r="F1224" s="885"/>
      <c r="G1224" s="885"/>
      <c r="H1224" s="885"/>
      <c r="I1224" s="885"/>
      <c r="J1224" s="967" t="s">
        <v>262</v>
      </c>
      <c r="K1224" s="968"/>
      <c r="L1224" s="968"/>
      <c r="M1224" s="968"/>
      <c r="N1224" s="968"/>
      <c r="O1224" s="968"/>
      <c r="P1224" s="440" t="s">
        <v>25</v>
      </c>
      <c r="Q1224" s="440"/>
      <c r="R1224" s="440"/>
      <c r="S1224" s="440"/>
      <c r="T1224" s="440"/>
      <c r="U1224" s="440"/>
      <c r="V1224" s="440"/>
      <c r="W1224" s="440"/>
      <c r="X1224" s="440"/>
      <c r="Y1224" s="887" t="s">
        <v>301</v>
      </c>
      <c r="Z1224" s="888"/>
      <c r="AA1224" s="888"/>
      <c r="AB1224" s="888"/>
      <c r="AC1224" s="967" t="s">
        <v>293</v>
      </c>
      <c r="AD1224" s="967"/>
      <c r="AE1224" s="967"/>
      <c r="AF1224" s="967"/>
      <c r="AG1224" s="967"/>
      <c r="AH1224" s="887" t="s">
        <v>229</v>
      </c>
      <c r="AI1224" s="885"/>
      <c r="AJ1224" s="885"/>
      <c r="AK1224" s="885"/>
      <c r="AL1224" s="885" t="s">
        <v>19</v>
      </c>
      <c r="AM1224" s="885"/>
      <c r="AN1224" s="885"/>
      <c r="AO1224" s="889"/>
      <c r="AP1224" s="966" t="s">
        <v>263</v>
      </c>
      <c r="AQ1224" s="966"/>
      <c r="AR1224" s="966"/>
      <c r="AS1224" s="966"/>
      <c r="AT1224" s="966"/>
      <c r="AU1224" s="966"/>
      <c r="AV1224" s="966"/>
      <c r="AW1224" s="966"/>
      <c r="AX1224" s="966"/>
      <c r="AY1224">
        <f>$AY$1222</f>
        <v>0</v>
      </c>
    </row>
    <row r="1225" spans="1:51" ht="26.25" hidden="1" customHeight="1" x14ac:dyDescent="0.2">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2">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2">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2">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2">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2">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2">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2">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2">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2">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2">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2">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2">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2">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2">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2">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2">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2">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2">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2">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2">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2">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2">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2">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2">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2">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2">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2">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2">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2">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85"/>
      <c r="B1257" s="885"/>
      <c r="C1257" s="885" t="s">
        <v>24</v>
      </c>
      <c r="D1257" s="885"/>
      <c r="E1257" s="885"/>
      <c r="F1257" s="885"/>
      <c r="G1257" s="885"/>
      <c r="H1257" s="885"/>
      <c r="I1257" s="885"/>
      <c r="J1257" s="967" t="s">
        <v>262</v>
      </c>
      <c r="K1257" s="968"/>
      <c r="L1257" s="968"/>
      <c r="M1257" s="968"/>
      <c r="N1257" s="968"/>
      <c r="O1257" s="968"/>
      <c r="P1257" s="440" t="s">
        <v>25</v>
      </c>
      <c r="Q1257" s="440"/>
      <c r="R1257" s="440"/>
      <c r="S1257" s="440"/>
      <c r="T1257" s="440"/>
      <c r="U1257" s="440"/>
      <c r="V1257" s="440"/>
      <c r="W1257" s="440"/>
      <c r="X1257" s="440"/>
      <c r="Y1257" s="887" t="s">
        <v>301</v>
      </c>
      <c r="Z1257" s="888"/>
      <c r="AA1257" s="888"/>
      <c r="AB1257" s="888"/>
      <c r="AC1257" s="967" t="s">
        <v>293</v>
      </c>
      <c r="AD1257" s="967"/>
      <c r="AE1257" s="967"/>
      <c r="AF1257" s="967"/>
      <c r="AG1257" s="967"/>
      <c r="AH1257" s="887" t="s">
        <v>229</v>
      </c>
      <c r="AI1257" s="885"/>
      <c r="AJ1257" s="885"/>
      <c r="AK1257" s="885"/>
      <c r="AL1257" s="885" t="s">
        <v>19</v>
      </c>
      <c r="AM1257" s="885"/>
      <c r="AN1257" s="885"/>
      <c r="AO1257" s="889"/>
      <c r="AP1257" s="966" t="s">
        <v>263</v>
      </c>
      <c r="AQ1257" s="966"/>
      <c r="AR1257" s="966"/>
      <c r="AS1257" s="966"/>
      <c r="AT1257" s="966"/>
      <c r="AU1257" s="966"/>
      <c r="AV1257" s="966"/>
      <c r="AW1257" s="966"/>
      <c r="AX1257" s="966"/>
      <c r="AY1257">
        <f>$AY$1255</f>
        <v>0</v>
      </c>
    </row>
    <row r="1258" spans="1:51" ht="26.25" hidden="1" customHeight="1" x14ac:dyDescent="0.2">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2">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2">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2">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2">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2">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2">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2">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2">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2">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2">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2">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2">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2">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2">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2">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2">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2">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2">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2">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2">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2">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2">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2">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2">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2">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2">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2">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2">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2">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85"/>
      <c r="B1290" s="885"/>
      <c r="C1290" s="885" t="s">
        <v>24</v>
      </c>
      <c r="D1290" s="885"/>
      <c r="E1290" s="885"/>
      <c r="F1290" s="885"/>
      <c r="G1290" s="885"/>
      <c r="H1290" s="885"/>
      <c r="I1290" s="885"/>
      <c r="J1290" s="967" t="s">
        <v>262</v>
      </c>
      <c r="K1290" s="968"/>
      <c r="L1290" s="968"/>
      <c r="M1290" s="968"/>
      <c r="N1290" s="968"/>
      <c r="O1290" s="968"/>
      <c r="P1290" s="440" t="s">
        <v>25</v>
      </c>
      <c r="Q1290" s="440"/>
      <c r="R1290" s="440"/>
      <c r="S1290" s="440"/>
      <c r="T1290" s="440"/>
      <c r="U1290" s="440"/>
      <c r="V1290" s="440"/>
      <c r="W1290" s="440"/>
      <c r="X1290" s="440"/>
      <c r="Y1290" s="887" t="s">
        <v>301</v>
      </c>
      <c r="Z1290" s="888"/>
      <c r="AA1290" s="888"/>
      <c r="AB1290" s="888"/>
      <c r="AC1290" s="967" t="s">
        <v>293</v>
      </c>
      <c r="AD1290" s="967"/>
      <c r="AE1290" s="967"/>
      <c r="AF1290" s="967"/>
      <c r="AG1290" s="967"/>
      <c r="AH1290" s="887" t="s">
        <v>229</v>
      </c>
      <c r="AI1290" s="885"/>
      <c r="AJ1290" s="885"/>
      <c r="AK1290" s="885"/>
      <c r="AL1290" s="885" t="s">
        <v>19</v>
      </c>
      <c r="AM1290" s="885"/>
      <c r="AN1290" s="885"/>
      <c r="AO1290" s="889"/>
      <c r="AP1290" s="966" t="s">
        <v>263</v>
      </c>
      <c r="AQ1290" s="966"/>
      <c r="AR1290" s="966"/>
      <c r="AS1290" s="966"/>
      <c r="AT1290" s="966"/>
      <c r="AU1290" s="966"/>
      <c r="AV1290" s="966"/>
      <c r="AW1290" s="966"/>
      <c r="AX1290" s="966"/>
      <c r="AY1290">
        <f>$AY$1288</f>
        <v>0</v>
      </c>
    </row>
    <row r="1291" spans="1:51" ht="26.25" hidden="1" customHeight="1" x14ac:dyDescent="0.2">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2">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2">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2">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2">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2">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2">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2">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2">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2">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2">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2">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2">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2">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2">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2">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2">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2">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2">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2">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2">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2">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2">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2">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2">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2">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2">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2">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2">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2">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2" orientation="portrait" r:id="rId1"/>
  <headerFooter differentFirst="1" alignWithMargins="0">
    <firstHeader>&amp;R&amp;"-,太字"&amp;18別紙３</firstHeader>
  </headerFooter>
  <rowBreaks count="1" manualBreakCount="1">
    <brk id="26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