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エネ特\"/>
    </mc:Choice>
  </mc:AlternateContent>
  <xr:revisionPtr revIDLastSave="0" documentId="13_ncr:1_{22757DA8-826C-4E78-8187-4E1DAAA061EC}"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<sst xmlns="http://schemas.openxmlformats.org/spreadsheetml/2006/main" count="2172" uniqueCount="805">
  <si>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</si>
  <si>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</si>
  <si>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</si>
  <si>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</si>
  <si>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</si>
  <si>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</si>
  <si>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</si>
  <si>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</si>
  <si>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</si>
  <si>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</si>
  <si>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</si>
  <si>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</si>
  <si>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</si>
  <si>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</si>
  <si>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</si>
  <si>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</si>
  <si>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</si>
  <si>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</si>
  <si>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</si>
  <si>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</si>
  <si>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</si>
  <si>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</si>
  <si>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</si>
  <si>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</si>
  <si>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</si>
  <si>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</si>
  <si>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</si>
  <si>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</si>
  <si>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</si>
  <si>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</si>
  <si>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</si>
  <si>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</si>
  <si>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</si>
  <si>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</si>
  <si>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</si>
  <si>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</si>
  <si>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</si>
  <si>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</si>
  <si>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</si>
  <si>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</si>
  <si>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</si>
  <si>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</si>
  <si>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</si>
  <si>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</si>
  <si>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</si>
  <si>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</si>
  <si>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</si>
  <si>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</si>
  <si>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</si>
  <si>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</si>
  <si>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</si>
  <si>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</si>
  <si>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</si>
  <si>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</si>
  <si>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</si>
  <si>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</si>
  <si>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</si>
  <si>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</si>
  <si>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</si>
  <si>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</si>
  <si>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</si>
  <si>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</si>
  <si>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</si>
  <si>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</si>
  <si>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</si>
  <si>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</si>
  <si>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</si>
  <si>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</si>
  <si>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</si>
  <si>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</si>
  <si>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</si>
  <si>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</si>
  <si>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</si>
  <si>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</si>
  <si>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</si>
  <si>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</si>
  <si>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</si>
  <si>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</si>
  <si>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</si>
  <si>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</si>
  <si>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</si>
  <si>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</si>
  <si>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</si>
  <si>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</si>
  <si>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</si>
  <si>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</si>
  <si>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</si>
  <si>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</si>
  <si>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</si>
  <si>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</si>
  <si>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</si>
  <si>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</si>
  <si>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</si>
  <si>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</si>
  <si>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</si>
  <si>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</si>
  <si>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</si>
  <si>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</si>
  <si>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</si>
  <si>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</si>
  <si>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</si>
  <si>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</si>
  <si>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</si>
  <si>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</si>
  <si>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</si>
  <si>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</si>
  <si>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</si>
  <si>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</si>
  <si>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</si>
  <si>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</si>
  <si>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</si>
  <si>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</si>
  <si>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</si>
  <si>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</si>
  <si>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</si>
  <si>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</si>
  <si>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</si>
  <si>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</si>
  <si>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</si>
  <si>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</si>
  <si>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</si>
  <si>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</si>
  <si>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</si>
  <si>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</si>
  <si>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</si>
  <si>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</si>
  <si>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</si>
  <si>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</si>
  <si>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</si>
  <si>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</si>
  <si>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</si>
  <si>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</si>
  <si>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</si>
  <si>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</si>
  <si>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</si>
  <si>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</si>
  <si>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</si>
  <si>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</si>
  <si>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</si>
  <si>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</si>
  <si>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</si>
  <si>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</si>
  <si>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</si>
  <si>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</si>
  <si>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</si>
  <si>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</si>
  <si>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</si>
  <si>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</si>
  <si>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</si>
  <si>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</si>
  <si>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</si>
  <si>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</si>
  <si>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</si>
  <si>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</si>
  <si>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</si>
  <si>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</si>
  <si>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</si>
  <si>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</si>
  <si>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</si>
  <si>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</si>
  <si>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</si>
  <si>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</si>
  <si>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</si>
  <si>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</si>
  <si>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</si>
  <si>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</si>
  <si>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</si>
  <si>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</si>
  <si>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</si>
  <si>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</si>
  <si>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</si>
  <si>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</si>
  <si>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</si>
  <si>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</si>
  <si>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</si>
  <si>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</si>
  <si>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</si>
  <si>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</si>
  <si>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</si>
  <si>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</si>
  <si>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</si>
  <si>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</si>
  <si>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</si>
  <si>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</si>
  <si>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</si>
  <si>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</si>
  <si>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</si>
  <si>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</si>
  <si>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</si>
  <si>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</si>
  <si>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</si>
  <si>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</si>
  <si>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</si>
  <si>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</si>
  <si>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</si>
  <si>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</si>
  <si>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</si>
  <si>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</si>
  <si>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</si>
  <si>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</si>
  <si>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</si>
  <si>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</si>
  <si>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</si>
  <si>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</si>
  <si>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</si>
  <si>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</si>
  <si>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</si>
  <si>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</si>
  <si>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</si>
  <si>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</si>
  <si>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</si>
  <si>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</si>
  <si>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</si>
  <si>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</si>
  <si>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</si>
  <si>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</si>
  <si>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</si>
  <si>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</si>
  <si>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</si>
  <si>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</si>
  <si>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</si>
  <si>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</si>
  <si>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</si>
  <si>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</si>
  <si>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</si>
  <si>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</si>
  <si>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</si>
  <si>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</si>
  <si>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</si>
  <si>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</si>
  <si>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</si>
  <si>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</si>
  <si>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</si>
  <si>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</si>
  <si>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</si>
  <si>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</si>
  <si>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</si>
  <si>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</si>
  <si>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</si>
  <si>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</si>
  <si>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</si>
  <si>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</si>
  <si>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</si>
  <si>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</si>
  <si>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</si>
  <si>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</si>
  <si>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</si>
  <si>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</si>
  <si>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</si>
  <si>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</si>
  <si>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</si>
  <si>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</si>
  <si>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</si>
  <si>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</si>
  <si>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</si>
  <si>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</si>
  <si>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</si>
  <si>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</si>
  <si>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</si>
  <si>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</si>
  <si>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</si>
  <si>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</si>
  <si>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</si>
  <si>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</si>
  <si>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</si>
  <si>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</si>
  <si>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</si>
  <si>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</si>
  <si>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</si>
  <si>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</si>
  <si>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</si>
  <si>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</si>
  <si>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</si>
  <si>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</si>
  <si>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</si>
  <si>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</si>
  <si>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</si>
  <si>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</si>
  <si>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</si>
  <si>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</si>
  <si>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</si>
  <si>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</si>
  <si>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</si>
  <si>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</si>
  <si>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</si>
  <si>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</si>
  <si>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</si>
  <si>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</si>
  <si>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</si>
  <si>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</si>
  <si>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</si>
  <si>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</si>
  <si>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</si>
  <si>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</si>
  <si>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</si>
  <si>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</si>
  <si>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</si>
  <si>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</si>
  <si>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</si>
  <si>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</si>
  <si>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</si>
  <si>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</si>
  <si>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</si>
  <si>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</si>
  <si>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</si>
  <si>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</si>
  <si>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</si>
  <si>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</si>
  <si>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</si>
  <si>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</si>
  <si>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</si>
  <si>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</si>
  <si>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</si>
  <si>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</si>
  <si>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</si>
  <si>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</si>
  <si>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</si>
  <si>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</si>
  <si>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</si>
  <si>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</si>
  <si>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</si>
  <si>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</si>
  <si>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</si>
  <si>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</si>
  <si>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</si>
  <si>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</si>
  <si>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</si>
  <si>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</si>
  <si>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</si>
  <si>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</si>
  <si>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</si>
  <si>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</si>
  <si>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</si>
  <si>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</si>
  <si>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</si>
  <si>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</si>
  <si>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</si>
  <si>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</si>
  <si>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</si>
  <si>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</si>
  <si>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</si>
  <si>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</si>
  <si>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</si>
  <si>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</si>
  <si>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</si>
  <si>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</si>
  <si>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</si>
  <si>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</si>
  <si>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</si>
  <si>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</si>
  <si>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</si>
  <si>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</si>
  <si>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</si>
  <si>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</si>
  <si>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</si>
  <si>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</si>
  <si>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</si>
  <si>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</si>
  <si>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</si>
  <si>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</si>
  <si>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</si>
  <si>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</si>
  <si>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</si>
  <si>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</si>
  <si>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</si>
  <si>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</si>
  <si>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</si>
  <si>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</si>
  <si>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</si>
  <si>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</si>
  <si>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</si>
  <si>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</si>
  <si>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</si>
  <si>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</si>
  <si>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</si>
  <si>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</si>
  <si>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</si>
  <si>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</si>
  <si>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</si>
  <si>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</si>
  <si>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</si>
  <si>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</si>
  <si>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</si>
  <si>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</si>
  <si>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</si>
  <si>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</si>
  <si>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</si>
  <si>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</si>
  <si>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</si>
  <si>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</si>
  <si>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</si>
  <si>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</si>
  <si>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</si>
  <si>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</si>
  <si>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</si>
  <si>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</si>
  <si>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</si>
  <si>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</si>
  <si>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</si>
  <si>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</si>
  <si>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</si>
  <si>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</si>
  <si>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</si>
  <si>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</si>
  <si>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</si>
  <si>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</si>
  <si>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</si>
  <si>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</si>
  <si>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</si>
  <si>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</si>
  <si>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</si>
  <si>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</si>
  <si>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</si>
  <si>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</si>
  <si>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</si>
  <si>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</si>
  <si>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</si>
  <si>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</si>
  <si>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</si>
  <si>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</si>
  <si>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</si>
  <si>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</si>
  <si>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</si>
  <si>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</si>
  <si>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</si>
  <si>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</si>
  <si>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</si>
  <si>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</si>
  <si>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</si>
  <si>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</si>
  <si>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</si>
  <si>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</si>
  <si>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</si>
  <si>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</si>
  <si>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</si>
  <si>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</si>
  <si>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</si>
  <si>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</si>
  <si>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</si>
  <si>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</si>
  <si>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</si>
  <si>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</si>
  <si>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</si>
  <si>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</si>
  <si>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</si>
  <si>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</si>
  <si>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</si>
  <si>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</si>
  <si>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</si>
  <si>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</si>
  <si>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</si>
  <si>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</si>
  <si>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</si>
  <si>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</si>
  <si>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</si>
  <si>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</si>
  <si>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</si>
  <si>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</si>
  <si>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</si>
  <si>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</si>
  <si>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</si>
  <si>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</si>
  <si>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</si>
  <si>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</si>
  <si>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</si>
  <si>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</si>
  <si>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</si>
  <si>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</si>
  <si>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</si>
  <si>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</si>
  <si>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</si>
  <si>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</si>
  <si>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</si>
  <si>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</si>
  <si>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</si>
  <si>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</si>
  <si>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</si>
  <si>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</si>
  <si>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</si>
  <si>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</si>
  <si>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</si>
  <si>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</si>
  <si>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</si>
  <si>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</si>
  <si>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</si>
  <si>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</si>
  <si>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</si>
  <si>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</si>
  <si>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</si>
  <si>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</si>
  <si>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</si>
  <si>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</si>
  <si>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</si>
  <si>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</si>
  <si>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</si>
  <si>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</si>
  <si>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</si>
  <si>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</si>
  <si>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</si>
  <si>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</si>
  <si>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</si>
  <si>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</si>
  <si>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</si>
  <si>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</si>
  <si>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</si>
  <si>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</si>
  <si>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</si>
  <si>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</si>
  <si>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</si>
  <si>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</si>
  <si>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</si>
  <si>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</si>
  <si>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</si>
  <si>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</si>
  <si>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</si>
  <si>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</si>
  <si>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</si>
  <si>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</si>
  <si>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</si>
  <si>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</si>
  <si>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</si>
  <si>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</si>
  <si>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</si>
  <si>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</si>
  <si>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</si>
  <si>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</si>
  <si>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</si>
  <si>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</si>
  <si>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</si>
  <si>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</si>
  <si>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</si>
  <si>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</si>
  <si>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</si>
  <si>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</si>
  <si>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</si>
  <si>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</si>
  <si>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</si>
  <si>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</si>
  <si>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</si>
  <si>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</si>
  <si>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</si>
  <si>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</si>
  <si>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</si>
  <si>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</si>
  <si>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</si>
  <si>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</si>
  <si>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</si>
  <si>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</si>
  <si>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</si>
  <si>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</si>
  <si>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</si>
  <si>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</si>
  <si>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</si>
  <si>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</si>
  <si>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</si>
  <si>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</si>
  <si>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</si>
  <si>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</si>
  <si>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</si>
  <si>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</si>
  <si>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</si>
  <si>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</si>
  <si>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</si>
  <si>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</si>
  <si>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</si>
  <si>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</si>
  <si>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</si>
  <si>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</si>
  <si>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</si>
  <si>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</si>
  <si>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</si>
  <si>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</si>
  <si>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</si>
  <si>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</si>
  <si>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</si>
  <si>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</si>
  <si>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</si>
  <si>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</si>
  <si>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</si>
  <si>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</si>
  <si>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</si>
  <si>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</si>
  <si>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</si>
  <si>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</si>
  <si>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</si>
  <si>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</si>
  <si>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</si>
  <si>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</si>
  <si>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</si>
  <si>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</si>
  <si>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</si>
  <si>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</si>
  <si>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</si>
  <si>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</si>
  <si>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</si>
  <si>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</si>
  <si>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</si>
  <si>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</si>
  <si>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</si>
  <si>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</si>
  <si>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</si>
  <si>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</si>
  <si>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</si>
  <si>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</si>
  <si>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</si>
  <si>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</si>
  <si>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</si>
  <si>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</si>
  <si>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</si>
  <si>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</si>
  <si>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</si>
  <si>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</si>
  <si>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</si>
  <si>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</si>
  <si>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</si>
  <si>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</si>
  <si>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</si>
  <si>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</si>
  <si>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</si>
  <si>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</si>
  <si>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</si>
  <si>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</si>
  <si>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</si>
  <si>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</si>
  <si>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</si>
  <si>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</si>
  <si>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</si>
  <si>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</si>
  <si>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</si>
  <si>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</si>
  <si>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</si>
  <si>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</si>
  <si>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</si>
  <si>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</si>
  <si>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</si>
  <si>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</si>
  <si>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</si>
  <si>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</si>
  <si>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</si>
  <si>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</si>
  <si>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</si>
  <si>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</si>
  <si>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</si>
  <si>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</si>
  <si>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</si>
  <si>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</si>
  <si>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</si>
  <si>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</si>
  <si>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</si>
  <si>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</si>
  <si>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</si>
  <si>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</si>
  <si>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</si>
  <si>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</si>
  <si>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</si>
  <si>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</si>
  <si>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</si>
  <si>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</si>
  <si>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</si>
  <si>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</si>
  <si>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</si>
  <si>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</si>
  <si>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</si>
  <si>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</si>
  <si>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</si>
  <si>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</si>
  <si>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</si>
  <si>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</si>
  <si>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</si>
  <si>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</si>
  <si>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</si>
  <si>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</si>
  <si>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</si>
  <si>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</si>
  <si>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</si>
  <si>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</si>
  <si>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</si>
  <si>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</si>
  <si>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</si>
  <si>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</si>
  <si>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</si>
  <si>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</si>
  <si>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工場・事業場における先導的な脱炭素化取組推進事業
（SHIFT事業）</t>
    <rPh sb="31" eb="33">
      <t>ジギョウ</t>
    </rPh>
    <phoneticPr fontId="6"/>
  </si>
  <si>
    <t>地球環境局</t>
    <phoneticPr fontId="6"/>
  </si>
  <si>
    <t>環境省</t>
  </si>
  <si>
    <t>環境</t>
  </si>
  <si>
    <t>地球温暖化対策課
地球温暖化対策事業室</t>
    <phoneticPr fontId="6"/>
  </si>
  <si>
    <t>室長　松﨑　裕司</t>
    <phoneticPr fontId="6"/>
  </si>
  <si>
    <t>○</t>
  </si>
  <si>
    <t>特別会計に関する法律第85条第３項第１号ホ
施行令第50条第７項第11号</t>
    <phoneticPr fontId="6"/>
  </si>
  <si>
    <t>2030年度削減目標の達成や2050年カーボンニュートラルの実現に資するため、工場・事業場における先導的な脱炭素化に向けた取組※を推進し、また、脱炭素化に向けて更なる排出削減に取り組む事業者の裾野を拡大する。
※削減目標設定、削減計画策定、設備更新・電化・燃料転換・運用改善の組合せ</t>
    <phoneticPr fontId="6"/>
  </si>
  <si>
    <t>①CO2削減計画策定支援：中小企業等による工場・事業場でのCO2削減目標・計画の策定を支援（補助率: 3/4、補助上限: 100万円）
②省CO2型設備更新支援
【標準事業】工場・事業場単位で15%以上又は主要なシステム単位で30%以上削減するCO2削減計画に基づく設備更新を補助 (補助率:1/3、補助上限:1億円)
【中小企業事業】中小企業等によるCO2削減計画に基づく設備更新に対し、以下のi)ⅱ)のうちいずれか低い額を補助 (補助上限:0.5億円)
　　 　ⅰ）年間CO2削減量×法定耐用年数×7,700円/t-CO2（円）、ⅱ）補助対象経費の1/2（円）
③補助事業の運営支援（委託）：CO2排出量の管理・取引システムの提供、実施結果の取りまとめ等を行う。</t>
    <phoneticPr fontId="6"/>
  </si>
  <si>
    <t>-</t>
  </si>
  <si>
    <t>二酸化炭素排出抑制対策事業費等補助金</t>
  </si>
  <si>
    <t>二酸化炭素排出抑制対策事業等委託費</t>
  </si>
  <si>
    <t>CO2削減計画策定支援：中小企業等による工場・事業場でのCO2削減目標・計画の策定を支援（補助率: 3/4、補助上限: 100万円）</t>
    <phoneticPr fontId="6"/>
  </si>
  <si>
    <t>CO２削減目標を明示した「CO２削減計画」の作成</t>
    <rPh sb="16" eb="18">
      <t>サクゲン</t>
    </rPh>
    <rPh sb="18" eb="20">
      <t>ケイカク</t>
    </rPh>
    <phoneticPr fontId="6"/>
  </si>
  <si>
    <t>CO２削減計画の策定を支援した事業者数 [件]</t>
    <phoneticPr fontId="6"/>
  </si>
  <si>
    <t>件</t>
  </si>
  <si>
    <t>件</t>
    <rPh sb="0" eb="1">
      <t>ケン</t>
    </rPh>
    <phoneticPr fontId="6"/>
  </si>
  <si>
    <t>CO2削減計画策定支援事業の執行額 [百万円]／CO2削減計画策定支援事業の採択者数 [件]　　　　　　　　　　　　　　　　　</t>
    <phoneticPr fontId="6"/>
  </si>
  <si>
    <t>2,799/127</t>
  </si>
  <si>
    <t>百万円/件</t>
  </si>
  <si>
    <t>18/34</t>
  </si>
  <si>
    <t>「CO２削減計画」に基づく設備更新</t>
    <rPh sb="4" eb="6">
      <t>サクゲン</t>
    </rPh>
    <phoneticPr fontId="6"/>
  </si>
  <si>
    <t>省CO2型設備更新補助を実施した事業者数　[件]</t>
    <phoneticPr fontId="6"/>
  </si>
  <si>
    <t>省CO2型設備更新補助事業の執行額（百万円）／
省CO2型設備更新補助事業の採択者数 [件]　　　　　　</t>
    <phoneticPr fontId="6"/>
  </si>
  <si>
    <t>t-CO2</t>
  </si>
  <si>
    <t>省CO2型設備更新支援
【標準事業】工場・事業場単位で15%以上又は主要なシステム単位で30%以上削減するCO2削減計画に基づく設備更新を補助 (補助率:1/3、補助上限:1億円)
【中小企業事業】中小企業等によるCO2削減計画に基づく設備更新に対し、以下のi)ⅱ)のうちいずれか低い額を補助 (補助上限:0.5億円)
　　 　ⅰ）年間CO2削減量×法定耐用年数×7,700円/t-CO2（円）、ⅱ）補助対象経費の1/2（円）</t>
    <phoneticPr fontId="6"/>
  </si>
  <si>
    <t>省CO2型設備更新補助事業の補助対象事業者がCO2削減計画で設定するCO2削減目標の達成。</t>
    <rPh sb="25" eb="27">
      <t>サクゲン</t>
    </rPh>
    <phoneticPr fontId="6"/>
  </si>
  <si>
    <t>補助対象事業者が削減したCO2排出量
※本事業では、設備導入が完了した年度の翌年度（削減目標年度）の削減量を第三者検証して削減目標年度の翌年度に確定し、目標未達分は事業内排出量取引による補填を求めている。本事業の成果指標は排出量取引を加味した削減量とする。
※目標最終年度では、CO2削減計画策定支援事業の採択者が自己資金で対策実施する効果を波及効果として見込む。</t>
    <rPh sb="144" eb="146">
      <t>サクゲン</t>
    </rPh>
    <phoneticPr fontId="6"/>
  </si>
  <si>
    <t>本事業による成果実績等</t>
    <phoneticPr fontId="6"/>
  </si>
  <si>
    <t>1t-CO2削減当たりのコスト</t>
    <phoneticPr fontId="6"/>
  </si>
  <si>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6"/>
  </si>
  <si>
    <t>（設備更新補助金額（円））／CO２削減量（t-CO2）</t>
    <phoneticPr fontId="6"/>
  </si>
  <si>
    <t>１．地球温暖化対策の推進</t>
    <phoneticPr fontId="6"/>
  </si>
  <si>
    <t>環境省の事業は工場・事業場全体でＣＯ２排出削減につながる設備更新、エネルギー転換（電化・燃料転換）等の取組支援を行っており、経済産業省の事業は省エネにつながる先進的な事業や大規模な事業を含む高効率設備の導入支援を行っている。</t>
    <phoneticPr fontId="6"/>
  </si>
  <si>
    <t>先進的省エネルギー投資促進支援事業費補助金</t>
  </si>
  <si>
    <t>経産</t>
  </si>
  <si>
    <t>6,880/219</t>
    <phoneticPr fontId="6"/>
  </si>
  <si>
    <t>164/185</t>
    <phoneticPr fontId="6"/>
  </si>
  <si>
    <t>‐</t>
  </si>
  <si>
    <t>工場・事業場の業態に沿った脱炭素化の具体的な方策に関する情報は不足しており、また、脱炭素化の促進に必要な高効率設備は導入コストが高止まりしている。情報不足解消や高効率設備導入は、市場における自主的取組に委ねていては十分に進まないため、国が推し進める必要がある。</t>
  </si>
  <si>
    <t>地球温暖化対策計画において、「工場・事業場でのロールモデルの創出」として、「工場・事業場において二酸化炭素削減余地を踏まえた意欲的な二酸化炭素削減計画の策定、同計画に基づく先進設備の導入・電化・燃料転換・運用改善をパッケージで行う取組を支援し、その優良事例を公表し、横展開を図る」としており、政策体系の中で優先度の高い事業である。</t>
  </si>
  <si>
    <t>地球温暖化対策計画（令和３年10月閣議決定）
パリ協定に基づく成長戦略としての長期戦略（令和３年10月閣議決定）
物価高克服・経済再生実現のための総合経済対策（令和4年10月閣議決定）</t>
    <phoneticPr fontId="6"/>
  </si>
  <si>
    <t>有</t>
  </si>
  <si>
    <t>無</t>
  </si>
  <si>
    <t>補助金交付先の選定に当たっては、公募を行い、有識者で構成される審査委員会において事業者を選定することで競争性を確保している。一者応札については、引き続き、公示期間の延長等により、競争性の確保に努める。</t>
  </si>
  <si>
    <t>補助金の交付に当たっては、補助率を設定し、補助事業者に相応の負担を求めている。</t>
  </si>
  <si>
    <t>事業の実施に必要な事業者への支出及び事業目的に即した費目に限定して支出している。</t>
  </si>
  <si>
    <t>資金の流れをを精算時に把握し、妥当性を確認している。</t>
    <rPh sb="0" eb="2">
      <t>シキン</t>
    </rPh>
    <rPh sb="3" eb="4">
      <t>ナガ</t>
    </rPh>
    <rPh sb="7" eb="9">
      <t>セイサン</t>
    </rPh>
    <rPh sb="9" eb="10">
      <t>ジ</t>
    </rPh>
    <rPh sb="11" eb="13">
      <t>ハアク</t>
    </rPh>
    <rPh sb="15" eb="18">
      <t>ダトウセイ</t>
    </rPh>
    <rPh sb="19" eb="21">
      <t>カクニン</t>
    </rPh>
    <phoneticPr fontId="6"/>
  </si>
  <si>
    <t>交付申請時及び確定時において経費を精査することで、支出合理性を確保し、費目・使途を限定している。</t>
  </si>
  <si>
    <t>－</t>
  </si>
  <si>
    <t>交付申請時及び確定時において経費を精査することで、支出合理性を確保するなど工夫している。</t>
  </si>
  <si>
    <t>成果目標の実現に資する工場・事業場での脱炭素化に向けた取組のロールモデルとなる事例を創出し、目標達成に向けて着実に進んでいる。</t>
  </si>
  <si>
    <t>設備導入補助事業により、CO2削減目標を達成している。</t>
    <rPh sb="17" eb="19">
      <t>モクヒョウ</t>
    </rPh>
    <phoneticPr fontId="6"/>
  </si>
  <si>
    <t>補助事業における優良事例については、セミナー等で公表し横展開を図った。</t>
    <rPh sb="22" eb="23">
      <t>トウ</t>
    </rPh>
    <phoneticPr fontId="6"/>
  </si>
  <si>
    <t>A.株式会社三菱総合研究所</t>
  </si>
  <si>
    <t>共同実施費</t>
  </si>
  <si>
    <t>雑役務費</t>
  </si>
  <si>
    <t>人件費</t>
  </si>
  <si>
    <t>消費税及び地方消費税</t>
  </si>
  <si>
    <t>一般管理費</t>
    <rPh sb="0" eb="2">
      <t>イッパン</t>
    </rPh>
    <rPh sb="2" eb="5">
      <t>カンリヒ</t>
    </rPh>
    <phoneticPr fontId="32"/>
  </si>
  <si>
    <t>その他</t>
  </si>
  <si>
    <t>ヘルプデスク設置、検証報告書レビュー、ウェブサイト構築・運営等</t>
  </si>
  <si>
    <t>印刷製本費</t>
  </si>
  <si>
    <t>B.株式会社セック</t>
  </si>
  <si>
    <t>人件費</t>
    <rPh sb="0" eb="3">
      <t>ジンケンヒ</t>
    </rPh>
    <phoneticPr fontId="32"/>
  </si>
  <si>
    <t>その他</t>
    <rPh sb="2" eb="3">
      <t>タ</t>
    </rPh>
    <phoneticPr fontId="32"/>
  </si>
  <si>
    <t>雑役務費</t>
    <rPh sb="0" eb="1">
      <t>ザツ</t>
    </rPh>
    <rPh sb="1" eb="2">
      <t>ヤク</t>
    </rPh>
    <rPh sb="2" eb="3">
      <t>ム</t>
    </rPh>
    <rPh sb="3" eb="4">
      <t>ヒ</t>
    </rPh>
    <phoneticPr fontId="6"/>
  </si>
  <si>
    <t>システムの運用・保守</t>
  </si>
  <si>
    <t>一般管理費</t>
  </si>
  <si>
    <t>外注費・ライセンス費</t>
    <rPh sb="0" eb="3">
      <t>ガイチュウヒ</t>
    </rPh>
    <rPh sb="9" eb="10">
      <t>ヒ</t>
    </rPh>
    <phoneticPr fontId="32"/>
  </si>
  <si>
    <t>技術派遣費</t>
    <rPh sb="0" eb="2">
      <t>ギジュツ</t>
    </rPh>
    <rPh sb="2" eb="5">
      <t>ハケンヒ</t>
    </rPh>
    <phoneticPr fontId="32"/>
  </si>
  <si>
    <t>C.一般社団法人温室効果ガス審査協会</t>
  </si>
  <si>
    <t>D.堀川産業株式会社</t>
    <rPh sb="2" eb="4">
      <t>ホリカワ</t>
    </rPh>
    <rPh sb="4" eb="6">
      <t>サンギョウ</t>
    </rPh>
    <rPh sb="6" eb="10">
      <t>カブシキガイシャ</t>
    </rPh>
    <phoneticPr fontId="6"/>
  </si>
  <si>
    <t>事業費</t>
    <rPh sb="0" eb="3">
      <t>ジギョウヒ</t>
    </rPh>
    <phoneticPr fontId="32"/>
  </si>
  <si>
    <t>賃借料</t>
    <rPh sb="0" eb="3">
      <t>チンシャクリョウ</t>
    </rPh>
    <phoneticPr fontId="32"/>
  </si>
  <si>
    <t>社会保険料</t>
    <rPh sb="0" eb="2">
      <t>シャカイ</t>
    </rPh>
    <rPh sb="2" eb="5">
      <t>ホケンリョウ</t>
    </rPh>
    <phoneticPr fontId="32"/>
  </si>
  <si>
    <t>補助金</t>
    <rPh sb="0" eb="3">
      <t>ホジョキン</t>
    </rPh>
    <phoneticPr fontId="32"/>
  </si>
  <si>
    <t>補助金の執行</t>
    <rPh sb="0" eb="3">
      <t>ホジョキン</t>
    </rPh>
    <rPh sb="4" eb="6">
      <t>シッコウ</t>
    </rPh>
    <phoneticPr fontId="32"/>
  </si>
  <si>
    <t>事務所賃料、事務機器リース量</t>
    <rPh sb="0" eb="3">
      <t>ジムショ</t>
    </rPh>
    <rPh sb="3" eb="5">
      <t>チンリョウ</t>
    </rPh>
    <rPh sb="6" eb="8">
      <t>ジム</t>
    </rPh>
    <rPh sb="8" eb="10">
      <t>キキ</t>
    </rPh>
    <rPh sb="13" eb="14">
      <t>リョウ</t>
    </rPh>
    <phoneticPr fontId="32"/>
  </si>
  <si>
    <t>補助金執行に係る職員の社会保険料</t>
  </si>
  <si>
    <t>賃金・旅費・委託費等</t>
    <rPh sb="0" eb="2">
      <t>チンギン</t>
    </rPh>
    <rPh sb="3" eb="5">
      <t>リョヒ</t>
    </rPh>
    <rPh sb="6" eb="9">
      <t>イタクヒ</t>
    </rPh>
    <rPh sb="9" eb="10">
      <t>トウ</t>
    </rPh>
    <phoneticPr fontId="32"/>
  </si>
  <si>
    <t>事業費</t>
    <rPh sb="0" eb="3">
      <t>ジギョウヒ</t>
    </rPh>
    <phoneticPr fontId="6"/>
  </si>
  <si>
    <t>材料費・労務費等</t>
    <rPh sb="0" eb="3">
      <t>ザイリョウヒ</t>
    </rPh>
    <rPh sb="4" eb="7">
      <t>ロウムヒ</t>
    </rPh>
    <rPh sb="7" eb="8">
      <t>トウ</t>
    </rPh>
    <phoneticPr fontId="6"/>
  </si>
  <si>
    <t>株式会社三菱総合研究所</t>
  </si>
  <si>
    <t>工場・事業場における先導的な脱炭素化取組推進事業制度運営支援</t>
    <phoneticPr fontId="6"/>
  </si>
  <si>
    <t>一般競争契約
（総合評価）</t>
  </si>
  <si>
    <t>株式会社セック</t>
  </si>
  <si>
    <t>工場・事業場における先導的な脱炭素化取組推進事業システムの運用保守</t>
  </si>
  <si>
    <t>一般社団法人温室効果ガス審査協会</t>
  </si>
  <si>
    <t>補助事業の執行（公募要領作成～精算）</t>
  </si>
  <si>
    <t>補助金等交付</t>
    <rPh sb="0" eb="3">
      <t>ホジョキン</t>
    </rPh>
    <rPh sb="3" eb="4">
      <t>トウ</t>
    </rPh>
    <rPh sb="4" eb="6">
      <t>コウフ</t>
    </rPh>
    <phoneticPr fontId="1"/>
  </si>
  <si>
    <t>堀川産業株式会社</t>
  </si>
  <si>
    <t>A重油をLNGへ燃料転換することによるCO₂削減</t>
  </si>
  <si>
    <t>四国電力株式会社</t>
  </si>
  <si>
    <t>9470001001933</t>
  </si>
  <si>
    <t>エネルギーサービス方式を採用した液化天然ガス焚き高効率蒸気ボイラ導入によるCO2削減事業</t>
  </si>
  <si>
    <t>三井住友ファイナンス＆リース株式会社</t>
  </si>
  <si>
    <t>5010401072079</t>
  </si>
  <si>
    <t>公立大学法人奈良県立医科大学ESCO事業</t>
  </si>
  <si>
    <t>北陸電力ビズ・エナジーソリューション株式会社</t>
  </si>
  <si>
    <t>1230001016863</t>
  </si>
  <si>
    <t>LNG蒸気ボイラ導入におけるCO2排出削減事業</t>
  </si>
  <si>
    <t>株式会社ヤスサキ</t>
  </si>
  <si>
    <t>4210001004215</t>
  </si>
  <si>
    <t>ワイプラザ鯖江省エネルギー設備導入工事</t>
  </si>
  <si>
    <t>北川精機株式会社</t>
  </si>
  <si>
    <t>7240001034181</t>
  </si>
  <si>
    <t>北川精機本社 高効率空調導入によるCO2削減事業</t>
  </si>
  <si>
    <t>松代金属株式会社</t>
  </si>
  <si>
    <t>3100001004664</t>
  </si>
  <si>
    <t>松代金属株式会社 本社工場の複合機更新によるCO2削減事業</t>
  </si>
  <si>
    <t>株式会社スマート・リソース</t>
  </si>
  <si>
    <t>6010001100024</t>
  </si>
  <si>
    <t>甲府記念日ホテルにおける高効率機器導入によるCO2削減事業</t>
  </si>
  <si>
    <t>オリックス株式会社</t>
  </si>
  <si>
    <t>キャリムエンジニアリング株式会社九州支店門司事業所における脱炭素化事業</t>
  </si>
  <si>
    <t>三重産業株式会社</t>
  </si>
  <si>
    <t>葵ガーデンビル脱炭素化事業</t>
  </si>
  <si>
    <t>CO2削減計画の策定支援や設備更新の補助を実施し、産業部門や業務部門における工場・事業場単位での脱炭素化の取組を推進する本事業は、国民や社会のニーズを的確に反映している。</t>
    <rPh sb="3" eb="5">
      <t>サクゲン</t>
    </rPh>
    <rPh sb="5" eb="7">
      <t>ケイカク</t>
    </rPh>
    <rPh sb="21" eb="23">
      <t>ジッシ</t>
    </rPh>
    <phoneticPr fontId="6"/>
  </si>
  <si>
    <t>中間目標年度の令和７年度までの各年度で1t-CO2当たりの削減コスト2,976円を達成する。</t>
    <phoneticPr fontId="6"/>
  </si>
  <si>
    <t>目標1-1</t>
  </si>
  <si>
    <t>https://www.env.go.jp/guide/seisaku/index.html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</si>
</sst>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20"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0"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90158</xdr:colOff>
      <xdr:row>266</xdr:row>
      <xdr:rowOff>81382</xdr:rowOff>
    </xdr:from>
    <xdr:to>
      <xdr:col>47</xdr:col>
      <xdr:colOff>59325</xdr:colOff>
      <xdr:row>267</xdr:row>
      <xdr:rowOff>281488</xdr:rowOff>
    </xdr:to>
    <xdr:sp macro="" textlink="">
      <xdr:nvSpPr>
        <xdr:cNvPr id="7" name="テキスト ボックス 6">
          <a:extLst>
            <a:ext uri="{FF2B5EF4-FFF2-40B4-BE49-F238E27FC236}">
              <a16:creationId xmlns:a16="http://schemas.microsoft.com/office/drawing/2014/main" id="{3EB98874-8C2C-41B4-9206-77079528E4D9}"/>
            </a:ext>
          </a:extLst>
        </xdr:cNvPr>
        <xdr:cNvSpPr txBox="1"/>
      </xdr:nvSpPr>
      <xdr:spPr bwMode="auto">
        <a:xfrm>
          <a:off x="3496746" y="48858347"/>
          <a:ext cx="4989403" cy="558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業務内容</a:t>
          </a:r>
          <a:r>
            <a:rPr kumimoji="1" lang="en-US" altLang="ja-JP" sz="1100">
              <a:latin typeface="Meiryo UI" panose="020B0604030504040204" pitchFamily="50" charset="-128"/>
              <a:ea typeface="Meiryo UI" panose="020B0604030504040204" pitchFamily="50" charset="-128"/>
            </a:rPr>
            <a:t>】</a:t>
          </a:r>
        </a:p>
        <a:p>
          <a:pPr rtl="0" eaLnBrk="1" fontAlgn="base" latinLnBrk="0" hangingPunct="1"/>
          <a:r>
            <a:rPr kumimoji="1" lang="ja-JP" altLang="en-US" sz="1100" u="sng">
              <a:solidFill>
                <a:schemeClr val="dk1"/>
              </a:solidFill>
              <a:effectLst/>
              <a:latin typeface="Meiryo UI" panose="020B0604030504040204" pitchFamily="50" charset="-128"/>
              <a:ea typeface="Meiryo UI" panose="020B0604030504040204" pitchFamily="50" charset="-128"/>
              <a:cs typeface="+mn-cs"/>
            </a:rPr>
            <a:t>（１）工場・事業場における先導的な脱炭素化取組推進事業制度運営支援</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13</xdr:col>
      <xdr:colOff>11142</xdr:colOff>
      <xdr:row>263</xdr:row>
      <xdr:rowOff>92925</xdr:rowOff>
    </xdr:from>
    <xdr:to>
      <xdr:col>13</xdr:col>
      <xdr:colOff>11142</xdr:colOff>
      <xdr:row>278</xdr:row>
      <xdr:rowOff>270252</xdr:rowOff>
    </xdr:to>
    <xdr:cxnSp macro="">
      <xdr:nvCxnSpPr>
        <xdr:cNvPr id="9" name="直線矢印コネクタ 8">
          <a:extLst>
            <a:ext uri="{FF2B5EF4-FFF2-40B4-BE49-F238E27FC236}">
              <a16:creationId xmlns:a16="http://schemas.microsoft.com/office/drawing/2014/main" id="{08458543-D2EE-4EA5-BA19-D9B178979F95}"/>
            </a:ext>
          </a:extLst>
        </xdr:cNvPr>
        <xdr:cNvCxnSpPr/>
      </xdr:nvCxnSpPr>
      <xdr:spPr>
        <a:xfrm>
          <a:off x="2341966" y="47803090"/>
          <a:ext cx="0" cy="5529256"/>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19</xdr:col>
      <xdr:colOff>115241</xdr:colOff>
      <xdr:row>270</xdr:row>
      <xdr:rowOff>95973</xdr:rowOff>
    </xdr:from>
    <xdr:to>
      <xdr:col>22</xdr:col>
      <xdr:colOff>85396</xdr:colOff>
      <xdr:row>270</xdr:row>
      <xdr:rowOff>95973</xdr:rowOff>
    </xdr:to>
    <xdr:cxnSp macro="">
      <xdr:nvCxnSpPr>
        <xdr:cNvPr id="10" name="直線矢印コネクタ 9">
          <a:extLst>
            <a:ext uri="{FF2B5EF4-FFF2-40B4-BE49-F238E27FC236}">
              <a16:creationId xmlns:a16="http://schemas.microsoft.com/office/drawing/2014/main" id="{FFB6B8AE-596F-4EFC-BA05-0A443B8B4D44}"/>
            </a:ext>
          </a:extLst>
        </xdr:cNvPr>
        <xdr:cNvCxnSpPr/>
      </xdr:nvCxnSpPr>
      <xdr:spPr>
        <a:xfrm>
          <a:off x="3521829" y="50298326"/>
          <a:ext cx="508038"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143436</xdr:colOff>
      <xdr:row>262</xdr:row>
      <xdr:rowOff>26894</xdr:rowOff>
    </xdr:from>
    <xdr:to>
      <xdr:col>40</xdr:col>
      <xdr:colOff>100777</xdr:colOff>
      <xdr:row>264</xdr:row>
      <xdr:rowOff>26894</xdr:rowOff>
    </xdr:to>
    <xdr:sp macro="" textlink="">
      <xdr:nvSpPr>
        <xdr:cNvPr id="11" name="テキスト ボックス 10">
          <a:extLst>
            <a:ext uri="{FF2B5EF4-FFF2-40B4-BE49-F238E27FC236}">
              <a16:creationId xmlns:a16="http://schemas.microsoft.com/office/drawing/2014/main" id="{7C71757A-D19A-41E6-8590-8A9CAE878519}"/>
            </a:ext>
          </a:extLst>
        </xdr:cNvPr>
        <xdr:cNvSpPr txBox="1"/>
      </xdr:nvSpPr>
      <xdr:spPr bwMode="auto">
        <a:xfrm>
          <a:off x="2294965" y="47378470"/>
          <a:ext cx="4977577" cy="71717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3,467</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p>
      </xdr:txBody>
    </xdr:sp>
    <xdr:clientData/>
  </xdr:twoCellAnchor>
  <xdr:twoCellAnchor>
    <xdr:from>
      <xdr:col>21</xdr:col>
      <xdr:colOff>75968</xdr:colOff>
      <xdr:row>267</xdr:row>
      <xdr:rowOff>281488</xdr:rowOff>
    </xdr:from>
    <xdr:to>
      <xdr:col>36</xdr:col>
      <xdr:colOff>88165</xdr:colOff>
      <xdr:row>268</xdr:row>
      <xdr:rowOff>121857</xdr:rowOff>
    </xdr:to>
    <xdr:sp macro="" textlink="">
      <xdr:nvSpPr>
        <xdr:cNvPr id="24" name="テキスト ボックス 23">
          <a:extLst>
            <a:ext uri="{FF2B5EF4-FFF2-40B4-BE49-F238E27FC236}">
              <a16:creationId xmlns:a16="http://schemas.microsoft.com/office/drawing/2014/main" id="{5A704459-971F-4CFA-913F-EC36432E5CAB}"/>
            </a:ext>
          </a:extLst>
        </xdr:cNvPr>
        <xdr:cNvSpPr txBox="1"/>
      </xdr:nvSpPr>
      <xdr:spPr bwMode="auto">
        <a:xfrm>
          <a:off x="3841144" y="49417041"/>
          <a:ext cx="2701609" cy="198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rtl="0" eaLnBrk="1" fontAlgn="auto" latinLnBrk="0" hangingPunct="1"/>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a:solidFill>
                <a:schemeClr val="dk1"/>
              </a:solidFill>
              <a:effectLst/>
              <a:latin typeface="Meiryo UI" panose="020B0604030504040204" pitchFamily="50" charset="-128"/>
              <a:ea typeface="Meiryo UI" panose="020B0604030504040204" pitchFamily="50" charset="-128"/>
              <a:cs typeface="+mn-cs"/>
            </a:rPr>
            <a:t>委託・一般競争契約（総合評価）</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19</xdr:col>
      <xdr:colOff>90158</xdr:colOff>
      <xdr:row>272</xdr:row>
      <xdr:rowOff>314148</xdr:rowOff>
    </xdr:from>
    <xdr:to>
      <xdr:col>47</xdr:col>
      <xdr:colOff>59325</xdr:colOff>
      <xdr:row>274</xdr:row>
      <xdr:rowOff>95238</xdr:rowOff>
    </xdr:to>
    <xdr:sp macro="" textlink="">
      <xdr:nvSpPr>
        <xdr:cNvPr id="25" name="テキスト ボックス 24">
          <a:extLst>
            <a:ext uri="{FF2B5EF4-FFF2-40B4-BE49-F238E27FC236}">
              <a16:creationId xmlns:a16="http://schemas.microsoft.com/office/drawing/2014/main" id="{DAE1E3FC-C403-4C42-B477-6187DF7201DD}"/>
            </a:ext>
          </a:extLst>
        </xdr:cNvPr>
        <xdr:cNvSpPr txBox="1"/>
      </xdr:nvSpPr>
      <xdr:spPr bwMode="auto">
        <a:xfrm>
          <a:off x="3496746" y="51233677"/>
          <a:ext cx="4989403" cy="498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業務内容</a:t>
          </a:r>
          <a:r>
            <a:rPr kumimoji="1" lang="en-US" altLang="ja-JP" sz="1100">
              <a:latin typeface="Meiryo UI" panose="020B0604030504040204" pitchFamily="50" charset="-128"/>
              <a:ea typeface="Meiryo UI" panose="020B0604030504040204" pitchFamily="50" charset="-128"/>
            </a:rPr>
            <a:t>】</a:t>
          </a:r>
        </a:p>
        <a:p>
          <a:pPr rtl="0" eaLnBrk="1" fontAlgn="base" latinLnBrk="0" hangingPunct="1"/>
          <a:r>
            <a:rPr kumimoji="1" lang="ja-JP" altLang="en-US" sz="1100" u="sng">
              <a:solidFill>
                <a:schemeClr val="dk1"/>
              </a:solidFill>
              <a:effectLst/>
              <a:latin typeface="Meiryo UI" panose="020B0604030504040204" pitchFamily="50" charset="-128"/>
              <a:ea typeface="Meiryo UI" panose="020B0604030504040204" pitchFamily="50" charset="-128"/>
              <a:cs typeface="+mn-cs"/>
            </a:rPr>
            <a:t>（２）工場・事業場における先導的な脱炭素化取組推進事業システムの運用保守</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22</xdr:col>
      <xdr:colOff>133619</xdr:colOff>
      <xdr:row>268</xdr:row>
      <xdr:rowOff>199757</xdr:rowOff>
    </xdr:from>
    <xdr:to>
      <xdr:col>41</xdr:col>
      <xdr:colOff>67960</xdr:colOff>
      <xdr:row>272</xdr:row>
      <xdr:rowOff>77854</xdr:rowOff>
    </xdr:to>
    <xdr:sp macro="" textlink="">
      <xdr:nvSpPr>
        <xdr:cNvPr id="26" name="テキスト ボックス 25">
          <a:extLst>
            <a:ext uri="{FF2B5EF4-FFF2-40B4-BE49-F238E27FC236}">
              <a16:creationId xmlns:a16="http://schemas.microsoft.com/office/drawing/2014/main" id="{7852CEFE-40EB-45A0-8A63-2FCA099B8B9D}"/>
            </a:ext>
          </a:extLst>
        </xdr:cNvPr>
        <xdr:cNvSpPr txBox="1"/>
      </xdr:nvSpPr>
      <xdr:spPr bwMode="auto">
        <a:xfrm>
          <a:off x="4078090" y="49693898"/>
          <a:ext cx="3340929" cy="1303485"/>
        </a:xfrm>
        <a:prstGeom prst="rect">
          <a:avLst/>
        </a:prstGeom>
        <a:solidFill>
          <a:schemeClr val="bg1"/>
        </a:solidFill>
        <a:ln w="25400" cmpd="sng">
          <a:solidFill>
            <a:sysClr val="windowText" lastClr="000000"/>
          </a:solidFill>
        </a:ln>
        <a:effectLst/>
      </xdr:spPr>
      <xdr:txBody>
        <a:bodyPr vertOverflow="clip" horzOverflow="clip" wrap="square" rtlCol="0" anchor="t"/>
        <a:lstStyle/>
        <a:p>
          <a:pPr rtl="0" eaLnBrk="1" fontAlgn="auto" latinLnBrk="0" hangingPunct="1"/>
          <a:r>
            <a:rPr kumimoji="1" lang="en-US" altLang="ja-JP" sz="1100" b="0" i="0" baseline="0">
              <a:effectLst/>
              <a:latin typeface="Meiryo UI" panose="020B0604030504040204" pitchFamily="50" charset="-128"/>
              <a:ea typeface="Meiryo UI" panose="020B0604030504040204" pitchFamily="50" charset="-128"/>
              <a:cs typeface="+mn-cs"/>
            </a:rPr>
            <a:t>A.</a:t>
          </a:r>
          <a:r>
            <a:rPr kumimoji="1" lang="ja-JP" altLang="en-US" sz="1100" b="0" i="0" baseline="0">
              <a:effectLst/>
              <a:latin typeface="Meiryo UI" panose="020B0604030504040204" pitchFamily="50" charset="-128"/>
              <a:ea typeface="Meiryo UI" panose="020B0604030504040204" pitchFamily="50" charset="-128"/>
              <a:cs typeface="+mn-cs"/>
            </a:rPr>
            <a:t>株式会社三菱総合研究所</a:t>
          </a:r>
        </a:p>
        <a:p>
          <a:pPr algn="l"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　</a:t>
          </a:r>
          <a:r>
            <a:rPr kumimoji="1" lang="en-US" altLang="ja-JP" sz="1100" b="0" i="0" baseline="0">
              <a:effectLst/>
              <a:latin typeface="Meiryo UI" panose="020B0604030504040204" pitchFamily="50" charset="-128"/>
              <a:ea typeface="Meiryo UI" panose="020B0604030504040204" pitchFamily="50" charset="-128"/>
              <a:cs typeface="+mn-cs"/>
            </a:rPr>
            <a:t>279</a:t>
          </a:r>
          <a:r>
            <a:rPr kumimoji="1" lang="ja-JP" altLang="en-US" sz="1100" b="0" i="0" baseline="0">
              <a:effectLst/>
              <a:latin typeface="Meiryo UI" panose="020B0604030504040204" pitchFamily="50" charset="-128"/>
              <a:ea typeface="Meiryo UI" panose="020B0604030504040204" pitchFamily="50" charset="-128"/>
              <a:cs typeface="+mn-cs"/>
            </a:rPr>
            <a:t>百万円</a:t>
          </a:r>
          <a:endParaRPr kumimoji="1" lang="en-US" altLang="ja-JP" sz="1100" b="0" i="0" baseline="0">
            <a:effectLst/>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eiryo UI" panose="020B0604030504040204" pitchFamily="50" charset="-128"/>
              <a:ea typeface="Meiryo UI" panose="020B0604030504040204" pitchFamily="50" charset="-128"/>
              <a:cs typeface="+mn-cs"/>
            </a:rPr>
            <a:t>    うち当該事業者分：</a:t>
          </a:r>
          <a:r>
            <a:rPr kumimoji="1" lang="en-US" altLang="ja-JP" sz="1100" b="0" i="0" baseline="0">
              <a:effectLst/>
              <a:latin typeface="Meiryo UI" panose="020B0604030504040204" pitchFamily="50" charset="-128"/>
              <a:ea typeface="Meiryo UI" panose="020B0604030504040204" pitchFamily="50" charset="-128"/>
              <a:cs typeface="+mn-cs"/>
            </a:rPr>
            <a:t>155</a:t>
          </a:r>
          <a:r>
            <a:rPr kumimoji="1" lang="ja-JP" altLang="ja-JP" sz="1100" b="0" i="0" baseline="0">
              <a:effectLst/>
              <a:latin typeface="Meiryo UI" panose="020B0604030504040204" pitchFamily="50" charset="-128"/>
              <a:ea typeface="Meiryo UI" panose="020B0604030504040204" pitchFamily="50" charset="-128"/>
              <a:cs typeface="+mn-cs"/>
            </a:rPr>
            <a:t>百万円</a:t>
          </a:r>
          <a:endParaRPr kumimoji="1" lang="en-US" altLang="ja-JP" sz="1100" b="0" i="0" baseline="0">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ja-JP" sz="1100" b="0" i="0" baseline="0">
              <a:effectLst/>
              <a:latin typeface="Meiryo UI" panose="020B0604030504040204" pitchFamily="50" charset="-128"/>
              <a:ea typeface="Meiryo UI" panose="020B0604030504040204" pitchFamily="50" charset="-128"/>
              <a:cs typeface="+mn-cs"/>
            </a:rPr>
            <a:t>＜共同実施者＞</a:t>
          </a:r>
          <a:endParaRPr lang="ja-JP" altLang="ja-JP">
            <a:effectLst/>
            <a:latin typeface="Meiryo UI" panose="020B0604030504040204" pitchFamily="50" charset="-128"/>
            <a:ea typeface="Meiryo UI" panose="020B0604030504040204" pitchFamily="50" charset="-128"/>
          </a:endParaRPr>
        </a:p>
        <a:p>
          <a:r>
            <a:rPr kumimoji="1" lang="ja-JP" altLang="en-US" sz="1100" baseline="0">
              <a:effectLst/>
              <a:latin typeface="Meiryo UI" panose="020B0604030504040204" pitchFamily="50" charset="-128"/>
              <a:ea typeface="Meiryo UI" panose="020B0604030504040204" pitchFamily="50" charset="-128"/>
              <a:cs typeface="+mn-cs"/>
            </a:rPr>
            <a:t>一般社団法人省エネルギーセンター：</a:t>
          </a:r>
          <a:r>
            <a:rPr kumimoji="1" lang="en-US" altLang="ja-JP" sz="1100" b="0" i="0" baseline="0">
              <a:effectLst/>
              <a:latin typeface="Meiryo UI" panose="020B0604030504040204" pitchFamily="50" charset="-128"/>
              <a:ea typeface="Meiryo UI" panose="020B0604030504040204" pitchFamily="50" charset="-128"/>
              <a:cs typeface="+mn-cs"/>
            </a:rPr>
            <a:t>124</a:t>
          </a:r>
          <a:r>
            <a:rPr kumimoji="1" lang="ja-JP" altLang="ja-JP" sz="1100" b="0" i="0" baseline="0">
              <a:effectLst/>
              <a:latin typeface="Meiryo UI" panose="020B0604030504040204" pitchFamily="50" charset="-128"/>
              <a:ea typeface="Meiryo UI" panose="020B0604030504040204" pitchFamily="50" charset="-128"/>
              <a:cs typeface="+mn-cs"/>
            </a:rPr>
            <a:t>百万円</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19</xdr:col>
      <xdr:colOff>106986</xdr:colOff>
      <xdr:row>276</xdr:row>
      <xdr:rowOff>123174</xdr:rowOff>
    </xdr:from>
    <xdr:to>
      <xdr:col>22</xdr:col>
      <xdr:colOff>85396</xdr:colOff>
      <xdr:row>276</xdr:row>
      <xdr:rowOff>123174</xdr:rowOff>
    </xdr:to>
    <xdr:cxnSp macro="">
      <xdr:nvCxnSpPr>
        <xdr:cNvPr id="27" name="直線矢印コネクタ 26">
          <a:extLst>
            <a:ext uri="{FF2B5EF4-FFF2-40B4-BE49-F238E27FC236}">
              <a16:creationId xmlns:a16="http://schemas.microsoft.com/office/drawing/2014/main" id="{125B03C8-8462-4E3C-A993-5C047CD67A72}"/>
            </a:ext>
          </a:extLst>
        </xdr:cNvPr>
        <xdr:cNvCxnSpPr/>
      </xdr:nvCxnSpPr>
      <xdr:spPr>
        <a:xfrm>
          <a:off x="3513574" y="52468092"/>
          <a:ext cx="516293"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133619</xdr:colOff>
      <xdr:row>275</xdr:row>
      <xdr:rowOff>126720</xdr:rowOff>
    </xdr:from>
    <xdr:to>
      <xdr:col>41</xdr:col>
      <xdr:colOff>67960</xdr:colOff>
      <xdr:row>277</xdr:row>
      <xdr:rowOff>79158</xdr:rowOff>
    </xdr:to>
    <xdr:sp macro="" textlink="">
      <xdr:nvSpPr>
        <xdr:cNvPr id="28" name="テキスト ボックス 27">
          <a:extLst>
            <a:ext uri="{FF2B5EF4-FFF2-40B4-BE49-F238E27FC236}">
              <a16:creationId xmlns:a16="http://schemas.microsoft.com/office/drawing/2014/main" id="{1E5EB382-DBA7-4A70-95CE-03AE9EC0841B}"/>
            </a:ext>
          </a:extLst>
        </xdr:cNvPr>
        <xdr:cNvSpPr txBox="1"/>
      </xdr:nvSpPr>
      <xdr:spPr bwMode="auto">
        <a:xfrm>
          <a:off x="4078090" y="52113049"/>
          <a:ext cx="3340929" cy="669615"/>
        </a:xfrm>
        <a:prstGeom prst="rect">
          <a:avLst/>
        </a:prstGeom>
        <a:solidFill>
          <a:schemeClr val="bg1"/>
        </a:solidFill>
        <a:ln w="25400" cmpd="sng">
          <a:solidFill>
            <a:sysClr val="windowText" lastClr="000000"/>
          </a:solidFill>
        </a:ln>
        <a:effectLst/>
      </xdr:spPr>
      <xdr:txBody>
        <a:bodyPr vertOverflow="clip" horzOverflow="clip" wrap="square" rtlCol="0" anchor="t"/>
        <a:lstStyle/>
        <a:p>
          <a:pPr rtl="0" eaLnBrk="1" fontAlgn="auto" latinLnBrk="0" hangingPunct="1"/>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n-cs"/>
            </a:rPr>
            <a:t>B.</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n-cs"/>
            </a:rPr>
            <a:t>株式会社セック</a:t>
          </a:r>
        </a:p>
        <a:p>
          <a:pPr algn="l"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　</a:t>
          </a:r>
          <a:r>
            <a:rPr kumimoji="1" lang="en-US" altLang="ja-JP" sz="1100" b="0" i="0" baseline="0">
              <a:effectLst/>
              <a:latin typeface="Meiryo UI" panose="020B0604030504040204" pitchFamily="50" charset="-128"/>
              <a:ea typeface="Meiryo UI" panose="020B0604030504040204" pitchFamily="50" charset="-128"/>
              <a:cs typeface="+mn-cs"/>
            </a:rPr>
            <a:t>220</a:t>
          </a:r>
          <a:r>
            <a:rPr kumimoji="1" lang="ja-JP" altLang="en-US" sz="1100" b="0" i="0" baseline="0">
              <a:effectLst/>
              <a:latin typeface="Meiryo UI" panose="020B0604030504040204" pitchFamily="50" charset="-128"/>
              <a:ea typeface="Meiryo UI" panose="020B0604030504040204" pitchFamily="50" charset="-128"/>
              <a:cs typeface="+mn-cs"/>
            </a:rPr>
            <a:t>百万円</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21</xdr:col>
      <xdr:colOff>75968</xdr:colOff>
      <xdr:row>274</xdr:row>
      <xdr:rowOff>166069</xdr:rowOff>
    </xdr:from>
    <xdr:to>
      <xdr:col>36</xdr:col>
      <xdr:colOff>88165</xdr:colOff>
      <xdr:row>275</xdr:row>
      <xdr:rowOff>13139</xdr:rowOff>
    </xdr:to>
    <xdr:sp macro="" textlink="">
      <xdr:nvSpPr>
        <xdr:cNvPr id="29" name="テキスト ボックス 28">
          <a:extLst>
            <a:ext uri="{FF2B5EF4-FFF2-40B4-BE49-F238E27FC236}">
              <a16:creationId xmlns:a16="http://schemas.microsoft.com/office/drawing/2014/main" id="{A7E52EBF-2A1A-4014-A4DA-B4B4AC4AEDED}"/>
            </a:ext>
          </a:extLst>
        </xdr:cNvPr>
        <xdr:cNvSpPr txBox="1"/>
      </xdr:nvSpPr>
      <xdr:spPr bwMode="auto">
        <a:xfrm>
          <a:off x="3841144" y="51802775"/>
          <a:ext cx="2701609" cy="196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rtl="0" eaLnBrk="1" fontAlgn="auto" latinLnBrk="0" hangingPunct="1"/>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a:solidFill>
                <a:schemeClr val="dk1"/>
              </a:solidFill>
              <a:effectLst/>
              <a:latin typeface="Meiryo UI" panose="020B0604030504040204" pitchFamily="50" charset="-128"/>
              <a:ea typeface="Meiryo UI" panose="020B0604030504040204" pitchFamily="50" charset="-128"/>
              <a:cs typeface="+mn-cs"/>
            </a:rPr>
            <a:t>委託・一般競争契約（総合評価）</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19</xdr:col>
      <xdr:colOff>114466</xdr:colOff>
      <xdr:row>264</xdr:row>
      <xdr:rowOff>357662</xdr:rowOff>
    </xdr:from>
    <xdr:to>
      <xdr:col>19</xdr:col>
      <xdr:colOff>114466</xdr:colOff>
      <xdr:row>276</xdr:row>
      <xdr:rowOff>122106</xdr:rowOff>
    </xdr:to>
    <xdr:cxnSp macro="">
      <xdr:nvCxnSpPr>
        <xdr:cNvPr id="30" name="直線矢印コネクタ 29">
          <a:extLst>
            <a:ext uri="{FF2B5EF4-FFF2-40B4-BE49-F238E27FC236}">
              <a16:creationId xmlns:a16="http://schemas.microsoft.com/office/drawing/2014/main" id="{ADC8430B-35EC-4B14-914C-0C86465ECD85}"/>
            </a:ext>
          </a:extLst>
        </xdr:cNvPr>
        <xdr:cNvCxnSpPr/>
      </xdr:nvCxnSpPr>
      <xdr:spPr>
        <a:xfrm>
          <a:off x="3521054" y="48426415"/>
          <a:ext cx="0" cy="4040609"/>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15</xdr:col>
      <xdr:colOff>174260</xdr:colOff>
      <xdr:row>264</xdr:row>
      <xdr:rowOff>94180</xdr:rowOff>
    </xdr:from>
    <xdr:to>
      <xdr:col>44</xdr:col>
      <xdr:colOff>8035</xdr:colOff>
      <xdr:row>265</xdr:row>
      <xdr:rowOff>322530</xdr:rowOff>
    </xdr:to>
    <xdr:sp macro="" textlink="">
      <xdr:nvSpPr>
        <xdr:cNvPr id="31" name="テキスト ボックス 30">
          <a:extLst>
            <a:ext uri="{FF2B5EF4-FFF2-40B4-BE49-F238E27FC236}">
              <a16:creationId xmlns:a16="http://schemas.microsoft.com/office/drawing/2014/main" id="{988F0608-7829-45C4-8609-71649675D1B5}"/>
            </a:ext>
          </a:extLst>
        </xdr:cNvPr>
        <xdr:cNvSpPr txBox="1"/>
      </xdr:nvSpPr>
      <xdr:spPr bwMode="auto">
        <a:xfrm>
          <a:off x="2863672" y="48162933"/>
          <a:ext cx="5033304" cy="586938"/>
        </a:xfrm>
        <a:prstGeom prst="rect">
          <a:avLst/>
        </a:prstGeom>
        <a:solidFill>
          <a:schemeClr val="bg1"/>
        </a:solidFill>
        <a:ln w="9525" cmpd="sng">
          <a:solidFill>
            <a:sysClr val="windowText" lastClr="000000"/>
          </a:solidFill>
        </a:ln>
        <a:effectLst/>
      </xdr:spPr>
      <xdr:txBody>
        <a:bodyPr vertOverflow="clip" horzOverflow="clip" wrap="square" rtlCol="0" anchor="t"/>
        <a:lstStyle/>
        <a:p>
          <a:pPr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工場・事業場における先導的な脱炭素化取組推進事業運営　委託費用</a:t>
          </a:r>
          <a:endParaRPr kumimoji="1" lang="en-US" altLang="ja-JP" sz="1100" b="0" i="0" baseline="0">
            <a:effectLst/>
            <a:latin typeface="Meiryo UI" panose="020B0604030504040204" pitchFamily="50" charset="-128"/>
            <a:ea typeface="Meiryo UI" panose="020B0604030504040204" pitchFamily="50" charset="-128"/>
            <a:cs typeface="+mn-cs"/>
          </a:endParaRPr>
        </a:p>
        <a:p>
          <a:pPr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　</a:t>
          </a:r>
          <a:r>
            <a:rPr kumimoji="1" lang="en-US" altLang="ja-JP" sz="1100" b="0" i="0" baseline="0">
              <a:effectLst/>
              <a:latin typeface="Meiryo UI" panose="020B0604030504040204" pitchFamily="50" charset="-128"/>
              <a:ea typeface="Meiryo UI" panose="020B0604030504040204" pitchFamily="50" charset="-128"/>
              <a:cs typeface="+mn-cs"/>
            </a:rPr>
            <a:t>499</a:t>
          </a:r>
          <a:r>
            <a:rPr kumimoji="1" lang="ja-JP" altLang="en-US" sz="1100" b="0" i="0" baseline="0">
              <a:effectLst/>
              <a:latin typeface="Meiryo UI" panose="020B0604030504040204" pitchFamily="50" charset="-128"/>
              <a:ea typeface="Meiryo UI" panose="020B0604030504040204" pitchFamily="50" charset="-128"/>
              <a:cs typeface="+mn-cs"/>
            </a:rPr>
            <a:t>百万円</a:t>
          </a:r>
          <a:endParaRPr lang="ja-JP" altLang="ja-JP" b="0">
            <a:effectLst/>
            <a:latin typeface="Meiryo UI" panose="020B0604030504040204" pitchFamily="50" charset="-128"/>
            <a:ea typeface="Meiryo UI" panose="020B0604030504040204" pitchFamily="50" charset="-128"/>
          </a:endParaRPr>
        </a:p>
      </xdr:txBody>
    </xdr:sp>
    <xdr:clientData/>
  </xdr:twoCellAnchor>
  <xdr:twoCellAnchor>
    <xdr:from>
      <xdr:col>13</xdr:col>
      <xdr:colOff>24141</xdr:colOff>
      <xdr:row>264</xdr:row>
      <xdr:rowOff>293758</xdr:rowOff>
    </xdr:from>
    <xdr:to>
      <xdr:col>15</xdr:col>
      <xdr:colOff>145083</xdr:colOff>
      <xdr:row>264</xdr:row>
      <xdr:rowOff>293758</xdr:rowOff>
    </xdr:to>
    <xdr:cxnSp macro="">
      <xdr:nvCxnSpPr>
        <xdr:cNvPr id="32" name="直線矢印コネクタ 31">
          <a:extLst>
            <a:ext uri="{FF2B5EF4-FFF2-40B4-BE49-F238E27FC236}">
              <a16:creationId xmlns:a16="http://schemas.microsoft.com/office/drawing/2014/main" id="{27FDDA9D-1101-4BDD-8677-6348D8AF759B}"/>
            </a:ext>
          </a:extLst>
        </xdr:cNvPr>
        <xdr:cNvCxnSpPr/>
      </xdr:nvCxnSpPr>
      <xdr:spPr>
        <a:xfrm>
          <a:off x="2354965" y="48362511"/>
          <a:ext cx="479530"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11715</xdr:colOff>
      <xdr:row>278</xdr:row>
      <xdr:rowOff>270816</xdr:rowOff>
    </xdr:from>
    <xdr:to>
      <xdr:col>15</xdr:col>
      <xdr:colOff>133881</xdr:colOff>
      <xdr:row>278</xdr:row>
      <xdr:rowOff>270816</xdr:rowOff>
    </xdr:to>
    <xdr:cxnSp macro="">
      <xdr:nvCxnSpPr>
        <xdr:cNvPr id="33" name="直線矢印コネクタ 32">
          <a:extLst>
            <a:ext uri="{FF2B5EF4-FFF2-40B4-BE49-F238E27FC236}">
              <a16:creationId xmlns:a16="http://schemas.microsoft.com/office/drawing/2014/main" id="{049B15E4-C06C-4925-BE94-FFD655D4BC07}"/>
            </a:ext>
          </a:extLst>
        </xdr:cNvPr>
        <xdr:cNvCxnSpPr/>
      </xdr:nvCxnSpPr>
      <xdr:spPr>
        <a:xfrm>
          <a:off x="2342539" y="53332910"/>
          <a:ext cx="480754"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174260</xdr:colOff>
      <xdr:row>278</xdr:row>
      <xdr:rowOff>15814</xdr:rowOff>
    </xdr:from>
    <xdr:to>
      <xdr:col>44</xdr:col>
      <xdr:colOff>8035</xdr:colOff>
      <xdr:row>278</xdr:row>
      <xdr:rowOff>602750</xdr:rowOff>
    </xdr:to>
    <xdr:sp macro="" textlink="">
      <xdr:nvSpPr>
        <xdr:cNvPr id="34" name="テキスト ボックス 33">
          <a:extLst>
            <a:ext uri="{FF2B5EF4-FFF2-40B4-BE49-F238E27FC236}">
              <a16:creationId xmlns:a16="http://schemas.microsoft.com/office/drawing/2014/main" id="{EFA822A0-6035-495C-B9DD-C423B23F2D97}"/>
            </a:ext>
          </a:extLst>
        </xdr:cNvPr>
        <xdr:cNvSpPr txBox="1"/>
      </xdr:nvSpPr>
      <xdr:spPr bwMode="auto">
        <a:xfrm>
          <a:off x="2863672" y="53077908"/>
          <a:ext cx="5033304" cy="586936"/>
        </a:xfrm>
        <a:prstGeom prst="rect">
          <a:avLst/>
        </a:prstGeom>
        <a:solidFill>
          <a:schemeClr val="bg1"/>
        </a:solidFill>
        <a:ln w="9525" cmpd="sng">
          <a:solidFill>
            <a:sysClr val="windowText" lastClr="000000"/>
          </a:solidFill>
        </a:ln>
        <a:effectLst/>
      </xdr:spPr>
      <xdr:txBody>
        <a:bodyPr vertOverflow="clip" horzOverflow="clip" wrap="square" rtlCol="0" anchor="t"/>
        <a:lstStyle/>
        <a:p>
          <a:pPr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工場・事業場における先導的な脱炭素化取組推進補助金</a:t>
          </a:r>
          <a:endParaRPr kumimoji="1" lang="en-US" altLang="ja-JP" sz="1100" b="0" i="0" baseline="0">
            <a:effectLst/>
            <a:latin typeface="Meiryo UI" panose="020B0604030504040204" pitchFamily="50" charset="-128"/>
            <a:ea typeface="Meiryo UI" panose="020B0604030504040204" pitchFamily="50" charset="-128"/>
            <a:cs typeface="+mn-cs"/>
          </a:endParaRPr>
        </a:p>
        <a:p>
          <a:pPr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　</a:t>
          </a:r>
          <a:r>
            <a:rPr kumimoji="1" lang="en-US" altLang="ja-JP" sz="1100" b="0" i="0" baseline="0">
              <a:effectLst/>
              <a:latin typeface="Meiryo UI" panose="020B0604030504040204" pitchFamily="50" charset="-128"/>
              <a:ea typeface="Meiryo UI" panose="020B0604030504040204" pitchFamily="50" charset="-128"/>
              <a:cs typeface="+mn-cs"/>
            </a:rPr>
            <a:t>2,968</a:t>
          </a:r>
          <a:r>
            <a:rPr kumimoji="1" lang="ja-JP" altLang="en-US" sz="1100" b="0" i="0" baseline="0">
              <a:effectLst/>
              <a:latin typeface="Meiryo UI" panose="020B0604030504040204" pitchFamily="50" charset="-128"/>
              <a:ea typeface="Meiryo UI" panose="020B0604030504040204" pitchFamily="50" charset="-128"/>
              <a:cs typeface="+mn-cs"/>
            </a:rPr>
            <a:t>百万円</a:t>
          </a:r>
          <a:endParaRPr lang="ja-JP" altLang="ja-JP" b="0">
            <a:effectLst/>
            <a:latin typeface="Meiryo UI" panose="020B0604030504040204" pitchFamily="50" charset="-128"/>
            <a:ea typeface="Meiryo UI" panose="020B0604030504040204" pitchFamily="50" charset="-128"/>
          </a:endParaRPr>
        </a:p>
      </xdr:txBody>
    </xdr:sp>
    <xdr:clientData/>
  </xdr:twoCellAnchor>
  <xdr:twoCellAnchor>
    <xdr:from>
      <xdr:col>19</xdr:col>
      <xdr:colOff>90158</xdr:colOff>
      <xdr:row>279</xdr:row>
      <xdr:rowOff>7817</xdr:rowOff>
    </xdr:from>
    <xdr:to>
      <xdr:col>47</xdr:col>
      <xdr:colOff>59325</xdr:colOff>
      <xdr:row>281</xdr:row>
      <xdr:rowOff>241439</xdr:rowOff>
    </xdr:to>
    <xdr:sp macro="" textlink="">
      <xdr:nvSpPr>
        <xdr:cNvPr id="35" name="テキスト ボックス 34">
          <a:extLst>
            <a:ext uri="{FF2B5EF4-FFF2-40B4-BE49-F238E27FC236}">
              <a16:creationId xmlns:a16="http://schemas.microsoft.com/office/drawing/2014/main" id="{76F9CA8E-AB76-4B86-9E0F-2FAF0923173A}"/>
            </a:ext>
          </a:extLst>
        </xdr:cNvPr>
        <xdr:cNvSpPr txBox="1"/>
      </xdr:nvSpPr>
      <xdr:spPr bwMode="auto">
        <a:xfrm>
          <a:off x="3496746" y="53733299"/>
          <a:ext cx="4989403" cy="90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業務内容</a:t>
          </a:r>
          <a:r>
            <a:rPr kumimoji="1" lang="en-US" altLang="ja-JP" sz="1100">
              <a:latin typeface="Meiryo UI" panose="020B0604030504040204" pitchFamily="50" charset="-128"/>
              <a:ea typeface="Meiryo UI" panose="020B0604030504040204" pitchFamily="50" charset="-128"/>
            </a:rPr>
            <a:t>】</a:t>
          </a:r>
        </a:p>
        <a:p>
          <a:pPr rtl="0" eaLnBrk="1" fontAlgn="base" latinLnBrk="0" hangingPunct="1"/>
          <a:r>
            <a:rPr lang="ja-JP" altLang="en-US">
              <a:effectLst/>
              <a:latin typeface="Meiryo UI" panose="020B0604030504040204" pitchFamily="50" charset="-128"/>
              <a:ea typeface="Meiryo UI" panose="020B0604030504040204" pitchFamily="50" charset="-128"/>
            </a:rPr>
            <a:t>脱炭素化促進計画策定支援事業、及び設備更新補助事業に取り組む間接補助事業者の公募・採択・公表および審査</a:t>
          </a:r>
        </a:p>
      </xdr:txBody>
    </xdr:sp>
    <xdr:clientData/>
  </xdr:twoCellAnchor>
  <xdr:twoCellAnchor>
    <xdr:from>
      <xdr:col>19</xdr:col>
      <xdr:colOff>105398</xdr:colOff>
      <xdr:row>282</xdr:row>
      <xdr:rowOff>226608</xdr:rowOff>
    </xdr:from>
    <xdr:to>
      <xdr:col>22</xdr:col>
      <xdr:colOff>75553</xdr:colOff>
      <xdr:row>282</xdr:row>
      <xdr:rowOff>226608</xdr:rowOff>
    </xdr:to>
    <xdr:cxnSp macro="">
      <xdr:nvCxnSpPr>
        <xdr:cNvPr id="36" name="直線矢印コネクタ 35">
          <a:extLst>
            <a:ext uri="{FF2B5EF4-FFF2-40B4-BE49-F238E27FC236}">
              <a16:creationId xmlns:a16="http://schemas.microsoft.com/office/drawing/2014/main" id="{0A39FB27-E62A-4667-9A52-AB34A708B245}"/>
            </a:ext>
          </a:extLst>
        </xdr:cNvPr>
        <xdr:cNvCxnSpPr/>
      </xdr:nvCxnSpPr>
      <xdr:spPr>
        <a:xfrm>
          <a:off x="3511986" y="54866490"/>
          <a:ext cx="508038"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114466</xdr:colOff>
      <xdr:row>278</xdr:row>
      <xdr:rowOff>592435</xdr:rowOff>
    </xdr:from>
    <xdr:to>
      <xdr:col>19</xdr:col>
      <xdr:colOff>114466</xdr:colOff>
      <xdr:row>282</xdr:row>
      <xdr:rowOff>230964</xdr:rowOff>
    </xdr:to>
    <xdr:cxnSp macro="">
      <xdr:nvCxnSpPr>
        <xdr:cNvPr id="37" name="直線矢印コネクタ 36">
          <a:extLst>
            <a:ext uri="{FF2B5EF4-FFF2-40B4-BE49-F238E27FC236}">
              <a16:creationId xmlns:a16="http://schemas.microsoft.com/office/drawing/2014/main" id="{4287391B-A5F3-4832-93F4-C8F1B1F5935D}"/>
            </a:ext>
          </a:extLst>
        </xdr:cNvPr>
        <xdr:cNvCxnSpPr/>
      </xdr:nvCxnSpPr>
      <xdr:spPr>
        <a:xfrm>
          <a:off x="3521054" y="53654529"/>
          <a:ext cx="0" cy="1216317"/>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27</xdr:col>
      <xdr:colOff>71414</xdr:colOff>
      <xdr:row>286</xdr:row>
      <xdr:rowOff>1046</xdr:rowOff>
    </xdr:from>
    <xdr:to>
      <xdr:col>37</xdr:col>
      <xdr:colOff>20245</xdr:colOff>
      <xdr:row>289</xdr:row>
      <xdr:rowOff>44790</xdr:rowOff>
    </xdr:to>
    <xdr:sp macro="" textlink="">
      <xdr:nvSpPr>
        <xdr:cNvPr id="38" name="テキスト ボックス 37">
          <a:extLst>
            <a:ext uri="{FF2B5EF4-FFF2-40B4-BE49-F238E27FC236}">
              <a16:creationId xmlns:a16="http://schemas.microsoft.com/office/drawing/2014/main" id="{B64A4D15-4E2F-41CB-B560-1923079A8C14}"/>
            </a:ext>
          </a:extLst>
        </xdr:cNvPr>
        <xdr:cNvSpPr txBox="1"/>
      </xdr:nvSpPr>
      <xdr:spPr bwMode="auto">
        <a:xfrm>
          <a:off x="4912355" y="55609117"/>
          <a:ext cx="1741772" cy="7698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a:latin typeface="Meiryo UI" panose="020B0604030504040204" pitchFamily="50" charset="-128"/>
              <a:ea typeface="Meiryo UI" panose="020B0604030504040204" pitchFamily="50" charset="-128"/>
            </a:rPr>
            <a:t>D.</a:t>
          </a:r>
          <a:r>
            <a:rPr kumimoji="1" lang="ja-JP" altLang="en-US" sz="1100">
              <a:latin typeface="Meiryo UI" panose="020B0604030504040204" pitchFamily="50" charset="-128"/>
              <a:ea typeface="Meiryo UI" panose="020B0604030504040204" pitchFamily="50" charset="-128"/>
            </a:rPr>
            <a:t>民間企業等（</a:t>
          </a:r>
          <a:r>
            <a:rPr kumimoji="1" lang="en-US" altLang="ja-JP" sz="1100">
              <a:latin typeface="Meiryo UI" panose="020B0604030504040204" pitchFamily="50" charset="-128"/>
              <a:ea typeface="Meiryo UI" panose="020B0604030504040204" pitchFamily="50" charset="-128"/>
            </a:rPr>
            <a:t>161</a:t>
          </a:r>
          <a:r>
            <a:rPr kumimoji="1" lang="ja-JP" altLang="en-US" sz="1100">
              <a:latin typeface="Meiryo UI" panose="020B0604030504040204" pitchFamily="50" charset="-128"/>
              <a:ea typeface="Meiryo UI" panose="020B0604030504040204" pitchFamily="50" charset="-128"/>
            </a:rPr>
            <a:t>件）</a:t>
          </a:r>
          <a:endParaRPr kumimoji="1" lang="en-US" altLang="ja-JP" sz="1100">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eiryo UI" panose="020B0604030504040204" pitchFamily="50" charset="-128"/>
              <a:ea typeface="Meiryo UI" panose="020B0604030504040204" pitchFamily="50" charset="-128"/>
            </a:rPr>
            <a:t> 2,816</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24</xdr:col>
      <xdr:colOff>100135</xdr:colOff>
      <xdr:row>284</xdr:row>
      <xdr:rowOff>97702</xdr:rowOff>
    </xdr:from>
    <xdr:to>
      <xdr:col>24</xdr:col>
      <xdr:colOff>100135</xdr:colOff>
      <xdr:row>287</xdr:row>
      <xdr:rowOff>93055</xdr:rowOff>
    </xdr:to>
    <xdr:cxnSp macro="">
      <xdr:nvCxnSpPr>
        <xdr:cNvPr id="39" name="直線矢印コネクタ 38">
          <a:extLst>
            <a:ext uri="{FF2B5EF4-FFF2-40B4-BE49-F238E27FC236}">
              <a16:creationId xmlns:a16="http://schemas.microsoft.com/office/drawing/2014/main" id="{31ECB0F1-FF88-4201-A103-E6F8D2DBF48F}"/>
            </a:ext>
          </a:extLst>
        </xdr:cNvPr>
        <xdr:cNvCxnSpPr/>
      </xdr:nvCxnSpPr>
      <xdr:spPr>
        <a:xfrm>
          <a:off x="4403194" y="55221678"/>
          <a:ext cx="0" cy="721495"/>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24</xdr:col>
      <xdr:colOff>91067</xdr:colOff>
      <xdr:row>287</xdr:row>
      <xdr:rowOff>92927</xdr:rowOff>
    </xdr:from>
    <xdr:to>
      <xdr:col>27</xdr:col>
      <xdr:colOff>61222</xdr:colOff>
      <xdr:row>287</xdr:row>
      <xdr:rowOff>92927</xdr:rowOff>
    </xdr:to>
    <xdr:cxnSp macro="">
      <xdr:nvCxnSpPr>
        <xdr:cNvPr id="40" name="直線矢印コネクタ 39">
          <a:extLst>
            <a:ext uri="{FF2B5EF4-FFF2-40B4-BE49-F238E27FC236}">
              <a16:creationId xmlns:a16="http://schemas.microsoft.com/office/drawing/2014/main" id="{ADF67DB0-6282-4BBB-BC85-C7ED0CC94D37}"/>
            </a:ext>
          </a:extLst>
        </xdr:cNvPr>
        <xdr:cNvCxnSpPr/>
      </xdr:nvCxnSpPr>
      <xdr:spPr>
        <a:xfrm>
          <a:off x="4394126" y="55943045"/>
          <a:ext cx="508037"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116374</xdr:colOff>
      <xdr:row>281</xdr:row>
      <xdr:rowOff>116419</xdr:rowOff>
    </xdr:from>
    <xdr:to>
      <xdr:col>41</xdr:col>
      <xdr:colOff>51985</xdr:colOff>
      <xdr:row>285</xdr:row>
      <xdr:rowOff>77052</xdr:rowOff>
    </xdr:to>
    <xdr:sp macro="" textlink="">
      <xdr:nvSpPr>
        <xdr:cNvPr id="41" name="テキスト ボックス 40">
          <a:extLst>
            <a:ext uri="{FF2B5EF4-FFF2-40B4-BE49-F238E27FC236}">
              <a16:creationId xmlns:a16="http://schemas.microsoft.com/office/drawing/2014/main" id="{BAC76D0E-623D-4604-BFA9-6EEA5E1219DF}"/>
            </a:ext>
          </a:extLst>
        </xdr:cNvPr>
        <xdr:cNvSpPr txBox="1"/>
      </xdr:nvSpPr>
      <xdr:spPr bwMode="auto">
        <a:xfrm>
          <a:off x="4060845" y="54514254"/>
          <a:ext cx="3342199" cy="928822"/>
        </a:xfrm>
        <a:prstGeom prst="rect">
          <a:avLst/>
        </a:prstGeom>
        <a:solidFill>
          <a:schemeClr val="bg1"/>
        </a:solidFill>
        <a:ln w="25400" cmpd="sng">
          <a:solidFill>
            <a:sysClr val="windowText" lastClr="000000"/>
          </a:solidFill>
        </a:ln>
        <a:effectLst/>
      </xdr:spPr>
      <xdr:txBody>
        <a:bodyPr vertOverflow="clip" horzOverflow="clip" wrap="square" rtlCol="0" anchor="t"/>
        <a:lstStyle/>
        <a:p>
          <a:pPr rtl="0" eaLnBrk="1" fontAlgn="auto" latinLnBrk="0" hangingPunct="1"/>
          <a:r>
            <a:rPr kumimoji="1" lang="en-US" altLang="ja-JP" sz="1100" b="0" i="0" baseline="0">
              <a:effectLst/>
              <a:latin typeface="Meiryo UI" panose="020B0604030504040204" pitchFamily="50" charset="-128"/>
              <a:ea typeface="Meiryo UI" panose="020B0604030504040204" pitchFamily="50" charset="-128"/>
              <a:cs typeface="+mn-cs"/>
            </a:rPr>
            <a:t>C.</a:t>
          </a:r>
          <a:r>
            <a:rPr kumimoji="1" lang="ja-JP" altLang="en-US" sz="1100" b="0" i="0" baseline="0">
              <a:effectLst/>
              <a:latin typeface="Meiryo UI" panose="020B0604030504040204" pitchFamily="50" charset="-128"/>
              <a:ea typeface="Meiryo UI" panose="020B0604030504040204" pitchFamily="50" charset="-128"/>
              <a:cs typeface="+mn-cs"/>
            </a:rPr>
            <a:t>一般社団法人温室効果ガス審査協会</a:t>
          </a:r>
        </a:p>
        <a:p>
          <a:pPr algn="l" rtl="0" eaLnBrk="1" fontAlgn="auto" latinLnBrk="0" hangingPunct="1"/>
          <a:r>
            <a:rPr kumimoji="1" lang="ja-JP" altLang="en-US" sz="1100" b="0" i="0" baseline="0">
              <a:effectLst/>
              <a:latin typeface="Meiryo UI" panose="020B0604030504040204" pitchFamily="50" charset="-128"/>
              <a:ea typeface="Meiryo UI" panose="020B0604030504040204" pitchFamily="50" charset="-128"/>
              <a:cs typeface="+mn-cs"/>
            </a:rPr>
            <a:t>　</a:t>
          </a:r>
          <a:r>
            <a:rPr kumimoji="1" lang="en-US" altLang="ja-JP" sz="1100" b="0" i="0" baseline="0">
              <a:effectLst/>
              <a:latin typeface="Meiryo UI" panose="020B0604030504040204" pitchFamily="50" charset="-128"/>
              <a:ea typeface="Meiryo UI" panose="020B0604030504040204" pitchFamily="50" charset="-128"/>
              <a:cs typeface="+mn-cs"/>
            </a:rPr>
            <a:t>2,968</a:t>
          </a:r>
          <a:r>
            <a:rPr kumimoji="1" lang="ja-JP" altLang="en-US" sz="1100" b="0" i="0" baseline="0">
              <a:effectLst/>
              <a:latin typeface="Meiryo UI" panose="020B0604030504040204" pitchFamily="50" charset="-128"/>
              <a:ea typeface="Meiryo UI" panose="020B0604030504040204" pitchFamily="50" charset="-128"/>
              <a:cs typeface="+mn-cs"/>
            </a:rPr>
            <a:t>百万円</a:t>
          </a:r>
          <a:endParaRPr kumimoji="1" lang="en-US" altLang="ja-JP" sz="1100" b="0" i="0" baseline="0">
            <a:effectLst/>
            <a:latin typeface="Meiryo UI" panose="020B0604030504040204" pitchFamily="50" charset="-128"/>
            <a:ea typeface="Meiryo UI" panose="020B0604030504040204" pitchFamily="50" charset="-128"/>
            <a:cs typeface="+mn-cs"/>
          </a:endParaRPr>
        </a:p>
        <a:p>
          <a:pPr algn="l" rtl="0" eaLnBrk="1" fontAlgn="auto" latinLnBrk="0" hangingPunct="1"/>
          <a:r>
            <a:rPr kumimoji="1" lang="en-US" altLang="ja-JP" sz="1100" b="0" i="0" baseline="0">
              <a:effectLst/>
              <a:latin typeface="Meiryo UI" panose="020B0604030504040204" pitchFamily="50" charset="-128"/>
              <a:ea typeface="Meiryo UI" panose="020B0604030504040204" pitchFamily="50" charset="-128"/>
              <a:cs typeface="+mn-cs"/>
            </a:rPr>
            <a:t>  </a:t>
          </a:r>
          <a:r>
            <a:rPr kumimoji="1" lang="ja-JP" altLang="en-US" sz="1100" b="0" i="0" baseline="0">
              <a:effectLst/>
              <a:latin typeface="Meiryo UI" panose="020B0604030504040204" pitchFamily="50" charset="-128"/>
              <a:ea typeface="Meiryo UI" panose="020B0604030504040204" pitchFamily="50" charset="-128"/>
              <a:cs typeface="+mn-cs"/>
            </a:rPr>
            <a:t>　うち執行事務費　</a:t>
          </a:r>
          <a:r>
            <a:rPr kumimoji="1" lang="en-US" altLang="ja-JP" sz="1100" b="0" i="0" baseline="0">
              <a:effectLst/>
              <a:latin typeface="Meiryo UI" panose="020B0604030504040204" pitchFamily="50" charset="-128"/>
              <a:ea typeface="Meiryo UI" panose="020B0604030504040204" pitchFamily="50" charset="-128"/>
              <a:cs typeface="+mn-cs"/>
            </a:rPr>
            <a:t>152</a:t>
          </a:r>
          <a:r>
            <a:rPr kumimoji="1" lang="ja-JP" altLang="en-US" sz="1100" b="0" i="0" baseline="0">
              <a:effectLst/>
              <a:latin typeface="Meiryo UI" panose="020B0604030504040204" pitchFamily="50" charset="-128"/>
              <a:ea typeface="Meiryo UI" panose="020B0604030504040204" pitchFamily="50" charset="-128"/>
              <a:cs typeface="+mn-cs"/>
            </a:rPr>
            <a:t>百万円</a:t>
          </a:r>
          <a:endParaRPr lang="ja-JP" altLang="ja-JP">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Normal="75" zoomScaleSheetLayoutView="100" zoomScalePageLayoutView="85" workbookViewId="0">
      <selection activeCell="G9" sqref="G9:AX9"/>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361</v>
      </c>
      <c r="AJ2" s="899" t="s">
        <v>685</v>
      </c>
      <c r="AK2" s="899"/>
      <c r="AL2" s="899"/>
      <c r="AM2" s="899"/>
      <c r="AN2" s="90" t="s">
        <v>361</v>
      </c>
      <c r="AO2" s="899">
        <v>21</v>
      </c>
      <c r="AP2" s="899"/>
      <c r="AQ2" s="899"/>
      <c r="AR2" s="91" t="s">
        <v>361</v>
      </c>
      <c r="AS2" s="900">
        <v>75</v>
      </c>
      <c r="AT2" s="900"/>
      <c r="AU2" s="900"/>
      <c r="AV2" s="90" t="str">
        <f>IF(AW2="","","-")</f>
        <v/>
      </c>
      <c r="AW2" s="901"/>
      <c r="AX2" s="901"/>
    </row>
    <row r="3" spans="1:50" ht="21" customHeight="1" thickBot="1" x14ac:dyDescent="0.25">
      <c r="A3" s="902" t="s">
        <v>680</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684</v>
      </c>
      <c r="AK3" s="904"/>
      <c r="AL3" s="904"/>
      <c r="AM3" s="904"/>
      <c r="AN3" s="904"/>
      <c r="AO3" s="904"/>
      <c r="AP3" s="904"/>
      <c r="AQ3" s="904"/>
      <c r="AR3" s="904"/>
      <c r="AS3" s="904"/>
      <c r="AT3" s="904"/>
      <c r="AU3" s="904"/>
      <c r="AV3" s="904"/>
      <c r="AW3" s="904"/>
      <c r="AX3" s="24" t="s">
        <v>57</v>
      </c>
    </row>
    <row r="4" spans="1:50" ht="24.75" customHeight="1" x14ac:dyDescent="0.2">
      <c r="A4" s="874" t="s">
        <v>23</v>
      </c>
      <c r="B4" s="875"/>
      <c r="C4" s="875"/>
      <c r="D4" s="875"/>
      <c r="E4" s="875"/>
      <c r="F4" s="875"/>
      <c r="G4" s="876" t="s">
        <v>682</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683</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2">
      <c r="A5" s="886" t="s">
        <v>59</v>
      </c>
      <c r="B5" s="887"/>
      <c r="C5" s="887"/>
      <c r="D5" s="887"/>
      <c r="E5" s="887"/>
      <c r="F5" s="888"/>
      <c r="G5" s="889" t="s">
        <v>462</v>
      </c>
      <c r="H5" s="890"/>
      <c r="I5" s="890"/>
      <c r="J5" s="890"/>
      <c r="K5" s="890"/>
      <c r="L5" s="890"/>
      <c r="M5" s="891" t="s">
        <v>58</v>
      </c>
      <c r="N5" s="892"/>
      <c r="O5" s="892"/>
      <c r="P5" s="892"/>
      <c r="Q5" s="892"/>
      <c r="R5" s="893"/>
      <c r="S5" s="894" t="s">
        <v>468</v>
      </c>
      <c r="T5" s="890"/>
      <c r="U5" s="890"/>
      <c r="V5" s="890"/>
      <c r="W5" s="890"/>
      <c r="X5" s="895"/>
      <c r="Y5" s="896" t="s">
        <v>3</v>
      </c>
      <c r="Z5" s="897"/>
      <c r="AA5" s="897"/>
      <c r="AB5" s="897"/>
      <c r="AC5" s="897"/>
      <c r="AD5" s="898"/>
      <c r="AE5" s="856" t="s">
        <v>686</v>
      </c>
      <c r="AF5" s="856"/>
      <c r="AG5" s="856"/>
      <c r="AH5" s="856"/>
      <c r="AI5" s="856"/>
      <c r="AJ5" s="856"/>
      <c r="AK5" s="856"/>
      <c r="AL5" s="856"/>
      <c r="AM5" s="856"/>
      <c r="AN5" s="856"/>
      <c r="AO5" s="856"/>
      <c r="AP5" s="857"/>
      <c r="AQ5" s="858" t="s">
        <v>687</v>
      </c>
      <c r="AR5" s="859"/>
      <c r="AS5" s="859"/>
      <c r="AT5" s="859"/>
      <c r="AU5" s="859"/>
      <c r="AV5" s="859"/>
      <c r="AW5" s="859"/>
      <c r="AX5" s="860"/>
    </row>
    <row r="6" spans="1:50" ht="39" customHeight="1" x14ac:dyDescent="0.2">
      <c r="A6" s="861" t="s">
        <v>4</v>
      </c>
      <c r="B6" s="862"/>
      <c r="C6" s="862"/>
      <c r="D6" s="862"/>
      <c r="E6" s="862"/>
      <c r="F6" s="862"/>
      <c r="G6" s="863" t="str">
        <f>入力規則等!F39</f>
        <v>エネルギー対策特別会計エネルギー需給勘定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75.650000000000006" customHeight="1" x14ac:dyDescent="0.2">
      <c r="A7" s="842" t="s">
        <v>20</v>
      </c>
      <c r="B7" s="843"/>
      <c r="C7" s="843"/>
      <c r="D7" s="843"/>
      <c r="E7" s="843"/>
      <c r="F7" s="844"/>
      <c r="G7" s="866" t="s">
        <v>689</v>
      </c>
      <c r="H7" s="867"/>
      <c r="I7" s="867"/>
      <c r="J7" s="867"/>
      <c r="K7" s="867"/>
      <c r="L7" s="867"/>
      <c r="M7" s="867"/>
      <c r="N7" s="867"/>
      <c r="O7" s="867"/>
      <c r="P7" s="867"/>
      <c r="Q7" s="867"/>
      <c r="R7" s="867"/>
      <c r="S7" s="867"/>
      <c r="T7" s="867"/>
      <c r="U7" s="867"/>
      <c r="V7" s="867"/>
      <c r="W7" s="867"/>
      <c r="X7" s="868"/>
      <c r="Y7" s="869" t="s">
        <v>346</v>
      </c>
      <c r="Z7" s="720"/>
      <c r="AA7" s="720"/>
      <c r="AB7" s="720"/>
      <c r="AC7" s="720"/>
      <c r="AD7" s="870"/>
      <c r="AE7" s="871" t="s">
        <v>724</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2">
      <c r="A8" s="842" t="s">
        <v>230</v>
      </c>
      <c r="B8" s="843"/>
      <c r="C8" s="843"/>
      <c r="D8" s="843"/>
      <c r="E8" s="843"/>
      <c r="F8" s="844"/>
      <c r="G8" s="845" t="str">
        <f>入力規則等!A27</f>
        <v>地球温暖化対策</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エネルギー対策</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2">
      <c r="A9" s="837" t="s">
        <v>21</v>
      </c>
      <c r="B9" s="838"/>
      <c r="C9" s="838"/>
      <c r="D9" s="838"/>
      <c r="E9" s="838"/>
      <c r="F9" s="838"/>
      <c r="G9" s="853" t="s">
        <v>690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7" customHeight="1" x14ac:dyDescent="0.2">
      <c r="A10" s="825" t="s">
        <v>28</v>
      </c>
      <c r="B10" s="826"/>
      <c r="C10" s="826"/>
      <c r="D10" s="826"/>
      <c r="E10" s="826"/>
      <c r="F10" s="826"/>
      <c r="G10" s="827" t="s">
        <v>691</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2">
      <c r="A11" s="825" t="s">
        <v>5</v>
      </c>
      <c r="B11" s="826"/>
      <c r="C11" s="826"/>
      <c r="D11" s="826"/>
      <c r="E11" s="826"/>
      <c r="F11" s="830"/>
      <c r="G11" s="831" t="str">
        <f>入力規則等!P10</f>
        <v>委託・請負、補助</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2">
      <c r="A12" s="834" t="s">
        <v>22</v>
      </c>
      <c r="B12" s="835"/>
      <c r="C12" s="835"/>
      <c r="D12" s="835"/>
      <c r="E12" s="835"/>
      <c r="F12" s="836"/>
      <c r="G12" s="840"/>
      <c r="H12" s="841"/>
      <c r="I12" s="841"/>
      <c r="J12" s="841"/>
      <c r="K12" s="841"/>
      <c r="L12" s="841"/>
      <c r="M12" s="841"/>
      <c r="N12" s="841"/>
      <c r="O12" s="841"/>
      <c r="P12" s="606" t="s">
        <v>494</v>
      </c>
      <c r="Q12" s="607"/>
      <c r="R12" s="607"/>
      <c r="S12" s="607"/>
      <c r="T12" s="607"/>
      <c r="U12" s="607"/>
      <c r="V12" s="608"/>
      <c r="W12" s="606" t="s">
        <v>646</v>
      </c>
      <c r="X12" s="607"/>
      <c r="Y12" s="607"/>
      <c r="Z12" s="607"/>
      <c r="AA12" s="607"/>
      <c r="AB12" s="607"/>
      <c r="AC12" s="608"/>
      <c r="AD12" s="606" t="s">
        <v>648</v>
      </c>
      <c r="AE12" s="607"/>
      <c r="AF12" s="607"/>
      <c r="AG12" s="607"/>
      <c r="AH12" s="607"/>
      <c r="AI12" s="607"/>
      <c r="AJ12" s="608"/>
      <c r="AK12" s="606" t="s">
        <v>666</v>
      </c>
      <c r="AL12" s="607"/>
      <c r="AM12" s="607"/>
      <c r="AN12" s="607"/>
      <c r="AO12" s="607"/>
      <c r="AP12" s="607"/>
      <c r="AQ12" s="608"/>
      <c r="AR12" s="459"/>
      <c r="AS12" s="460"/>
      <c r="AT12" s="460"/>
      <c r="AU12" s="460"/>
      <c r="AV12" s="460"/>
      <c r="AW12" s="460"/>
      <c r="AX12" s="788"/>
    </row>
    <row r="13" spans="1:50" ht="21" customHeight="1" x14ac:dyDescent="0.2">
      <c r="A13" s="189"/>
      <c r="B13" s="190"/>
      <c r="C13" s="190"/>
      <c r="D13" s="190"/>
      <c r="E13" s="190"/>
      <c r="F13" s="191"/>
      <c r="G13" s="789" t="s">
        <v>6</v>
      </c>
      <c r="H13" s="790"/>
      <c r="I13" s="796" t="s">
        <v>7</v>
      </c>
      <c r="J13" s="797"/>
      <c r="K13" s="797"/>
      <c r="L13" s="797"/>
      <c r="M13" s="797"/>
      <c r="N13" s="797"/>
      <c r="O13" s="798"/>
      <c r="P13" s="107" t="s">
        <v>361</v>
      </c>
      <c r="Q13" s="108"/>
      <c r="R13" s="108"/>
      <c r="S13" s="108"/>
      <c r="T13" s="108"/>
      <c r="U13" s="108"/>
      <c r="V13" s="109"/>
      <c r="W13" s="107" t="s">
        <v>361</v>
      </c>
      <c r="X13" s="108"/>
      <c r="Y13" s="108"/>
      <c r="Z13" s="108"/>
      <c r="AA13" s="108"/>
      <c r="AB13" s="108"/>
      <c r="AC13" s="109"/>
      <c r="AD13" s="107">
        <v>4000</v>
      </c>
      <c r="AE13" s="108"/>
      <c r="AF13" s="108"/>
      <c r="AG13" s="108"/>
      <c r="AH13" s="108"/>
      <c r="AI13" s="108"/>
      <c r="AJ13" s="109"/>
      <c r="AK13" s="107">
        <v>3700</v>
      </c>
      <c r="AL13" s="108"/>
      <c r="AM13" s="108"/>
      <c r="AN13" s="108"/>
      <c r="AO13" s="108"/>
      <c r="AP13" s="108"/>
      <c r="AQ13" s="109"/>
      <c r="AR13" s="816"/>
      <c r="AS13" s="817"/>
      <c r="AT13" s="817"/>
      <c r="AU13" s="817"/>
      <c r="AV13" s="817"/>
      <c r="AW13" s="817"/>
      <c r="AX13" s="818"/>
    </row>
    <row r="14" spans="1:50" ht="21" customHeight="1" x14ac:dyDescent="0.2">
      <c r="A14" s="189"/>
      <c r="B14" s="190"/>
      <c r="C14" s="190"/>
      <c r="D14" s="190"/>
      <c r="E14" s="190"/>
      <c r="F14" s="191"/>
      <c r="G14" s="791"/>
      <c r="H14" s="792"/>
      <c r="I14" s="811" t="s">
        <v>8</v>
      </c>
      <c r="J14" s="812"/>
      <c r="K14" s="812"/>
      <c r="L14" s="812"/>
      <c r="M14" s="812"/>
      <c r="N14" s="812"/>
      <c r="O14" s="813"/>
      <c r="P14" s="107" t="s">
        <v>361</v>
      </c>
      <c r="Q14" s="108"/>
      <c r="R14" s="108"/>
      <c r="S14" s="108"/>
      <c r="T14" s="108"/>
      <c r="U14" s="108"/>
      <c r="V14" s="109"/>
      <c r="W14" s="107" t="s">
        <v>361</v>
      </c>
      <c r="X14" s="108"/>
      <c r="Y14" s="108"/>
      <c r="Z14" s="108"/>
      <c r="AA14" s="108"/>
      <c r="AB14" s="108"/>
      <c r="AC14" s="109"/>
      <c r="AD14" s="107" t="s">
        <v>361</v>
      </c>
      <c r="AE14" s="108"/>
      <c r="AF14" s="108"/>
      <c r="AG14" s="108"/>
      <c r="AH14" s="108"/>
      <c r="AI14" s="108"/>
      <c r="AJ14" s="109"/>
      <c r="AK14" s="107">
        <v>4000</v>
      </c>
      <c r="AL14" s="108"/>
      <c r="AM14" s="108"/>
      <c r="AN14" s="108"/>
      <c r="AO14" s="108"/>
      <c r="AP14" s="108"/>
      <c r="AQ14" s="109"/>
      <c r="AR14" s="819"/>
      <c r="AS14" s="820"/>
      <c r="AT14" s="820"/>
      <c r="AU14" s="820"/>
      <c r="AV14" s="820"/>
      <c r="AW14" s="820"/>
      <c r="AX14" s="821"/>
    </row>
    <row r="15" spans="1:50" ht="21" customHeight="1" x14ac:dyDescent="0.2">
      <c r="A15" s="189"/>
      <c r="B15" s="190"/>
      <c r="C15" s="190"/>
      <c r="D15" s="190"/>
      <c r="E15" s="190"/>
      <c r="F15" s="191"/>
      <c r="G15" s="793"/>
      <c r="H15" s="792"/>
      <c r="I15" s="799" t="s">
        <v>679</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4000</v>
      </c>
      <c r="AL15" s="108"/>
      <c r="AM15" s="108"/>
      <c r="AN15" s="108"/>
      <c r="AO15" s="108"/>
      <c r="AP15" s="108"/>
      <c r="AQ15" s="109"/>
      <c r="AR15" s="819"/>
      <c r="AS15" s="820"/>
      <c r="AT15" s="820"/>
      <c r="AU15" s="820"/>
      <c r="AV15" s="820"/>
      <c r="AW15" s="820"/>
      <c r="AX15" s="821"/>
    </row>
    <row r="16" spans="1:50" ht="21" customHeight="1" x14ac:dyDescent="0.2">
      <c r="A16" s="189"/>
      <c r="B16" s="190"/>
      <c r="C16" s="190"/>
      <c r="D16" s="190"/>
      <c r="E16" s="190"/>
      <c r="F16" s="191"/>
      <c r="G16" s="793"/>
      <c r="H16" s="792"/>
      <c r="I16" s="811" t="s">
        <v>46</v>
      </c>
      <c r="J16" s="814"/>
      <c r="K16" s="814"/>
      <c r="L16" s="814"/>
      <c r="M16" s="814"/>
      <c r="N16" s="814"/>
      <c r="O16" s="815"/>
      <c r="P16" s="107" t="s">
        <v>361</v>
      </c>
      <c r="Q16" s="108"/>
      <c r="R16" s="108"/>
      <c r="S16" s="108"/>
      <c r="T16" s="108"/>
      <c r="U16" s="108"/>
      <c r="V16" s="109"/>
      <c r="W16" s="107" t="s">
        <v>361</v>
      </c>
      <c r="X16" s="108"/>
      <c r="Y16" s="108"/>
      <c r="Z16" s="108"/>
      <c r="AA16" s="108"/>
      <c r="AB16" s="108"/>
      <c r="AC16" s="109"/>
      <c r="AD16" s="107" t="s">
        <v>361</v>
      </c>
      <c r="AE16" s="108"/>
      <c r="AF16" s="108"/>
      <c r="AG16" s="108"/>
      <c r="AH16" s="108"/>
      <c r="AI16" s="108"/>
      <c r="AJ16" s="109"/>
      <c r="AK16" s="107">
        <v>337</v>
      </c>
      <c r="AL16" s="108"/>
      <c r="AM16" s="108"/>
      <c r="AN16" s="108"/>
      <c r="AO16" s="108"/>
      <c r="AP16" s="108"/>
      <c r="AQ16" s="109"/>
      <c r="AR16" s="819"/>
      <c r="AS16" s="820"/>
      <c r="AT16" s="820"/>
      <c r="AU16" s="820"/>
      <c r="AV16" s="820"/>
      <c r="AW16" s="820"/>
      <c r="AX16" s="821"/>
    </row>
    <row r="17" spans="1:50" ht="21" customHeight="1" x14ac:dyDescent="0.2">
      <c r="A17" s="189"/>
      <c r="B17" s="190"/>
      <c r="C17" s="190"/>
      <c r="D17" s="190"/>
      <c r="E17" s="190"/>
      <c r="F17" s="191"/>
      <c r="G17" s="793"/>
      <c r="H17" s="792"/>
      <c r="I17" s="811" t="s">
        <v>47</v>
      </c>
      <c r="J17" s="814"/>
      <c r="K17" s="814"/>
      <c r="L17" s="814"/>
      <c r="M17" s="814"/>
      <c r="N17" s="814"/>
      <c r="O17" s="815"/>
      <c r="P17" s="107" t="s">
        <v>361</v>
      </c>
      <c r="Q17" s="108"/>
      <c r="R17" s="108"/>
      <c r="S17" s="108"/>
      <c r="T17" s="108"/>
      <c r="U17" s="108"/>
      <c r="V17" s="109"/>
      <c r="W17" s="107" t="s">
        <v>361</v>
      </c>
      <c r="X17" s="108"/>
      <c r="Y17" s="108"/>
      <c r="Z17" s="108"/>
      <c r="AA17" s="108"/>
      <c r="AB17" s="108"/>
      <c r="AC17" s="109"/>
      <c r="AD17" s="107">
        <v>-337</v>
      </c>
      <c r="AE17" s="108"/>
      <c r="AF17" s="108"/>
      <c r="AG17" s="108"/>
      <c r="AH17" s="108"/>
      <c r="AI17" s="108"/>
      <c r="AJ17" s="109"/>
      <c r="AK17" s="107" t="s">
        <v>361</v>
      </c>
      <c r="AL17" s="108"/>
      <c r="AM17" s="108"/>
      <c r="AN17" s="108"/>
      <c r="AO17" s="108"/>
      <c r="AP17" s="108"/>
      <c r="AQ17" s="109"/>
      <c r="AR17" s="819"/>
      <c r="AS17" s="820"/>
      <c r="AT17" s="820"/>
      <c r="AU17" s="820"/>
      <c r="AV17" s="820"/>
      <c r="AW17" s="820"/>
      <c r="AX17" s="821"/>
    </row>
    <row r="18" spans="1:50" ht="24.75" customHeight="1" x14ac:dyDescent="0.2">
      <c r="A18" s="189"/>
      <c r="B18" s="190"/>
      <c r="C18" s="190"/>
      <c r="D18" s="190"/>
      <c r="E18" s="190"/>
      <c r="F18" s="191"/>
      <c r="G18" s="793"/>
      <c r="H18" s="792"/>
      <c r="I18" s="811" t="s">
        <v>45</v>
      </c>
      <c r="J18" s="812"/>
      <c r="K18" s="812"/>
      <c r="L18" s="812"/>
      <c r="M18" s="812"/>
      <c r="N18" s="812"/>
      <c r="O18" s="813"/>
      <c r="P18" s="107"/>
      <c r="Q18" s="108"/>
      <c r="R18" s="108"/>
      <c r="S18" s="108"/>
      <c r="T18" s="108"/>
      <c r="U18" s="108"/>
      <c r="V18" s="109"/>
      <c r="W18" s="107" t="s">
        <v>361</v>
      </c>
      <c r="X18" s="108"/>
      <c r="Y18" s="108"/>
      <c r="Z18" s="108"/>
      <c r="AA18" s="108"/>
      <c r="AB18" s="108"/>
      <c r="AC18" s="109"/>
      <c r="AD18" s="107" t="s">
        <v>361</v>
      </c>
      <c r="AE18" s="108"/>
      <c r="AF18" s="108"/>
      <c r="AG18" s="108"/>
      <c r="AH18" s="108"/>
      <c r="AI18" s="108"/>
      <c r="AJ18" s="109"/>
      <c r="AK18" s="107" t="s">
        <v>361</v>
      </c>
      <c r="AL18" s="108"/>
      <c r="AM18" s="108"/>
      <c r="AN18" s="108"/>
      <c r="AO18" s="108"/>
      <c r="AP18" s="108"/>
      <c r="AQ18" s="109"/>
      <c r="AR18" s="819"/>
      <c r="AS18" s="820"/>
      <c r="AT18" s="820"/>
      <c r="AU18" s="820"/>
      <c r="AV18" s="820"/>
      <c r="AW18" s="820"/>
      <c r="AX18" s="821"/>
    </row>
    <row r="19" spans="1:50" ht="24.75" customHeight="1" x14ac:dyDescent="0.2">
      <c r="A19" s="189"/>
      <c r="B19" s="190"/>
      <c r="C19" s="190"/>
      <c r="D19" s="190"/>
      <c r="E19" s="190"/>
      <c r="F19" s="191"/>
      <c r="G19" s="794"/>
      <c r="H19" s="795"/>
      <c r="I19" s="805" t="s">
        <v>18</v>
      </c>
      <c r="J19" s="806"/>
      <c r="K19" s="806"/>
      <c r="L19" s="806"/>
      <c r="M19" s="806"/>
      <c r="N19" s="806"/>
      <c r="O19" s="807"/>
      <c r="P19" s="808">
        <f>SUM(P13:V18)</f>
        <v>0</v>
      </c>
      <c r="Q19" s="809"/>
      <c r="R19" s="809"/>
      <c r="S19" s="809"/>
      <c r="T19" s="809"/>
      <c r="U19" s="809"/>
      <c r="V19" s="810"/>
      <c r="W19" s="808">
        <f>SUM(W13:AC18)</f>
        <v>0</v>
      </c>
      <c r="X19" s="809"/>
      <c r="Y19" s="809"/>
      <c r="Z19" s="809"/>
      <c r="AA19" s="809"/>
      <c r="AB19" s="809"/>
      <c r="AC19" s="810"/>
      <c r="AD19" s="808">
        <f>SUM(AD13:AJ18)</f>
        <v>3663</v>
      </c>
      <c r="AE19" s="809"/>
      <c r="AF19" s="809"/>
      <c r="AG19" s="809"/>
      <c r="AH19" s="809"/>
      <c r="AI19" s="809"/>
      <c r="AJ19" s="810"/>
      <c r="AK19" s="808">
        <f>SUM(AK13:AQ18)-AK15</f>
        <v>8037</v>
      </c>
      <c r="AL19" s="809"/>
      <c r="AM19" s="809"/>
      <c r="AN19" s="809"/>
      <c r="AO19" s="809"/>
      <c r="AP19" s="809"/>
      <c r="AQ19" s="810"/>
      <c r="AR19" s="819"/>
      <c r="AS19" s="820"/>
      <c r="AT19" s="820"/>
      <c r="AU19" s="820"/>
      <c r="AV19" s="820"/>
      <c r="AW19" s="820"/>
      <c r="AX19" s="821"/>
    </row>
    <row r="20" spans="1:50" ht="24.75" customHeight="1" x14ac:dyDescent="0.2">
      <c r="A20" s="189"/>
      <c r="B20" s="190"/>
      <c r="C20" s="190"/>
      <c r="D20" s="190"/>
      <c r="E20" s="190"/>
      <c r="F20" s="191"/>
      <c r="G20" s="770" t="s">
        <v>9</v>
      </c>
      <c r="H20" s="771"/>
      <c r="I20" s="771"/>
      <c r="J20" s="771"/>
      <c r="K20" s="771"/>
      <c r="L20" s="771"/>
      <c r="M20" s="771"/>
      <c r="N20" s="771"/>
      <c r="O20" s="771"/>
      <c r="P20" s="107">
        <v>0</v>
      </c>
      <c r="Q20" s="108"/>
      <c r="R20" s="108"/>
      <c r="S20" s="108"/>
      <c r="T20" s="108"/>
      <c r="U20" s="108"/>
      <c r="V20" s="109"/>
      <c r="W20" s="107">
        <v>0</v>
      </c>
      <c r="X20" s="108"/>
      <c r="Y20" s="108"/>
      <c r="Z20" s="108"/>
      <c r="AA20" s="108"/>
      <c r="AB20" s="108"/>
      <c r="AC20" s="109"/>
      <c r="AD20" s="107">
        <v>3467</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2">
      <c r="A21" s="189"/>
      <c r="B21" s="190"/>
      <c r="C21" s="190"/>
      <c r="D21" s="190"/>
      <c r="E21" s="190"/>
      <c r="F21" s="191"/>
      <c r="G21" s="770" t="s">
        <v>10</v>
      </c>
      <c r="H21" s="771"/>
      <c r="I21" s="771"/>
      <c r="J21" s="771"/>
      <c r="K21" s="771"/>
      <c r="L21" s="771"/>
      <c r="M21" s="771"/>
      <c r="N21" s="771"/>
      <c r="O21" s="771"/>
      <c r="P21" s="767" t="str">
        <f>IF(P19=0, "-", SUM(P20)/P19)</f>
        <v>-</v>
      </c>
      <c r="Q21" s="767"/>
      <c r="R21" s="767"/>
      <c r="S21" s="767"/>
      <c r="T21" s="767"/>
      <c r="U21" s="767"/>
      <c r="V21" s="767"/>
      <c r="W21" s="767" t="str">
        <f>IF(W19=0, "-", SUM(W20)/W19)</f>
        <v>-</v>
      </c>
      <c r="X21" s="767"/>
      <c r="Y21" s="767"/>
      <c r="Z21" s="767"/>
      <c r="AA21" s="767"/>
      <c r="AB21" s="767"/>
      <c r="AC21" s="767"/>
      <c r="AD21" s="767">
        <f>IF(AD19=0, "-", SUM(AD20)/AD19)</f>
        <v>0.94649194649194646</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2">
      <c r="A22" s="837"/>
      <c r="B22" s="838"/>
      <c r="C22" s="838"/>
      <c r="D22" s="838"/>
      <c r="E22" s="838"/>
      <c r="F22" s="839"/>
      <c r="G22" s="765" t="s">
        <v>314</v>
      </c>
      <c r="H22" s="766"/>
      <c r="I22" s="766"/>
      <c r="J22" s="766"/>
      <c r="K22" s="766"/>
      <c r="L22" s="766"/>
      <c r="M22" s="766"/>
      <c r="N22" s="766"/>
      <c r="O22" s="766"/>
      <c r="P22" s="767" t="str">
        <f>IF(P20=0, "-", SUM(P20)/SUM(P13,P14))</f>
        <v>-</v>
      </c>
      <c r="Q22" s="767"/>
      <c r="R22" s="767"/>
      <c r="S22" s="767"/>
      <c r="T22" s="767"/>
      <c r="U22" s="767"/>
      <c r="V22" s="767"/>
      <c r="W22" s="767" t="str">
        <f>IF(W20=0, "-", SUM(W20)/SUM(W13,W14))</f>
        <v>-</v>
      </c>
      <c r="X22" s="767"/>
      <c r="Y22" s="767"/>
      <c r="Z22" s="767"/>
      <c r="AA22" s="767"/>
      <c r="AB22" s="767"/>
      <c r="AC22" s="767"/>
      <c r="AD22" s="767">
        <f>IF(AD20=0, "-", SUM(AD20)/SUM(AD13,AD14))</f>
        <v>0.86675000000000002</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25" customHeight="1" x14ac:dyDescent="0.2">
      <c r="A23" s="751" t="s">
        <v>681</v>
      </c>
      <c r="B23" s="752"/>
      <c r="C23" s="752"/>
      <c r="D23" s="752"/>
      <c r="E23" s="752"/>
      <c r="F23" s="753"/>
      <c r="G23" s="757" t="s">
        <v>303</v>
      </c>
      <c r="H23" s="485"/>
      <c r="I23" s="485"/>
      <c r="J23" s="485"/>
      <c r="K23" s="485"/>
      <c r="L23" s="485"/>
      <c r="M23" s="485"/>
      <c r="N23" s="485"/>
      <c r="O23" s="486"/>
      <c r="P23" s="758" t="s">
        <v>679</v>
      </c>
      <c r="Q23" s="485"/>
      <c r="R23" s="485"/>
      <c r="S23" s="485"/>
      <c r="T23" s="485"/>
      <c r="U23" s="485"/>
      <c r="V23" s="486"/>
      <c r="W23" s="777" t="s">
        <v>302</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5.5" customHeight="1" x14ac:dyDescent="0.2">
      <c r="A24" s="754"/>
      <c r="B24" s="755"/>
      <c r="C24" s="755"/>
      <c r="D24" s="755"/>
      <c r="E24" s="755"/>
      <c r="F24" s="756"/>
      <c r="G24" s="759" t="s">
        <v>693</v>
      </c>
      <c r="H24" s="760"/>
      <c r="I24" s="760"/>
      <c r="J24" s="760"/>
      <c r="K24" s="760"/>
      <c r="L24" s="760"/>
      <c r="M24" s="760"/>
      <c r="N24" s="760"/>
      <c r="O24" s="761"/>
      <c r="P24" s="762">
        <v>3820</v>
      </c>
      <c r="Q24" s="763"/>
      <c r="R24" s="763"/>
      <c r="S24" s="763"/>
      <c r="T24" s="763"/>
      <c r="U24" s="763"/>
      <c r="V24" s="764"/>
      <c r="W24" s="779"/>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x14ac:dyDescent="0.2">
      <c r="A25" s="754"/>
      <c r="B25" s="755"/>
      <c r="C25" s="755"/>
      <c r="D25" s="755"/>
      <c r="E25" s="755"/>
      <c r="F25" s="756"/>
      <c r="G25" s="742" t="s">
        <v>694</v>
      </c>
      <c r="H25" s="743"/>
      <c r="I25" s="743"/>
      <c r="J25" s="743"/>
      <c r="K25" s="743"/>
      <c r="L25" s="743"/>
      <c r="M25" s="743"/>
      <c r="N25" s="743"/>
      <c r="O25" s="744"/>
      <c r="P25" s="107">
        <v>180</v>
      </c>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2">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2">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2">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x14ac:dyDescent="0.2">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5">
      <c r="A30" s="754"/>
      <c r="B30" s="755"/>
      <c r="C30" s="755"/>
      <c r="D30" s="755"/>
      <c r="E30" s="755"/>
      <c r="F30" s="756"/>
      <c r="G30" s="178" t="s">
        <v>18</v>
      </c>
      <c r="H30" s="772"/>
      <c r="I30" s="772"/>
      <c r="J30" s="772"/>
      <c r="K30" s="772"/>
      <c r="L30" s="772"/>
      <c r="M30" s="772"/>
      <c r="N30" s="772"/>
      <c r="O30" s="773"/>
      <c r="P30" s="774">
        <f>AK15</f>
        <v>4000</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2">
      <c r="A31" s="725" t="s">
        <v>657</v>
      </c>
      <c r="B31" s="726"/>
      <c r="C31" s="726"/>
      <c r="D31" s="726"/>
      <c r="E31" s="726"/>
      <c r="F31" s="727"/>
      <c r="G31" s="728" t="s">
        <v>695</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2">
      <c r="A32" s="704" t="s">
        <v>658</v>
      </c>
      <c r="B32" s="519"/>
      <c r="C32" s="519"/>
      <c r="D32" s="519"/>
      <c r="E32" s="519"/>
      <c r="F32" s="372"/>
      <c r="G32" s="705" t="s">
        <v>650</v>
      </c>
      <c r="H32" s="706"/>
      <c r="I32" s="706"/>
      <c r="J32" s="706"/>
      <c r="K32" s="706"/>
      <c r="L32" s="706"/>
      <c r="M32" s="706"/>
      <c r="N32" s="706"/>
      <c r="O32" s="706"/>
      <c r="P32" s="707" t="s">
        <v>649</v>
      </c>
      <c r="Q32" s="706"/>
      <c r="R32" s="706"/>
      <c r="S32" s="706"/>
      <c r="T32" s="706"/>
      <c r="U32" s="706"/>
      <c r="V32" s="706"/>
      <c r="W32" s="706"/>
      <c r="X32" s="708"/>
      <c r="Y32" s="709"/>
      <c r="Z32" s="710"/>
      <c r="AA32" s="711"/>
      <c r="AB32" s="712" t="s">
        <v>11</v>
      </c>
      <c r="AC32" s="712"/>
      <c r="AD32" s="712"/>
      <c r="AE32" s="531" t="s">
        <v>494</v>
      </c>
      <c r="AF32" s="723"/>
      <c r="AG32" s="723"/>
      <c r="AH32" s="724"/>
      <c r="AI32" s="531" t="s">
        <v>646</v>
      </c>
      <c r="AJ32" s="723"/>
      <c r="AK32" s="723"/>
      <c r="AL32" s="724"/>
      <c r="AM32" s="531" t="s">
        <v>462</v>
      </c>
      <c r="AN32" s="723"/>
      <c r="AO32" s="723"/>
      <c r="AP32" s="724"/>
      <c r="AQ32" s="694" t="s">
        <v>493</v>
      </c>
      <c r="AR32" s="695"/>
      <c r="AS32" s="695"/>
      <c r="AT32" s="696"/>
      <c r="AU32" s="694" t="s">
        <v>667</v>
      </c>
      <c r="AV32" s="695"/>
      <c r="AW32" s="695"/>
      <c r="AX32" s="697"/>
    </row>
    <row r="33" spans="1:51" ht="23.25" customHeight="1" x14ac:dyDescent="0.2">
      <c r="A33" s="704"/>
      <c r="B33" s="519"/>
      <c r="C33" s="519"/>
      <c r="D33" s="519"/>
      <c r="E33" s="519"/>
      <c r="F33" s="372"/>
      <c r="G33" s="722" t="s">
        <v>696</v>
      </c>
      <c r="H33" s="660"/>
      <c r="I33" s="660"/>
      <c r="J33" s="660"/>
      <c r="K33" s="660"/>
      <c r="L33" s="660"/>
      <c r="M33" s="660"/>
      <c r="N33" s="660"/>
      <c r="O33" s="660"/>
      <c r="P33" s="251" t="s">
        <v>697</v>
      </c>
      <c r="Q33" s="664"/>
      <c r="R33" s="664"/>
      <c r="S33" s="664"/>
      <c r="T33" s="664"/>
      <c r="U33" s="664"/>
      <c r="V33" s="664"/>
      <c r="W33" s="664"/>
      <c r="X33" s="665"/>
      <c r="Y33" s="669" t="s">
        <v>49</v>
      </c>
      <c r="Z33" s="670"/>
      <c r="AA33" s="671"/>
      <c r="AB33" s="571" t="s">
        <v>699</v>
      </c>
      <c r="AC33" s="672"/>
      <c r="AD33" s="672"/>
      <c r="AE33" s="673" t="s">
        <v>692</v>
      </c>
      <c r="AF33" s="673"/>
      <c r="AG33" s="673"/>
      <c r="AH33" s="673"/>
      <c r="AI33" s="673" t="s">
        <v>692</v>
      </c>
      <c r="AJ33" s="673"/>
      <c r="AK33" s="673"/>
      <c r="AL33" s="673"/>
      <c r="AM33" s="673">
        <v>34</v>
      </c>
      <c r="AN33" s="673"/>
      <c r="AO33" s="673"/>
      <c r="AP33" s="673"/>
      <c r="AQ33" s="673" t="s">
        <v>692</v>
      </c>
      <c r="AR33" s="673"/>
      <c r="AS33" s="673"/>
      <c r="AT33" s="673"/>
      <c r="AU33" s="688" t="s">
        <v>692</v>
      </c>
      <c r="AV33" s="689"/>
      <c r="AW33" s="689"/>
      <c r="AX33" s="690"/>
    </row>
    <row r="34" spans="1:51" ht="23.25" customHeight="1" x14ac:dyDescent="0.2">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699</v>
      </c>
      <c r="AC34" s="672"/>
      <c r="AD34" s="672"/>
      <c r="AE34" s="673" t="s">
        <v>692</v>
      </c>
      <c r="AF34" s="673"/>
      <c r="AG34" s="673"/>
      <c r="AH34" s="673"/>
      <c r="AI34" s="673" t="s">
        <v>692</v>
      </c>
      <c r="AJ34" s="673"/>
      <c r="AK34" s="673"/>
      <c r="AL34" s="673"/>
      <c r="AM34" s="673">
        <v>100</v>
      </c>
      <c r="AN34" s="673"/>
      <c r="AO34" s="673"/>
      <c r="AP34" s="673"/>
      <c r="AQ34" s="673">
        <v>185</v>
      </c>
      <c r="AR34" s="673"/>
      <c r="AS34" s="673"/>
      <c r="AT34" s="673"/>
      <c r="AU34" s="688">
        <v>100</v>
      </c>
      <c r="AV34" s="689"/>
      <c r="AW34" s="689"/>
      <c r="AX34" s="690"/>
    </row>
    <row r="35" spans="1:51" ht="23.25" customHeight="1" x14ac:dyDescent="0.2">
      <c r="A35" s="713" t="s">
        <v>659</v>
      </c>
      <c r="B35" s="714"/>
      <c r="C35" s="714"/>
      <c r="D35" s="714"/>
      <c r="E35" s="714"/>
      <c r="F35" s="715"/>
      <c r="G35" s="607" t="s">
        <v>660</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494</v>
      </c>
      <c r="AF35" s="607"/>
      <c r="AG35" s="607"/>
      <c r="AH35" s="608"/>
      <c r="AI35" s="606" t="s">
        <v>646</v>
      </c>
      <c r="AJ35" s="607"/>
      <c r="AK35" s="607"/>
      <c r="AL35" s="608"/>
      <c r="AM35" s="606" t="s">
        <v>462</v>
      </c>
      <c r="AN35" s="607"/>
      <c r="AO35" s="607"/>
      <c r="AP35" s="608"/>
      <c r="AQ35" s="617" t="s">
        <v>668</v>
      </c>
      <c r="AR35" s="618"/>
      <c r="AS35" s="618"/>
      <c r="AT35" s="618"/>
      <c r="AU35" s="618"/>
      <c r="AV35" s="618"/>
      <c r="AW35" s="618"/>
      <c r="AX35" s="619"/>
    </row>
    <row r="36" spans="1:51" ht="23.25" customHeight="1" x14ac:dyDescent="0.2">
      <c r="A36" s="716"/>
      <c r="B36" s="717"/>
      <c r="C36" s="717"/>
      <c r="D36" s="717"/>
      <c r="E36" s="717"/>
      <c r="F36" s="718"/>
      <c r="G36" s="620" t="s">
        <v>700</v>
      </c>
      <c r="H36" s="621"/>
      <c r="I36" s="621"/>
      <c r="J36" s="621"/>
      <c r="K36" s="621"/>
      <c r="L36" s="621"/>
      <c r="M36" s="621"/>
      <c r="N36" s="621"/>
      <c r="O36" s="621"/>
      <c r="P36" s="621"/>
      <c r="Q36" s="621"/>
      <c r="R36" s="621"/>
      <c r="S36" s="621"/>
      <c r="T36" s="621"/>
      <c r="U36" s="621"/>
      <c r="V36" s="621"/>
      <c r="W36" s="621"/>
      <c r="X36" s="621"/>
      <c r="Y36" s="681" t="s">
        <v>659</v>
      </c>
      <c r="Z36" s="682"/>
      <c r="AA36" s="683"/>
      <c r="AB36" s="684" t="s">
        <v>702</v>
      </c>
      <c r="AC36" s="685"/>
      <c r="AD36" s="686"/>
      <c r="AE36" s="687" t="s">
        <v>692</v>
      </c>
      <c r="AF36" s="687"/>
      <c r="AG36" s="687"/>
      <c r="AH36" s="687"/>
      <c r="AI36" s="687" t="s">
        <v>692</v>
      </c>
      <c r="AJ36" s="687"/>
      <c r="AK36" s="687"/>
      <c r="AL36" s="687"/>
      <c r="AM36" s="687">
        <v>0.5</v>
      </c>
      <c r="AN36" s="687"/>
      <c r="AO36" s="687"/>
      <c r="AP36" s="687"/>
      <c r="AQ36" s="463">
        <v>0.9</v>
      </c>
      <c r="AR36" s="451"/>
      <c r="AS36" s="451"/>
      <c r="AT36" s="451"/>
      <c r="AU36" s="451"/>
      <c r="AV36" s="451"/>
      <c r="AW36" s="451"/>
      <c r="AX36" s="452"/>
    </row>
    <row r="37" spans="1:51" ht="46.5" customHeight="1" thickBot="1" x14ac:dyDescent="0.2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662</v>
      </c>
      <c r="Z37" s="674"/>
      <c r="AA37" s="675"/>
      <c r="AB37" s="676" t="s">
        <v>702</v>
      </c>
      <c r="AC37" s="677"/>
      <c r="AD37" s="678"/>
      <c r="AE37" s="679" t="s">
        <v>692</v>
      </c>
      <c r="AF37" s="679"/>
      <c r="AG37" s="679"/>
      <c r="AH37" s="679"/>
      <c r="AI37" s="679" t="s">
        <v>692</v>
      </c>
      <c r="AJ37" s="679"/>
      <c r="AK37" s="679"/>
      <c r="AL37" s="679"/>
      <c r="AM37" s="679" t="s">
        <v>703</v>
      </c>
      <c r="AN37" s="679"/>
      <c r="AO37" s="679"/>
      <c r="AP37" s="679"/>
      <c r="AQ37" s="679" t="s">
        <v>720</v>
      </c>
      <c r="AR37" s="679"/>
      <c r="AS37" s="679"/>
      <c r="AT37" s="679"/>
      <c r="AU37" s="679"/>
      <c r="AV37" s="679"/>
      <c r="AW37" s="679"/>
      <c r="AX37" s="680"/>
    </row>
    <row r="38" spans="1:51" ht="18.75" hidden="1" customHeight="1" x14ac:dyDescent="0.2">
      <c r="A38" s="732" t="s">
        <v>310</v>
      </c>
      <c r="B38" s="733"/>
      <c r="C38" s="733"/>
      <c r="D38" s="733"/>
      <c r="E38" s="733"/>
      <c r="F38" s="734"/>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494</v>
      </c>
      <c r="AF38" s="644"/>
      <c r="AG38" s="644"/>
      <c r="AH38" s="645"/>
      <c r="AI38" s="730" t="s">
        <v>646</v>
      </c>
      <c r="AJ38" s="730"/>
      <c r="AK38" s="730"/>
      <c r="AL38" s="643"/>
      <c r="AM38" s="730" t="s">
        <v>462</v>
      </c>
      <c r="AN38" s="730"/>
      <c r="AO38" s="730"/>
      <c r="AP38" s="643"/>
      <c r="AQ38" s="624" t="s">
        <v>219</v>
      </c>
      <c r="AR38" s="625"/>
      <c r="AS38" s="625"/>
      <c r="AT38" s="626"/>
      <c r="AU38" s="590" t="s">
        <v>125</v>
      </c>
      <c r="AV38" s="590"/>
      <c r="AW38" s="590"/>
      <c r="AX38" s="593"/>
    </row>
    <row r="39" spans="1:51" ht="18.75" hidden="1" customHeight="1" x14ac:dyDescent="0.2">
      <c r="A39" s="735"/>
      <c r="B39" s="736"/>
      <c r="C39" s="736"/>
      <c r="D39" s="736"/>
      <c r="E39" s="736"/>
      <c r="F39" s="737"/>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31"/>
      <c r="AJ39" s="731"/>
      <c r="AK39" s="731"/>
      <c r="AL39" s="531"/>
      <c r="AM39" s="731"/>
      <c r="AN39" s="731"/>
      <c r="AO39" s="731"/>
      <c r="AP39" s="531"/>
      <c r="AQ39" s="469"/>
      <c r="AR39" s="470"/>
      <c r="AS39" s="416" t="s">
        <v>220</v>
      </c>
      <c r="AT39" s="417"/>
      <c r="AU39" s="515"/>
      <c r="AV39" s="515"/>
      <c r="AW39" s="430" t="s">
        <v>166</v>
      </c>
      <c r="AX39" s="578"/>
    </row>
    <row r="40" spans="1:51" ht="23.25" hidden="1" customHeight="1" x14ac:dyDescent="0.2">
      <c r="A40" s="738"/>
      <c r="B40" s="736"/>
      <c r="C40" s="736"/>
      <c r="D40" s="736"/>
      <c r="E40" s="736"/>
      <c r="F40" s="737"/>
      <c r="G40" s="646"/>
      <c r="H40" s="647"/>
      <c r="I40" s="647"/>
      <c r="J40" s="647"/>
      <c r="K40" s="647"/>
      <c r="L40" s="647"/>
      <c r="M40" s="647"/>
      <c r="N40" s="647"/>
      <c r="O40" s="648"/>
      <c r="P40" s="252"/>
      <c r="Q40" s="252"/>
      <c r="R40" s="252"/>
      <c r="S40" s="252"/>
      <c r="T40" s="252"/>
      <c r="U40" s="252"/>
      <c r="V40" s="252"/>
      <c r="W40" s="252"/>
      <c r="X40" s="394"/>
      <c r="Y40" s="655" t="s">
        <v>12</v>
      </c>
      <c r="Z40" s="656"/>
      <c r="AA40" s="657"/>
      <c r="AB40" s="571"/>
      <c r="AC40" s="571"/>
      <c r="AD40" s="571"/>
      <c r="AE40" s="463"/>
      <c r="AF40" s="451"/>
      <c r="AG40" s="451"/>
      <c r="AH40" s="451"/>
      <c r="AI40" s="463"/>
      <c r="AJ40" s="451"/>
      <c r="AK40" s="451"/>
      <c r="AL40" s="451"/>
      <c r="AM40" s="463"/>
      <c r="AN40" s="451"/>
      <c r="AO40" s="451"/>
      <c r="AP40" s="451"/>
      <c r="AQ40" s="456"/>
      <c r="AR40" s="457"/>
      <c r="AS40" s="457"/>
      <c r="AT40" s="458"/>
      <c r="AU40" s="451"/>
      <c r="AV40" s="451"/>
      <c r="AW40" s="451"/>
      <c r="AX40" s="452"/>
    </row>
    <row r="41" spans="1:51" ht="23.25" hidden="1" customHeight="1" x14ac:dyDescent="0.2">
      <c r="A41" s="739"/>
      <c r="B41" s="740"/>
      <c r="C41" s="740"/>
      <c r="D41" s="740"/>
      <c r="E41" s="740"/>
      <c r="F41" s="741"/>
      <c r="G41" s="649"/>
      <c r="H41" s="650"/>
      <c r="I41" s="650"/>
      <c r="J41" s="650"/>
      <c r="K41" s="650"/>
      <c r="L41" s="650"/>
      <c r="M41" s="650"/>
      <c r="N41" s="650"/>
      <c r="O41" s="651"/>
      <c r="P41" s="255"/>
      <c r="Q41" s="255"/>
      <c r="R41" s="255"/>
      <c r="S41" s="255"/>
      <c r="T41" s="255"/>
      <c r="U41" s="255"/>
      <c r="V41" s="255"/>
      <c r="W41" s="255"/>
      <c r="X41" s="435"/>
      <c r="Y41" s="606" t="s">
        <v>48</v>
      </c>
      <c r="Z41" s="607"/>
      <c r="AA41" s="608"/>
      <c r="AB41" s="557"/>
      <c r="AC41" s="557"/>
      <c r="AD41" s="557"/>
      <c r="AE41" s="463"/>
      <c r="AF41" s="451"/>
      <c r="AG41" s="451"/>
      <c r="AH41" s="451"/>
      <c r="AI41" s="463"/>
      <c r="AJ41" s="451"/>
      <c r="AK41" s="451"/>
      <c r="AL41" s="451"/>
      <c r="AM41" s="463"/>
      <c r="AN41" s="451"/>
      <c r="AO41" s="451"/>
      <c r="AP41" s="451"/>
      <c r="AQ41" s="456"/>
      <c r="AR41" s="457"/>
      <c r="AS41" s="457"/>
      <c r="AT41" s="458"/>
      <c r="AU41" s="451"/>
      <c r="AV41" s="451"/>
      <c r="AW41" s="451"/>
      <c r="AX41" s="452"/>
    </row>
    <row r="42" spans="1:51" ht="23.25" hidden="1" customHeight="1" x14ac:dyDescent="0.2">
      <c r="A42" s="738"/>
      <c r="B42" s="736"/>
      <c r="C42" s="736"/>
      <c r="D42" s="736"/>
      <c r="E42" s="736"/>
      <c r="F42" s="737"/>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c r="AF42" s="451"/>
      <c r="AG42" s="451"/>
      <c r="AH42" s="451"/>
      <c r="AI42" s="463"/>
      <c r="AJ42" s="451"/>
      <c r="AK42" s="451"/>
      <c r="AL42" s="451"/>
      <c r="AM42" s="463"/>
      <c r="AN42" s="451"/>
      <c r="AO42" s="451"/>
      <c r="AP42" s="451"/>
      <c r="AQ42" s="456"/>
      <c r="AR42" s="457"/>
      <c r="AS42" s="457"/>
      <c r="AT42" s="458"/>
      <c r="AU42" s="451"/>
      <c r="AV42" s="451"/>
      <c r="AW42" s="451"/>
      <c r="AX42" s="452"/>
    </row>
    <row r="43" spans="1:51" ht="23.25" hidden="1" customHeight="1" x14ac:dyDescent="0.2">
      <c r="A43" s="580" t="s">
        <v>337</v>
      </c>
      <c r="B43" s="518"/>
      <c r="C43" s="518"/>
      <c r="D43" s="518"/>
      <c r="E43" s="518"/>
      <c r="F43" s="370"/>
      <c r="G43" s="582"/>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hidden="1" customHeight="1" x14ac:dyDescent="0.2">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2">
      <c r="A45" s="729" t="s">
        <v>651</v>
      </c>
      <c r="B45" s="371" t="s">
        <v>652</v>
      </c>
      <c r="C45" s="519"/>
      <c r="D45" s="519"/>
      <c r="E45" s="519"/>
      <c r="F45" s="372"/>
      <c r="G45" s="590" t="s">
        <v>653</v>
      </c>
      <c r="H45" s="590"/>
      <c r="I45" s="590"/>
      <c r="J45" s="590"/>
      <c r="K45" s="590"/>
      <c r="L45" s="590"/>
      <c r="M45" s="590"/>
      <c r="N45" s="590"/>
      <c r="O45" s="590"/>
      <c r="P45" s="590"/>
      <c r="Q45" s="590"/>
      <c r="R45" s="590"/>
      <c r="S45" s="590"/>
      <c r="T45" s="590"/>
      <c r="U45" s="590"/>
      <c r="V45" s="590"/>
      <c r="W45" s="590"/>
      <c r="X45" s="590"/>
      <c r="Y45" s="590"/>
      <c r="Z45" s="590"/>
      <c r="AA45" s="591"/>
      <c r="AB45" s="592" t="s">
        <v>669</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2">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2">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2">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2">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2">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494</v>
      </c>
      <c r="AF50" s="136"/>
      <c r="AG50" s="136"/>
      <c r="AH50" s="136"/>
      <c r="AI50" s="136" t="s">
        <v>646</v>
      </c>
      <c r="AJ50" s="136"/>
      <c r="AK50" s="136"/>
      <c r="AL50" s="136"/>
      <c r="AM50" s="136" t="s">
        <v>462</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2">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2">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2">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2">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494</v>
      </c>
      <c r="AF55" s="136"/>
      <c r="AG55" s="136"/>
      <c r="AH55" s="136"/>
      <c r="AI55" s="136" t="s">
        <v>646</v>
      </c>
      <c r="AJ55" s="136"/>
      <c r="AK55" s="136"/>
      <c r="AL55" s="136"/>
      <c r="AM55" s="136" t="s">
        <v>462</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2">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2">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2">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2">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2">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494</v>
      </c>
      <c r="AF60" s="136"/>
      <c r="AG60" s="136"/>
      <c r="AH60" s="136"/>
      <c r="AI60" s="136" t="s">
        <v>646</v>
      </c>
      <c r="AJ60" s="136"/>
      <c r="AK60" s="136"/>
      <c r="AL60" s="136"/>
      <c r="AM60" s="136" t="s">
        <v>462</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2">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2">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2">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5">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81" customHeight="1" x14ac:dyDescent="0.2">
      <c r="A65" s="725" t="s">
        <v>657</v>
      </c>
      <c r="B65" s="726"/>
      <c r="C65" s="726"/>
      <c r="D65" s="726"/>
      <c r="E65" s="726"/>
      <c r="F65" s="727"/>
      <c r="G65" s="728" t="s">
        <v>708</v>
      </c>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1</v>
      </c>
    </row>
    <row r="66" spans="1:51" ht="31.5" customHeight="1" x14ac:dyDescent="0.2">
      <c r="A66" s="704" t="s">
        <v>658</v>
      </c>
      <c r="B66" s="519"/>
      <c r="C66" s="519"/>
      <c r="D66" s="519"/>
      <c r="E66" s="519"/>
      <c r="F66" s="372"/>
      <c r="G66" s="705" t="s">
        <v>650</v>
      </c>
      <c r="H66" s="706"/>
      <c r="I66" s="706"/>
      <c r="J66" s="706"/>
      <c r="K66" s="706"/>
      <c r="L66" s="706"/>
      <c r="M66" s="706"/>
      <c r="N66" s="706"/>
      <c r="O66" s="706"/>
      <c r="P66" s="707" t="s">
        <v>649</v>
      </c>
      <c r="Q66" s="706"/>
      <c r="R66" s="706"/>
      <c r="S66" s="706"/>
      <c r="T66" s="706"/>
      <c r="U66" s="706"/>
      <c r="V66" s="706"/>
      <c r="W66" s="706"/>
      <c r="X66" s="708"/>
      <c r="Y66" s="709"/>
      <c r="Z66" s="710"/>
      <c r="AA66" s="711"/>
      <c r="AB66" s="712" t="s">
        <v>11</v>
      </c>
      <c r="AC66" s="712"/>
      <c r="AD66" s="712"/>
      <c r="AE66" s="531" t="s">
        <v>494</v>
      </c>
      <c r="AF66" s="723"/>
      <c r="AG66" s="723"/>
      <c r="AH66" s="724"/>
      <c r="AI66" s="531" t="s">
        <v>646</v>
      </c>
      <c r="AJ66" s="723"/>
      <c r="AK66" s="723"/>
      <c r="AL66" s="724"/>
      <c r="AM66" s="531" t="s">
        <v>462</v>
      </c>
      <c r="AN66" s="723"/>
      <c r="AO66" s="723"/>
      <c r="AP66" s="724"/>
      <c r="AQ66" s="694" t="s">
        <v>493</v>
      </c>
      <c r="AR66" s="695"/>
      <c r="AS66" s="695"/>
      <c r="AT66" s="696"/>
      <c r="AU66" s="694" t="s">
        <v>667</v>
      </c>
      <c r="AV66" s="695"/>
      <c r="AW66" s="695"/>
      <c r="AX66" s="697"/>
      <c r="AY66">
        <f>COUNTA($G$67)</f>
        <v>1</v>
      </c>
    </row>
    <row r="67" spans="1:51" ht="23.25" customHeight="1" x14ac:dyDescent="0.2">
      <c r="A67" s="704"/>
      <c r="B67" s="519"/>
      <c r="C67" s="519"/>
      <c r="D67" s="519"/>
      <c r="E67" s="519"/>
      <c r="F67" s="372"/>
      <c r="G67" s="722" t="s">
        <v>704</v>
      </c>
      <c r="H67" s="660"/>
      <c r="I67" s="660"/>
      <c r="J67" s="660"/>
      <c r="K67" s="660"/>
      <c r="L67" s="660"/>
      <c r="M67" s="660"/>
      <c r="N67" s="660"/>
      <c r="O67" s="660"/>
      <c r="P67" s="251" t="s">
        <v>705</v>
      </c>
      <c r="Q67" s="664"/>
      <c r="R67" s="664"/>
      <c r="S67" s="664"/>
      <c r="T67" s="664"/>
      <c r="U67" s="664"/>
      <c r="V67" s="664"/>
      <c r="W67" s="664"/>
      <c r="X67" s="665"/>
      <c r="Y67" s="669" t="s">
        <v>49</v>
      </c>
      <c r="Z67" s="670"/>
      <c r="AA67" s="671"/>
      <c r="AB67" s="672" t="s">
        <v>698</v>
      </c>
      <c r="AC67" s="672"/>
      <c r="AD67" s="672"/>
      <c r="AE67" s="673" t="s">
        <v>692</v>
      </c>
      <c r="AF67" s="673"/>
      <c r="AG67" s="673"/>
      <c r="AH67" s="673"/>
      <c r="AI67" s="673" t="s">
        <v>692</v>
      </c>
      <c r="AJ67" s="673"/>
      <c r="AK67" s="673"/>
      <c r="AL67" s="673"/>
      <c r="AM67" s="673">
        <v>127</v>
      </c>
      <c r="AN67" s="673"/>
      <c r="AO67" s="673"/>
      <c r="AP67" s="673"/>
      <c r="AQ67" s="673" t="s">
        <v>692</v>
      </c>
      <c r="AR67" s="673"/>
      <c r="AS67" s="673"/>
      <c r="AT67" s="673"/>
      <c r="AU67" s="688" t="s">
        <v>692</v>
      </c>
      <c r="AV67" s="689"/>
      <c r="AW67" s="689"/>
      <c r="AX67" s="690"/>
      <c r="AY67">
        <f>$AY$66</f>
        <v>1</v>
      </c>
    </row>
    <row r="68" spans="1:51" ht="23.25" customHeight="1" x14ac:dyDescent="0.2">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t="s">
        <v>698</v>
      </c>
      <c r="AC68" s="672"/>
      <c r="AD68" s="672"/>
      <c r="AE68" s="673" t="s">
        <v>692</v>
      </c>
      <c r="AF68" s="673"/>
      <c r="AG68" s="673"/>
      <c r="AH68" s="673"/>
      <c r="AI68" s="673" t="s">
        <v>692</v>
      </c>
      <c r="AJ68" s="673"/>
      <c r="AK68" s="673"/>
      <c r="AL68" s="673"/>
      <c r="AM68" s="673">
        <v>92</v>
      </c>
      <c r="AN68" s="673"/>
      <c r="AO68" s="673"/>
      <c r="AP68" s="673"/>
      <c r="AQ68" s="673">
        <v>219</v>
      </c>
      <c r="AR68" s="673"/>
      <c r="AS68" s="673"/>
      <c r="AT68" s="673"/>
      <c r="AU68" s="688" t="s">
        <v>692</v>
      </c>
      <c r="AV68" s="689"/>
      <c r="AW68" s="689"/>
      <c r="AX68" s="690"/>
      <c r="AY68">
        <f>$AY$66</f>
        <v>1</v>
      </c>
    </row>
    <row r="69" spans="1:51" ht="23.25" customHeight="1" x14ac:dyDescent="0.2">
      <c r="A69" s="713" t="s">
        <v>659</v>
      </c>
      <c r="B69" s="714"/>
      <c r="C69" s="714"/>
      <c r="D69" s="714"/>
      <c r="E69" s="714"/>
      <c r="F69" s="715"/>
      <c r="G69" s="607" t="s">
        <v>660</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494</v>
      </c>
      <c r="AF69" s="136"/>
      <c r="AG69" s="136"/>
      <c r="AH69" s="136"/>
      <c r="AI69" s="136" t="s">
        <v>646</v>
      </c>
      <c r="AJ69" s="136"/>
      <c r="AK69" s="136"/>
      <c r="AL69" s="136"/>
      <c r="AM69" s="136" t="s">
        <v>462</v>
      </c>
      <c r="AN69" s="136"/>
      <c r="AO69" s="136"/>
      <c r="AP69" s="136"/>
      <c r="AQ69" s="617" t="s">
        <v>668</v>
      </c>
      <c r="AR69" s="618"/>
      <c r="AS69" s="618"/>
      <c r="AT69" s="618"/>
      <c r="AU69" s="618"/>
      <c r="AV69" s="618"/>
      <c r="AW69" s="618"/>
      <c r="AX69" s="619"/>
      <c r="AY69">
        <f>IF(SUBSTITUTE(SUBSTITUTE($G$70,"／",""),"　","")="",0,1)</f>
        <v>1</v>
      </c>
    </row>
    <row r="70" spans="1:51" ht="23.25" customHeight="1" x14ac:dyDescent="0.2">
      <c r="A70" s="716"/>
      <c r="B70" s="717"/>
      <c r="C70" s="717"/>
      <c r="D70" s="717"/>
      <c r="E70" s="717"/>
      <c r="F70" s="718"/>
      <c r="G70" s="620" t="s">
        <v>706</v>
      </c>
      <c r="H70" s="621"/>
      <c r="I70" s="621"/>
      <c r="J70" s="621"/>
      <c r="K70" s="621"/>
      <c r="L70" s="621"/>
      <c r="M70" s="621"/>
      <c r="N70" s="621"/>
      <c r="O70" s="621"/>
      <c r="P70" s="621"/>
      <c r="Q70" s="621"/>
      <c r="R70" s="621"/>
      <c r="S70" s="621"/>
      <c r="T70" s="621"/>
      <c r="U70" s="621"/>
      <c r="V70" s="621"/>
      <c r="W70" s="621"/>
      <c r="X70" s="621"/>
      <c r="Y70" s="681" t="s">
        <v>659</v>
      </c>
      <c r="Z70" s="682"/>
      <c r="AA70" s="683"/>
      <c r="AB70" s="684" t="s">
        <v>702</v>
      </c>
      <c r="AC70" s="685"/>
      <c r="AD70" s="686"/>
      <c r="AE70" s="687" t="s">
        <v>692</v>
      </c>
      <c r="AF70" s="687"/>
      <c r="AG70" s="687"/>
      <c r="AH70" s="687"/>
      <c r="AI70" s="687" t="s">
        <v>692</v>
      </c>
      <c r="AJ70" s="687"/>
      <c r="AK70" s="687"/>
      <c r="AL70" s="687"/>
      <c r="AM70" s="687">
        <v>22</v>
      </c>
      <c r="AN70" s="687"/>
      <c r="AO70" s="687"/>
      <c r="AP70" s="687"/>
      <c r="AQ70" s="463">
        <v>31</v>
      </c>
      <c r="AR70" s="451"/>
      <c r="AS70" s="451"/>
      <c r="AT70" s="451"/>
      <c r="AU70" s="451"/>
      <c r="AV70" s="451"/>
      <c r="AW70" s="451"/>
      <c r="AX70" s="452"/>
      <c r="AY70">
        <f>$AY$69</f>
        <v>1</v>
      </c>
    </row>
    <row r="71" spans="1:51" ht="46.5" customHeight="1" x14ac:dyDescent="0.2">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662</v>
      </c>
      <c r="Z71" s="674"/>
      <c r="AA71" s="675"/>
      <c r="AB71" s="676" t="s">
        <v>702</v>
      </c>
      <c r="AC71" s="677"/>
      <c r="AD71" s="678"/>
      <c r="AE71" s="679" t="s">
        <v>692</v>
      </c>
      <c r="AF71" s="679"/>
      <c r="AG71" s="679"/>
      <c r="AH71" s="679"/>
      <c r="AI71" s="679" t="s">
        <v>692</v>
      </c>
      <c r="AJ71" s="679"/>
      <c r="AK71" s="679"/>
      <c r="AL71" s="679"/>
      <c r="AM71" s="679" t="s">
        <v>701</v>
      </c>
      <c r="AN71" s="679"/>
      <c r="AO71" s="679"/>
      <c r="AP71" s="679"/>
      <c r="AQ71" s="679" t="s">
        <v>719</v>
      </c>
      <c r="AR71" s="679"/>
      <c r="AS71" s="679"/>
      <c r="AT71" s="679"/>
      <c r="AU71" s="679"/>
      <c r="AV71" s="679"/>
      <c r="AW71" s="679"/>
      <c r="AX71" s="680"/>
      <c r="AY71">
        <f>$AY$69</f>
        <v>1</v>
      </c>
    </row>
    <row r="72" spans="1:51" ht="18.75" customHeight="1" x14ac:dyDescent="0.2">
      <c r="A72" s="446" t="s">
        <v>310</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494</v>
      </c>
      <c r="AF72" s="136"/>
      <c r="AG72" s="136"/>
      <c r="AH72" s="136"/>
      <c r="AI72" s="136" t="s">
        <v>646</v>
      </c>
      <c r="AJ72" s="136"/>
      <c r="AK72" s="136"/>
      <c r="AL72" s="136"/>
      <c r="AM72" s="136" t="s">
        <v>462</v>
      </c>
      <c r="AN72" s="136"/>
      <c r="AO72" s="136"/>
      <c r="AP72" s="136"/>
      <c r="AQ72" s="624" t="s">
        <v>219</v>
      </c>
      <c r="AR72" s="625"/>
      <c r="AS72" s="625"/>
      <c r="AT72" s="626"/>
      <c r="AU72" s="590" t="s">
        <v>125</v>
      </c>
      <c r="AV72" s="590"/>
      <c r="AW72" s="590"/>
      <c r="AX72" s="593"/>
      <c r="AY72">
        <f>COUNTA($G$74)</f>
        <v>1</v>
      </c>
    </row>
    <row r="73" spans="1:51" ht="18.75" customHeight="1" x14ac:dyDescent="0.2">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v>7</v>
      </c>
      <c r="AR73" s="470"/>
      <c r="AS73" s="416" t="s">
        <v>220</v>
      </c>
      <c r="AT73" s="417"/>
      <c r="AU73" s="515">
        <v>12</v>
      </c>
      <c r="AV73" s="515"/>
      <c r="AW73" s="430" t="s">
        <v>166</v>
      </c>
      <c r="AX73" s="578"/>
      <c r="AY73">
        <f t="shared" ref="AY73:AY78" si="1">$AY$72</f>
        <v>1</v>
      </c>
    </row>
    <row r="74" spans="1:51" ht="91.5" customHeight="1" x14ac:dyDescent="0.2">
      <c r="A74" s="632"/>
      <c r="B74" s="630"/>
      <c r="C74" s="630"/>
      <c r="D74" s="630"/>
      <c r="E74" s="630"/>
      <c r="F74" s="631"/>
      <c r="G74" s="646" t="s">
        <v>709</v>
      </c>
      <c r="H74" s="647"/>
      <c r="I74" s="647"/>
      <c r="J74" s="647"/>
      <c r="K74" s="647"/>
      <c r="L74" s="647"/>
      <c r="M74" s="647"/>
      <c r="N74" s="647"/>
      <c r="O74" s="648"/>
      <c r="P74" s="252" t="s">
        <v>710</v>
      </c>
      <c r="Q74" s="252"/>
      <c r="R74" s="252"/>
      <c r="S74" s="252"/>
      <c r="T74" s="252"/>
      <c r="U74" s="252"/>
      <c r="V74" s="252"/>
      <c r="W74" s="252"/>
      <c r="X74" s="394"/>
      <c r="Y74" s="655" t="s">
        <v>12</v>
      </c>
      <c r="Z74" s="656"/>
      <c r="AA74" s="657"/>
      <c r="AB74" s="571" t="s">
        <v>707</v>
      </c>
      <c r="AC74" s="571"/>
      <c r="AD74" s="571"/>
      <c r="AE74" s="463" t="s">
        <v>692</v>
      </c>
      <c r="AF74" s="451"/>
      <c r="AG74" s="451"/>
      <c r="AH74" s="451"/>
      <c r="AI74" s="463" t="s">
        <v>692</v>
      </c>
      <c r="AJ74" s="451"/>
      <c r="AK74" s="451"/>
      <c r="AL74" s="451"/>
      <c r="AM74" s="463">
        <v>1514053</v>
      </c>
      <c r="AN74" s="451"/>
      <c r="AO74" s="451"/>
      <c r="AP74" s="451"/>
      <c r="AQ74" s="456" t="s">
        <v>692</v>
      </c>
      <c r="AR74" s="457"/>
      <c r="AS74" s="457"/>
      <c r="AT74" s="458"/>
      <c r="AU74" s="451" t="s">
        <v>361</v>
      </c>
      <c r="AV74" s="451"/>
      <c r="AW74" s="451"/>
      <c r="AX74" s="452"/>
      <c r="AY74">
        <f t="shared" si="1"/>
        <v>1</v>
      </c>
    </row>
    <row r="75" spans="1:51" ht="91.5" customHeight="1" x14ac:dyDescent="0.2">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t="s">
        <v>707</v>
      </c>
      <c r="AC75" s="557"/>
      <c r="AD75" s="557"/>
      <c r="AE75" s="463" t="s">
        <v>692</v>
      </c>
      <c r="AF75" s="451"/>
      <c r="AG75" s="451"/>
      <c r="AH75" s="451"/>
      <c r="AI75" s="463" t="s">
        <v>692</v>
      </c>
      <c r="AJ75" s="451"/>
      <c r="AK75" s="451"/>
      <c r="AL75" s="451"/>
      <c r="AM75" s="463">
        <v>1096794</v>
      </c>
      <c r="AN75" s="451"/>
      <c r="AO75" s="451"/>
      <c r="AP75" s="451"/>
      <c r="AQ75" s="456">
        <v>7570265</v>
      </c>
      <c r="AR75" s="457"/>
      <c r="AS75" s="457"/>
      <c r="AT75" s="458"/>
      <c r="AU75" s="451">
        <v>27231143</v>
      </c>
      <c r="AV75" s="451"/>
      <c r="AW75" s="451"/>
      <c r="AX75" s="452"/>
      <c r="AY75">
        <f t="shared" si="1"/>
        <v>1</v>
      </c>
    </row>
    <row r="76" spans="1:51" ht="91.5" customHeight="1" x14ac:dyDescent="0.2">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t="s">
        <v>692</v>
      </c>
      <c r="AF76" s="451"/>
      <c r="AG76" s="451"/>
      <c r="AH76" s="451"/>
      <c r="AI76" s="463" t="s">
        <v>692</v>
      </c>
      <c r="AJ76" s="451"/>
      <c r="AK76" s="451"/>
      <c r="AL76" s="451"/>
      <c r="AM76" s="463">
        <v>138</v>
      </c>
      <c r="AN76" s="451"/>
      <c r="AO76" s="451"/>
      <c r="AP76" s="451"/>
      <c r="AQ76" s="456" t="s">
        <v>692</v>
      </c>
      <c r="AR76" s="457"/>
      <c r="AS76" s="457"/>
      <c r="AT76" s="458"/>
      <c r="AU76" s="451" t="s">
        <v>361</v>
      </c>
      <c r="AV76" s="451"/>
      <c r="AW76" s="451"/>
      <c r="AX76" s="452"/>
      <c r="AY76">
        <f t="shared" si="1"/>
        <v>1</v>
      </c>
    </row>
    <row r="77" spans="1:51" ht="23.25" customHeight="1" x14ac:dyDescent="0.2">
      <c r="A77" s="580" t="s">
        <v>337</v>
      </c>
      <c r="B77" s="518"/>
      <c r="C77" s="518"/>
      <c r="D77" s="518"/>
      <c r="E77" s="518"/>
      <c r="F77" s="370"/>
      <c r="G77" s="582" t="s">
        <v>711</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1</v>
      </c>
    </row>
    <row r="78" spans="1:51" ht="23.25" customHeight="1" thickBot="1" x14ac:dyDescent="0.2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1</v>
      </c>
    </row>
    <row r="79" spans="1:51" ht="18.75" hidden="1" customHeight="1" x14ac:dyDescent="0.2">
      <c r="A79" s="588" t="s">
        <v>651</v>
      </c>
      <c r="B79" s="371" t="s">
        <v>652</v>
      </c>
      <c r="C79" s="519"/>
      <c r="D79" s="519"/>
      <c r="E79" s="519"/>
      <c r="F79" s="372"/>
      <c r="G79" s="590" t="s">
        <v>653</v>
      </c>
      <c r="H79" s="590"/>
      <c r="I79" s="590"/>
      <c r="J79" s="590"/>
      <c r="K79" s="590"/>
      <c r="L79" s="590"/>
      <c r="M79" s="590"/>
      <c r="N79" s="590"/>
      <c r="O79" s="590"/>
      <c r="P79" s="590"/>
      <c r="Q79" s="590"/>
      <c r="R79" s="590"/>
      <c r="S79" s="590"/>
      <c r="T79" s="590"/>
      <c r="U79" s="590"/>
      <c r="V79" s="590"/>
      <c r="W79" s="590"/>
      <c r="X79" s="590"/>
      <c r="Y79" s="590"/>
      <c r="Z79" s="590"/>
      <c r="AA79" s="591"/>
      <c r="AB79" s="592" t="s">
        <v>669</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2">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2">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2">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2">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2">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494</v>
      </c>
      <c r="AF84" s="136"/>
      <c r="AG84" s="136"/>
      <c r="AH84" s="136"/>
      <c r="AI84" s="136" t="s">
        <v>646</v>
      </c>
      <c r="AJ84" s="136"/>
      <c r="AK84" s="136"/>
      <c r="AL84" s="136"/>
      <c r="AM84" s="136" t="s">
        <v>462</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2">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2">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2">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2">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2">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494</v>
      </c>
      <c r="AF89" s="136"/>
      <c r="AG89" s="136"/>
      <c r="AH89" s="136"/>
      <c r="AI89" s="136" t="s">
        <v>646</v>
      </c>
      <c r="AJ89" s="136"/>
      <c r="AK89" s="136"/>
      <c r="AL89" s="136"/>
      <c r="AM89" s="136" t="s">
        <v>462</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2">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2">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2">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2">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2">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494</v>
      </c>
      <c r="AF94" s="136"/>
      <c r="AG94" s="136"/>
      <c r="AH94" s="136"/>
      <c r="AI94" s="136" t="s">
        <v>646</v>
      </c>
      <c r="AJ94" s="136"/>
      <c r="AK94" s="136"/>
      <c r="AL94" s="136"/>
      <c r="AM94" s="136" t="s">
        <v>462</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2">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2">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2">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5">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2">
      <c r="A99" s="698" t="s">
        <v>657</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2">
      <c r="A100" s="704" t="s">
        <v>658</v>
      </c>
      <c r="B100" s="519"/>
      <c r="C100" s="519"/>
      <c r="D100" s="519"/>
      <c r="E100" s="519"/>
      <c r="F100" s="372"/>
      <c r="G100" s="705" t="s">
        <v>650</v>
      </c>
      <c r="H100" s="706"/>
      <c r="I100" s="706"/>
      <c r="J100" s="706"/>
      <c r="K100" s="706"/>
      <c r="L100" s="706"/>
      <c r="M100" s="706"/>
      <c r="N100" s="706"/>
      <c r="O100" s="706"/>
      <c r="P100" s="707" t="s">
        <v>649</v>
      </c>
      <c r="Q100" s="706"/>
      <c r="R100" s="706"/>
      <c r="S100" s="706"/>
      <c r="T100" s="706"/>
      <c r="U100" s="706"/>
      <c r="V100" s="706"/>
      <c r="W100" s="706"/>
      <c r="X100" s="708"/>
      <c r="Y100" s="709"/>
      <c r="Z100" s="710"/>
      <c r="AA100" s="711"/>
      <c r="AB100" s="712" t="s">
        <v>11</v>
      </c>
      <c r="AC100" s="712"/>
      <c r="AD100" s="712"/>
      <c r="AE100" s="136" t="s">
        <v>494</v>
      </c>
      <c r="AF100" s="136"/>
      <c r="AG100" s="136"/>
      <c r="AH100" s="136"/>
      <c r="AI100" s="136" t="s">
        <v>646</v>
      </c>
      <c r="AJ100" s="136"/>
      <c r="AK100" s="136"/>
      <c r="AL100" s="136"/>
      <c r="AM100" s="136" t="s">
        <v>462</v>
      </c>
      <c r="AN100" s="136"/>
      <c r="AO100" s="136"/>
      <c r="AP100" s="136"/>
      <c r="AQ100" s="694" t="s">
        <v>493</v>
      </c>
      <c r="AR100" s="695"/>
      <c r="AS100" s="695"/>
      <c r="AT100" s="696"/>
      <c r="AU100" s="694" t="s">
        <v>667</v>
      </c>
      <c r="AV100" s="695"/>
      <c r="AW100" s="695"/>
      <c r="AX100" s="697"/>
      <c r="AY100">
        <f>COUNTA($G$101)</f>
        <v>0</v>
      </c>
    </row>
    <row r="101" spans="1:60" ht="23.25" hidden="1" customHeight="1" x14ac:dyDescent="0.2">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2">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2">
      <c r="A103" s="580" t="s">
        <v>659</v>
      </c>
      <c r="B103" s="427"/>
      <c r="C103" s="427"/>
      <c r="D103" s="427"/>
      <c r="E103" s="427"/>
      <c r="F103" s="609"/>
      <c r="G103" s="607" t="s">
        <v>660</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494</v>
      </c>
      <c r="AF103" s="136"/>
      <c r="AG103" s="136"/>
      <c r="AH103" s="136"/>
      <c r="AI103" s="136" t="s">
        <v>646</v>
      </c>
      <c r="AJ103" s="136"/>
      <c r="AK103" s="136"/>
      <c r="AL103" s="136"/>
      <c r="AM103" s="136" t="s">
        <v>462</v>
      </c>
      <c r="AN103" s="136"/>
      <c r="AO103" s="136"/>
      <c r="AP103" s="136"/>
      <c r="AQ103" s="617" t="s">
        <v>668</v>
      </c>
      <c r="AR103" s="618"/>
      <c r="AS103" s="618"/>
      <c r="AT103" s="618"/>
      <c r="AU103" s="618"/>
      <c r="AV103" s="618"/>
      <c r="AW103" s="618"/>
      <c r="AX103" s="619"/>
      <c r="AY103">
        <f>IF(SUBSTITUTE(SUBSTITUTE($G$104,"／",""),"　","")="",0,1)</f>
        <v>0</v>
      </c>
    </row>
    <row r="104" spans="1:60" ht="23.25" hidden="1" customHeight="1" x14ac:dyDescent="0.2">
      <c r="A104" s="610"/>
      <c r="B104" s="590"/>
      <c r="C104" s="590"/>
      <c r="D104" s="590"/>
      <c r="E104" s="590"/>
      <c r="F104" s="611"/>
      <c r="G104" s="620" t="s">
        <v>661</v>
      </c>
      <c r="H104" s="621"/>
      <c r="I104" s="621"/>
      <c r="J104" s="621"/>
      <c r="K104" s="621"/>
      <c r="L104" s="621"/>
      <c r="M104" s="621"/>
      <c r="N104" s="621"/>
      <c r="O104" s="621"/>
      <c r="P104" s="621"/>
      <c r="Q104" s="621"/>
      <c r="R104" s="621"/>
      <c r="S104" s="621"/>
      <c r="T104" s="621"/>
      <c r="U104" s="621"/>
      <c r="V104" s="621"/>
      <c r="W104" s="621"/>
      <c r="X104" s="621"/>
      <c r="Y104" s="681" t="s">
        <v>659</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2">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662</v>
      </c>
      <c r="Z105" s="674"/>
      <c r="AA105" s="675"/>
      <c r="AB105" s="676" t="s">
        <v>663</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2">
      <c r="A106" s="446" t="s">
        <v>310</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494</v>
      </c>
      <c r="AF106" s="136"/>
      <c r="AG106" s="136"/>
      <c r="AH106" s="136"/>
      <c r="AI106" s="136" t="s">
        <v>646</v>
      </c>
      <c r="AJ106" s="136"/>
      <c r="AK106" s="136"/>
      <c r="AL106" s="136"/>
      <c r="AM106" s="136" t="s">
        <v>462</v>
      </c>
      <c r="AN106" s="136"/>
      <c r="AO106" s="136"/>
      <c r="AP106" s="136"/>
      <c r="AQ106" s="624" t="s">
        <v>219</v>
      </c>
      <c r="AR106" s="625"/>
      <c r="AS106" s="625"/>
      <c r="AT106" s="626"/>
      <c r="AU106" s="590" t="s">
        <v>125</v>
      </c>
      <c r="AV106" s="590"/>
      <c r="AW106" s="590"/>
      <c r="AX106" s="593"/>
      <c r="AY106">
        <f>COUNTA($G$108)</f>
        <v>0</v>
      </c>
    </row>
    <row r="107" spans="1:60" ht="18.75" hidden="1" customHeight="1" x14ac:dyDescent="0.2">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2">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2">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2">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2">
      <c r="A111" s="580" t="s">
        <v>337</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2">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2">
      <c r="A113" s="588" t="s">
        <v>651</v>
      </c>
      <c r="B113" s="371" t="s">
        <v>652</v>
      </c>
      <c r="C113" s="519"/>
      <c r="D113" s="519"/>
      <c r="E113" s="519"/>
      <c r="F113" s="372"/>
      <c r="G113" s="590" t="s">
        <v>653</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669</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2">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2">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2">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2">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2">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494</v>
      </c>
      <c r="AF118" s="136"/>
      <c r="AG118" s="136"/>
      <c r="AH118" s="136"/>
      <c r="AI118" s="136" t="s">
        <v>646</v>
      </c>
      <c r="AJ118" s="136"/>
      <c r="AK118" s="136"/>
      <c r="AL118" s="136"/>
      <c r="AM118" s="136" t="s">
        <v>462</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2">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2">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2">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2">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2">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494</v>
      </c>
      <c r="AF123" s="136"/>
      <c r="AG123" s="136"/>
      <c r="AH123" s="136"/>
      <c r="AI123" s="136" t="s">
        <v>646</v>
      </c>
      <c r="AJ123" s="136"/>
      <c r="AK123" s="136"/>
      <c r="AL123" s="136"/>
      <c r="AM123" s="136" t="s">
        <v>462</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2">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2">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2">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2">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2">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494</v>
      </c>
      <c r="AF128" s="136"/>
      <c r="AG128" s="136"/>
      <c r="AH128" s="136"/>
      <c r="AI128" s="136" t="s">
        <v>646</v>
      </c>
      <c r="AJ128" s="136"/>
      <c r="AK128" s="136"/>
      <c r="AL128" s="136"/>
      <c r="AM128" s="136" t="s">
        <v>462</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2">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2">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2">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5">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2">
      <c r="A133" s="698" t="s">
        <v>657</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2">
      <c r="A134" s="704" t="s">
        <v>658</v>
      </c>
      <c r="B134" s="519"/>
      <c r="C134" s="519"/>
      <c r="D134" s="519"/>
      <c r="E134" s="519"/>
      <c r="F134" s="372"/>
      <c r="G134" s="705" t="s">
        <v>650</v>
      </c>
      <c r="H134" s="706"/>
      <c r="I134" s="706"/>
      <c r="J134" s="706"/>
      <c r="K134" s="706"/>
      <c r="L134" s="706"/>
      <c r="M134" s="706"/>
      <c r="N134" s="706"/>
      <c r="O134" s="706"/>
      <c r="P134" s="707" t="s">
        <v>649</v>
      </c>
      <c r="Q134" s="706"/>
      <c r="R134" s="706"/>
      <c r="S134" s="706"/>
      <c r="T134" s="706"/>
      <c r="U134" s="706"/>
      <c r="V134" s="706"/>
      <c r="W134" s="706"/>
      <c r="X134" s="708"/>
      <c r="Y134" s="709"/>
      <c r="Z134" s="710"/>
      <c r="AA134" s="711"/>
      <c r="AB134" s="712" t="s">
        <v>11</v>
      </c>
      <c r="AC134" s="712"/>
      <c r="AD134" s="712"/>
      <c r="AE134" s="136" t="s">
        <v>494</v>
      </c>
      <c r="AF134" s="136"/>
      <c r="AG134" s="136"/>
      <c r="AH134" s="136"/>
      <c r="AI134" s="136" t="s">
        <v>646</v>
      </c>
      <c r="AJ134" s="136"/>
      <c r="AK134" s="136"/>
      <c r="AL134" s="136"/>
      <c r="AM134" s="136" t="s">
        <v>462</v>
      </c>
      <c r="AN134" s="136"/>
      <c r="AO134" s="136"/>
      <c r="AP134" s="136"/>
      <c r="AQ134" s="694" t="s">
        <v>493</v>
      </c>
      <c r="AR134" s="695"/>
      <c r="AS134" s="695"/>
      <c r="AT134" s="696"/>
      <c r="AU134" s="694" t="s">
        <v>667</v>
      </c>
      <c r="AV134" s="695"/>
      <c r="AW134" s="695"/>
      <c r="AX134" s="697"/>
      <c r="AY134">
        <f>COUNTA($G$135)</f>
        <v>0</v>
      </c>
    </row>
    <row r="135" spans="1:60" ht="23.25" hidden="1" customHeight="1" x14ac:dyDescent="0.2">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2">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2">
      <c r="A137" s="580" t="s">
        <v>659</v>
      </c>
      <c r="B137" s="427"/>
      <c r="C137" s="427"/>
      <c r="D137" s="427"/>
      <c r="E137" s="427"/>
      <c r="F137" s="609"/>
      <c r="G137" s="607" t="s">
        <v>660</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494</v>
      </c>
      <c r="AF137" s="136"/>
      <c r="AG137" s="136"/>
      <c r="AH137" s="136"/>
      <c r="AI137" s="136" t="s">
        <v>646</v>
      </c>
      <c r="AJ137" s="136"/>
      <c r="AK137" s="136"/>
      <c r="AL137" s="136"/>
      <c r="AM137" s="136" t="s">
        <v>462</v>
      </c>
      <c r="AN137" s="136"/>
      <c r="AO137" s="136"/>
      <c r="AP137" s="136"/>
      <c r="AQ137" s="617" t="s">
        <v>668</v>
      </c>
      <c r="AR137" s="618"/>
      <c r="AS137" s="618"/>
      <c r="AT137" s="618"/>
      <c r="AU137" s="618"/>
      <c r="AV137" s="618"/>
      <c r="AW137" s="618"/>
      <c r="AX137" s="619"/>
      <c r="AY137">
        <f>IF(SUBSTITUTE(SUBSTITUTE($G$138,"／",""),"　","")="",0,1)</f>
        <v>0</v>
      </c>
    </row>
    <row r="138" spans="1:60" ht="23.25" hidden="1" customHeight="1" x14ac:dyDescent="0.2">
      <c r="A138" s="610"/>
      <c r="B138" s="590"/>
      <c r="C138" s="590"/>
      <c r="D138" s="590"/>
      <c r="E138" s="590"/>
      <c r="F138" s="611"/>
      <c r="G138" s="620" t="s">
        <v>661</v>
      </c>
      <c r="H138" s="621"/>
      <c r="I138" s="621"/>
      <c r="J138" s="621"/>
      <c r="K138" s="621"/>
      <c r="L138" s="621"/>
      <c r="M138" s="621"/>
      <c r="N138" s="621"/>
      <c r="O138" s="621"/>
      <c r="P138" s="621"/>
      <c r="Q138" s="621"/>
      <c r="R138" s="621"/>
      <c r="S138" s="621"/>
      <c r="T138" s="621"/>
      <c r="U138" s="621"/>
      <c r="V138" s="621"/>
      <c r="W138" s="621"/>
      <c r="X138" s="621"/>
      <c r="Y138" s="681" t="s">
        <v>659</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2">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662</v>
      </c>
      <c r="Z139" s="674"/>
      <c r="AA139" s="675"/>
      <c r="AB139" s="676" t="s">
        <v>663</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2">
      <c r="A140" s="446" t="s">
        <v>310</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494</v>
      </c>
      <c r="AF140" s="136"/>
      <c r="AG140" s="136"/>
      <c r="AH140" s="136"/>
      <c r="AI140" s="136" t="s">
        <v>646</v>
      </c>
      <c r="AJ140" s="136"/>
      <c r="AK140" s="136"/>
      <c r="AL140" s="136"/>
      <c r="AM140" s="136" t="s">
        <v>462</v>
      </c>
      <c r="AN140" s="136"/>
      <c r="AO140" s="136"/>
      <c r="AP140" s="136"/>
      <c r="AQ140" s="624" t="s">
        <v>219</v>
      </c>
      <c r="AR140" s="625"/>
      <c r="AS140" s="625"/>
      <c r="AT140" s="626"/>
      <c r="AU140" s="590" t="s">
        <v>125</v>
      </c>
      <c r="AV140" s="590"/>
      <c r="AW140" s="590"/>
      <c r="AX140" s="593"/>
      <c r="AY140">
        <f>COUNTA($G$142)</f>
        <v>0</v>
      </c>
    </row>
    <row r="141" spans="1:60" ht="18.75" hidden="1" customHeight="1" x14ac:dyDescent="0.2">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2">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2">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2">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2">
      <c r="A145" s="580" t="s">
        <v>337</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2">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2">
      <c r="A147" s="588" t="s">
        <v>651</v>
      </c>
      <c r="B147" s="371" t="s">
        <v>652</v>
      </c>
      <c r="C147" s="519"/>
      <c r="D147" s="519"/>
      <c r="E147" s="519"/>
      <c r="F147" s="372"/>
      <c r="G147" s="590" t="s">
        <v>653</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669</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2">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2">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2">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2">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2">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494</v>
      </c>
      <c r="AF152" s="136"/>
      <c r="AG152" s="136"/>
      <c r="AH152" s="136"/>
      <c r="AI152" s="136" t="s">
        <v>646</v>
      </c>
      <c r="AJ152" s="136"/>
      <c r="AK152" s="136"/>
      <c r="AL152" s="136"/>
      <c r="AM152" s="136" t="s">
        <v>462</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2">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2">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2">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2">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2">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494</v>
      </c>
      <c r="AF157" s="136"/>
      <c r="AG157" s="136"/>
      <c r="AH157" s="136"/>
      <c r="AI157" s="136" t="s">
        <v>646</v>
      </c>
      <c r="AJ157" s="136"/>
      <c r="AK157" s="136"/>
      <c r="AL157" s="136"/>
      <c r="AM157" s="136" t="s">
        <v>462</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2">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2">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2">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2">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2">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494</v>
      </c>
      <c r="AF162" s="136"/>
      <c r="AG162" s="136"/>
      <c r="AH162" s="136"/>
      <c r="AI162" s="136" t="s">
        <v>646</v>
      </c>
      <c r="AJ162" s="136"/>
      <c r="AK162" s="136"/>
      <c r="AL162" s="136"/>
      <c r="AM162" s="136" t="s">
        <v>462</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2">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2">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2">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5">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2">
      <c r="A167" s="698" t="s">
        <v>657</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2">
      <c r="A168" s="704" t="s">
        <v>658</v>
      </c>
      <c r="B168" s="519"/>
      <c r="C168" s="519"/>
      <c r="D168" s="519"/>
      <c r="E168" s="519"/>
      <c r="F168" s="372"/>
      <c r="G168" s="705" t="s">
        <v>650</v>
      </c>
      <c r="H168" s="706"/>
      <c r="I168" s="706"/>
      <c r="J168" s="706"/>
      <c r="K168" s="706"/>
      <c r="L168" s="706"/>
      <c r="M168" s="706"/>
      <c r="N168" s="706"/>
      <c r="O168" s="706"/>
      <c r="P168" s="707" t="s">
        <v>649</v>
      </c>
      <c r="Q168" s="706"/>
      <c r="R168" s="706"/>
      <c r="S168" s="706"/>
      <c r="T168" s="706"/>
      <c r="U168" s="706"/>
      <c r="V168" s="706"/>
      <c r="W168" s="706"/>
      <c r="X168" s="708"/>
      <c r="Y168" s="709"/>
      <c r="Z168" s="710"/>
      <c r="AA168" s="711"/>
      <c r="AB168" s="712" t="s">
        <v>11</v>
      </c>
      <c r="AC168" s="712"/>
      <c r="AD168" s="712"/>
      <c r="AE168" s="136" t="s">
        <v>494</v>
      </c>
      <c r="AF168" s="136"/>
      <c r="AG168" s="136"/>
      <c r="AH168" s="136"/>
      <c r="AI168" s="136" t="s">
        <v>646</v>
      </c>
      <c r="AJ168" s="136"/>
      <c r="AK168" s="136"/>
      <c r="AL168" s="136"/>
      <c r="AM168" s="136" t="s">
        <v>462</v>
      </c>
      <c r="AN168" s="136"/>
      <c r="AO168" s="136"/>
      <c r="AP168" s="136"/>
      <c r="AQ168" s="694" t="s">
        <v>493</v>
      </c>
      <c r="AR168" s="695"/>
      <c r="AS168" s="695"/>
      <c r="AT168" s="696"/>
      <c r="AU168" s="694" t="s">
        <v>667</v>
      </c>
      <c r="AV168" s="695"/>
      <c r="AW168" s="695"/>
      <c r="AX168" s="697"/>
      <c r="AY168">
        <f>COUNTA($G$169)</f>
        <v>0</v>
      </c>
    </row>
    <row r="169" spans="1:60" ht="23.25" hidden="1" customHeight="1" x14ac:dyDescent="0.2">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2">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2">
      <c r="A171" s="580" t="s">
        <v>659</v>
      </c>
      <c r="B171" s="427"/>
      <c r="C171" s="427"/>
      <c r="D171" s="427"/>
      <c r="E171" s="427"/>
      <c r="F171" s="609"/>
      <c r="G171" s="607" t="s">
        <v>660</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494</v>
      </c>
      <c r="AF171" s="136"/>
      <c r="AG171" s="136"/>
      <c r="AH171" s="136"/>
      <c r="AI171" s="136" t="s">
        <v>646</v>
      </c>
      <c r="AJ171" s="136"/>
      <c r="AK171" s="136"/>
      <c r="AL171" s="136"/>
      <c r="AM171" s="136" t="s">
        <v>462</v>
      </c>
      <c r="AN171" s="136"/>
      <c r="AO171" s="136"/>
      <c r="AP171" s="136"/>
      <c r="AQ171" s="617" t="s">
        <v>668</v>
      </c>
      <c r="AR171" s="618"/>
      <c r="AS171" s="618"/>
      <c r="AT171" s="618"/>
      <c r="AU171" s="618"/>
      <c r="AV171" s="618"/>
      <c r="AW171" s="618"/>
      <c r="AX171" s="619"/>
      <c r="AY171">
        <f>IF(SUBSTITUTE(SUBSTITUTE($G$172,"／",""),"　","")="",0,1)</f>
        <v>0</v>
      </c>
    </row>
    <row r="172" spans="1:60" ht="23.25" hidden="1" customHeight="1" x14ac:dyDescent="0.2">
      <c r="A172" s="610"/>
      <c r="B172" s="590"/>
      <c r="C172" s="590"/>
      <c r="D172" s="590"/>
      <c r="E172" s="590"/>
      <c r="F172" s="611"/>
      <c r="G172" s="620" t="s">
        <v>661</v>
      </c>
      <c r="H172" s="621"/>
      <c r="I172" s="621"/>
      <c r="J172" s="621"/>
      <c r="K172" s="621"/>
      <c r="L172" s="621"/>
      <c r="M172" s="621"/>
      <c r="N172" s="621"/>
      <c r="O172" s="621"/>
      <c r="P172" s="621"/>
      <c r="Q172" s="621"/>
      <c r="R172" s="621"/>
      <c r="S172" s="621"/>
      <c r="T172" s="621"/>
      <c r="U172" s="621"/>
      <c r="V172" s="621"/>
      <c r="W172" s="621"/>
      <c r="X172" s="621"/>
      <c r="Y172" s="681" t="s">
        <v>659</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2">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662</v>
      </c>
      <c r="Z173" s="674"/>
      <c r="AA173" s="675"/>
      <c r="AB173" s="676" t="s">
        <v>663</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2">
      <c r="A174" s="446" t="s">
        <v>310</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494</v>
      </c>
      <c r="AF174" s="136"/>
      <c r="AG174" s="136"/>
      <c r="AH174" s="136"/>
      <c r="AI174" s="136" t="s">
        <v>646</v>
      </c>
      <c r="AJ174" s="136"/>
      <c r="AK174" s="136"/>
      <c r="AL174" s="136"/>
      <c r="AM174" s="136" t="s">
        <v>462</v>
      </c>
      <c r="AN174" s="136"/>
      <c r="AO174" s="136"/>
      <c r="AP174" s="136"/>
      <c r="AQ174" s="624" t="s">
        <v>219</v>
      </c>
      <c r="AR174" s="625"/>
      <c r="AS174" s="625"/>
      <c r="AT174" s="626"/>
      <c r="AU174" s="590" t="s">
        <v>125</v>
      </c>
      <c r="AV174" s="590"/>
      <c r="AW174" s="590"/>
      <c r="AX174" s="593"/>
      <c r="AY174">
        <f>COUNTA($G$176)</f>
        <v>0</v>
      </c>
    </row>
    <row r="175" spans="1:60" ht="18.75" hidden="1" customHeight="1" x14ac:dyDescent="0.2">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2">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2">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2">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2">
      <c r="A179" s="580" t="s">
        <v>337</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2">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2">
      <c r="A181" s="588" t="s">
        <v>651</v>
      </c>
      <c r="B181" s="371" t="s">
        <v>652</v>
      </c>
      <c r="C181" s="519"/>
      <c r="D181" s="519"/>
      <c r="E181" s="519"/>
      <c r="F181" s="372"/>
      <c r="G181" s="590" t="s">
        <v>653</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669</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2">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2">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2">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2">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2">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494</v>
      </c>
      <c r="AF186" s="136"/>
      <c r="AG186" s="136"/>
      <c r="AH186" s="136"/>
      <c r="AI186" s="136" t="s">
        <v>646</v>
      </c>
      <c r="AJ186" s="136"/>
      <c r="AK186" s="136"/>
      <c r="AL186" s="136"/>
      <c r="AM186" s="136" t="s">
        <v>462</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2">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2">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2">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2">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2">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494</v>
      </c>
      <c r="AF191" s="136"/>
      <c r="AG191" s="136"/>
      <c r="AH191" s="136"/>
      <c r="AI191" s="136" t="s">
        <v>646</v>
      </c>
      <c r="AJ191" s="136"/>
      <c r="AK191" s="136"/>
      <c r="AL191" s="136"/>
      <c r="AM191" s="136" t="s">
        <v>462</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2">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2">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2">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2">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2">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494</v>
      </c>
      <c r="AF196" s="136"/>
      <c r="AG196" s="136"/>
      <c r="AH196" s="136"/>
      <c r="AI196" s="136" t="s">
        <v>646</v>
      </c>
      <c r="AJ196" s="136"/>
      <c r="AK196" s="136"/>
      <c r="AL196" s="136"/>
      <c r="AM196" s="136" t="s">
        <v>462</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2">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2">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2">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5">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customHeight="1" x14ac:dyDescent="0.2">
      <c r="A201" s="538" t="s">
        <v>311</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307</v>
      </c>
      <c r="X201" s="549"/>
      <c r="Y201" s="552"/>
      <c r="Z201" s="552"/>
      <c r="AA201" s="553"/>
      <c r="AB201" s="546" t="s">
        <v>11</v>
      </c>
      <c r="AC201" s="543"/>
      <c r="AD201" s="544"/>
      <c r="AE201" s="136" t="s">
        <v>494</v>
      </c>
      <c r="AF201" s="136"/>
      <c r="AG201" s="136"/>
      <c r="AH201" s="136"/>
      <c r="AI201" s="136" t="s">
        <v>646</v>
      </c>
      <c r="AJ201" s="136"/>
      <c r="AK201" s="136"/>
      <c r="AL201" s="136"/>
      <c r="AM201" s="136" t="s">
        <v>462</v>
      </c>
      <c r="AN201" s="136"/>
      <c r="AO201" s="136"/>
      <c r="AP201" s="136"/>
      <c r="AQ201" s="418" t="s">
        <v>219</v>
      </c>
      <c r="AR201" s="414"/>
      <c r="AS201" s="414"/>
      <c r="AT201" s="415"/>
      <c r="AU201" s="513" t="s">
        <v>125</v>
      </c>
      <c r="AV201" s="513"/>
      <c r="AW201" s="513"/>
      <c r="AX201" s="514"/>
      <c r="AY201">
        <f>COUNTA($H$203)</f>
        <v>1</v>
      </c>
    </row>
    <row r="202" spans="1:60" ht="18.75" customHeight="1" x14ac:dyDescent="0.2">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v>7</v>
      </c>
      <c r="AR202" s="470"/>
      <c r="AS202" s="416" t="s">
        <v>220</v>
      </c>
      <c r="AT202" s="417"/>
      <c r="AU202" s="515">
        <v>12</v>
      </c>
      <c r="AV202" s="515"/>
      <c r="AW202" s="516" t="s">
        <v>166</v>
      </c>
      <c r="AX202" s="517"/>
      <c r="AY202">
        <f t="shared" ref="AY202:AY208" si="10">$AY$201</f>
        <v>1</v>
      </c>
    </row>
    <row r="203" spans="1:60" ht="27.5" customHeight="1" x14ac:dyDescent="0.2">
      <c r="A203" s="409"/>
      <c r="B203" s="410"/>
      <c r="C203" s="410"/>
      <c r="D203" s="410"/>
      <c r="E203" s="410"/>
      <c r="F203" s="411"/>
      <c r="G203" s="499" t="s">
        <v>221</v>
      </c>
      <c r="H203" s="501" t="s">
        <v>802</v>
      </c>
      <c r="I203" s="502"/>
      <c r="J203" s="502"/>
      <c r="K203" s="502"/>
      <c r="L203" s="502"/>
      <c r="M203" s="502"/>
      <c r="N203" s="502"/>
      <c r="O203" s="503"/>
      <c r="P203" s="501" t="s">
        <v>712</v>
      </c>
      <c r="Q203" s="502"/>
      <c r="R203" s="502"/>
      <c r="S203" s="502"/>
      <c r="T203" s="502"/>
      <c r="U203" s="502"/>
      <c r="V203" s="503"/>
      <c r="W203" s="507"/>
      <c r="X203" s="508"/>
      <c r="Y203" s="483" t="s">
        <v>12</v>
      </c>
      <c r="Z203" s="483"/>
      <c r="AA203" s="484"/>
      <c r="AB203" s="492" t="s">
        <v>327</v>
      </c>
      <c r="AC203" s="492"/>
      <c r="AD203" s="492"/>
      <c r="AE203" s="463" t="s">
        <v>692</v>
      </c>
      <c r="AF203" s="451"/>
      <c r="AG203" s="451"/>
      <c r="AH203" s="451"/>
      <c r="AI203" s="463" t="s">
        <v>692</v>
      </c>
      <c r="AJ203" s="451"/>
      <c r="AK203" s="451"/>
      <c r="AL203" s="451"/>
      <c r="AM203" s="463">
        <v>3155</v>
      </c>
      <c r="AN203" s="451"/>
      <c r="AO203" s="451"/>
      <c r="AP203" s="451"/>
      <c r="AQ203" s="463" t="s">
        <v>692</v>
      </c>
      <c r="AR203" s="451"/>
      <c r="AS203" s="451"/>
      <c r="AT203" s="464"/>
      <c r="AU203" s="451" t="s">
        <v>692</v>
      </c>
      <c r="AV203" s="451"/>
      <c r="AW203" s="451"/>
      <c r="AX203" s="452"/>
      <c r="AY203">
        <f t="shared" si="10"/>
        <v>1</v>
      </c>
    </row>
    <row r="204" spans="1:60" ht="27.5" customHeight="1" x14ac:dyDescent="0.2">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327</v>
      </c>
      <c r="AC204" s="491"/>
      <c r="AD204" s="491"/>
      <c r="AE204" s="463" t="s">
        <v>692</v>
      </c>
      <c r="AF204" s="451"/>
      <c r="AG204" s="451"/>
      <c r="AH204" s="451"/>
      <c r="AI204" s="463" t="s">
        <v>692</v>
      </c>
      <c r="AJ204" s="451"/>
      <c r="AK204" s="451"/>
      <c r="AL204" s="451"/>
      <c r="AM204" s="463">
        <v>3155</v>
      </c>
      <c r="AN204" s="451"/>
      <c r="AO204" s="451"/>
      <c r="AP204" s="451"/>
      <c r="AQ204" s="463">
        <v>2976</v>
      </c>
      <c r="AR204" s="451"/>
      <c r="AS204" s="451"/>
      <c r="AT204" s="464"/>
      <c r="AU204" s="451">
        <v>9919</v>
      </c>
      <c r="AV204" s="451"/>
      <c r="AW204" s="451"/>
      <c r="AX204" s="452"/>
      <c r="AY204">
        <f t="shared" si="10"/>
        <v>1</v>
      </c>
    </row>
    <row r="205" spans="1:60" ht="27.5" customHeight="1" x14ac:dyDescent="0.2">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328</v>
      </c>
      <c r="AC205" s="487"/>
      <c r="AD205" s="487"/>
      <c r="AE205" s="488" t="s">
        <v>692</v>
      </c>
      <c r="AF205" s="489"/>
      <c r="AG205" s="489"/>
      <c r="AH205" s="489"/>
      <c r="AI205" s="488" t="s">
        <v>692</v>
      </c>
      <c r="AJ205" s="489"/>
      <c r="AK205" s="489"/>
      <c r="AL205" s="489"/>
      <c r="AM205" s="488">
        <v>100</v>
      </c>
      <c r="AN205" s="489"/>
      <c r="AO205" s="489"/>
      <c r="AP205" s="489"/>
      <c r="AQ205" s="463" t="s">
        <v>692</v>
      </c>
      <c r="AR205" s="451"/>
      <c r="AS205" s="451"/>
      <c r="AT205" s="464"/>
      <c r="AU205" s="451" t="s">
        <v>692</v>
      </c>
      <c r="AV205" s="451"/>
      <c r="AW205" s="451"/>
      <c r="AX205" s="452"/>
      <c r="AY205">
        <f t="shared" si="10"/>
        <v>1</v>
      </c>
    </row>
    <row r="206" spans="1:60" ht="100.75" customHeight="1" x14ac:dyDescent="0.2">
      <c r="A206" s="409" t="s">
        <v>315</v>
      </c>
      <c r="B206" s="410"/>
      <c r="C206" s="410"/>
      <c r="D206" s="410"/>
      <c r="E206" s="410"/>
      <c r="F206" s="411"/>
      <c r="G206" s="473" t="s">
        <v>222</v>
      </c>
      <c r="H206" s="474" t="s">
        <v>713</v>
      </c>
      <c r="I206" s="474"/>
      <c r="J206" s="474"/>
      <c r="K206" s="474"/>
      <c r="L206" s="474"/>
      <c r="M206" s="474"/>
      <c r="N206" s="474"/>
      <c r="O206" s="474"/>
      <c r="P206" s="474" t="s">
        <v>714</v>
      </c>
      <c r="Q206" s="474"/>
      <c r="R206" s="474"/>
      <c r="S206" s="474"/>
      <c r="T206" s="474"/>
      <c r="U206" s="474"/>
      <c r="V206" s="474"/>
      <c r="W206" s="477" t="s">
        <v>326</v>
      </c>
      <c r="X206" s="478"/>
      <c r="Y206" s="483" t="s">
        <v>12</v>
      </c>
      <c r="Z206" s="483"/>
      <c r="AA206" s="484"/>
      <c r="AB206" s="492" t="s">
        <v>327</v>
      </c>
      <c r="AC206" s="492"/>
      <c r="AD206" s="492"/>
      <c r="AE206" s="463" t="s">
        <v>692</v>
      </c>
      <c r="AF206" s="451"/>
      <c r="AG206" s="451"/>
      <c r="AH206" s="451"/>
      <c r="AI206" s="463" t="s">
        <v>692</v>
      </c>
      <c r="AJ206" s="451"/>
      <c r="AK206" s="451"/>
      <c r="AL206" s="451"/>
      <c r="AM206" s="463">
        <v>3155</v>
      </c>
      <c r="AN206" s="451"/>
      <c r="AO206" s="451"/>
      <c r="AP206" s="451"/>
      <c r="AQ206" s="463" t="s">
        <v>692</v>
      </c>
      <c r="AR206" s="451"/>
      <c r="AS206" s="451"/>
      <c r="AT206" s="464"/>
      <c r="AU206" s="451" t="s">
        <v>692</v>
      </c>
      <c r="AV206" s="451"/>
      <c r="AW206" s="451"/>
      <c r="AX206" s="452"/>
      <c r="AY206">
        <f t="shared" si="10"/>
        <v>1</v>
      </c>
    </row>
    <row r="207" spans="1:60" ht="100.75" customHeight="1" x14ac:dyDescent="0.2">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327</v>
      </c>
      <c r="AC207" s="491"/>
      <c r="AD207" s="491"/>
      <c r="AE207" s="463" t="s">
        <v>692</v>
      </c>
      <c r="AF207" s="451"/>
      <c r="AG207" s="451"/>
      <c r="AH207" s="451"/>
      <c r="AI207" s="463" t="s">
        <v>692</v>
      </c>
      <c r="AJ207" s="451"/>
      <c r="AK207" s="451"/>
      <c r="AL207" s="451"/>
      <c r="AM207" s="463">
        <v>3155</v>
      </c>
      <c r="AN207" s="451"/>
      <c r="AO207" s="451"/>
      <c r="AP207" s="451"/>
      <c r="AQ207" s="463">
        <v>2976</v>
      </c>
      <c r="AR207" s="451"/>
      <c r="AS207" s="451"/>
      <c r="AT207" s="464"/>
      <c r="AU207" s="451" t="s">
        <v>692</v>
      </c>
      <c r="AV207" s="451"/>
      <c r="AW207" s="451"/>
      <c r="AX207" s="452"/>
      <c r="AY207">
        <f t="shared" si="10"/>
        <v>1</v>
      </c>
    </row>
    <row r="208" spans="1:60" ht="100.75" customHeight="1" x14ac:dyDescent="0.2">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328</v>
      </c>
      <c r="AC208" s="487"/>
      <c r="AD208" s="487"/>
      <c r="AE208" s="488" t="s">
        <v>692</v>
      </c>
      <c r="AF208" s="489"/>
      <c r="AG208" s="489"/>
      <c r="AH208" s="489"/>
      <c r="AI208" s="488" t="s">
        <v>692</v>
      </c>
      <c r="AJ208" s="489"/>
      <c r="AK208" s="489"/>
      <c r="AL208" s="489"/>
      <c r="AM208" s="488">
        <v>100</v>
      </c>
      <c r="AN208" s="489"/>
      <c r="AO208" s="489"/>
      <c r="AP208" s="490"/>
      <c r="AQ208" s="463" t="s">
        <v>692</v>
      </c>
      <c r="AR208" s="451"/>
      <c r="AS208" s="451"/>
      <c r="AT208" s="464"/>
      <c r="AU208" s="451" t="s">
        <v>692</v>
      </c>
      <c r="AV208" s="451"/>
      <c r="AW208" s="451"/>
      <c r="AX208" s="452"/>
      <c r="AY208">
        <f t="shared" si="10"/>
        <v>1</v>
      </c>
    </row>
    <row r="209" spans="1:51" ht="18.75" hidden="1" customHeight="1" x14ac:dyDescent="0.2">
      <c r="A209" s="406" t="s">
        <v>311</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494</v>
      </c>
      <c r="AF209" s="135"/>
      <c r="AG209" s="135"/>
      <c r="AH209" s="135"/>
      <c r="AI209" s="136" t="s">
        <v>646</v>
      </c>
      <c r="AJ209" s="136"/>
      <c r="AK209" s="136"/>
      <c r="AL209" s="136"/>
      <c r="AM209" s="136" t="s">
        <v>462</v>
      </c>
      <c r="AN209" s="136"/>
      <c r="AO209" s="136"/>
      <c r="AP209" s="136"/>
      <c r="AQ209" s="418" t="s">
        <v>219</v>
      </c>
      <c r="AR209" s="414"/>
      <c r="AS209" s="414"/>
      <c r="AT209" s="415"/>
      <c r="AU209" s="466" t="s">
        <v>125</v>
      </c>
      <c r="AV209" s="467"/>
      <c r="AW209" s="467"/>
      <c r="AX209" s="468"/>
      <c r="AY209">
        <f>COUNTA($H$211)</f>
        <v>0</v>
      </c>
    </row>
    <row r="210" spans="1:51" ht="18.75" hidden="1" customHeight="1" x14ac:dyDescent="0.2">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2">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2">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2">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2">
      <c r="A214" s="439" t="s">
        <v>340</v>
      </c>
      <c r="B214" s="440"/>
      <c r="C214" s="440"/>
      <c r="D214" s="440"/>
      <c r="E214" s="441" t="s">
        <v>299</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5">
      <c r="A215" s="446" t="s">
        <v>654</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306</v>
      </c>
      <c r="AP215" s="449"/>
      <c r="AQ215" s="449"/>
      <c r="AR215" s="96"/>
      <c r="AS215" s="448"/>
      <c r="AT215" s="449"/>
      <c r="AU215" s="449"/>
      <c r="AV215" s="449"/>
      <c r="AW215" s="449"/>
      <c r="AX215" s="450"/>
      <c r="AY215">
        <f>COUNTIF($AR$215,"☑")</f>
        <v>0</v>
      </c>
    </row>
    <row r="216" spans="1:51" ht="45" customHeight="1" x14ac:dyDescent="0.2">
      <c r="A216" s="384" t="s">
        <v>360</v>
      </c>
      <c r="B216" s="385"/>
      <c r="C216" s="387" t="s">
        <v>223</v>
      </c>
      <c r="D216" s="385"/>
      <c r="E216" s="388" t="s">
        <v>239</v>
      </c>
      <c r="F216" s="389"/>
      <c r="G216" s="390" t="s">
        <v>361</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2">
      <c r="A217" s="386"/>
      <c r="B217" s="368"/>
      <c r="C217" s="367"/>
      <c r="D217" s="368"/>
      <c r="E217" s="369" t="s">
        <v>238</v>
      </c>
      <c r="F217" s="370"/>
      <c r="G217" s="393" t="s">
        <v>715</v>
      </c>
      <c r="H217" s="252"/>
      <c r="I217" s="252"/>
      <c r="J217" s="252"/>
      <c r="K217" s="252"/>
      <c r="L217" s="252"/>
      <c r="M217" s="252"/>
      <c r="N217" s="252"/>
      <c r="O217" s="252"/>
      <c r="P217" s="252"/>
      <c r="Q217" s="252"/>
      <c r="R217" s="252"/>
      <c r="S217" s="252"/>
      <c r="T217" s="252"/>
      <c r="U217" s="252"/>
      <c r="V217" s="394"/>
      <c r="W217" s="397" t="s">
        <v>664</v>
      </c>
      <c r="X217" s="398"/>
      <c r="Y217" s="398"/>
      <c r="Z217" s="398"/>
      <c r="AA217" s="399"/>
      <c r="AB217" s="400" t="s">
        <v>804</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2">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665</v>
      </c>
      <c r="X218" s="404"/>
      <c r="Y218" s="404"/>
      <c r="Z218" s="404"/>
      <c r="AA218" s="405"/>
      <c r="AB218" s="400" t="s">
        <v>803</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2">
      <c r="A219" s="386"/>
      <c r="B219" s="368"/>
      <c r="C219" s="365" t="s">
        <v>672</v>
      </c>
      <c r="D219" s="366"/>
      <c r="E219" s="369" t="s">
        <v>356</v>
      </c>
      <c r="F219" s="370"/>
      <c r="G219" s="375" t="s">
        <v>226</v>
      </c>
      <c r="H219" s="376"/>
      <c r="I219" s="376"/>
      <c r="J219" s="377" t="s">
        <v>692</v>
      </c>
      <c r="K219" s="378"/>
      <c r="L219" s="378"/>
      <c r="M219" s="378"/>
      <c r="N219" s="378"/>
      <c r="O219" s="378"/>
      <c r="P219" s="378"/>
      <c r="Q219" s="378"/>
      <c r="R219" s="378"/>
      <c r="S219" s="378"/>
      <c r="T219" s="379"/>
      <c r="U219" s="380" t="s">
        <v>361</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2">
      <c r="A220" s="386"/>
      <c r="B220" s="368"/>
      <c r="C220" s="367"/>
      <c r="D220" s="368"/>
      <c r="E220" s="371"/>
      <c r="F220" s="372"/>
      <c r="G220" s="375" t="s">
        <v>673</v>
      </c>
      <c r="H220" s="376"/>
      <c r="I220" s="376"/>
      <c r="J220" s="376"/>
      <c r="K220" s="376"/>
      <c r="L220" s="376"/>
      <c r="M220" s="376"/>
      <c r="N220" s="376"/>
      <c r="O220" s="376"/>
      <c r="P220" s="376"/>
      <c r="Q220" s="376"/>
      <c r="R220" s="376"/>
      <c r="S220" s="376"/>
      <c r="T220" s="376"/>
      <c r="U220" s="382" t="s">
        <v>361</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5">
      <c r="A221" s="386"/>
      <c r="B221" s="368"/>
      <c r="C221" s="367"/>
      <c r="D221" s="368"/>
      <c r="E221" s="373"/>
      <c r="F221" s="374"/>
      <c r="G221" s="375" t="s">
        <v>665</v>
      </c>
      <c r="H221" s="376"/>
      <c r="I221" s="376"/>
      <c r="J221" s="376"/>
      <c r="K221" s="376"/>
      <c r="L221" s="376"/>
      <c r="M221" s="376"/>
      <c r="N221" s="376"/>
      <c r="O221" s="376"/>
      <c r="P221" s="376"/>
      <c r="Q221" s="376"/>
      <c r="R221" s="376"/>
      <c r="S221" s="376"/>
      <c r="T221" s="376"/>
      <c r="U221" s="383" t="s">
        <v>361</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59"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688</v>
      </c>
      <c r="AE224" s="347"/>
      <c r="AF224" s="347"/>
      <c r="AG224" s="348" t="s">
        <v>801</v>
      </c>
      <c r="AH224" s="349"/>
      <c r="AI224" s="349"/>
      <c r="AJ224" s="349"/>
      <c r="AK224" s="349"/>
      <c r="AL224" s="349"/>
      <c r="AM224" s="349"/>
      <c r="AN224" s="349"/>
      <c r="AO224" s="349"/>
      <c r="AP224" s="349"/>
      <c r="AQ224" s="349"/>
      <c r="AR224" s="349"/>
      <c r="AS224" s="349"/>
      <c r="AT224" s="349"/>
      <c r="AU224" s="349"/>
      <c r="AV224" s="349"/>
      <c r="AW224" s="349"/>
      <c r="AX224" s="350"/>
    </row>
    <row r="225" spans="1:50" ht="95.4"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688</v>
      </c>
      <c r="AE225" s="235"/>
      <c r="AF225" s="235"/>
      <c r="AG225" s="284" t="s">
        <v>722</v>
      </c>
      <c r="AH225" s="285"/>
      <c r="AI225" s="285"/>
      <c r="AJ225" s="285"/>
      <c r="AK225" s="285"/>
      <c r="AL225" s="285"/>
      <c r="AM225" s="285"/>
      <c r="AN225" s="285"/>
      <c r="AO225" s="285"/>
      <c r="AP225" s="285"/>
      <c r="AQ225" s="285"/>
      <c r="AR225" s="285"/>
      <c r="AS225" s="285"/>
      <c r="AT225" s="285"/>
      <c r="AU225" s="285"/>
      <c r="AV225" s="285"/>
      <c r="AW225" s="285"/>
      <c r="AX225" s="286"/>
    </row>
    <row r="226" spans="1:50" ht="104.4"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688</v>
      </c>
      <c r="AE226" s="297"/>
      <c r="AF226" s="297"/>
      <c r="AG226" s="254" t="s">
        <v>723</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688</v>
      </c>
      <c r="AE227" s="249"/>
      <c r="AF227" s="249"/>
      <c r="AG227" s="251" t="s">
        <v>727</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338</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725</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726</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9.4"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688</v>
      </c>
      <c r="AE230" s="274"/>
      <c r="AF230" s="274"/>
      <c r="AG230" s="276" t="s">
        <v>728</v>
      </c>
      <c r="AH230" s="277"/>
      <c r="AI230" s="277"/>
      <c r="AJ230" s="277"/>
      <c r="AK230" s="277"/>
      <c r="AL230" s="277"/>
      <c r="AM230" s="277"/>
      <c r="AN230" s="277"/>
      <c r="AO230" s="277"/>
      <c r="AP230" s="277"/>
      <c r="AQ230" s="277"/>
      <c r="AR230" s="277"/>
      <c r="AS230" s="277"/>
      <c r="AT230" s="277"/>
      <c r="AU230" s="277"/>
      <c r="AV230" s="277"/>
      <c r="AW230" s="277"/>
      <c r="AX230" s="278"/>
    </row>
    <row r="231" spans="1:50" ht="29.4"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688</v>
      </c>
      <c r="AE231" s="235"/>
      <c r="AF231" s="235"/>
      <c r="AG231" s="284" t="s">
        <v>729</v>
      </c>
      <c r="AH231" s="285"/>
      <c r="AI231" s="285"/>
      <c r="AJ231" s="285"/>
      <c r="AK231" s="285"/>
      <c r="AL231" s="285"/>
      <c r="AM231" s="285"/>
      <c r="AN231" s="285"/>
      <c r="AO231" s="285"/>
      <c r="AP231" s="285"/>
      <c r="AQ231" s="285"/>
      <c r="AR231" s="285"/>
      <c r="AS231" s="285"/>
      <c r="AT231" s="285"/>
      <c r="AU231" s="285"/>
      <c r="AV231" s="285"/>
      <c r="AW231" s="285"/>
      <c r="AX231" s="286"/>
    </row>
    <row r="232" spans="1:50" ht="29.4"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688</v>
      </c>
      <c r="AE232" s="235"/>
      <c r="AF232" s="235"/>
      <c r="AG232" s="284" t="s">
        <v>730</v>
      </c>
      <c r="AH232" s="285"/>
      <c r="AI232" s="285"/>
      <c r="AJ232" s="285"/>
      <c r="AK232" s="285"/>
      <c r="AL232" s="285"/>
      <c r="AM232" s="285"/>
      <c r="AN232" s="285"/>
      <c r="AO232" s="285"/>
      <c r="AP232" s="285"/>
      <c r="AQ232" s="285"/>
      <c r="AR232" s="285"/>
      <c r="AS232" s="285"/>
      <c r="AT232" s="285"/>
      <c r="AU232" s="285"/>
      <c r="AV232" s="285"/>
      <c r="AW232" s="285"/>
      <c r="AX232" s="286"/>
    </row>
    <row r="233" spans="1:50" ht="29.4"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688</v>
      </c>
      <c r="AE233" s="235"/>
      <c r="AF233" s="235"/>
      <c r="AG233" s="284" t="s">
        <v>731</v>
      </c>
      <c r="AH233" s="285"/>
      <c r="AI233" s="285"/>
      <c r="AJ233" s="285"/>
      <c r="AK233" s="285"/>
      <c r="AL233" s="285"/>
      <c r="AM233" s="285"/>
      <c r="AN233" s="285"/>
      <c r="AO233" s="285"/>
      <c r="AP233" s="285"/>
      <c r="AQ233" s="285"/>
      <c r="AR233" s="285"/>
      <c r="AS233" s="285"/>
      <c r="AT233" s="285"/>
      <c r="AU233" s="285"/>
      <c r="AV233" s="285"/>
      <c r="AW233" s="285"/>
      <c r="AX233" s="286"/>
    </row>
    <row r="234" spans="1:50" ht="29.4" customHeight="1" x14ac:dyDescent="0.2">
      <c r="A234" s="266"/>
      <c r="B234" s="267"/>
      <c r="C234" s="232" t="s">
        <v>308</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721</v>
      </c>
      <c r="AE234" s="297"/>
      <c r="AF234" s="297"/>
      <c r="AG234" s="298" t="s">
        <v>732</v>
      </c>
      <c r="AH234" s="299"/>
      <c r="AI234" s="299"/>
      <c r="AJ234" s="299"/>
      <c r="AK234" s="299"/>
      <c r="AL234" s="299"/>
      <c r="AM234" s="299"/>
      <c r="AN234" s="299"/>
      <c r="AO234" s="299"/>
      <c r="AP234" s="299"/>
      <c r="AQ234" s="299"/>
      <c r="AR234" s="299"/>
      <c r="AS234" s="299"/>
      <c r="AT234" s="299"/>
      <c r="AU234" s="299"/>
      <c r="AV234" s="299"/>
      <c r="AW234" s="299"/>
      <c r="AX234" s="300"/>
    </row>
    <row r="235" spans="1:50" ht="29.4" customHeight="1" x14ac:dyDescent="0.2">
      <c r="A235" s="266"/>
      <c r="B235" s="267"/>
      <c r="C235" s="353" t="s">
        <v>309</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721</v>
      </c>
      <c r="AE235" s="235"/>
      <c r="AF235" s="306"/>
      <c r="AG235" s="284" t="s">
        <v>732</v>
      </c>
      <c r="AH235" s="285"/>
      <c r="AI235" s="285"/>
      <c r="AJ235" s="285"/>
      <c r="AK235" s="285"/>
      <c r="AL235" s="285"/>
      <c r="AM235" s="285"/>
      <c r="AN235" s="285"/>
      <c r="AO235" s="285"/>
      <c r="AP235" s="285"/>
      <c r="AQ235" s="285"/>
      <c r="AR235" s="285"/>
      <c r="AS235" s="285"/>
      <c r="AT235" s="285"/>
      <c r="AU235" s="285"/>
      <c r="AV235" s="285"/>
      <c r="AW235" s="285"/>
      <c r="AX235" s="286"/>
    </row>
    <row r="236" spans="1:50" ht="29.4" customHeight="1" x14ac:dyDescent="0.2">
      <c r="A236" s="268"/>
      <c r="B236" s="269"/>
      <c r="C236" s="356" t="s">
        <v>296</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688</v>
      </c>
      <c r="AE236" s="360"/>
      <c r="AF236" s="361"/>
      <c r="AG236" s="362" t="s">
        <v>733</v>
      </c>
      <c r="AH236" s="363"/>
      <c r="AI236" s="363"/>
      <c r="AJ236" s="363"/>
      <c r="AK236" s="363"/>
      <c r="AL236" s="363"/>
      <c r="AM236" s="363"/>
      <c r="AN236" s="363"/>
      <c r="AO236" s="363"/>
      <c r="AP236" s="363"/>
      <c r="AQ236" s="363"/>
      <c r="AR236" s="363"/>
      <c r="AS236" s="363"/>
      <c r="AT236" s="363"/>
      <c r="AU236" s="363"/>
      <c r="AV236" s="363"/>
      <c r="AW236" s="363"/>
      <c r="AX236" s="364"/>
    </row>
    <row r="237" spans="1:50" ht="43.75" customHeight="1" x14ac:dyDescent="0.2">
      <c r="A237" s="264" t="s">
        <v>37</v>
      </c>
      <c r="B237" s="265"/>
      <c r="C237" s="270" t="s">
        <v>297</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688</v>
      </c>
      <c r="AE237" s="274"/>
      <c r="AF237" s="275"/>
      <c r="AG237" s="276" t="s">
        <v>734</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721</v>
      </c>
      <c r="AE238" s="283"/>
      <c r="AF238" s="283"/>
      <c r="AG238" s="284" t="s">
        <v>732</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688</v>
      </c>
      <c r="AE239" s="235"/>
      <c r="AF239" s="235"/>
      <c r="AG239" s="284" t="s">
        <v>735</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688</v>
      </c>
      <c r="AE240" s="235"/>
      <c r="AF240" s="235"/>
      <c r="AG240" s="236" t="s">
        <v>736</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721</v>
      </c>
      <c r="AE241" s="249"/>
      <c r="AF241" s="250"/>
      <c r="AG241" s="251" t="s">
        <v>716</v>
      </c>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2">
      <c r="A243" s="241"/>
      <c r="B243" s="242"/>
      <c r="C243" s="262">
        <v>2022</v>
      </c>
      <c r="D243" s="263"/>
      <c r="E243" s="210" t="s">
        <v>718</v>
      </c>
      <c r="F243" s="210"/>
      <c r="G243" s="210"/>
      <c r="H243" s="211">
        <v>21</v>
      </c>
      <c r="I243" s="211"/>
      <c r="J243" s="301">
        <v>297</v>
      </c>
      <c r="K243" s="301"/>
      <c r="L243" s="301"/>
      <c r="M243" s="211"/>
      <c r="N243" s="302"/>
      <c r="O243" s="303" t="s">
        <v>717</v>
      </c>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37.25" customHeight="1" thickBot="1" x14ac:dyDescent="0.25">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312</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2.25" customHeight="1" x14ac:dyDescent="0.2">
      <c r="A251" s="229" t="s">
        <v>354</v>
      </c>
      <c r="B251" s="230"/>
      <c r="C251" s="230"/>
      <c r="D251" s="231"/>
      <c r="E251" s="206" t="s">
        <v>361</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2.25" customHeight="1" x14ac:dyDescent="0.2">
      <c r="A252" s="135" t="s">
        <v>353</v>
      </c>
      <c r="B252" s="135"/>
      <c r="C252" s="135"/>
      <c r="D252" s="135"/>
      <c r="E252" s="206" t="s">
        <v>361</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2.25" customHeight="1" x14ac:dyDescent="0.2">
      <c r="A253" s="135" t="s">
        <v>352</v>
      </c>
      <c r="B253" s="135"/>
      <c r="C253" s="135"/>
      <c r="D253" s="135"/>
      <c r="E253" s="206" t="s">
        <v>361</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2.25" customHeight="1" x14ac:dyDescent="0.2">
      <c r="A254" s="135" t="s">
        <v>351</v>
      </c>
      <c r="B254" s="135"/>
      <c r="C254" s="135"/>
      <c r="D254" s="135"/>
      <c r="E254" s="206" t="s">
        <v>361</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2.25" customHeight="1" x14ac:dyDescent="0.2">
      <c r="A255" s="135" t="s">
        <v>350</v>
      </c>
      <c r="B255" s="135"/>
      <c r="C255" s="135"/>
      <c r="D255" s="135"/>
      <c r="E255" s="206" t="s">
        <v>361</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2.25" customHeight="1" x14ac:dyDescent="0.2">
      <c r="A256" s="135" t="s">
        <v>349</v>
      </c>
      <c r="B256" s="135"/>
      <c r="C256" s="135"/>
      <c r="D256" s="135"/>
      <c r="E256" s="206" t="s">
        <v>361</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2.25" customHeight="1" x14ac:dyDescent="0.2">
      <c r="A257" s="135" t="s">
        <v>348</v>
      </c>
      <c r="B257" s="135"/>
      <c r="C257" s="135"/>
      <c r="D257" s="135"/>
      <c r="E257" s="206" t="s">
        <v>361</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2.25" customHeight="1" x14ac:dyDescent="0.2">
      <c r="A258" s="135" t="s">
        <v>347</v>
      </c>
      <c r="B258" s="135"/>
      <c r="C258" s="135"/>
      <c r="D258" s="135"/>
      <c r="E258" s="206" t="s">
        <v>361</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2.25" customHeight="1" x14ac:dyDescent="0.2">
      <c r="A259" s="135" t="s">
        <v>494</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2.25" customHeight="1" x14ac:dyDescent="0.2">
      <c r="A260" s="135" t="s">
        <v>670</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2.25" customHeight="1" x14ac:dyDescent="0.2">
      <c r="A261" s="135" t="s">
        <v>462</v>
      </c>
      <c r="B261" s="135"/>
      <c r="C261" s="135"/>
      <c r="D261" s="135"/>
      <c r="E261" s="201">
        <v>2021</v>
      </c>
      <c r="F261" s="187"/>
      <c r="G261" s="186" t="s">
        <v>685</v>
      </c>
      <c r="H261" s="186"/>
      <c r="I261" s="186"/>
      <c r="J261" s="187" t="s">
        <v>620</v>
      </c>
      <c r="K261" s="187"/>
      <c r="L261" s="188">
        <v>4</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x14ac:dyDescent="0.2">
      <c r="A262" s="189" t="s">
        <v>341</v>
      </c>
      <c r="B262" s="190"/>
      <c r="C262" s="190"/>
      <c r="D262" s="190"/>
      <c r="E262" s="190"/>
      <c r="F262" s="191"/>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34.5"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9.5"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9.5"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9.5"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9.5"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9.5"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9.5"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9.5"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19.5"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9.5"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9.5"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9.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9.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9.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9.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9.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9.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9.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9.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9.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9.5"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343</v>
      </c>
      <c r="B301" s="196"/>
      <c r="C301" s="196"/>
      <c r="D301" s="196"/>
      <c r="E301" s="196"/>
      <c r="F301" s="197"/>
      <c r="G301" s="174" t="s">
        <v>737</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746</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t="s">
        <v>738</v>
      </c>
      <c r="H303" s="165"/>
      <c r="I303" s="165"/>
      <c r="J303" s="165"/>
      <c r="K303" s="166"/>
      <c r="L303" s="167" t="s">
        <v>738</v>
      </c>
      <c r="M303" s="168"/>
      <c r="N303" s="168"/>
      <c r="O303" s="168"/>
      <c r="P303" s="168"/>
      <c r="Q303" s="168"/>
      <c r="R303" s="168"/>
      <c r="S303" s="168"/>
      <c r="T303" s="168"/>
      <c r="U303" s="168"/>
      <c r="V303" s="168"/>
      <c r="W303" s="168"/>
      <c r="X303" s="169"/>
      <c r="Y303" s="170">
        <v>113</v>
      </c>
      <c r="Z303" s="171"/>
      <c r="AA303" s="171"/>
      <c r="AB303" s="172"/>
      <c r="AC303" s="164" t="s">
        <v>747</v>
      </c>
      <c r="AD303" s="165"/>
      <c r="AE303" s="165"/>
      <c r="AF303" s="165"/>
      <c r="AG303" s="166"/>
      <c r="AH303" s="167" t="s">
        <v>750</v>
      </c>
      <c r="AI303" s="168"/>
      <c r="AJ303" s="168"/>
      <c r="AK303" s="168"/>
      <c r="AL303" s="168"/>
      <c r="AM303" s="168"/>
      <c r="AN303" s="168"/>
      <c r="AO303" s="168"/>
      <c r="AP303" s="168"/>
      <c r="AQ303" s="168"/>
      <c r="AR303" s="168"/>
      <c r="AS303" s="168"/>
      <c r="AT303" s="169"/>
      <c r="AU303" s="170">
        <v>155</v>
      </c>
      <c r="AV303" s="171"/>
      <c r="AW303" s="171"/>
      <c r="AX303" s="173"/>
    </row>
    <row r="304" spans="1:50" ht="24.75" customHeight="1" x14ac:dyDescent="0.2">
      <c r="A304" s="198"/>
      <c r="B304" s="199"/>
      <c r="C304" s="199"/>
      <c r="D304" s="199"/>
      <c r="E304" s="199"/>
      <c r="F304" s="200"/>
      <c r="G304" s="154" t="s">
        <v>739</v>
      </c>
      <c r="H304" s="155"/>
      <c r="I304" s="155"/>
      <c r="J304" s="155"/>
      <c r="K304" s="156"/>
      <c r="L304" s="157" t="s">
        <v>744</v>
      </c>
      <c r="M304" s="158"/>
      <c r="N304" s="158"/>
      <c r="O304" s="158"/>
      <c r="P304" s="158"/>
      <c r="Q304" s="158"/>
      <c r="R304" s="158"/>
      <c r="S304" s="158"/>
      <c r="T304" s="158"/>
      <c r="U304" s="158"/>
      <c r="V304" s="158"/>
      <c r="W304" s="158"/>
      <c r="X304" s="159"/>
      <c r="Y304" s="160">
        <v>76</v>
      </c>
      <c r="Z304" s="161"/>
      <c r="AA304" s="161"/>
      <c r="AB304" s="162"/>
      <c r="AC304" s="154" t="s">
        <v>742</v>
      </c>
      <c r="AD304" s="155"/>
      <c r="AE304" s="155"/>
      <c r="AF304" s="155"/>
      <c r="AG304" s="156"/>
      <c r="AH304" s="157" t="s">
        <v>751</v>
      </c>
      <c r="AI304" s="158"/>
      <c r="AJ304" s="158"/>
      <c r="AK304" s="158"/>
      <c r="AL304" s="158"/>
      <c r="AM304" s="158"/>
      <c r="AN304" s="158"/>
      <c r="AO304" s="158"/>
      <c r="AP304" s="158"/>
      <c r="AQ304" s="158"/>
      <c r="AR304" s="158"/>
      <c r="AS304" s="158"/>
      <c r="AT304" s="159"/>
      <c r="AU304" s="160">
        <v>24</v>
      </c>
      <c r="AV304" s="161"/>
      <c r="AW304" s="161"/>
      <c r="AX304" s="163"/>
    </row>
    <row r="305" spans="1:51" ht="24.75" customHeight="1" x14ac:dyDescent="0.2">
      <c r="A305" s="198"/>
      <c r="B305" s="199"/>
      <c r="C305" s="199"/>
      <c r="D305" s="199"/>
      <c r="E305" s="199"/>
      <c r="F305" s="200"/>
      <c r="G305" s="154" t="s">
        <v>740</v>
      </c>
      <c r="H305" s="155"/>
      <c r="I305" s="155"/>
      <c r="J305" s="155"/>
      <c r="K305" s="156"/>
      <c r="L305" s="157" t="s">
        <v>740</v>
      </c>
      <c r="M305" s="158"/>
      <c r="N305" s="158"/>
      <c r="O305" s="158"/>
      <c r="P305" s="158"/>
      <c r="Q305" s="158"/>
      <c r="R305" s="158"/>
      <c r="S305" s="158"/>
      <c r="T305" s="158"/>
      <c r="U305" s="158"/>
      <c r="V305" s="158"/>
      <c r="W305" s="158"/>
      <c r="X305" s="159"/>
      <c r="Y305" s="160">
        <v>46</v>
      </c>
      <c r="Z305" s="161"/>
      <c r="AA305" s="161"/>
      <c r="AB305" s="162"/>
      <c r="AC305" s="154" t="s">
        <v>741</v>
      </c>
      <c r="AD305" s="155"/>
      <c r="AE305" s="155"/>
      <c r="AF305" s="155"/>
      <c r="AG305" s="156"/>
      <c r="AH305" s="157" t="s">
        <v>741</v>
      </c>
      <c r="AI305" s="158"/>
      <c r="AJ305" s="158"/>
      <c r="AK305" s="158"/>
      <c r="AL305" s="158"/>
      <c r="AM305" s="158"/>
      <c r="AN305" s="158"/>
      <c r="AO305" s="158"/>
      <c r="AP305" s="158"/>
      <c r="AQ305" s="158"/>
      <c r="AR305" s="158"/>
      <c r="AS305" s="158"/>
      <c r="AT305" s="159"/>
      <c r="AU305" s="160">
        <v>20</v>
      </c>
      <c r="AV305" s="161"/>
      <c r="AW305" s="161"/>
      <c r="AX305" s="163"/>
    </row>
    <row r="306" spans="1:51" ht="24.75" customHeight="1" x14ac:dyDescent="0.2">
      <c r="A306" s="198"/>
      <c r="B306" s="199"/>
      <c r="C306" s="199"/>
      <c r="D306" s="199"/>
      <c r="E306" s="199"/>
      <c r="F306" s="200"/>
      <c r="G306" s="154" t="s">
        <v>741</v>
      </c>
      <c r="H306" s="155"/>
      <c r="I306" s="155"/>
      <c r="J306" s="155"/>
      <c r="K306" s="156"/>
      <c r="L306" s="157" t="s">
        <v>741</v>
      </c>
      <c r="M306" s="158"/>
      <c r="N306" s="158"/>
      <c r="O306" s="158"/>
      <c r="P306" s="158"/>
      <c r="Q306" s="158"/>
      <c r="R306" s="158"/>
      <c r="S306" s="158"/>
      <c r="T306" s="158"/>
      <c r="U306" s="158"/>
      <c r="V306" s="158"/>
      <c r="W306" s="158"/>
      <c r="X306" s="159"/>
      <c r="Y306" s="160">
        <v>25</v>
      </c>
      <c r="Z306" s="161"/>
      <c r="AA306" s="161"/>
      <c r="AB306" s="162"/>
      <c r="AC306" s="154" t="s">
        <v>748</v>
      </c>
      <c r="AD306" s="155"/>
      <c r="AE306" s="155"/>
      <c r="AF306" s="155"/>
      <c r="AG306" s="156"/>
      <c r="AH306" s="157" t="s">
        <v>752</v>
      </c>
      <c r="AI306" s="158"/>
      <c r="AJ306" s="158"/>
      <c r="AK306" s="158"/>
      <c r="AL306" s="158"/>
      <c r="AM306" s="158"/>
      <c r="AN306" s="158"/>
      <c r="AO306" s="158"/>
      <c r="AP306" s="158"/>
      <c r="AQ306" s="158"/>
      <c r="AR306" s="158"/>
      <c r="AS306" s="158"/>
      <c r="AT306" s="159"/>
      <c r="AU306" s="160">
        <v>12</v>
      </c>
      <c r="AV306" s="161"/>
      <c r="AW306" s="161"/>
      <c r="AX306" s="163"/>
    </row>
    <row r="307" spans="1:51" ht="24.75" customHeight="1" x14ac:dyDescent="0.2">
      <c r="A307" s="198"/>
      <c r="B307" s="199"/>
      <c r="C307" s="199"/>
      <c r="D307" s="199"/>
      <c r="E307" s="199"/>
      <c r="F307" s="200"/>
      <c r="G307" s="154" t="s">
        <v>742</v>
      </c>
      <c r="H307" s="155"/>
      <c r="I307" s="155"/>
      <c r="J307" s="155"/>
      <c r="K307" s="156"/>
      <c r="L307" s="157" t="s">
        <v>742</v>
      </c>
      <c r="M307" s="158"/>
      <c r="N307" s="158"/>
      <c r="O307" s="158"/>
      <c r="P307" s="158"/>
      <c r="Q307" s="158"/>
      <c r="R307" s="158"/>
      <c r="S307" s="158"/>
      <c r="T307" s="158"/>
      <c r="U307" s="158"/>
      <c r="V307" s="158"/>
      <c r="W307" s="158"/>
      <c r="X307" s="159"/>
      <c r="Y307" s="160">
        <v>18</v>
      </c>
      <c r="Z307" s="161"/>
      <c r="AA307" s="161"/>
      <c r="AB307" s="162"/>
      <c r="AC307" s="154" t="s">
        <v>749</v>
      </c>
      <c r="AD307" s="155"/>
      <c r="AE307" s="155"/>
      <c r="AF307" s="155"/>
      <c r="AG307" s="156"/>
      <c r="AH307" s="157" t="s">
        <v>753</v>
      </c>
      <c r="AI307" s="158"/>
      <c r="AJ307" s="158"/>
      <c r="AK307" s="158"/>
      <c r="AL307" s="158"/>
      <c r="AM307" s="158"/>
      <c r="AN307" s="158"/>
      <c r="AO307" s="158"/>
      <c r="AP307" s="158"/>
      <c r="AQ307" s="158"/>
      <c r="AR307" s="158"/>
      <c r="AS307" s="158"/>
      <c r="AT307" s="159"/>
      <c r="AU307" s="160">
        <v>9</v>
      </c>
      <c r="AV307" s="161"/>
      <c r="AW307" s="161"/>
      <c r="AX307" s="163"/>
    </row>
    <row r="308" spans="1:51" ht="24.75" customHeight="1" x14ac:dyDescent="0.2">
      <c r="A308" s="198"/>
      <c r="B308" s="199"/>
      <c r="C308" s="199"/>
      <c r="D308" s="199"/>
      <c r="E308" s="199"/>
      <c r="F308" s="200"/>
      <c r="G308" s="154" t="s">
        <v>743</v>
      </c>
      <c r="H308" s="155"/>
      <c r="I308" s="155"/>
      <c r="J308" s="155"/>
      <c r="K308" s="156"/>
      <c r="L308" s="157" t="s">
        <v>745</v>
      </c>
      <c r="M308" s="158"/>
      <c r="N308" s="158"/>
      <c r="O308" s="158"/>
      <c r="P308" s="158"/>
      <c r="Q308" s="158"/>
      <c r="R308" s="158"/>
      <c r="S308" s="158"/>
      <c r="T308" s="158"/>
      <c r="U308" s="158"/>
      <c r="V308" s="158"/>
      <c r="W308" s="158"/>
      <c r="X308" s="159"/>
      <c r="Y308" s="160">
        <v>1</v>
      </c>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279</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220</v>
      </c>
      <c r="AV313" s="151"/>
      <c r="AW313" s="151"/>
      <c r="AX313" s="153"/>
    </row>
    <row r="314" spans="1:51" ht="24.75" customHeight="1" x14ac:dyDescent="0.2">
      <c r="A314" s="198"/>
      <c r="B314" s="199"/>
      <c r="C314" s="199"/>
      <c r="D314" s="199"/>
      <c r="E314" s="199"/>
      <c r="F314" s="200"/>
      <c r="G314" s="174" t="s">
        <v>754</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755</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2</v>
      </c>
    </row>
    <row r="316" spans="1:51" ht="24.75" customHeight="1" x14ac:dyDescent="0.2">
      <c r="A316" s="198"/>
      <c r="B316" s="199"/>
      <c r="C316" s="199"/>
      <c r="D316" s="199"/>
      <c r="E316" s="199"/>
      <c r="F316" s="200"/>
      <c r="G316" s="164" t="s">
        <v>756</v>
      </c>
      <c r="H316" s="165"/>
      <c r="I316" s="165"/>
      <c r="J316" s="165"/>
      <c r="K316" s="166"/>
      <c r="L316" s="167" t="s">
        <v>759</v>
      </c>
      <c r="M316" s="168"/>
      <c r="N316" s="168"/>
      <c r="O316" s="168"/>
      <c r="P316" s="168"/>
      <c r="Q316" s="168"/>
      <c r="R316" s="168"/>
      <c r="S316" s="168"/>
      <c r="T316" s="168"/>
      <c r="U316" s="168"/>
      <c r="V316" s="168"/>
      <c r="W316" s="168"/>
      <c r="X316" s="169"/>
      <c r="Y316" s="170">
        <v>2816</v>
      </c>
      <c r="Z316" s="171"/>
      <c r="AA316" s="171"/>
      <c r="AB316" s="172"/>
      <c r="AC316" s="164" t="s">
        <v>764</v>
      </c>
      <c r="AD316" s="165"/>
      <c r="AE316" s="165"/>
      <c r="AF316" s="165"/>
      <c r="AG316" s="166"/>
      <c r="AH316" s="167" t="s">
        <v>765</v>
      </c>
      <c r="AI316" s="168"/>
      <c r="AJ316" s="168"/>
      <c r="AK316" s="168"/>
      <c r="AL316" s="168"/>
      <c r="AM316" s="168"/>
      <c r="AN316" s="168"/>
      <c r="AO316" s="168"/>
      <c r="AP316" s="168"/>
      <c r="AQ316" s="168"/>
      <c r="AR316" s="168"/>
      <c r="AS316" s="168"/>
      <c r="AT316" s="169"/>
      <c r="AU316" s="170">
        <v>100</v>
      </c>
      <c r="AV316" s="171"/>
      <c r="AW316" s="171"/>
      <c r="AX316" s="173"/>
      <c r="AY316">
        <f t="shared" si="11"/>
        <v>2</v>
      </c>
    </row>
    <row r="317" spans="1:51" ht="24.75" customHeight="1" x14ac:dyDescent="0.2">
      <c r="A317" s="198"/>
      <c r="B317" s="199"/>
      <c r="C317" s="199"/>
      <c r="D317" s="199"/>
      <c r="E317" s="199"/>
      <c r="F317" s="200"/>
      <c r="G317" s="154" t="s">
        <v>747</v>
      </c>
      <c r="H317" s="155"/>
      <c r="I317" s="155"/>
      <c r="J317" s="155"/>
      <c r="K317" s="156"/>
      <c r="L317" s="157" t="s">
        <v>760</v>
      </c>
      <c r="M317" s="158"/>
      <c r="N317" s="158"/>
      <c r="O317" s="158"/>
      <c r="P317" s="158"/>
      <c r="Q317" s="158"/>
      <c r="R317" s="158"/>
      <c r="S317" s="158"/>
      <c r="T317" s="158"/>
      <c r="U317" s="158"/>
      <c r="V317" s="158"/>
      <c r="W317" s="158"/>
      <c r="X317" s="159"/>
      <c r="Y317" s="160">
        <v>109</v>
      </c>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2</v>
      </c>
    </row>
    <row r="318" spans="1:51" ht="24.75" customHeight="1" x14ac:dyDescent="0.2">
      <c r="A318" s="198"/>
      <c r="B318" s="199"/>
      <c r="C318" s="199"/>
      <c r="D318" s="199"/>
      <c r="E318" s="199"/>
      <c r="F318" s="200"/>
      <c r="G318" s="154" t="s">
        <v>757</v>
      </c>
      <c r="H318" s="155"/>
      <c r="I318" s="155"/>
      <c r="J318" s="155"/>
      <c r="K318" s="156"/>
      <c r="L318" s="157" t="s">
        <v>761</v>
      </c>
      <c r="M318" s="158"/>
      <c r="N318" s="158"/>
      <c r="O318" s="158"/>
      <c r="P318" s="158"/>
      <c r="Q318" s="158"/>
      <c r="R318" s="158"/>
      <c r="S318" s="158"/>
      <c r="T318" s="158"/>
      <c r="U318" s="158"/>
      <c r="V318" s="158"/>
      <c r="W318" s="158"/>
      <c r="X318" s="159"/>
      <c r="Y318" s="160">
        <v>19</v>
      </c>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2</v>
      </c>
    </row>
    <row r="319" spans="1:51" ht="24.75" customHeight="1" x14ac:dyDescent="0.2">
      <c r="A319" s="198"/>
      <c r="B319" s="199"/>
      <c r="C319" s="199"/>
      <c r="D319" s="199"/>
      <c r="E319" s="199"/>
      <c r="F319" s="200"/>
      <c r="G319" s="154" t="s">
        <v>758</v>
      </c>
      <c r="H319" s="155"/>
      <c r="I319" s="155"/>
      <c r="J319" s="155"/>
      <c r="K319" s="156"/>
      <c r="L319" s="157" t="s">
        <v>762</v>
      </c>
      <c r="M319" s="158"/>
      <c r="N319" s="158"/>
      <c r="O319" s="158"/>
      <c r="P319" s="158"/>
      <c r="Q319" s="158"/>
      <c r="R319" s="158"/>
      <c r="S319" s="158"/>
      <c r="T319" s="158"/>
      <c r="U319" s="158"/>
      <c r="V319" s="158"/>
      <c r="W319" s="158"/>
      <c r="X319" s="159"/>
      <c r="Y319" s="160">
        <v>16</v>
      </c>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2</v>
      </c>
    </row>
    <row r="320" spans="1:51" ht="24.75" customHeight="1" x14ac:dyDescent="0.2">
      <c r="A320" s="198"/>
      <c r="B320" s="199"/>
      <c r="C320" s="199"/>
      <c r="D320" s="199"/>
      <c r="E320" s="199"/>
      <c r="F320" s="200"/>
      <c r="G320" s="154" t="s">
        <v>748</v>
      </c>
      <c r="H320" s="155"/>
      <c r="I320" s="155"/>
      <c r="J320" s="155"/>
      <c r="K320" s="156"/>
      <c r="L320" s="157" t="s">
        <v>763</v>
      </c>
      <c r="M320" s="158"/>
      <c r="N320" s="158"/>
      <c r="O320" s="158"/>
      <c r="P320" s="158"/>
      <c r="Q320" s="158"/>
      <c r="R320" s="158"/>
      <c r="S320" s="158"/>
      <c r="T320" s="158"/>
      <c r="U320" s="158"/>
      <c r="V320" s="158"/>
      <c r="W320" s="158"/>
      <c r="X320" s="159"/>
      <c r="Y320" s="160">
        <v>8</v>
      </c>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2</v>
      </c>
    </row>
    <row r="321" spans="1:51" ht="24.75"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2</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2</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2</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customHeigh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2968</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100</v>
      </c>
      <c r="AV326" s="151"/>
      <c r="AW326" s="151"/>
      <c r="AX326" s="153"/>
      <c r="AY326">
        <f t="shared" si="11"/>
        <v>2</v>
      </c>
    </row>
    <row r="327" spans="1:51" ht="24.75" hidden="1" customHeight="1" x14ac:dyDescent="0.2">
      <c r="A327" s="198"/>
      <c r="B327" s="199"/>
      <c r="C327" s="199"/>
      <c r="D327" s="199"/>
      <c r="E327" s="199"/>
      <c r="F327" s="200"/>
      <c r="G327" s="174" t="s">
        <v>291</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292</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5">
      <c r="A353" s="140" t="s">
        <v>655</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306</v>
      </c>
      <c r="AM353" s="144"/>
      <c r="AN353" s="144"/>
      <c r="AO353" s="94" t="s">
        <v>305</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304</v>
      </c>
      <c r="AD358" s="120"/>
      <c r="AE358" s="120"/>
      <c r="AF358" s="120"/>
      <c r="AG358" s="120"/>
      <c r="AH358" s="137" t="s">
        <v>324</v>
      </c>
      <c r="AI358" s="134"/>
      <c r="AJ358" s="134"/>
      <c r="AK358" s="134"/>
      <c r="AL358" s="134" t="s">
        <v>19</v>
      </c>
      <c r="AM358" s="134"/>
      <c r="AN358" s="134"/>
      <c r="AO358" s="139"/>
      <c r="AP358" s="123" t="s">
        <v>271</v>
      </c>
      <c r="AQ358" s="123"/>
      <c r="AR358" s="123"/>
      <c r="AS358" s="123"/>
      <c r="AT358" s="123"/>
      <c r="AU358" s="123"/>
      <c r="AV358" s="123"/>
      <c r="AW358" s="123"/>
      <c r="AX358" s="123"/>
    </row>
    <row r="359" spans="1:51" ht="43.25" customHeight="1" x14ac:dyDescent="0.2">
      <c r="A359" s="110">
        <v>1</v>
      </c>
      <c r="B359" s="110">
        <v>1</v>
      </c>
      <c r="C359" s="129" t="s">
        <v>766</v>
      </c>
      <c r="D359" s="129"/>
      <c r="E359" s="129"/>
      <c r="F359" s="129"/>
      <c r="G359" s="129"/>
      <c r="H359" s="129"/>
      <c r="I359" s="129"/>
      <c r="J359" s="113">
        <v>6010001030403</v>
      </c>
      <c r="K359" s="114"/>
      <c r="L359" s="114"/>
      <c r="M359" s="114"/>
      <c r="N359" s="114"/>
      <c r="O359" s="114"/>
      <c r="P359" s="115" t="s">
        <v>767</v>
      </c>
      <c r="Q359" s="115"/>
      <c r="R359" s="115"/>
      <c r="S359" s="115"/>
      <c r="T359" s="115"/>
      <c r="U359" s="115"/>
      <c r="V359" s="115"/>
      <c r="W359" s="115"/>
      <c r="X359" s="115"/>
      <c r="Y359" s="116">
        <v>279</v>
      </c>
      <c r="Z359" s="117"/>
      <c r="AA359" s="117"/>
      <c r="AB359" s="118"/>
      <c r="AC359" s="99" t="s">
        <v>768</v>
      </c>
      <c r="AD359" s="100"/>
      <c r="AE359" s="100"/>
      <c r="AF359" s="100"/>
      <c r="AG359" s="100"/>
      <c r="AH359" s="132">
        <v>1</v>
      </c>
      <c r="AI359" s="133"/>
      <c r="AJ359" s="133"/>
      <c r="AK359" s="133"/>
      <c r="AL359" s="103">
        <v>95</v>
      </c>
      <c r="AM359" s="104"/>
      <c r="AN359" s="104"/>
      <c r="AO359" s="105"/>
      <c r="AP359" s="106" t="s">
        <v>361</v>
      </c>
      <c r="AQ359" s="106"/>
      <c r="AR359" s="106"/>
      <c r="AS359" s="106"/>
      <c r="AT359" s="106"/>
      <c r="AU359" s="106"/>
      <c r="AV359" s="106"/>
      <c r="AW359" s="106"/>
      <c r="AX359" s="106"/>
    </row>
    <row r="360" spans="1:51" ht="30" hidden="1" customHeight="1" x14ac:dyDescent="0.2">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2">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2">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2">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2">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2">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2">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2">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2">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304</v>
      </c>
      <c r="AD391" s="120"/>
      <c r="AE391" s="120"/>
      <c r="AF391" s="120"/>
      <c r="AG391" s="120"/>
      <c r="AH391" s="137" t="s">
        <v>324</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46.25" customHeight="1" x14ac:dyDescent="0.2">
      <c r="A392" s="110">
        <v>1</v>
      </c>
      <c r="B392" s="110">
        <v>1</v>
      </c>
      <c r="C392" s="129" t="s">
        <v>769</v>
      </c>
      <c r="D392" s="129"/>
      <c r="E392" s="129"/>
      <c r="F392" s="129"/>
      <c r="G392" s="129"/>
      <c r="H392" s="129"/>
      <c r="I392" s="129"/>
      <c r="J392" s="113">
        <v>1010901026918</v>
      </c>
      <c r="K392" s="114"/>
      <c r="L392" s="114"/>
      <c r="M392" s="114"/>
      <c r="N392" s="114"/>
      <c r="O392" s="114"/>
      <c r="P392" s="115" t="s">
        <v>770</v>
      </c>
      <c r="Q392" s="115"/>
      <c r="R392" s="115"/>
      <c r="S392" s="115"/>
      <c r="T392" s="115"/>
      <c r="U392" s="115"/>
      <c r="V392" s="115"/>
      <c r="W392" s="115"/>
      <c r="X392" s="115"/>
      <c r="Y392" s="116">
        <v>220</v>
      </c>
      <c r="Z392" s="117"/>
      <c r="AA392" s="117"/>
      <c r="AB392" s="118"/>
      <c r="AC392" s="99" t="s">
        <v>768</v>
      </c>
      <c r="AD392" s="100"/>
      <c r="AE392" s="100"/>
      <c r="AF392" s="100"/>
      <c r="AG392" s="100"/>
      <c r="AH392" s="132">
        <v>1</v>
      </c>
      <c r="AI392" s="133"/>
      <c r="AJ392" s="133"/>
      <c r="AK392" s="133"/>
      <c r="AL392" s="103">
        <v>89</v>
      </c>
      <c r="AM392" s="104"/>
      <c r="AN392" s="104"/>
      <c r="AO392" s="105"/>
      <c r="AP392" s="106" t="s">
        <v>361</v>
      </c>
      <c r="AQ392" s="106"/>
      <c r="AR392" s="106"/>
      <c r="AS392" s="106"/>
      <c r="AT392" s="106"/>
      <c r="AU392" s="106"/>
      <c r="AV392" s="106"/>
      <c r="AW392" s="106"/>
      <c r="AX392" s="106"/>
      <c r="AY392">
        <f>$AY$389</f>
        <v>1</v>
      </c>
    </row>
    <row r="393" spans="1:51" ht="30" hidden="1" customHeight="1" x14ac:dyDescent="0.2">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2">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2">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2">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2">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2">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2">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2">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2">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304</v>
      </c>
      <c r="AD424" s="120"/>
      <c r="AE424" s="120"/>
      <c r="AF424" s="120"/>
      <c r="AG424" s="120"/>
      <c r="AH424" s="137" t="s">
        <v>324</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9.65" customHeight="1" x14ac:dyDescent="0.2">
      <c r="A425" s="110">
        <v>1</v>
      </c>
      <c r="B425" s="110">
        <v>1</v>
      </c>
      <c r="C425" s="129" t="s">
        <v>771</v>
      </c>
      <c r="D425" s="129"/>
      <c r="E425" s="129"/>
      <c r="F425" s="129"/>
      <c r="G425" s="129"/>
      <c r="H425" s="129"/>
      <c r="I425" s="129"/>
      <c r="J425" s="113">
        <v>3010005007524</v>
      </c>
      <c r="K425" s="114"/>
      <c r="L425" s="114"/>
      <c r="M425" s="114"/>
      <c r="N425" s="114"/>
      <c r="O425" s="114"/>
      <c r="P425" s="115" t="s">
        <v>772</v>
      </c>
      <c r="Q425" s="115"/>
      <c r="R425" s="115"/>
      <c r="S425" s="115"/>
      <c r="T425" s="115"/>
      <c r="U425" s="115"/>
      <c r="V425" s="115"/>
      <c r="W425" s="115"/>
      <c r="X425" s="115"/>
      <c r="Y425" s="116">
        <v>2968</v>
      </c>
      <c r="Z425" s="117"/>
      <c r="AA425" s="117"/>
      <c r="AB425" s="118"/>
      <c r="AC425" s="99" t="s">
        <v>773</v>
      </c>
      <c r="AD425" s="100"/>
      <c r="AE425" s="100"/>
      <c r="AF425" s="100"/>
      <c r="AG425" s="100"/>
      <c r="AH425" s="132" t="s">
        <v>361</v>
      </c>
      <c r="AI425" s="133"/>
      <c r="AJ425" s="133"/>
      <c r="AK425" s="133"/>
      <c r="AL425" s="103" t="s">
        <v>361</v>
      </c>
      <c r="AM425" s="104"/>
      <c r="AN425" s="104"/>
      <c r="AO425" s="105"/>
      <c r="AP425" s="106" t="s">
        <v>361</v>
      </c>
      <c r="AQ425" s="106"/>
      <c r="AR425" s="106"/>
      <c r="AS425" s="106"/>
      <c r="AT425" s="106"/>
      <c r="AU425" s="106"/>
      <c r="AV425" s="106"/>
      <c r="AW425" s="106"/>
      <c r="AX425" s="106"/>
      <c r="AY425">
        <f>$AY$422</f>
        <v>1</v>
      </c>
    </row>
    <row r="426" spans="1:51" ht="30" hidden="1" customHeight="1" x14ac:dyDescent="0.2">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304</v>
      </c>
      <c r="AD457" s="120"/>
      <c r="AE457" s="120"/>
      <c r="AF457" s="120"/>
      <c r="AG457" s="120"/>
      <c r="AH457" s="137" t="s">
        <v>324</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60.65" customHeight="1" x14ac:dyDescent="0.2">
      <c r="A458" s="110">
        <v>1</v>
      </c>
      <c r="B458" s="110">
        <v>1</v>
      </c>
      <c r="C458" s="129" t="s">
        <v>774</v>
      </c>
      <c r="D458" s="129"/>
      <c r="E458" s="129"/>
      <c r="F458" s="129"/>
      <c r="G458" s="129"/>
      <c r="H458" s="129"/>
      <c r="I458" s="129"/>
      <c r="J458" s="113">
        <v>1030001035561</v>
      </c>
      <c r="K458" s="114"/>
      <c r="L458" s="114"/>
      <c r="M458" s="114"/>
      <c r="N458" s="114"/>
      <c r="O458" s="114"/>
      <c r="P458" s="115" t="s">
        <v>775</v>
      </c>
      <c r="Q458" s="115"/>
      <c r="R458" s="115"/>
      <c r="S458" s="115"/>
      <c r="T458" s="115"/>
      <c r="U458" s="115"/>
      <c r="V458" s="115"/>
      <c r="W458" s="115"/>
      <c r="X458" s="115"/>
      <c r="Y458" s="116">
        <v>100</v>
      </c>
      <c r="Z458" s="117"/>
      <c r="AA458" s="117"/>
      <c r="AB458" s="118"/>
      <c r="AC458" s="99" t="s">
        <v>773</v>
      </c>
      <c r="AD458" s="100"/>
      <c r="AE458" s="100"/>
      <c r="AF458" s="100"/>
      <c r="AG458" s="100"/>
      <c r="AH458" s="132" t="s">
        <v>361</v>
      </c>
      <c r="AI458" s="133"/>
      <c r="AJ458" s="133"/>
      <c r="AK458" s="133"/>
      <c r="AL458" s="103" t="s">
        <v>361</v>
      </c>
      <c r="AM458" s="104"/>
      <c r="AN458" s="104"/>
      <c r="AO458" s="105"/>
      <c r="AP458" s="106" t="s">
        <v>361</v>
      </c>
      <c r="AQ458" s="106"/>
      <c r="AR458" s="106"/>
      <c r="AS458" s="106"/>
      <c r="AT458" s="106"/>
      <c r="AU458" s="106"/>
      <c r="AV458" s="106"/>
      <c r="AW458" s="106"/>
      <c r="AX458" s="106"/>
      <c r="AY458">
        <f>$AY$455</f>
        <v>1</v>
      </c>
    </row>
    <row r="459" spans="1:51" ht="60.65" customHeight="1" x14ac:dyDescent="0.2">
      <c r="A459" s="110">
        <v>2</v>
      </c>
      <c r="B459" s="110">
        <v>1</v>
      </c>
      <c r="C459" s="129" t="s">
        <v>776</v>
      </c>
      <c r="D459" s="129"/>
      <c r="E459" s="129"/>
      <c r="F459" s="129"/>
      <c r="G459" s="129"/>
      <c r="H459" s="129"/>
      <c r="I459" s="129"/>
      <c r="J459" s="113" t="s">
        <v>777</v>
      </c>
      <c r="K459" s="114"/>
      <c r="L459" s="114"/>
      <c r="M459" s="114"/>
      <c r="N459" s="114"/>
      <c r="O459" s="114"/>
      <c r="P459" s="115" t="s">
        <v>778</v>
      </c>
      <c r="Q459" s="115"/>
      <c r="R459" s="115"/>
      <c r="S459" s="115"/>
      <c r="T459" s="115"/>
      <c r="U459" s="115"/>
      <c r="V459" s="115"/>
      <c r="W459" s="115"/>
      <c r="X459" s="115"/>
      <c r="Y459" s="116">
        <v>100</v>
      </c>
      <c r="Z459" s="117"/>
      <c r="AA459" s="117"/>
      <c r="AB459" s="118"/>
      <c r="AC459" s="99" t="s">
        <v>773</v>
      </c>
      <c r="AD459" s="100"/>
      <c r="AE459" s="100"/>
      <c r="AF459" s="100"/>
      <c r="AG459" s="100"/>
      <c r="AH459" s="132" t="s">
        <v>361</v>
      </c>
      <c r="AI459" s="133"/>
      <c r="AJ459" s="133"/>
      <c r="AK459" s="133"/>
      <c r="AL459" s="103" t="s">
        <v>361</v>
      </c>
      <c r="AM459" s="104"/>
      <c r="AN459" s="104"/>
      <c r="AO459" s="105"/>
      <c r="AP459" s="106" t="s">
        <v>361</v>
      </c>
      <c r="AQ459" s="106"/>
      <c r="AR459" s="106"/>
      <c r="AS459" s="106"/>
      <c r="AT459" s="106"/>
      <c r="AU459" s="106"/>
      <c r="AV459" s="106"/>
      <c r="AW459" s="106"/>
      <c r="AX459" s="106"/>
      <c r="AY459">
        <f>COUNTA($C$459)</f>
        <v>1</v>
      </c>
    </row>
    <row r="460" spans="1:51" ht="60.65" customHeight="1" x14ac:dyDescent="0.2">
      <c r="A460" s="110">
        <v>3</v>
      </c>
      <c r="B460" s="110">
        <v>1</v>
      </c>
      <c r="C460" s="130" t="s">
        <v>779</v>
      </c>
      <c r="D460" s="129"/>
      <c r="E460" s="129"/>
      <c r="F460" s="129"/>
      <c r="G460" s="129"/>
      <c r="H460" s="129"/>
      <c r="I460" s="129"/>
      <c r="J460" s="113" t="s">
        <v>780</v>
      </c>
      <c r="K460" s="114"/>
      <c r="L460" s="114"/>
      <c r="M460" s="114"/>
      <c r="N460" s="114"/>
      <c r="O460" s="114"/>
      <c r="P460" s="131" t="s">
        <v>781</v>
      </c>
      <c r="Q460" s="115"/>
      <c r="R460" s="115"/>
      <c r="S460" s="115"/>
      <c r="T460" s="115"/>
      <c r="U460" s="115"/>
      <c r="V460" s="115"/>
      <c r="W460" s="115"/>
      <c r="X460" s="115"/>
      <c r="Y460" s="116">
        <v>100</v>
      </c>
      <c r="Z460" s="117"/>
      <c r="AA460" s="117"/>
      <c r="AB460" s="118"/>
      <c r="AC460" s="99" t="s">
        <v>773</v>
      </c>
      <c r="AD460" s="100"/>
      <c r="AE460" s="100"/>
      <c r="AF460" s="100"/>
      <c r="AG460" s="100"/>
      <c r="AH460" s="101" t="s">
        <v>361</v>
      </c>
      <c r="AI460" s="102"/>
      <c r="AJ460" s="102"/>
      <c r="AK460" s="102"/>
      <c r="AL460" s="103" t="s">
        <v>361</v>
      </c>
      <c r="AM460" s="104"/>
      <c r="AN460" s="104"/>
      <c r="AO460" s="105"/>
      <c r="AP460" s="106" t="s">
        <v>361</v>
      </c>
      <c r="AQ460" s="106"/>
      <c r="AR460" s="106"/>
      <c r="AS460" s="106"/>
      <c r="AT460" s="106"/>
      <c r="AU460" s="106"/>
      <c r="AV460" s="106"/>
      <c r="AW460" s="106"/>
      <c r="AX460" s="106"/>
      <c r="AY460">
        <f>COUNTA($C$460)</f>
        <v>1</v>
      </c>
    </row>
    <row r="461" spans="1:51" ht="60.65" customHeight="1" x14ac:dyDescent="0.2">
      <c r="A461" s="110">
        <v>4</v>
      </c>
      <c r="B461" s="110">
        <v>1</v>
      </c>
      <c r="C461" s="130" t="s">
        <v>782</v>
      </c>
      <c r="D461" s="129"/>
      <c r="E461" s="129"/>
      <c r="F461" s="129"/>
      <c r="G461" s="129"/>
      <c r="H461" s="129"/>
      <c r="I461" s="129"/>
      <c r="J461" s="113" t="s">
        <v>783</v>
      </c>
      <c r="K461" s="114"/>
      <c r="L461" s="114"/>
      <c r="M461" s="114"/>
      <c r="N461" s="114"/>
      <c r="O461" s="114"/>
      <c r="P461" s="131" t="s">
        <v>784</v>
      </c>
      <c r="Q461" s="115"/>
      <c r="R461" s="115"/>
      <c r="S461" s="115"/>
      <c r="T461" s="115"/>
      <c r="U461" s="115"/>
      <c r="V461" s="115"/>
      <c r="W461" s="115"/>
      <c r="X461" s="115"/>
      <c r="Y461" s="116">
        <v>100</v>
      </c>
      <c r="Z461" s="117"/>
      <c r="AA461" s="117"/>
      <c r="AB461" s="118"/>
      <c r="AC461" s="99" t="s">
        <v>773</v>
      </c>
      <c r="AD461" s="100"/>
      <c r="AE461" s="100"/>
      <c r="AF461" s="100"/>
      <c r="AG461" s="100"/>
      <c r="AH461" s="101" t="s">
        <v>361</v>
      </c>
      <c r="AI461" s="102"/>
      <c r="AJ461" s="102"/>
      <c r="AK461" s="102"/>
      <c r="AL461" s="103" t="s">
        <v>361</v>
      </c>
      <c r="AM461" s="104"/>
      <c r="AN461" s="104"/>
      <c r="AO461" s="105"/>
      <c r="AP461" s="106" t="s">
        <v>361</v>
      </c>
      <c r="AQ461" s="106"/>
      <c r="AR461" s="106"/>
      <c r="AS461" s="106"/>
      <c r="AT461" s="106"/>
      <c r="AU461" s="106"/>
      <c r="AV461" s="106"/>
      <c r="AW461" s="106"/>
      <c r="AX461" s="106"/>
      <c r="AY461">
        <f>COUNTA($C$461)</f>
        <v>1</v>
      </c>
    </row>
    <row r="462" spans="1:51" ht="60.65" customHeight="1" x14ac:dyDescent="0.2">
      <c r="A462" s="110">
        <v>5</v>
      </c>
      <c r="B462" s="110">
        <v>1</v>
      </c>
      <c r="C462" s="129" t="s">
        <v>785</v>
      </c>
      <c r="D462" s="129"/>
      <c r="E462" s="129"/>
      <c r="F462" s="129"/>
      <c r="G462" s="129"/>
      <c r="H462" s="129"/>
      <c r="I462" s="129"/>
      <c r="J462" s="113" t="s">
        <v>786</v>
      </c>
      <c r="K462" s="114"/>
      <c r="L462" s="114"/>
      <c r="M462" s="114"/>
      <c r="N462" s="114"/>
      <c r="O462" s="114"/>
      <c r="P462" s="115" t="s">
        <v>787</v>
      </c>
      <c r="Q462" s="115"/>
      <c r="R462" s="115"/>
      <c r="S462" s="115"/>
      <c r="T462" s="115"/>
      <c r="U462" s="115"/>
      <c r="V462" s="115"/>
      <c r="W462" s="115"/>
      <c r="X462" s="115"/>
      <c r="Y462" s="116">
        <v>67</v>
      </c>
      <c r="Z462" s="117"/>
      <c r="AA462" s="117"/>
      <c r="AB462" s="118"/>
      <c r="AC462" s="99" t="s">
        <v>773</v>
      </c>
      <c r="AD462" s="100"/>
      <c r="AE462" s="100"/>
      <c r="AF462" s="100"/>
      <c r="AG462" s="100"/>
      <c r="AH462" s="101" t="s">
        <v>361</v>
      </c>
      <c r="AI462" s="102"/>
      <c r="AJ462" s="102"/>
      <c r="AK462" s="102"/>
      <c r="AL462" s="103" t="s">
        <v>361</v>
      </c>
      <c r="AM462" s="104"/>
      <c r="AN462" s="104"/>
      <c r="AO462" s="105"/>
      <c r="AP462" s="106" t="s">
        <v>361</v>
      </c>
      <c r="AQ462" s="106"/>
      <c r="AR462" s="106"/>
      <c r="AS462" s="106"/>
      <c r="AT462" s="106"/>
      <c r="AU462" s="106"/>
      <c r="AV462" s="106"/>
      <c r="AW462" s="106"/>
      <c r="AX462" s="106"/>
      <c r="AY462">
        <f>COUNTA($C$462)</f>
        <v>1</v>
      </c>
    </row>
    <row r="463" spans="1:51" ht="60.65" customHeight="1" x14ac:dyDescent="0.2">
      <c r="A463" s="110">
        <v>6</v>
      </c>
      <c r="B463" s="110">
        <v>1</v>
      </c>
      <c r="C463" s="129" t="s">
        <v>788</v>
      </c>
      <c r="D463" s="129"/>
      <c r="E463" s="129"/>
      <c r="F463" s="129"/>
      <c r="G463" s="129"/>
      <c r="H463" s="129"/>
      <c r="I463" s="129"/>
      <c r="J463" s="113" t="s">
        <v>789</v>
      </c>
      <c r="K463" s="114"/>
      <c r="L463" s="114"/>
      <c r="M463" s="114"/>
      <c r="N463" s="114"/>
      <c r="O463" s="114"/>
      <c r="P463" s="115" t="s">
        <v>790</v>
      </c>
      <c r="Q463" s="115"/>
      <c r="R463" s="115"/>
      <c r="S463" s="115"/>
      <c r="T463" s="115"/>
      <c r="U463" s="115"/>
      <c r="V463" s="115"/>
      <c r="W463" s="115"/>
      <c r="X463" s="115"/>
      <c r="Y463" s="116">
        <v>67</v>
      </c>
      <c r="Z463" s="117"/>
      <c r="AA463" s="117"/>
      <c r="AB463" s="118"/>
      <c r="AC463" s="99" t="s">
        <v>773</v>
      </c>
      <c r="AD463" s="100"/>
      <c r="AE463" s="100"/>
      <c r="AF463" s="100"/>
      <c r="AG463" s="100"/>
      <c r="AH463" s="101" t="s">
        <v>361</v>
      </c>
      <c r="AI463" s="102"/>
      <c r="AJ463" s="102"/>
      <c r="AK463" s="102"/>
      <c r="AL463" s="103" t="s">
        <v>361</v>
      </c>
      <c r="AM463" s="104"/>
      <c r="AN463" s="104"/>
      <c r="AO463" s="105"/>
      <c r="AP463" s="106" t="s">
        <v>361</v>
      </c>
      <c r="AQ463" s="106"/>
      <c r="AR463" s="106"/>
      <c r="AS463" s="106"/>
      <c r="AT463" s="106"/>
      <c r="AU463" s="106"/>
      <c r="AV463" s="106"/>
      <c r="AW463" s="106"/>
      <c r="AX463" s="106"/>
      <c r="AY463">
        <f>COUNTA($C$463)</f>
        <v>1</v>
      </c>
    </row>
    <row r="464" spans="1:51" ht="60.65" customHeight="1" x14ac:dyDescent="0.2">
      <c r="A464" s="110">
        <v>7</v>
      </c>
      <c r="B464" s="110">
        <v>1</v>
      </c>
      <c r="C464" s="129" t="s">
        <v>791</v>
      </c>
      <c r="D464" s="129"/>
      <c r="E464" s="129"/>
      <c r="F464" s="129"/>
      <c r="G464" s="129"/>
      <c r="H464" s="129"/>
      <c r="I464" s="129"/>
      <c r="J464" s="113" t="s">
        <v>792</v>
      </c>
      <c r="K464" s="114"/>
      <c r="L464" s="114"/>
      <c r="M464" s="114"/>
      <c r="N464" s="114"/>
      <c r="O464" s="114"/>
      <c r="P464" s="115" t="s">
        <v>793</v>
      </c>
      <c r="Q464" s="115"/>
      <c r="R464" s="115"/>
      <c r="S464" s="115"/>
      <c r="T464" s="115"/>
      <c r="U464" s="115"/>
      <c r="V464" s="115"/>
      <c r="W464" s="115"/>
      <c r="X464" s="115"/>
      <c r="Y464" s="116">
        <v>66</v>
      </c>
      <c r="Z464" s="117"/>
      <c r="AA464" s="117"/>
      <c r="AB464" s="118"/>
      <c r="AC464" s="99" t="s">
        <v>773</v>
      </c>
      <c r="AD464" s="100"/>
      <c r="AE464" s="100"/>
      <c r="AF464" s="100"/>
      <c r="AG464" s="100"/>
      <c r="AH464" s="101" t="s">
        <v>361</v>
      </c>
      <c r="AI464" s="102"/>
      <c r="AJ464" s="102"/>
      <c r="AK464" s="102"/>
      <c r="AL464" s="103" t="s">
        <v>361</v>
      </c>
      <c r="AM464" s="104"/>
      <c r="AN464" s="104"/>
      <c r="AO464" s="105"/>
      <c r="AP464" s="106" t="s">
        <v>361</v>
      </c>
      <c r="AQ464" s="106"/>
      <c r="AR464" s="106"/>
      <c r="AS464" s="106"/>
      <c r="AT464" s="106"/>
      <c r="AU464" s="106"/>
      <c r="AV464" s="106"/>
      <c r="AW464" s="106"/>
      <c r="AX464" s="106"/>
      <c r="AY464">
        <f>COUNTA($C$464)</f>
        <v>1</v>
      </c>
    </row>
    <row r="465" spans="1:51" ht="60.65" customHeight="1" x14ac:dyDescent="0.2">
      <c r="A465" s="110">
        <v>8</v>
      </c>
      <c r="B465" s="110">
        <v>1</v>
      </c>
      <c r="C465" s="129" t="s">
        <v>794</v>
      </c>
      <c r="D465" s="129"/>
      <c r="E465" s="129"/>
      <c r="F465" s="129"/>
      <c r="G465" s="129"/>
      <c r="H465" s="129"/>
      <c r="I465" s="129"/>
      <c r="J465" s="113" t="s">
        <v>795</v>
      </c>
      <c r="K465" s="114"/>
      <c r="L465" s="114"/>
      <c r="M465" s="114"/>
      <c r="N465" s="114"/>
      <c r="O465" s="114"/>
      <c r="P465" s="115" t="s">
        <v>796</v>
      </c>
      <c r="Q465" s="115"/>
      <c r="R465" s="115"/>
      <c r="S465" s="115"/>
      <c r="T465" s="115"/>
      <c r="U465" s="115"/>
      <c r="V465" s="115"/>
      <c r="W465" s="115"/>
      <c r="X465" s="115"/>
      <c r="Y465" s="116">
        <v>57</v>
      </c>
      <c r="Z465" s="117"/>
      <c r="AA465" s="117"/>
      <c r="AB465" s="118"/>
      <c r="AC465" s="99" t="s">
        <v>773</v>
      </c>
      <c r="AD465" s="100"/>
      <c r="AE465" s="100"/>
      <c r="AF465" s="100"/>
      <c r="AG465" s="100"/>
      <c r="AH465" s="101" t="s">
        <v>361</v>
      </c>
      <c r="AI465" s="102"/>
      <c r="AJ465" s="102"/>
      <c r="AK465" s="102"/>
      <c r="AL465" s="103" t="s">
        <v>361</v>
      </c>
      <c r="AM465" s="104"/>
      <c r="AN465" s="104"/>
      <c r="AO465" s="105"/>
      <c r="AP465" s="106" t="s">
        <v>361</v>
      </c>
      <c r="AQ465" s="106"/>
      <c r="AR465" s="106"/>
      <c r="AS465" s="106"/>
      <c r="AT465" s="106"/>
      <c r="AU465" s="106"/>
      <c r="AV465" s="106"/>
      <c r="AW465" s="106"/>
      <c r="AX465" s="106"/>
      <c r="AY465">
        <f>COUNTA($C$465)</f>
        <v>1</v>
      </c>
    </row>
    <row r="466" spans="1:51" ht="60.65" customHeight="1" x14ac:dyDescent="0.2">
      <c r="A466" s="110">
        <v>9</v>
      </c>
      <c r="B466" s="110">
        <v>1</v>
      </c>
      <c r="C466" s="129" t="s">
        <v>797</v>
      </c>
      <c r="D466" s="129"/>
      <c r="E466" s="129"/>
      <c r="F466" s="129"/>
      <c r="G466" s="129"/>
      <c r="H466" s="129"/>
      <c r="I466" s="129"/>
      <c r="J466" s="113">
        <v>8010401006942</v>
      </c>
      <c r="K466" s="114"/>
      <c r="L466" s="114"/>
      <c r="M466" s="114"/>
      <c r="N466" s="114"/>
      <c r="O466" s="114"/>
      <c r="P466" s="115" t="s">
        <v>798</v>
      </c>
      <c r="Q466" s="115"/>
      <c r="R466" s="115"/>
      <c r="S466" s="115"/>
      <c r="T466" s="115"/>
      <c r="U466" s="115"/>
      <c r="V466" s="115"/>
      <c r="W466" s="115"/>
      <c r="X466" s="115"/>
      <c r="Y466" s="116">
        <v>56</v>
      </c>
      <c r="Z466" s="117"/>
      <c r="AA466" s="117"/>
      <c r="AB466" s="118"/>
      <c r="AC466" s="99" t="s">
        <v>773</v>
      </c>
      <c r="AD466" s="100"/>
      <c r="AE466" s="100"/>
      <c r="AF466" s="100"/>
      <c r="AG466" s="100"/>
      <c r="AH466" s="101" t="s">
        <v>361</v>
      </c>
      <c r="AI466" s="102"/>
      <c r="AJ466" s="102"/>
      <c r="AK466" s="102"/>
      <c r="AL466" s="103" t="s">
        <v>361</v>
      </c>
      <c r="AM466" s="104"/>
      <c r="AN466" s="104"/>
      <c r="AO466" s="105"/>
      <c r="AP466" s="106" t="s">
        <v>361</v>
      </c>
      <c r="AQ466" s="106"/>
      <c r="AR466" s="106"/>
      <c r="AS466" s="106"/>
      <c r="AT466" s="106"/>
      <c r="AU466" s="106"/>
      <c r="AV466" s="106"/>
      <c r="AW466" s="106"/>
      <c r="AX466" s="106"/>
      <c r="AY466">
        <f>COUNTA($C$466)</f>
        <v>1</v>
      </c>
    </row>
    <row r="467" spans="1:51" ht="60.65" customHeight="1" x14ac:dyDescent="0.2">
      <c r="A467" s="110">
        <v>10</v>
      </c>
      <c r="B467" s="110">
        <v>1</v>
      </c>
      <c r="C467" s="129" t="s">
        <v>799</v>
      </c>
      <c r="D467" s="129"/>
      <c r="E467" s="129"/>
      <c r="F467" s="129"/>
      <c r="G467" s="129"/>
      <c r="H467" s="129"/>
      <c r="I467" s="129"/>
      <c r="J467" s="113">
        <v>3180001009425</v>
      </c>
      <c r="K467" s="114"/>
      <c r="L467" s="114"/>
      <c r="M467" s="114"/>
      <c r="N467" s="114"/>
      <c r="O467" s="114"/>
      <c r="P467" s="115" t="s">
        <v>800</v>
      </c>
      <c r="Q467" s="115"/>
      <c r="R467" s="115"/>
      <c r="S467" s="115"/>
      <c r="T467" s="115"/>
      <c r="U467" s="115"/>
      <c r="V467" s="115"/>
      <c r="W467" s="115"/>
      <c r="X467" s="115"/>
      <c r="Y467" s="116">
        <v>43</v>
      </c>
      <c r="Z467" s="117"/>
      <c r="AA467" s="117"/>
      <c r="AB467" s="118"/>
      <c r="AC467" s="99" t="s">
        <v>773</v>
      </c>
      <c r="AD467" s="100"/>
      <c r="AE467" s="100"/>
      <c r="AF467" s="100"/>
      <c r="AG467" s="100"/>
      <c r="AH467" s="101" t="s">
        <v>361</v>
      </c>
      <c r="AI467" s="102"/>
      <c r="AJ467" s="102"/>
      <c r="AK467" s="102"/>
      <c r="AL467" s="103" t="s">
        <v>361</v>
      </c>
      <c r="AM467" s="104"/>
      <c r="AN467" s="104"/>
      <c r="AO467" s="105"/>
      <c r="AP467" s="106" t="s">
        <v>361</v>
      </c>
      <c r="AQ467" s="106"/>
      <c r="AR467" s="106"/>
      <c r="AS467" s="106"/>
      <c r="AT467" s="106"/>
      <c r="AU467" s="106"/>
      <c r="AV467" s="106"/>
      <c r="AW467" s="106"/>
      <c r="AX467" s="106"/>
      <c r="AY467">
        <f>COUNTA($C$467)</f>
        <v>1</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304</v>
      </c>
      <c r="AD490" s="120"/>
      <c r="AE490" s="120"/>
      <c r="AF490" s="120"/>
      <c r="AG490" s="120"/>
      <c r="AH490" s="137" t="s">
        <v>324</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304</v>
      </c>
      <c r="AD523" s="120"/>
      <c r="AE523" s="120"/>
      <c r="AF523" s="120"/>
      <c r="AG523" s="120"/>
      <c r="AH523" s="137" t="s">
        <v>324</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304</v>
      </c>
      <c r="AD556" s="120"/>
      <c r="AE556" s="120"/>
      <c r="AF556" s="120"/>
      <c r="AG556" s="120"/>
      <c r="AH556" s="137" t="s">
        <v>324</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304</v>
      </c>
      <c r="AD589" s="120"/>
      <c r="AE589" s="120"/>
      <c r="AF589" s="120"/>
      <c r="AG589" s="120"/>
      <c r="AH589" s="137" t="s">
        <v>324</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2">
      <c r="A620" s="124" t="s">
        <v>656</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306</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300</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215" max="16383" man="1"/>
    <brk id="249" max="16383" man="1"/>
    <brk id="300"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B1" zoomScale="130" zoomScaleNormal="130" workbookViewId="0">
      <selection activeCell="Q16" sqref="Q1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t="s">
        <v>688</v>
      </c>
      <c r="R3" s="13" t="str">
        <f t="shared" ref="R3:R8" si="3">IF(Q3="","",P3)</f>
        <v>委託・請負</v>
      </c>
      <c r="S3" s="13" t="str">
        <f t="shared" ref="S3:S8" si="4">IF(R3="",S2,IF(S2&lt;&gt;"",CONCATENATE(S2,"、",R3),R3))</f>
        <v>委託・請負</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t="s">
        <v>688</v>
      </c>
      <c r="R4" s="13" t="str">
        <f t="shared" si="3"/>
        <v>補助</v>
      </c>
      <c r="S4" s="13" t="str">
        <f t="shared" si="4"/>
        <v>委託・請負、補助</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委託・請負、補助</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委託・請負、補助</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2">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委託・請負、補助</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委託・請負、補助</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84</v>
      </c>
      <c r="B9" s="15"/>
      <c r="C9" s="13" t="str">
        <f t="shared" si="0"/>
        <v/>
      </c>
      <c r="D9" s="13" t="str">
        <f t="shared" si="8"/>
        <v/>
      </c>
      <c r="F9" s="18" t="s">
        <v>274</v>
      </c>
      <c r="G9" s="17"/>
      <c r="H9" s="13" t="str">
        <f t="shared" si="1"/>
        <v/>
      </c>
      <c r="I9" s="13" t="str">
        <f t="shared" si="5"/>
        <v/>
      </c>
      <c r="K9" s="14" t="s">
        <v>101</v>
      </c>
      <c r="L9" s="15" t="s">
        <v>688</v>
      </c>
      <c r="M9" s="13" t="str">
        <f t="shared" si="2"/>
        <v>エネルギー対策</v>
      </c>
      <c r="N9" s="13" t="str">
        <f t="shared" si="6"/>
        <v>エネルギー対策</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108</v>
      </c>
      <c r="G10" s="17" t="s">
        <v>688</v>
      </c>
      <c r="H10" s="13" t="str">
        <f t="shared" si="1"/>
        <v>エネルギー対策特別会計エネルギー需給勘定</v>
      </c>
      <c r="I10" s="13" t="str">
        <f t="shared" si="5"/>
        <v>エネルギー対策特別会計エネルギー需給勘定</v>
      </c>
      <c r="K10" s="14" t="s">
        <v>301</v>
      </c>
      <c r="L10" s="15"/>
      <c r="M10" s="13" t="str">
        <f t="shared" si="2"/>
        <v/>
      </c>
      <c r="N10" s="13" t="str">
        <f t="shared" si="6"/>
        <v>エネルギー対策</v>
      </c>
      <c r="O10" s="13"/>
      <c r="P10" s="13" t="str">
        <f>S8</f>
        <v>委託・請負、補助</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85</v>
      </c>
      <c r="B11" s="15"/>
      <c r="C11" s="13" t="str">
        <f t="shared" si="0"/>
        <v/>
      </c>
      <c r="D11" s="13" t="str">
        <f t="shared" si="8"/>
        <v/>
      </c>
      <c r="F11" s="18" t="s">
        <v>109</v>
      </c>
      <c r="G11" s="17"/>
      <c r="H11" s="13" t="str">
        <f t="shared" si="1"/>
        <v/>
      </c>
      <c r="I11" s="13" t="str">
        <f t="shared" si="5"/>
        <v>エネルギー対策特別会計エネルギー需給勘定</v>
      </c>
      <c r="K11" s="14" t="s">
        <v>102</v>
      </c>
      <c r="L11" s="15"/>
      <c r="M11" s="13" t="str">
        <f t="shared" si="2"/>
        <v/>
      </c>
      <c r="N11" s="13" t="str">
        <f t="shared" si="6"/>
        <v>エネルギー対策</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エネルギー対策特別会計エネルギー需給勘定</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エネルギー対策特別会計エネルギー需給勘定</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エネルギー対策特別会計エネルギー需給勘定</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2">
      <c r="A16" s="14" t="s">
        <v>90</v>
      </c>
      <c r="B16" s="15" t="s">
        <v>688</v>
      </c>
      <c r="C16" s="13" t="str">
        <f t="shared" si="9"/>
        <v>地球温暖化対策</v>
      </c>
      <c r="D16" s="13" t="str">
        <f t="shared" si="8"/>
        <v>地球温暖化対策</v>
      </c>
      <c r="F16" s="18" t="s">
        <v>114</v>
      </c>
      <c r="G16" s="17"/>
      <c r="H16" s="13" t="str">
        <f t="shared" si="1"/>
        <v/>
      </c>
      <c r="I16" s="13" t="str">
        <f t="shared" si="5"/>
        <v>エネルギー対策特別会計エネルギー需給勘定</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2">
      <c r="A17" s="14" t="s">
        <v>91</v>
      </c>
      <c r="B17" s="15"/>
      <c r="C17" s="13" t="str">
        <f t="shared" si="9"/>
        <v/>
      </c>
      <c r="D17" s="13" t="str">
        <f t="shared" si="8"/>
        <v>地球温暖化対策</v>
      </c>
      <c r="F17" s="18" t="s">
        <v>115</v>
      </c>
      <c r="G17" s="17"/>
      <c r="H17" s="13" t="str">
        <f t="shared" si="1"/>
        <v/>
      </c>
      <c r="I17" s="13" t="str">
        <f t="shared" si="5"/>
        <v>エネルギー対策特別会計エネルギー需給勘定</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2">
      <c r="A18" s="14" t="s">
        <v>92</v>
      </c>
      <c r="B18" s="15"/>
      <c r="C18" s="13" t="str">
        <f t="shared" si="9"/>
        <v/>
      </c>
      <c r="D18" s="13" t="str">
        <f t="shared" si="8"/>
        <v>地球温暖化対策</v>
      </c>
      <c r="F18" s="18" t="s">
        <v>116</v>
      </c>
      <c r="G18" s="17"/>
      <c r="H18" s="13" t="str">
        <f t="shared" si="1"/>
        <v/>
      </c>
      <c r="I18" s="13" t="str">
        <f t="shared" si="5"/>
        <v>エネルギー対策特別会計エネルギー需給勘定</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2">
      <c r="A19" s="14" t="s">
        <v>284</v>
      </c>
      <c r="B19" s="15"/>
      <c r="C19" s="13" t="str">
        <f t="shared" si="9"/>
        <v/>
      </c>
      <c r="D19" s="13" t="str">
        <f t="shared" si="8"/>
        <v>地球温暖化対策</v>
      </c>
      <c r="F19" s="18" t="s">
        <v>117</v>
      </c>
      <c r="G19" s="17"/>
      <c r="H19" s="13" t="str">
        <f t="shared" si="1"/>
        <v/>
      </c>
      <c r="I19" s="13" t="str">
        <f t="shared" si="5"/>
        <v>エネルギー対策特別会計エネルギー需給勘定</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2">
      <c r="A20" s="14" t="s">
        <v>285</v>
      </c>
      <c r="B20" s="15"/>
      <c r="C20" s="13" t="str">
        <f t="shared" si="9"/>
        <v/>
      </c>
      <c r="D20" s="13" t="str">
        <f t="shared" si="8"/>
        <v>地球温暖化対策</v>
      </c>
      <c r="F20" s="18" t="s">
        <v>283</v>
      </c>
      <c r="G20" s="17"/>
      <c r="H20" s="13" t="str">
        <f t="shared" si="1"/>
        <v/>
      </c>
      <c r="I20" s="13" t="str">
        <f t="shared" si="5"/>
        <v>エネルギー対策特別会計エネルギー需給勘定</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2">
      <c r="A21" s="14" t="s">
        <v>286</v>
      </c>
      <c r="B21" s="15"/>
      <c r="C21" s="13" t="str">
        <f t="shared" si="9"/>
        <v/>
      </c>
      <c r="D21" s="13" t="str">
        <f t="shared" si="8"/>
        <v>地球温暖化対策</v>
      </c>
      <c r="F21" s="18" t="s">
        <v>118</v>
      </c>
      <c r="G21" s="17"/>
      <c r="H21" s="13" t="str">
        <f t="shared" si="1"/>
        <v/>
      </c>
      <c r="I21" s="13" t="str">
        <f t="shared" si="5"/>
        <v>エネルギー対策特別会計エネルギー需給勘定</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2">
      <c r="A22" s="14" t="s">
        <v>287</v>
      </c>
      <c r="B22" s="15"/>
      <c r="C22" s="13" t="str">
        <f t="shared" si="9"/>
        <v/>
      </c>
      <c r="D22" s="13" t="str">
        <f>IF(C22="",D21,IF(D21&lt;&gt;"",CONCATENATE(D21,"、",C22),C22))</f>
        <v>地球温暖化対策</v>
      </c>
      <c r="F22" s="18" t="s">
        <v>119</v>
      </c>
      <c r="G22" s="17"/>
      <c r="H22" s="13" t="str">
        <f t="shared" si="1"/>
        <v/>
      </c>
      <c r="I22" s="13" t="str">
        <f t="shared" si="5"/>
        <v>エネルギー対策特別会計エネルギー需給勘定</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地球温暖化対策</v>
      </c>
      <c r="F23" s="18" t="s">
        <v>120</v>
      </c>
      <c r="G23" s="17"/>
      <c r="H23" s="13" t="str">
        <f t="shared" si="1"/>
        <v/>
      </c>
      <c r="I23" s="13" t="str">
        <f t="shared" si="5"/>
        <v>エネルギー対策特別会計エネルギー需給勘定</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エネルギー対策特別会計エネルギー需給勘定</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2">
      <c r="A25" s="82"/>
      <c r="B25" s="81"/>
      <c r="F25" s="18" t="s">
        <v>121</v>
      </c>
      <c r="G25" s="17"/>
      <c r="H25" s="13" t="str">
        <f t="shared" si="1"/>
        <v/>
      </c>
      <c r="I25" s="13" t="str">
        <f t="shared" si="5"/>
        <v>エネルギー対策特別会計エネルギー需給勘定</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122</v>
      </c>
      <c r="G26" s="17"/>
      <c r="H26" s="13" t="str">
        <f t="shared" si="1"/>
        <v/>
      </c>
      <c r="I26" s="13" t="str">
        <f t="shared" si="5"/>
        <v>エネルギー対策特別会計エネルギー需給勘定</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地球温暖化対策</v>
      </c>
      <c r="B27" s="13"/>
      <c r="F27" s="18" t="s">
        <v>123</v>
      </c>
      <c r="G27" s="17"/>
      <c r="H27" s="13" t="str">
        <f t="shared" si="1"/>
        <v/>
      </c>
      <c r="I27" s="13" t="str">
        <f t="shared" si="5"/>
        <v>エネルギー対策特別会計エネルギー需給勘定</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124</v>
      </c>
      <c r="G28" s="17"/>
      <c r="H28" s="13" t="str">
        <f t="shared" si="1"/>
        <v/>
      </c>
      <c r="I28" s="13" t="str">
        <f t="shared" si="5"/>
        <v>エネルギー対策特別会計エネルギー需給勘定</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2">
      <c r="A29" s="13"/>
      <c r="B29" s="13"/>
      <c r="F29" s="18" t="s">
        <v>275</v>
      </c>
      <c r="G29" s="17"/>
      <c r="H29" s="13" t="str">
        <f t="shared" si="1"/>
        <v/>
      </c>
      <c r="I29" s="13" t="str">
        <f t="shared" si="5"/>
        <v>エネルギー対策特別会計エネルギー需給勘定</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276</v>
      </c>
      <c r="G30" s="17"/>
      <c r="H30" s="13" t="str">
        <f t="shared" si="1"/>
        <v/>
      </c>
      <c r="I30" s="13" t="str">
        <f t="shared" si="5"/>
        <v>エネルギー対策特別会計エネルギー需給勘定</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277</v>
      </c>
      <c r="G31" s="17"/>
      <c r="H31" s="13" t="str">
        <f t="shared" si="1"/>
        <v/>
      </c>
      <c r="I31" s="13" t="str">
        <f t="shared" si="5"/>
        <v>エネルギー対策特別会計エネルギー需給勘定</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278</v>
      </c>
      <c r="G32" s="17"/>
      <c r="H32" s="13" t="str">
        <f t="shared" si="1"/>
        <v/>
      </c>
      <c r="I32" s="13" t="str">
        <f t="shared" si="5"/>
        <v>エネルギー対策特別会計エネルギー需給勘定</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エネルギー対策特別会計エネルギー需給勘定</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エネルギー対策特別会計エネルギー需給勘定</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281</v>
      </c>
      <c r="G35" s="17"/>
      <c r="H35" s="13" t="str">
        <f t="shared" si="1"/>
        <v/>
      </c>
      <c r="I35" s="13" t="str">
        <f t="shared" si="5"/>
        <v>エネルギー対策特別会計エネルギー需給勘定</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282</v>
      </c>
      <c r="G36" s="17"/>
      <c r="H36" s="13" t="str">
        <f t="shared" si="1"/>
        <v/>
      </c>
      <c r="I36" s="13" t="str">
        <f t="shared" si="5"/>
        <v>エネルギー対策特別会計エネルギー需給勘定</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157</v>
      </c>
      <c r="Y45" s="32" t="s">
        <v>411</v>
      </c>
      <c r="Z45" s="32" t="s">
        <v>539</v>
      </c>
      <c r="AF45" s="30"/>
      <c r="AK45" s="51" t="str">
        <f t="shared" si="7"/>
        <v>r</v>
      </c>
    </row>
    <row r="46" spans="1:37" x14ac:dyDescent="0.2">
      <c r="A46" s="13"/>
      <c r="B46" s="13"/>
      <c r="F46" s="13"/>
      <c r="G46" s="19"/>
      <c r="K46" s="13"/>
      <c r="L46" s="13"/>
      <c r="O46" s="13"/>
      <c r="P46" s="13"/>
      <c r="Q46" s="19"/>
      <c r="T46" s="13"/>
      <c r="U46" s="93" t="s">
        <v>675</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63</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678</v>
      </c>
      <c r="Z100" s="32" t="s">
        <v>594</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5" t="s">
        <v>310</v>
      </c>
      <c r="B2" s="736"/>
      <c r="C2" s="736"/>
      <c r="D2" s="736"/>
      <c r="E2" s="736"/>
      <c r="F2" s="737"/>
      <c r="G2" s="523" t="s">
        <v>136</v>
      </c>
      <c r="H2" s="427"/>
      <c r="I2" s="427"/>
      <c r="J2" s="427"/>
      <c r="K2" s="427"/>
      <c r="L2" s="427"/>
      <c r="M2" s="427"/>
      <c r="N2" s="427"/>
      <c r="O2" s="428"/>
      <c r="P2" s="426" t="s">
        <v>52</v>
      </c>
      <c r="Q2" s="427"/>
      <c r="R2" s="427"/>
      <c r="S2" s="427"/>
      <c r="T2" s="427"/>
      <c r="U2" s="427"/>
      <c r="V2" s="427"/>
      <c r="W2" s="427"/>
      <c r="X2" s="428"/>
      <c r="Y2" s="935"/>
      <c r="Z2" s="148"/>
      <c r="AA2" s="149"/>
      <c r="AB2" s="939" t="s">
        <v>11</v>
      </c>
      <c r="AC2" s="940"/>
      <c r="AD2" s="941"/>
      <c r="AE2" s="943" t="s">
        <v>365</v>
      </c>
      <c r="AF2" s="943"/>
      <c r="AG2" s="943"/>
      <c r="AH2" s="528"/>
      <c r="AI2" s="943" t="s">
        <v>461</v>
      </c>
      <c r="AJ2" s="943"/>
      <c r="AK2" s="943"/>
      <c r="AL2" s="528"/>
      <c r="AM2" s="943" t="s">
        <v>462</v>
      </c>
      <c r="AN2" s="943"/>
      <c r="AO2" s="943"/>
      <c r="AP2" s="528"/>
      <c r="AQ2" s="418" t="s">
        <v>219</v>
      </c>
      <c r="AR2" s="414"/>
      <c r="AS2" s="414"/>
      <c r="AT2" s="415"/>
      <c r="AU2" s="575" t="s">
        <v>125</v>
      </c>
      <c r="AV2" s="575"/>
      <c r="AW2" s="575"/>
      <c r="AX2" s="576"/>
      <c r="AY2" s="34">
        <f>COUNTA($G$4)</f>
        <v>0</v>
      </c>
    </row>
    <row r="3" spans="1:51" ht="18.75" customHeight="1" x14ac:dyDescent="0.2">
      <c r="A3" s="735"/>
      <c r="B3" s="736"/>
      <c r="C3" s="736"/>
      <c r="D3" s="736"/>
      <c r="E3" s="736"/>
      <c r="F3" s="737"/>
      <c r="G3" s="524"/>
      <c r="H3" s="430"/>
      <c r="I3" s="430"/>
      <c r="J3" s="430"/>
      <c r="K3" s="430"/>
      <c r="L3" s="430"/>
      <c r="M3" s="430"/>
      <c r="N3" s="430"/>
      <c r="O3" s="431"/>
      <c r="P3" s="429"/>
      <c r="Q3" s="430"/>
      <c r="R3" s="430"/>
      <c r="S3" s="430"/>
      <c r="T3" s="430"/>
      <c r="U3" s="430"/>
      <c r="V3" s="430"/>
      <c r="W3" s="430"/>
      <c r="X3" s="431"/>
      <c r="Y3" s="936"/>
      <c r="Z3" s="937"/>
      <c r="AA3" s="938"/>
      <c r="AB3" s="942"/>
      <c r="AC3" s="723"/>
      <c r="AD3" s="724"/>
      <c r="AE3" s="731"/>
      <c r="AF3" s="731"/>
      <c r="AG3" s="731"/>
      <c r="AH3" s="531"/>
      <c r="AI3" s="731"/>
      <c r="AJ3" s="731"/>
      <c r="AK3" s="731"/>
      <c r="AL3" s="531"/>
      <c r="AM3" s="731"/>
      <c r="AN3" s="731"/>
      <c r="AO3" s="731"/>
      <c r="AP3" s="531"/>
      <c r="AQ3" s="577"/>
      <c r="AR3" s="515"/>
      <c r="AS3" s="416" t="s">
        <v>220</v>
      </c>
      <c r="AT3" s="417"/>
      <c r="AU3" s="515"/>
      <c r="AV3" s="515"/>
      <c r="AW3" s="430" t="s">
        <v>166</v>
      </c>
      <c r="AX3" s="578"/>
      <c r="AY3" s="34">
        <f t="shared" ref="AY3:AY8" si="0">$AY$2</f>
        <v>0</v>
      </c>
    </row>
    <row r="4" spans="1:51" ht="22.5" customHeight="1" x14ac:dyDescent="0.2">
      <c r="A4" s="738"/>
      <c r="B4" s="736"/>
      <c r="C4" s="736"/>
      <c r="D4" s="736"/>
      <c r="E4" s="736"/>
      <c r="F4" s="737"/>
      <c r="G4" s="646"/>
      <c r="H4" s="917"/>
      <c r="I4" s="917"/>
      <c r="J4" s="917"/>
      <c r="K4" s="917"/>
      <c r="L4" s="917"/>
      <c r="M4" s="917"/>
      <c r="N4" s="917"/>
      <c r="O4" s="918"/>
      <c r="P4" s="252"/>
      <c r="Q4" s="664"/>
      <c r="R4" s="664"/>
      <c r="S4" s="664"/>
      <c r="T4" s="664"/>
      <c r="U4" s="664"/>
      <c r="V4" s="664"/>
      <c r="W4" s="664"/>
      <c r="X4" s="665"/>
      <c r="Y4" s="931" t="s">
        <v>12</v>
      </c>
      <c r="Z4" s="932"/>
      <c r="AA4" s="933"/>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2">
      <c r="A5" s="739"/>
      <c r="B5" s="740"/>
      <c r="C5" s="740"/>
      <c r="D5" s="740"/>
      <c r="E5" s="740"/>
      <c r="F5" s="741"/>
      <c r="G5" s="919"/>
      <c r="H5" s="920"/>
      <c r="I5" s="920"/>
      <c r="J5" s="920"/>
      <c r="K5" s="920"/>
      <c r="L5" s="920"/>
      <c r="M5" s="920"/>
      <c r="N5" s="920"/>
      <c r="O5" s="921"/>
      <c r="P5" s="925"/>
      <c r="Q5" s="925"/>
      <c r="R5" s="925"/>
      <c r="S5" s="925"/>
      <c r="T5" s="925"/>
      <c r="U5" s="925"/>
      <c r="V5" s="925"/>
      <c r="W5" s="925"/>
      <c r="X5" s="926"/>
      <c r="Y5" s="606" t="s">
        <v>48</v>
      </c>
      <c r="Z5" s="928"/>
      <c r="AA5" s="929"/>
      <c r="AB5" s="557"/>
      <c r="AC5" s="934"/>
      <c r="AD5" s="934"/>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2">
      <c r="A6" s="739"/>
      <c r="B6" s="740"/>
      <c r="C6" s="740"/>
      <c r="D6" s="740"/>
      <c r="E6" s="740"/>
      <c r="F6" s="741"/>
      <c r="G6" s="922"/>
      <c r="H6" s="923"/>
      <c r="I6" s="923"/>
      <c r="J6" s="923"/>
      <c r="K6" s="923"/>
      <c r="L6" s="923"/>
      <c r="M6" s="923"/>
      <c r="N6" s="923"/>
      <c r="O6" s="924"/>
      <c r="P6" s="667"/>
      <c r="Q6" s="667"/>
      <c r="R6" s="667"/>
      <c r="S6" s="667"/>
      <c r="T6" s="667"/>
      <c r="U6" s="667"/>
      <c r="V6" s="667"/>
      <c r="W6" s="667"/>
      <c r="X6" s="668"/>
      <c r="Y6" s="927" t="s">
        <v>13</v>
      </c>
      <c r="Z6" s="928"/>
      <c r="AA6" s="929"/>
      <c r="AB6" s="574" t="s">
        <v>167</v>
      </c>
      <c r="AC6" s="930"/>
      <c r="AD6" s="930"/>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2">
      <c r="A7" s="905" t="s">
        <v>337</v>
      </c>
      <c r="B7" s="906"/>
      <c r="C7" s="906"/>
      <c r="D7" s="906"/>
      <c r="E7" s="906"/>
      <c r="F7" s="907"/>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2">
      <c r="A8" s="908"/>
      <c r="B8" s="909"/>
      <c r="C8" s="909"/>
      <c r="D8" s="909"/>
      <c r="E8" s="909"/>
      <c r="F8" s="910"/>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2">
      <c r="A9" s="735" t="s">
        <v>310</v>
      </c>
      <c r="B9" s="736"/>
      <c r="C9" s="736"/>
      <c r="D9" s="736"/>
      <c r="E9" s="736"/>
      <c r="F9" s="737"/>
      <c r="G9" s="523" t="s">
        <v>136</v>
      </c>
      <c r="H9" s="427"/>
      <c r="I9" s="427"/>
      <c r="J9" s="427"/>
      <c r="K9" s="427"/>
      <c r="L9" s="427"/>
      <c r="M9" s="427"/>
      <c r="N9" s="427"/>
      <c r="O9" s="428"/>
      <c r="P9" s="426" t="s">
        <v>52</v>
      </c>
      <c r="Q9" s="427"/>
      <c r="R9" s="427"/>
      <c r="S9" s="427"/>
      <c r="T9" s="427"/>
      <c r="U9" s="427"/>
      <c r="V9" s="427"/>
      <c r="W9" s="427"/>
      <c r="X9" s="428"/>
      <c r="Y9" s="935"/>
      <c r="Z9" s="148"/>
      <c r="AA9" s="149"/>
      <c r="AB9" s="939" t="s">
        <v>11</v>
      </c>
      <c r="AC9" s="940"/>
      <c r="AD9" s="941"/>
      <c r="AE9" s="943" t="s">
        <v>365</v>
      </c>
      <c r="AF9" s="943"/>
      <c r="AG9" s="943"/>
      <c r="AH9" s="528"/>
      <c r="AI9" s="943" t="s">
        <v>461</v>
      </c>
      <c r="AJ9" s="943"/>
      <c r="AK9" s="943"/>
      <c r="AL9" s="528"/>
      <c r="AM9" s="943" t="s">
        <v>462</v>
      </c>
      <c r="AN9" s="943"/>
      <c r="AO9" s="943"/>
      <c r="AP9" s="528"/>
      <c r="AQ9" s="418" t="s">
        <v>219</v>
      </c>
      <c r="AR9" s="414"/>
      <c r="AS9" s="414"/>
      <c r="AT9" s="415"/>
      <c r="AU9" s="575" t="s">
        <v>125</v>
      </c>
      <c r="AV9" s="575"/>
      <c r="AW9" s="575"/>
      <c r="AX9" s="576"/>
      <c r="AY9" s="34">
        <f>COUNTA($G$11)</f>
        <v>0</v>
      </c>
    </row>
    <row r="10" spans="1:51" ht="18.75" customHeight="1" x14ac:dyDescent="0.2">
      <c r="A10" s="735"/>
      <c r="B10" s="736"/>
      <c r="C10" s="736"/>
      <c r="D10" s="736"/>
      <c r="E10" s="736"/>
      <c r="F10" s="737"/>
      <c r="G10" s="524"/>
      <c r="H10" s="430"/>
      <c r="I10" s="430"/>
      <c r="J10" s="430"/>
      <c r="K10" s="430"/>
      <c r="L10" s="430"/>
      <c r="M10" s="430"/>
      <c r="N10" s="430"/>
      <c r="O10" s="431"/>
      <c r="P10" s="429"/>
      <c r="Q10" s="430"/>
      <c r="R10" s="430"/>
      <c r="S10" s="430"/>
      <c r="T10" s="430"/>
      <c r="U10" s="430"/>
      <c r="V10" s="430"/>
      <c r="W10" s="430"/>
      <c r="X10" s="431"/>
      <c r="Y10" s="936"/>
      <c r="Z10" s="937"/>
      <c r="AA10" s="938"/>
      <c r="AB10" s="942"/>
      <c r="AC10" s="723"/>
      <c r="AD10" s="724"/>
      <c r="AE10" s="731"/>
      <c r="AF10" s="731"/>
      <c r="AG10" s="731"/>
      <c r="AH10" s="531"/>
      <c r="AI10" s="731"/>
      <c r="AJ10" s="731"/>
      <c r="AK10" s="731"/>
      <c r="AL10" s="531"/>
      <c r="AM10" s="731"/>
      <c r="AN10" s="731"/>
      <c r="AO10" s="731"/>
      <c r="AP10" s="531"/>
      <c r="AQ10" s="577"/>
      <c r="AR10" s="515"/>
      <c r="AS10" s="416" t="s">
        <v>220</v>
      </c>
      <c r="AT10" s="417"/>
      <c r="AU10" s="515"/>
      <c r="AV10" s="515"/>
      <c r="AW10" s="430" t="s">
        <v>166</v>
      </c>
      <c r="AX10" s="578"/>
      <c r="AY10" s="34">
        <f t="shared" ref="AY10:AY15" si="1">$AY$9</f>
        <v>0</v>
      </c>
    </row>
    <row r="11" spans="1:51" ht="22.5" customHeight="1" x14ac:dyDescent="0.2">
      <c r="A11" s="738"/>
      <c r="B11" s="736"/>
      <c r="C11" s="736"/>
      <c r="D11" s="736"/>
      <c r="E11" s="736"/>
      <c r="F11" s="737"/>
      <c r="G11" s="646"/>
      <c r="H11" s="917"/>
      <c r="I11" s="917"/>
      <c r="J11" s="917"/>
      <c r="K11" s="917"/>
      <c r="L11" s="917"/>
      <c r="M11" s="917"/>
      <c r="N11" s="917"/>
      <c r="O11" s="918"/>
      <c r="P11" s="252"/>
      <c r="Q11" s="664"/>
      <c r="R11" s="664"/>
      <c r="S11" s="664"/>
      <c r="T11" s="664"/>
      <c r="U11" s="664"/>
      <c r="V11" s="664"/>
      <c r="W11" s="664"/>
      <c r="X11" s="665"/>
      <c r="Y11" s="931" t="s">
        <v>12</v>
      </c>
      <c r="Z11" s="932"/>
      <c r="AA11" s="933"/>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2">
      <c r="A12" s="739"/>
      <c r="B12" s="740"/>
      <c r="C12" s="740"/>
      <c r="D12" s="740"/>
      <c r="E12" s="740"/>
      <c r="F12" s="741"/>
      <c r="G12" s="919"/>
      <c r="H12" s="920"/>
      <c r="I12" s="920"/>
      <c r="J12" s="920"/>
      <c r="K12" s="920"/>
      <c r="L12" s="920"/>
      <c r="M12" s="920"/>
      <c r="N12" s="920"/>
      <c r="O12" s="921"/>
      <c r="P12" s="925"/>
      <c r="Q12" s="925"/>
      <c r="R12" s="925"/>
      <c r="S12" s="925"/>
      <c r="T12" s="925"/>
      <c r="U12" s="925"/>
      <c r="V12" s="925"/>
      <c r="W12" s="925"/>
      <c r="X12" s="926"/>
      <c r="Y12" s="606" t="s">
        <v>48</v>
      </c>
      <c r="Z12" s="928"/>
      <c r="AA12" s="929"/>
      <c r="AB12" s="557"/>
      <c r="AC12" s="934"/>
      <c r="AD12" s="934"/>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2">
      <c r="A13" s="914"/>
      <c r="B13" s="915"/>
      <c r="C13" s="915"/>
      <c r="D13" s="915"/>
      <c r="E13" s="915"/>
      <c r="F13" s="916"/>
      <c r="G13" s="922"/>
      <c r="H13" s="923"/>
      <c r="I13" s="923"/>
      <c r="J13" s="923"/>
      <c r="K13" s="923"/>
      <c r="L13" s="923"/>
      <c r="M13" s="923"/>
      <c r="N13" s="923"/>
      <c r="O13" s="924"/>
      <c r="P13" s="667"/>
      <c r="Q13" s="667"/>
      <c r="R13" s="667"/>
      <c r="S13" s="667"/>
      <c r="T13" s="667"/>
      <c r="U13" s="667"/>
      <c r="V13" s="667"/>
      <c r="W13" s="667"/>
      <c r="X13" s="668"/>
      <c r="Y13" s="927" t="s">
        <v>13</v>
      </c>
      <c r="Z13" s="928"/>
      <c r="AA13" s="929"/>
      <c r="AB13" s="574" t="s">
        <v>167</v>
      </c>
      <c r="AC13" s="930"/>
      <c r="AD13" s="930"/>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2">
      <c r="A14" s="905" t="s">
        <v>337</v>
      </c>
      <c r="B14" s="906"/>
      <c r="C14" s="906"/>
      <c r="D14" s="906"/>
      <c r="E14" s="906"/>
      <c r="F14" s="907"/>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2">
      <c r="A15" s="908"/>
      <c r="B15" s="909"/>
      <c r="C15" s="909"/>
      <c r="D15" s="909"/>
      <c r="E15" s="909"/>
      <c r="F15" s="910"/>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2">
      <c r="A16" s="735" t="s">
        <v>310</v>
      </c>
      <c r="B16" s="736"/>
      <c r="C16" s="736"/>
      <c r="D16" s="736"/>
      <c r="E16" s="736"/>
      <c r="F16" s="737"/>
      <c r="G16" s="523" t="s">
        <v>136</v>
      </c>
      <c r="H16" s="427"/>
      <c r="I16" s="427"/>
      <c r="J16" s="427"/>
      <c r="K16" s="427"/>
      <c r="L16" s="427"/>
      <c r="M16" s="427"/>
      <c r="N16" s="427"/>
      <c r="O16" s="428"/>
      <c r="P16" s="426" t="s">
        <v>52</v>
      </c>
      <c r="Q16" s="427"/>
      <c r="R16" s="427"/>
      <c r="S16" s="427"/>
      <c r="T16" s="427"/>
      <c r="U16" s="427"/>
      <c r="V16" s="427"/>
      <c r="W16" s="427"/>
      <c r="X16" s="428"/>
      <c r="Y16" s="935"/>
      <c r="Z16" s="148"/>
      <c r="AA16" s="149"/>
      <c r="AB16" s="939" t="s">
        <v>11</v>
      </c>
      <c r="AC16" s="940"/>
      <c r="AD16" s="941"/>
      <c r="AE16" s="943" t="s">
        <v>365</v>
      </c>
      <c r="AF16" s="943"/>
      <c r="AG16" s="943"/>
      <c r="AH16" s="528"/>
      <c r="AI16" s="943" t="s">
        <v>461</v>
      </c>
      <c r="AJ16" s="943"/>
      <c r="AK16" s="943"/>
      <c r="AL16" s="528"/>
      <c r="AM16" s="943" t="s">
        <v>462</v>
      </c>
      <c r="AN16" s="943"/>
      <c r="AO16" s="943"/>
      <c r="AP16" s="528"/>
      <c r="AQ16" s="418" t="s">
        <v>219</v>
      </c>
      <c r="AR16" s="414"/>
      <c r="AS16" s="414"/>
      <c r="AT16" s="415"/>
      <c r="AU16" s="575" t="s">
        <v>125</v>
      </c>
      <c r="AV16" s="575"/>
      <c r="AW16" s="575"/>
      <c r="AX16" s="576"/>
      <c r="AY16" s="34">
        <f>COUNTA($G$18)</f>
        <v>0</v>
      </c>
    </row>
    <row r="17" spans="1:51" ht="18.75" customHeight="1" x14ac:dyDescent="0.2">
      <c r="A17" s="735"/>
      <c r="B17" s="736"/>
      <c r="C17" s="736"/>
      <c r="D17" s="736"/>
      <c r="E17" s="736"/>
      <c r="F17" s="737"/>
      <c r="G17" s="524"/>
      <c r="H17" s="430"/>
      <c r="I17" s="430"/>
      <c r="J17" s="430"/>
      <c r="K17" s="430"/>
      <c r="L17" s="430"/>
      <c r="M17" s="430"/>
      <c r="N17" s="430"/>
      <c r="O17" s="431"/>
      <c r="P17" s="429"/>
      <c r="Q17" s="430"/>
      <c r="R17" s="430"/>
      <c r="S17" s="430"/>
      <c r="T17" s="430"/>
      <c r="U17" s="430"/>
      <c r="V17" s="430"/>
      <c r="W17" s="430"/>
      <c r="X17" s="431"/>
      <c r="Y17" s="936"/>
      <c r="Z17" s="937"/>
      <c r="AA17" s="938"/>
      <c r="AB17" s="942"/>
      <c r="AC17" s="723"/>
      <c r="AD17" s="724"/>
      <c r="AE17" s="731"/>
      <c r="AF17" s="731"/>
      <c r="AG17" s="731"/>
      <c r="AH17" s="531"/>
      <c r="AI17" s="731"/>
      <c r="AJ17" s="731"/>
      <c r="AK17" s="731"/>
      <c r="AL17" s="531"/>
      <c r="AM17" s="731"/>
      <c r="AN17" s="731"/>
      <c r="AO17" s="731"/>
      <c r="AP17" s="531"/>
      <c r="AQ17" s="577"/>
      <c r="AR17" s="515"/>
      <c r="AS17" s="416" t="s">
        <v>220</v>
      </c>
      <c r="AT17" s="417"/>
      <c r="AU17" s="515"/>
      <c r="AV17" s="515"/>
      <c r="AW17" s="430" t="s">
        <v>166</v>
      </c>
      <c r="AX17" s="578"/>
      <c r="AY17" s="34">
        <f t="shared" ref="AY17:AY22" si="2">$AY$16</f>
        <v>0</v>
      </c>
    </row>
    <row r="18" spans="1:51" ht="22.5" customHeight="1" x14ac:dyDescent="0.2">
      <c r="A18" s="738"/>
      <c r="B18" s="736"/>
      <c r="C18" s="736"/>
      <c r="D18" s="736"/>
      <c r="E18" s="736"/>
      <c r="F18" s="737"/>
      <c r="G18" s="646"/>
      <c r="H18" s="917"/>
      <c r="I18" s="917"/>
      <c r="J18" s="917"/>
      <c r="K18" s="917"/>
      <c r="L18" s="917"/>
      <c r="M18" s="917"/>
      <c r="N18" s="917"/>
      <c r="O18" s="918"/>
      <c r="P18" s="252"/>
      <c r="Q18" s="664"/>
      <c r="R18" s="664"/>
      <c r="S18" s="664"/>
      <c r="T18" s="664"/>
      <c r="U18" s="664"/>
      <c r="V18" s="664"/>
      <c r="W18" s="664"/>
      <c r="X18" s="665"/>
      <c r="Y18" s="931" t="s">
        <v>12</v>
      </c>
      <c r="Z18" s="932"/>
      <c r="AA18" s="933"/>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2">
      <c r="A19" s="739"/>
      <c r="B19" s="740"/>
      <c r="C19" s="740"/>
      <c r="D19" s="740"/>
      <c r="E19" s="740"/>
      <c r="F19" s="741"/>
      <c r="G19" s="919"/>
      <c r="H19" s="920"/>
      <c r="I19" s="920"/>
      <c r="J19" s="920"/>
      <c r="K19" s="920"/>
      <c r="L19" s="920"/>
      <c r="M19" s="920"/>
      <c r="N19" s="920"/>
      <c r="O19" s="921"/>
      <c r="P19" s="925"/>
      <c r="Q19" s="925"/>
      <c r="R19" s="925"/>
      <c r="S19" s="925"/>
      <c r="T19" s="925"/>
      <c r="U19" s="925"/>
      <c r="V19" s="925"/>
      <c r="W19" s="925"/>
      <c r="X19" s="926"/>
      <c r="Y19" s="606" t="s">
        <v>48</v>
      </c>
      <c r="Z19" s="928"/>
      <c r="AA19" s="929"/>
      <c r="AB19" s="557"/>
      <c r="AC19" s="934"/>
      <c r="AD19" s="934"/>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2">
      <c r="A20" s="914"/>
      <c r="B20" s="915"/>
      <c r="C20" s="915"/>
      <c r="D20" s="915"/>
      <c r="E20" s="915"/>
      <c r="F20" s="916"/>
      <c r="G20" s="922"/>
      <c r="H20" s="923"/>
      <c r="I20" s="923"/>
      <c r="J20" s="923"/>
      <c r="K20" s="923"/>
      <c r="L20" s="923"/>
      <c r="M20" s="923"/>
      <c r="N20" s="923"/>
      <c r="O20" s="924"/>
      <c r="P20" s="667"/>
      <c r="Q20" s="667"/>
      <c r="R20" s="667"/>
      <c r="S20" s="667"/>
      <c r="T20" s="667"/>
      <c r="U20" s="667"/>
      <c r="V20" s="667"/>
      <c r="W20" s="667"/>
      <c r="X20" s="668"/>
      <c r="Y20" s="927" t="s">
        <v>13</v>
      </c>
      <c r="Z20" s="928"/>
      <c r="AA20" s="929"/>
      <c r="AB20" s="574" t="s">
        <v>167</v>
      </c>
      <c r="AC20" s="930"/>
      <c r="AD20" s="930"/>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2">
      <c r="A21" s="905" t="s">
        <v>337</v>
      </c>
      <c r="B21" s="906"/>
      <c r="C21" s="906"/>
      <c r="D21" s="906"/>
      <c r="E21" s="906"/>
      <c r="F21" s="907"/>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2">
      <c r="A22" s="908"/>
      <c r="B22" s="909"/>
      <c r="C22" s="909"/>
      <c r="D22" s="909"/>
      <c r="E22" s="909"/>
      <c r="F22" s="910"/>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2">
      <c r="A23" s="735" t="s">
        <v>310</v>
      </c>
      <c r="B23" s="736"/>
      <c r="C23" s="736"/>
      <c r="D23" s="736"/>
      <c r="E23" s="736"/>
      <c r="F23" s="737"/>
      <c r="G23" s="523" t="s">
        <v>136</v>
      </c>
      <c r="H23" s="427"/>
      <c r="I23" s="427"/>
      <c r="J23" s="427"/>
      <c r="K23" s="427"/>
      <c r="L23" s="427"/>
      <c r="M23" s="427"/>
      <c r="N23" s="427"/>
      <c r="O23" s="428"/>
      <c r="P23" s="426" t="s">
        <v>52</v>
      </c>
      <c r="Q23" s="427"/>
      <c r="R23" s="427"/>
      <c r="S23" s="427"/>
      <c r="T23" s="427"/>
      <c r="U23" s="427"/>
      <c r="V23" s="427"/>
      <c r="W23" s="427"/>
      <c r="X23" s="428"/>
      <c r="Y23" s="935"/>
      <c r="Z23" s="148"/>
      <c r="AA23" s="149"/>
      <c r="AB23" s="939" t="s">
        <v>11</v>
      </c>
      <c r="AC23" s="940"/>
      <c r="AD23" s="941"/>
      <c r="AE23" s="943" t="s">
        <v>365</v>
      </c>
      <c r="AF23" s="943"/>
      <c r="AG23" s="943"/>
      <c r="AH23" s="528"/>
      <c r="AI23" s="943" t="s">
        <v>461</v>
      </c>
      <c r="AJ23" s="943"/>
      <c r="AK23" s="943"/>
      <c r="AL23" s="528"/>
      <c r="AM23" s="943" t="s">
        <v>462</v>
      </c>
      <c r="AN23" s="943"/>
      <c r="AO23" s="943"/>
      <c r="AP23" s="528"/>
      <c r="AQ23" s="418" t="s">
        <v>219</v>
      </c>
      <c r="AR23" s="414"/>
      <c r="AS23" s="414"/>
      <c r="AT23" s="415"/>
      <c r="AU23" s="575" t="s">
        <v>125</v>
      </c>
      <c r="AV23" s="575"/>
      <c r="AW23" s="575"/>
      <c r="AX23" s="576"/>
      <c r="AY23" s="34">
        <f>COUNTA($G$25)</f>
        <v>0</v>
      </c>
    </row>
    <row r="24" spans="1:51" ht="18.75" customHeight="1" x14ac:dyDescent="0.2">
      <c r="A24" s="735"/>
      <c r="B24" s="736"/>
      <c r="C24" s="736"/>
      <c r="D24" s="736"/>
      <c r="E24" s="736"/>
      <c r="F24" s="737"/>
      <c r="G24" s="524"/>
      <c r="H24" s="430"/>
      <c r="I24" s="430"/>
      <c r="J24" s="430"/>
      <c r="K24" s="430"/>
      <c r="L24" s="430"/>
      <c r="M24" s="430"/>
      <c r="N24" s="430"/>
      <c r="O24" s="431"/>
      <c r="P24" s="429"/>
      <c r="Q24" s="430"/>
      <c r="R24" s="430"/>
      <c r="S24" s="430"/>
      <c r="T24" s="430"/>
      <c r="U24" s="430"/>
      <c r="V24" s="430"/>
      <c r="W24" s="430"/>
      <c r="X24" s="431"/>
      <c r="Y24" s="936"/>
      <c r="Z24" s="937"/>
      <c r="AA24" s="938"/>
      <c r="AB24" s="942"/>
      <c r="AC24" s="723"/>
      <c r="AD24" s="724"/>
      <c r="AE24" s="731"/>
      <c r="AF24" s="731"/>
      <c r="AG24" s="731"/>
      <c r="AH24" s="531"/>
      <c r="AI24" s="731"/>
      <c r="AJ24" s="731"/>
      <c r="AK24" s="731"/>
      <c r="AL24" s="531"/>
      <c r="AM24" s="731"/>
      <c r="AN24" s="731"/>
      <c r="AO24" s="731"/>
      <c r="AP24" s="531"/>
      <c r="AQ24" s="577"/>
      <c r="AR24" s="515"/>
      <c r="AS24" s="416" t="s">
        <v>220</v>
      </c>
      <c r="AT24" s="417"/>
      <c r="AU24" s="515"/>
      <c r="AV24" s="515"/>
      <c r="AW24" s="430" t="s">
        <v>166</v>
      </c>
      <c r="AX24" s="578"/>
      <c r="AY24" s="34">
        <f t="shared" ref="AY24:AY29" si="3">$AY$23</f>
        <v>0</v>
      </c>
    </row>
    <row r="25" spans="1:51" ht="22.5" customHeight="1" x14ac:dyDescent="0.2">
      <c r="A25" s="738"/>
      <c r="B25" s="736"/>
      <c r="C25" s="736"/>
      <c r="D25" s="736"/>
      <c r="E25" s="736"/>
      <c r="F25" s="737"/>
      <c r="G25" s="646"/>
      <c r="H25" s="917"/>
      <c r="I25" s="917"/>
      <c r="J25" s="917"/>
      <c r="K25" s="917"/>
      <c r="L25" s="917"/>
      <c r="M25" s="917"/>
      <c r="N25" s="917"/>
      <c r="O25" s="918"/>
      <c r="P25" s="252"/>
      <c r="Q25" s="664"/>
      <c r="R25" s="664"/>
      <c r="S25" s="664"/>
      <c r="T25" s="664"/>
      <c r="U25" s="664"/>
      <c r="V25" s="664"/>
      <c r="W25" s="664"/>
      <c r="X25" s="665"/>
      <c r="Y25" s="931" t="s">
        <v>12</v>
      </c>
      <c r="Z25" s="932"/>
      <c r="AA25" s="933"/>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2">
      <c r="A26" s="739"/>
      <c r="B26" s="740"/>
      <c r="C26" s="740"/>
      <c r="D26" s="740"/>
      <c r="E26" s="740"/>
      <c r="F26" s="741"/>
      <c r="G26" s="919"/>
      <c r="H26" s="920"/>
      <c r="I26" s="920"/>
      <c r="J26" s="920"/>
      <c r="K26" s="920"/>
      <c r="L26" s="920"/>
      <c r="M26" s="920"/>
      <c r="N26" s="920"/>
      <c r="O26" s="921"/>
      <c r="P26" s="925"/>
      <c r="Q26" s="925"/>
      <c r="R26" s="925"/>
      <c r="S26" s="925"/>
      <c r="T26" s="925"/>
      <c r="U26" s="925"/>
      <c r="V26" s="925"/>
      <c r="W26" s="925"/>
      <c r="X26" s="926"/>
      <c r="Y26" s="606" t="s">
        <v>48</v>
      </c>
      <c r="Z26" s="928"/>
      <c r="AA26" s="929"/>
      <c r="AB26" s="557"/>
      <c r="AC26" s="934"/>
      <c r="AD26" s="934"/>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2">
      <c r="A27" s="914"/>
      <c r="B27" s="915"/>
      <c r="C27" s="915"/>
      <c r="D27" s="915"/>
      <c r="E27" s="915"/>
      <c r="F27" s="916"/>
      <c r="G27" s="922"/>
      <c r="H27" s="923"/>
      <c r="I27" s="923"/>
      <c r="J27" s="923"/>
      <c r="K27" s="923"/>
      <c r="L27" s="923"/>
      <c r="M27" s="923"/>
      <c r="N27" s="923"/>
      <c r="O27" s="924"/>
      <c r="P27" s="667"/>
      <c r="Q27" s="667"/>
      <c r="R27" s="667"/>
      <c r="S27" s="667"/>
      <c r="T27" s="667"/>
      <c r="U27" s="667"/>
      <c r="V27" s="667"/>
      <c r="W27" s="667"/>
      <c r="X27" s="668"/>
      <c r="Y27" s="927" t="s">
        <v>13</v>
      </c>
      <c r="Z27" s="928"/>
      <c r="AA27" s="929"/>
      <c r="AB27" s="574" t="s">
        <v>167</v>
      </c>
      <c r="AC27" s="930"/>
      <c r="AD27" s="930"/>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2">
      <c r="A28" s="905" t="s">
        <v>337</v>
      </c>
      <c r="B28" s="906"/>
      <c r="C28" s="906"/>
      <c r="D28" s="906"/>
      <c r="E28" s="906"/>
      <c r="F28" s="907"/>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2">
      <c r="A29" s="908"/>
      <c r="B29" s="909"/>
      <c r="C29" s="909"/>
      <c r="D29" s="909"/>
      <c r="E29" s="909"/>
      <c r="F29" s="910"/>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2">
      <c r="A30" s="735" t="s">
        <v>310</v>
      </c>
      <c r="B30" s="736"/>
      <c r="C30" s="736"/>
      <c r="D30" s="736"/>
      <c r="E30" s="736"/>
      <c r="F30" s="737"/>
      <c r="G30" s="523" t="s">
        <v>136</v>
      </c>
      <c r="H30" s="427"/>
      <c r="I30" s="427"/>
      <c r="J30" s="427"/>
      <c r="K30" s="427"/>
      <c r="L30" s="427"/>
      <c r="M30" s="427"/>
      <c r="N30" s="427"/>
      <c r="O30" s="428"/>
      <c r="P30" s="426" t="s">
        <v>52</v>
      </c>
      <c r="Q30" s="427"/>
      <c r="R30" s="427"/>
      <c r="S30" s="427"/>
      <c r="T30" s="427"/>
      <c r="U30" s="427"/>
      <c r="V30" s="427"/>
      <c r="W30" s="427"/>
      <c r="X30" s="428"/>
      <c r="Y30" s="935"/>
      <c r="Z30" s="148"/>
      <c r="AA30" s="149"/>
      <c r="AB30" s="939" t="s">
        <v>11</v>
      </c>
      <c r="AC30" s="940"/>
      <c r="AD30" s="941"/>
      <c r="AE30" s="943" t="s">
        <v>365</v>
      </c>
      <c r="AF30" s="943"/>
      <c r="AG30" s="943"/>
      <c r="AH30" s="528"/>
      <c r="AI30" s="943" t="s">
        <v>461</v>
      </c>
      <c r="AJ30" s="943"/>
      <c r="AK30" s="943"/>
      <c r="AL30" s="528"/>
      <c r="AM30" s="943" t="s">
        <v>462</v>
      </c>
      <c r="AN30" s="943"/>
      <c r="AO30" s="943"/>
      <c r="AP30" s="528"/>
      <c r="AQ30" s="418" t="s">
        <v>219</v>
      </c>
      <c r="AR30" s="414"/>
      <c r="AS30" s="414"/>
      <c r="AT30" s="415"/>
      <c r="AU30" s="575" t="s">
        <v>125</v>
      </c>
      <c r="AV30" s="575"/>
      <c r="AW30" s="575"/>
      <c r="AX30" s="576"/>
      <c r="AY30" s="34">
        <f>COUNTA($G$32)</f>
        <v>0</v>
      </c>
    </row>
    <row r="31" spans="1:51" ht="18.75" customHeight="1" x14ac:dyDescent="0.2">
      <c r="A31" s="735"/>
      <c r="B31" s="736"/>
      <c r="C31" s="736"/>
      <c r="D31" s="736"/>
      <c r="E31" s="736"/>
      <c r="F31" s="737"/>
      <c r="G31" s="524"/>
      <c r="H31" s="430"/>
      <c r="I31" s="430"/>
      <c r="J31" s="430"/>
      <c r="K31" s="430"/>
      <c r="L31" s="430"/>
      <c r="M31" s="430"/>
      <c r="N31" s="430"/>
      <c r="O31" s="431"/>
      <c r="P31" s="429"/>
      <c r="Q31" s="430"/>
      <c r="R31" s="430"/>
      <c r="S31" s="430"/>
      <c r="T31" s="430"/>
      <c r="U31" s="430"/>
      <c r="V31" s="430"/>
      <c r="W31" s="430"/>
      <c r="X31" s="431"/>
      <c r="Y31" s="936"/>
      <c r="Z31" s="937"/>
      <c r="AA31" s="938"/>
      <c r="AB31" s="942"/>
      <c r="AC31" s="723"/>
      <c r="AD31" s="724"/>
      <c r="AE31" s="731"/>
      <c r="AF31" s="731"/>
      <c r="AG31" s="731"/>
      <c r="AH31" s="531"/>
      <c r="AI31" s="731"/>
      <c r="AJ31" s="731"/>
      <c r="AK31" s="731"/>
      <c r="AL31" s="531"/>
      <c r="AM31" s="731"/>
      <c r="AN31" s="731"/>
      <c r="AO31" s="731"/>
      <c r="AP31" s="531"/>
      <c r="AQ31" s="577"/>
      <c r="AR31" s="515"/>
      <c r="AS31" s="416" t="s">
        <v>220</v>
      </c>
      <c r="AT31" s="417"/>
      <c r="AU31" s="515"/>
      <c r="AV31" s="515"/>
      <c r="AW31" s="430" t="s">
        <v>166</v>
      </c>
      <c r="AX31" s="578"/>
      <c r="AY31" s="34">
        <f t="shared" ref="AY31:AY36" si="4">$AY$30</f>
        <v>0</v>
      </c>
    </row>
    <row r="32" spans="1:51" ht="22.5" customHeight="1" x14ac:dyDescent="0.2">
      <c r="A32" s="738"/>
      <c r="B32" s="736"/>
      <c r="C32" s="736"/>
      <c r="D32" s="736"/>
      <c r="E32" s="736"/>
      <c r="F32" s="737"/>
      <c r="G32" s="646"/>
      <c r="H32" s="917"/>
      <c r="I32" s="917"/>
      <c r="J32" s="917"/>
      <c r="K32" s="917"/>
      <c r="L32" s="917"/>
      <c r="M32" s="917"/>
      <c r="N32" s="917"/>
      <c r="O32" s="918"/>
      <c r="P32" s="252"/>
      <c r="Q32" s="664"/>
      <c r="R32" s="664"/>
      <c r="S32" s="664"/>
      <c r="T32" s="664"/>
      <c r="U32" s="664"/>
      <c r="V32" s="664"/>
      <c r="W32" s="664"/>
      <c r="X32" s="665"/>
      <c r="Y32" s="931" t="s">
        <v>12</v>
      </c>
      <c r="Z32" s="932"/>
      <c r="AA32" s="933"/>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2">
      <c r="A33" s="739"/>
      <c r="B33" s="740"/>
      <c r="C33" s="740"/>
      <c r="D33" s="740"/>
      <c r="E33" s="740"/>
      <c r="F33" s="741"/>
      <c r="G33" s="919"/>
      <c r="H33" s="920"/>
      <c r="I33" s="920"/>
      <c r="J33" s="920"/>
      <c r="K33" s="920"/>
      <c r="L33" s="920"/>
      <c r="M33" s="920"/>
      <c r="N33" s="920"/>
      <c r="O33" s="921"/>
      <c r="P33" s="925"/>
      <c r="Q33" s="925"/>
      <c r="R33" s="925"/>
      <c r="S33" s="925"/>
      <c r="T33" s="925"/>
      <c r="U33" s="925"/>
      <c r="V33" s="925"/>
      <c r="W33" s="925"/>
      <c r="X33" s="926"/>
      <c r="Y33" s="606" t="s">
        <v>48</v>
      </c>
      <c r="Z33" s="928"/>
      <c r="AA33" s="929"/>
      <c r="AB33" s="557"/>
      <c r="AC33" s="934"/>
      <c r="AD33" s="934"/>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2">
      <c r="A34" s="914"/>
      <c r="B34" s="915"/>
      <c r="C34" s="915"/>
      <c r="D34" s="915"/>
      <c r="E34" s="915"/>
      <c r="F34" s="916"/>
      <c r="G34" s="922"/>
      <c r="H34" s="923"/>
      <c r="I34" s="923"/>
      <c r="J34" s="923"/>
      <c r="K34" s="923"/>
      <c r="L34" s="923"/>
      <c r="M34" s="923"/>
      <c r="N34" s="923"/>
      <c r="O34" s="924"/>
      <c r="P34" s="667"/>
      <c r="Q34" s="667"/>
      <c r="R34" s="667"/>
      <c r="S34" s="667"/>
      <c r="T34" s="667"/>
      <c r="U34" s="667"/>
      <c r="V34" s="667"/>
      <c r="W34" s="667"/>
      <c r="X34" s="668"/>
      <c r="Y34" s="927" t="s">
        <v>13</v>
      </c>
      <c r="Z34" s="928"/>
      <c r="AA34" s="929"/>
      <c r="AB34" s="574" t="s">
        <v>167</v>
      </c>
      <c r="AC34" s="930"/>
      <c r="AD34" s="930"/>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2">
      <c r="A35" s="905" t="s">
        <v>337</v>
      </c>
      <c r="B35" s="906"/>
      <c r="C35" s="906"/>
      <c r="D35" s="906"/>
      <c r="E35" s="906"/>
      <c r="F35" s="907"/>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2">
      <c r="A36" s="908"/>
      <c r="B36" s="909"/>
      <c r="C36" s="909"/>
      <c r="D36" s="909"/>
      <c r="E36" s="909"/>
      <c r="F36" s="910"/>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2">
      <c r="A37" s="735" t="s">
        <v>310</v>
      </c>
      <c r="B37" s="736"/>
      <c r="C37" s="736"/>
      <c r="D37" s="736"/>
      <c r="E37" s="736"/>
      <c r="F37" s="737"/>
      <c r="G37" s="523" t="s">
        <v>136</v>
      </c>
      <c r="H37" s="427"/>
      <c r="I37" s="427"/>
      <c r="J37" s="427"/>
      <c r="K37" s="427"/>
      <c r="L37" s="427"/>
      <c r="M37" s="427"/>
      <c r="N37" s="427"/>
      <c r="O37" s="428"/>
      <c r="P37" s="426" t="s">
        <v>52</v>
      </c>
      <c r="Q37" s="427"/>
      <c r="R37" s="427"/>
      <c r="S37" s="427"/>
      <c r="T37" s="427"/>
      <c r="U37" s="427"/>
      <c r="V37" s="427"/>
      <c r="W37" s="427"/>
      <c r="X37" s="428"/>
      <c r="Y37" s="935"/>
      <c r="Z37" s="148"/>
      <c r="AA37" s="149"/>
      <c r="AB37" s="939" t="s">
        <v>11</v>
      </c>
      <c r="AC37" s="940"/>
      <c r="AD37" s="941"/>
      <c r="AE37" s="943" t="s">
        <v>365</v>
      </c>
      <c r="AF37" s="943"/>
      <c r="AG37" s="943"/>
      <c r="AH37" s="528"/>
      <c r="AI37" s="943" t="s">
        <v>461</v>
      </c>
      <c r="AJ37" s="943"/>
      <c r="AK37" s="943"/>
      <c r="AL37" s="528"/>
      <c r="AM37" s="943" t="s">
        <v>462</v>
      </c>
      <c r="AN37" s="943"/>
      <c r="AO37" s="943"/>
      <c r="AP37" s="528"/>
      <c r="AQ37" s="418" t="s">
        <v>219</v>
      </c>
      <c r="AR37" s="414"/>
      <c r="AS37" s="414"/>
      <c r="AT37" s="415"/>
      <c r="AU37" s="575" t="s">
        <v>125</v>
      </c>
      <c r="AV37" s="575"/>
      <c r="AW37" s="575"/>
      <c r="AX37" s="576"/>
      <c r="AY37" s="34">
        <f>COUNTA($G$39)</f>
        <v>0</v>
      </c>
    </row>
    <row r="38" spans="1:51" ht="18.75" customHeight="1" x14ac:dyDescent="0.2">
      <c r="A38" s="735"/>
      <c r="B38" s="736"/>
      <c r="C38" s="736"/>
      <c r="D38" s="736"/>
      <c r="E38" s="736"/>
      <c r="F38" s="737"/>
      <c r="G38" s="524"/>
      <c r="H38" s="430"/>
      <c r="I38" s="430"/>
      <c r="J38" s="430"/>
      <c r="K38" s="430"/>
      <c r="L38" s="430"/>
      <c r="M38" s="430"/>
      <c r="N38" s="430"/>
      <c r="O38" s="431"/>
      <c r="P38" s="429"/>
      <c r="Q38" s="430"/>
      <c r="R38" s="430"/>
      <c r="S38" s="430"/>
      <c r="T38" s="430"/>
      <c r="U38" s="430"/>
      <c r="V38" s="430"/>
      <c r="W38" s="430"/>
      <c r="X38" s="431"/>
      <c r="Y38" s="936"/>
      <c r="Z38" s="937"/>
      <c r="AA38" s="938"/>
      <c r="AB38" s="942"/>
      <c r="AC38" s="723"/>
      <c r="AD38" s="724"/>
      <c r="AE38" s="731"/>
      <c r="AF38" s="731"/>
      <c r="AG38" s="731"/>
      <c r="AH38" s="531"/>
      <c r="AI38" s="731"/>
      <c r="AJ38" s="731"/>
      <c r="AK38" s="731"/>
      <c r="AL38" s="531"/>
      <c r="AM38" s="731"/>
      <c r="AN38" s="731"/>
      <c r="AO38" s="731"/>
      <c r="AP38" s="531"/>
      <c r="AQ38" s="577"/>
      <c r="AR38" s="515"/>
      <c r="AS38" s="416" t="s">
        <v>220</v>
      </c>
      <c r="AT38" s="417"/>
      <c r="AU38" s="515"/>
      <c r="AV38" s="515"/>
      <c r="AW38" s="430" t="s">
        <v>166</v>
      </c>
      <c r="AX38" s="578"/>
      <c r="AY38" s="34">
        <f t="shared" ref="AY38:AY43" si="5">$AY$37</f>
        <v>0</v>
      </c>
    </row>
    <row r="39" spans="1:51" ht="22.5" customHeight="1" x14ac:dyDescent="0.2">
      <c r="A39" s="738"/>
      <c r="B39" s="736"/>
      <c r="C39" s="736"/>
      <c r="D39" s="736"/>
      <c r="E39" s="736"/>
      <c r="F39" s="737"/>
      <c r="G39" s="646"/>
      <c r="H39" s="917"/>
      <c r="I39" s="917"/>
      <c r="J39" s="917"/>
      <c r="K39" s="917"/>
      <c r="L39" s="917"/>
      <c r="M39" s="917"/>
      <c r="N39" s="917"/>
      <c r="O39" s="918"/>
      <c r="P39" s="252"/>
      <c r="Q39" s="664"/>
      <c r="R39" s="664"/>
      <c r="S39" s="664"/>
      <c r="T39" s="664"/>
      <c r="U39" s="664"/>
      <c r="V39" s="664"/>
      <c r="W39" s="664"/>
      <c r="X39" s="665"/>
      <c r="Y39" s="931" t="s">
        <v>12</v>
      </c>
      <c r="Z39" s="932"/>
      <c r="AA39" s="933"/>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2">
      <c r="A40" s="739"/>
      <c r="B40" s="740"/>
      <c r="C40" s="740"/>
      <c r="D40" s="740"/>
      <c r="E40" s="740"/>
      <c r="F40" s="741"/>
      <c r="G40" s="919"/>
      <c r="H40" s="920"/>
      <c r="I40" s="920"/>
      <c r="J40" s="920"/>
      <c r="K40" s="920"/>
      <c r="L40" s="920"/>
      <c r="M40" s="920"/>
      <c r="N40" s="920"/>
      <c r="O40" s="921"/>
      <c r="P40" s="925"/>
      <c r="Q40" s="925"/>
      <c r="R40" s="925"/>
      <c r="S40" s="925"/>
      <c r="T40" s="925"/>
      <c r="U40" s="925"/>
      <c r="V40" s="925"/>
      <c r="W40" s="925"/>
      <c r="X40" s="926"/>
      <c r="Y40" s="606" t="s">
        <v>48</v>
      </c>
      <c r="Z40" s="928"/>
      <c r="AA40" s="929"/>
      <c r="AB40" s="557"/>
      <c r="AC40" s="934"/>
      <c r="AD40" s="934"/>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2">
      <c r="A41" s="914"/>
      <c r="B41" s="915"/>
      <c r="C41" s="915"/>
      <c r="D41" s="915"/>
      <c r="E41" s="915"/>
      <c r="F41" s="916"/>
      <c r="G41" s="922"/>
      <c r="H41" s="923"/>
      <c r="I41" s="923"/>
      <c r="J41" s="923"/>
      <c r="K41" s="923"/>
      <c r="L41" s="923"/>
      <c r="M41" s="923"/>
      <c r="N41" s="923"/>
      <c r="O41" s="924"/>
      <c r="P41" s="667"/>
      <c r="Q41" s="667"/>
      <c r="R41" s="667"/>
      <c r="S41" s="667"/>
      <c r="T41" s="667"/>
      <c r="U41" s="667"/>
      <c r="V41" s="667"/>
      <c r="W41" s="667"/>
      <c r="X41" s="668"/>
      <c r="Y41" s="927" t="s">
        <v>13</v>
      </c>
      <c r="Z41" s="928"/>
      <c r="AA41" s="929"/>
      <c r="AB41" s="574" t="s">
        <v>167</v>
      </c>
      <c r="AC41" s="930"/>
      <c r="AD41" s="930"/>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2">
      <c r="A42" s="905" t="s">
        <v>337</v>
      </c>
      <c r="B42" s="906"/>
      <c r="C42" s="906"/>
      <c r="D42" s="906"/>
      <c r="E42" s="906"/>
      <c r="F42" s="907"/>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2">
      <c r="A43" s="908"/>
      <c r="B43" s="909"/>
      <c r="C43" s="909"/>
      <c r="D43" s="909"/>
      <c r="E43" s="909"/>
      <c r="F43" s="910"/>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2">
      <c r="A44" s="735" t="s">
        <v>310</v>
      </c>
      <c r="B44" s="736"/>
      <c r="C44" s="736"/>
      <c r="D44" s="736"/>
      <c r="E44" s="736"/>
      <c r="F44" s="737"/>
      <c r="G44" s="523" t="s">
        <v>136</v>
      </c>
      <c r="H44" s="427"/>
      <c r="I44" s="427"/>
      <c r="J44" s="427"/>
      <c r="K44" s="427"/>
      <c r="L44" s="427"/>
      <c r="M44" s="427"/>
      <c r="N44" s="427"/>
      <c r="O44" s="428"/>
      <c r="P44" s="426" t="s">
        <v>52</v>
      </c>
      <c r="Q44" s="427"/>
      <c r="R44" s="427"/>
      <c r="S44" s="427"/>
      <c r="T44" s="427"/>
      <c r="U44" s="427"/>
      <c r="V44" s="427"/>
      <c r="W44" s="427"/>
      <c r="X44" s="428"/>
      <c r="Y44" s="935"/>
      <c r="Z44" s="148"/>
      <c r="AA44" s="149"/>
      <c r="AB44" s="939" t="s">
        <v>11</v>
      </c>
      <c r="AC44" s="940"/>
      <c r="AD44" s="941"/>
      <c r="AE44" s="943" t="s">
        <v>365</v>
      </c>
      <c r="AF44" s="943"/>
      <c r="AG44" s="943"/>
      <c r="AH44" s="528"/>
      <c r="AI44" s="943" t="s">
        <v>461</v>
      </c>
      <c r="AJ44" s="943"/>
      <c r="AK44" s="943"/>
      <c r="AL44" s="528"/>
      <c r="AM44" s="943" t="s">
        <v>462</v>
      </c>
      <c r="AN44" s="943"/>
      <c r="AO44" s="943"/>
      <c r="AP44" s="528"/>
      <c r="AQ44" s="418" t="s">
        <v>219</v>
      </c>
      <c r="AR44" s="414"/>
      <c r="AS44" s="414"/>
      <c r="AT44" s="415"/>
      <c r="AU44" s="575" t="s">
        <v>125</v>
      </c>
      <c r="AV44" s="575"/>
      <c r="AW44" s="575"/>
      <c r="AX44" s="576"/>
      <c r="AY44" s="34">
        <f>COUNTA($G$46)</f>
        <v>0</v>
      </c>
    </row>
    <row r="45" spans="1:51" ht="18.75" customHeight="1" x14ac:dyDescent="0.2">
      <c r="A45" s="735"/>
      <c r="B45" s="736"/>
      <c r="C45" s="736"/>
      <c r="D45" s="736"/>
      <c r="E45" s="736"/>
      <c r="F45" s="737"/>
      <c r="G45" s="524"/>
      <c r="H45" s="430"/>
      <c r="I45" s="430"/>
      <c r="J45" s="430"/>
      <c r="K45" s="430"/>
      <c r="L45" s="430"/>
      <c r="M45" s="430"/>
      <c r="N45" s="430"/>
      <c r="O45" s="431"/>
      <c r="P45" s="429"/>
      <c r="Q45" s="430"/>
      <c r="R45" s="430"/>
      <c r="S45" s="430"/>
      <c r="T45" s="430"/>
      <c r="U45" s="430"/>
      <c r="V45" s="430"/>
      <c r="W45" s="430"/>
      <c r="X45" s="431"/>
      <c r="Y45" s="936"/>
      <c r="Z45" s="937"/>
      <c r="AA45" s="938"/>
      <c r="AB45" s="942"/>
      <c r="AC45" s="723"/>
      <c r="AD45" s="724"/>
      <c r="AE45" s="731"/>
      <c r="AF45" s="731"/>
      <c r="AG45" s="731"/>
      <c r="AH45" s="531"/>
      <c r="AI45" s="731"/>
      <c r="AJ45" s="731"/>
      <c r="AK45" s="731"/>
      <c r="AL45" s="531"/>
      <c r="AM45" s="731"/>
      <c r="AN45" s="731"/>
      <c r="AO45" s="731"/>
      <c r="AP45" s="531"/>
      <c r="AQ45" s="577"/>
      <c r="AR45" s="515"/>
      <c r="AS45" s="416" t="s">
        <v>220</v>
      </c>
      <c r="AT45" s="417"/>
      <c r="AU45" s="515"/>
      <c r="AV45" s="515"/>
      <c r="AW45" s="430" t="s">
        <v>166</v>
      </c>
      <c r="AX45" s="578"/>
      <c r="AY45" s="34">
        <f t="shared" ref="AY45:AY50" si="6">$AY$44</f>
        <v>0</v>
      </c>
    </row>
    <row r="46" spans="1:51" ht="22.5" customHeight="1" x14ac:dyDescent="0.2">
      <c r="A46" s="738"/>
      <c r="B46" s="736"/>
      <c r="C46" s="736"/>
      <c r="D46" s="736"/>
      <c r="E46" s="736"/>
      <c r="F46" s="737"/>
      <c r="G46" s="646"/>
      <c r="H46" s="917"/>
      <c r="I46" s="917"/>
      <c r="J46" s="917"/>
      <c r="K46" s="917"/>
      <c r="L46" s="917"/>
      <c r="M46" s="917"/>
      <c r="N46" s="917"/>
      <c r="O46" s="918"/>
      <c r="P46" s="252"/>
      <c r="Q46" s="664"/>
      <c r="R46" s="664"/>
      <c r="S46" s="664"/>
      <c r="T46" s="664"/>
      <c r="U46" s="664"/>
      <c r="V46" s="664"/>
      <c r="W46" s="664"/>
      <c r="X46" s="665"/>
      <c r="Y46" s="931" t="s">
        <v>12</v>
      </c>
      <c r="Z46" s="932"/>
      <c r="AA46" s="933"/>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2">
      <c r="A47" s="739"/>
      <c r="B47" s="740"/>
      <c r="C47" s="740"/>
      <c r="D47" s="740"/>
      <c r="E47" s="740"/>
      <c r="F47" s="741"/>
      <c r="G47" s="919"/>
      <c r="H47" s="920"/>
      <c r="I47" s="920"/>
      <c r="J47" s="920"/>
      <c r="K47" s="920"/>
      <c r="L47" s="920"/>
      <c r="M47" s="920"/>
      <c r="N47" s="920"/>
      <c r="O47" s="921"/>
      <c r="P47" s="925"/>
      <c r="Q47" s="925"/>
      <c r="R47" s="925"/>
      <c r="S47" s="925"/>
      <c r="T47" s="925"/>
      <c r="U47" s="925"/>
      <c r="V47" s="925"/>
      <c r="W47" s="925"/>
      <c r="X47" s="926"/>
      <c r="Y47" s="606" t="s">
        <v>48</v>
      </c>
      <c r="Z47" s="928"/>
      <c r="AA47" s="929"/>
      <c r="AB47" s="557"/>
      <c r="AC47" s="934"/>
      <c r="AD47" s="934"/>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2">
      <c r="A48" s="914"/>
      <c r="B48" s="915"/>
      <c r="C48" s="915"/>
      <c r="D48" s="915"/>
      <c r="E48" s="915"/>
      <c r="F48" s="916"/>
      <c r="G48" s="922"/>
      <c r="H48" s="923"/>
      <c r="I48" s="923"/>
      <c r="J48" s="923"/>
      <c r="K48" s="923"/>
      <c r="L48" s="923"/>
      <c r="M48" s="923"/>
      <c r="N48" s="923"/>
      <c r="O48" s="924"/>
      <c r="P48" s="667"/>
      <c r="Q48" s="667"/>
      <c r="R48" s="667"/>
      <c r="S48" s="667"/>
      <c r="T48" s="667"/>
      <c r="U48" s="667"/>
      <c r="V48" s="667"/>
      <c r="W48" s="667"/>
      <c r="X48" s="668"/>
      <c r="Y48" s="927" t="s">
        <v>13</v>
      </c>
      <c r="Z48" s="928"/>
      <c r="AA48" s="929"/>
      <c r="AB48" s="574" t="s">
        <v>167</v>
      </c>
      <c r="AC48" s="930"/>
      <c r="AD48" s="930"/>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2">
      <c r="A49" s="905" t="s">
        <v>337</v>
      </c>
      <c r="B49" s="906"/>
      <c r="C49" s="906"/>
      <c r="D49" s="906"/>
      <c r="E49" s="906"/>
      <c r="F49" s="907"/>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2">
      <c r="A50" s="908"/>
      <c r="B50" s="909"/>
      <c r="C50" s="909"/>
      <c r="D50" s="909"/>
      <c r="E50" s="909"/>
      <c r="F50" s="910"/>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2">
      <c r="A51" s="735" t="s">
        <v>310</v>
      </c>
      <c r="B51" s="736"/>
      <c r="C51" s="736"/>
      <c r="D51" s="736"/>
      <c r="E51" s="736"/>
      <c r="F51" s="737"/>
      <c r="G51" s="523" t="s">
        <v>136</v>
      </c>
      <c r="H51" s="427"/>
      <c r="I51" s="427"/>
      <c r="J51" s="427"/>
      <c r="K51" s="427"/>
      <c r="L51" s="427"/>
      <c r="M51" s="427"/>
      <c r="N51" s="427"/>
      <c r="O51" s="428"/>
      <c r="P51" s="426" t="s">
        <v>52</v>
      </c>
      <c r="Q51" s="427"/>
      <c r="R51" s="427"/>
      <c r="S51" s="427"/>
      <c r="T51" s="427"/>
      <c r="U51" s="427"/>
      <c r="V51" s="427"/>
      <c r="W51" s="427"/>
      <c r="X51" s="428"/>
      <c r="Y51" s="935"/>
      <c r="Z51" s="148"/>
      <c r="AA51" s="149"/>
      <c r="AB51" s="528" t="s">
        <v>11</v>
      </c>
      <c r="AC51" s="940"/>
      <c r="AD51" s="941"/>
      <c r="AE51" s="943" t="s">
        <v>365</v>
      </c>
      <c r="AF51" s="943"/>
      <c r="AG51" s="943"/>
      <c r="AH51" s="528"/>
      <c r="AI51" s="943" t="s">
        <v>461</v>
      </c>
      <c r="AJ51" s="943"/>
      <c r="AK51" s="943"/>
      <c r="AL51" s="528"/>
      <c r="AM51" s="943" t="s">
        <v>462</v>
      </c>
      <c r="AN51" s="943"/>
      <c r="AO51" s="943"/>
      <c r="AP51" s="528"/>
      <c r="AQ51" s="418" t="s">
        <v>219</v>
      </c>
      <c r="AR51" s="414"/>
      <c r="AS51" s="414"/>
      <c r="AT51" s="415"/>
      <c r="AU51" s="575" t="s">
        <v>125</v>
      </c>
      <c r="AV51" s="575"/>
      <c r="AW51" s="575"/>
      <c r="AX51" s="576"/>
      <c r="AY51" s="34">
        <f>COUNTA($G$53)</f>
        <v>0</v>
      </c>
    </row>
    <row r="52" spans="1:51" ht="18.75" customHeight="1" x14ac:dyDescent="0.2">
      <c r="A52" s="735"/>
      <c r="B52" s="736"/>
      <c r="C52" s="736"/>
      <c r="D52" s="736"/>
      <c r="E52" s="736"/>
      <c r="F52" s="737"/>
      <c r="G52" s="524"/>
      <c r="H52" s="430"/>
      <c r="I52" s="430"/>
      <c r="J52" s="430"/>
      <c r="K52" s="430"/>
      <c r="L52" s="430"/>
      <c r="M52" s="430"/>
      <c r="N52" s="430"/>
      <c r="O52" s="431"/>
      <c r="P52" s="429"/>
      <c r="Q52" s="430"/>
      <c r="R52" s="430"/>
      <c r="S52" s="430"/>
      <c r="T52" s="430"/>
      <c r="U52" s="430"/>
      <c r="V52" s="430"/>
      <c r="W52" s="430"/>
      <c r="X52" s="431"/>
      <c r="Y52" s="936"/>
      <c r="Z52" s="937"/>
      <c r="AA52" s="938"/>
      <c r="AB52" s="942"/>
      <c r="AC52" s="723"/>
      <c r="AD52" s="724"/>
      <c r="AE52" s="731"/>
      <c r="AF52" s="731"/>
      <c r="AG52" s="731"/>
      <c r="AH52" s="531"/>
      <c r="AI52" s="731"/>
      <c r="AJ52" s="731"/>
      <c r="AK52" s="731"/>
      <c r="AL52" s="531"/>
      <c r="AM52" s="731"/>
      <c r="AN52" s="731"/>
      <c r="AO52" s="731"/>
      <c r="AP52" s="531"/>
      <c r="AQ52" s="577"/>
      <c r="AR52" s="515"/>
      <c r="AS52" s="416" t="s">
        <v>220</v>
      </c>
      <c r="AT52" s="417"/>
      <c r="AU52" s="515"/>
      <c r="AV52" s="515"/>
      <c r="AW52" s="430" t="s">
        <v>166</v>
      </c>
      <c r="AX52" s="578"/>
      <c r="AY52" s="34">
        <f t="shared" ref="AY52:AY57" si="7">$AY$51</f>
        <v>0</v>
      </c>
    </row>
    <row r="53" spans="1:51" ht="22.5" customHeight="1" x14ac:dyDescent="0.2">
      <c r="A53" s="738"/>
      <c r="B53" s="736"/>
      <c r="C53" s="736"/>
      <c r="D53" s="736"/>
      <c r="E53" s="736"/>
      <c r="F53" s="737"/>
      <c r="G53" s="646"/>
      <c r="H53" s="917"/>
      <c r="I53" s="917"/>
      <c r="J53" s="917"/>
      <c r="K53" s="917"/>
      <c r="L53" s="917"/>
      <c r="M53" s="917"/>
      <c r="N53" s="917"/>
      <c r="O53" s="918"/>
      <c r="P53" s="252"/>
      <c r="Q53" s="664"/>
      <c r="R53" s="664"/>
      <c r="S53" s="664"/>
      <c r="T53" s="664"/>
      <c r="U53" s="664"/>
      <c r="V53" s="664"/>
      <c r="W53" s="664"/>
      <c r="X53" s="665"/>
      <c r="Y53" s="931" t="s">
        <v>12</v>
      </c>
      <c r="Z53" s="932"/>
      <c r="AA53" s="933"/>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2">
      <c r="A54" s="739"/>
      <c r="B54" s="740"/>
      <c r="C54" s="740"/>
      <c r="D54" s="740"/>
      <c r="E54" s="740"/>
      <c r="F54" s="741"/>
      <c r="G54" s="919"/>
      <c r="H54" s="920"/>
      <c r="I54" s="920"/>
      <c r="J54" s="920"/>
      <c r="K54" s="920"/>
      <c r="L54" s="920"/>
      <c r="M54" s="920"/>
      <c r="N54" s="920"/>
      <c r="O54" s="921"/>
      <c r="P54" s="925"/>
      <c r="Q54" s="925"/>
      <c r="R54" s="925"/>
      <c r="S54" s="925"/>
      <c r="T54" s="925"/>
      <c r="U54" s="925"/>
      <c r="V54" s="925"/>
      <c r="W54" s="925"/>
      <c r="X54" s="926"/>
      <c r="Y54" s="606" t="s">
        <v>48</v>
      </c>
      <c r="Z54" s="928"/>
      <c r="AA54" s="929"/>
      <c r="AB54" s="557"/>
      <c r="AC54" s="934"/>
      <c r="AD54" s="934"/>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2">
      <c r="A55" s="914"/>
      <c r="B55" s="915"/>
      <c r="C55" s="915"/>
      <c r="D55" s="915"/>
      <c r="E55" s="915"/>
      <c r="F55" s="916"/>
      <c r="G55" s="922"/>
      <c r="H55" s="923"/>
      <c r="I55" s="923"/>
      <c r="J55" s="923"/>
      <c r="K55" s="923"/>
      <c r="L55" s="923"/>
      <c r="M55" s="923"/>
      <c r="N55" s="923"/>
      <c r="O55" s="924"/>
      <c r="P55" s="667"/>
      <c r="Q55" s="667"/>
      <c r="R55" s="667"/>
      <c r="S55" s="667"/>
      <c r="T55" s="667"/>
      <c r="U55" s="667"/>
      <c r="V55" s="667"/>
      <c r="W55" s="667"/>
      <c r="X55" s="668"/>
      <c r="Y55" s="927" t="s">
        <v>13</v>
      </c>
      <c r="Z55" s="928"/>
      <c r="AA55" s="929"/>
      <c r="AB55" s="574" t="s">
        <v>167</v>
      </c>
      <c r="AC55" s="930"/>
      <c r="AD55" s="930"/>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2">
      <c r="A56" s="905" t="s">
        <v>337</v>
      </c>
      <c r="B56" s="906"/>
      <c r="C56" s="906"/>
      <c r="D56" s="906"/>
      <c r="E56" s="906"/>
      <c r="F56" s="907"/>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2">
      <c r="A57" s="908"/>
      <c r="B57" s="909"/>
      <c r="C57" s="909"/>
      <c r="D57" s="909"/>
      <c r="E57" s="909"/>
      <c r="F57" s="910"/>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2">
      <c r="A58" s="735" t="s">
        <v>310</v>
      </c>
      <c r="B58" s="736"/>
      <c r="C58" s="736"/>
      <c r="D58" s="736"/>
      <c r="E58" s="736"/>
      <c r="F58" s="737"/>
      <c r="G58" s="523" t="s">
        <v>136</v>
      </c>
      <c r="H58" s="427"/>
      <c r="I58" s="427"/>
      <c r="J58" s="427"/>
      <c r="K58" s="427"/>
      <c r="L58" s="427"/>
      <c r="M58" s="427"/>
      <c r="N58" s="427"/>
      <c r="O58" s="428"/>
      <c r="P58" s="426" t="s">
        <v>52</v>
      </c>
      <c r="Q58" s="427"/>
      <c r="R58" s="427"/>
      <c r="S58" s="427"/>
      <c r="T58" s="427"/>
      <c r="U58" s="427"/>
      <c r="V58" s="427"/>
      <c r="W58" s="427"/>
      <c r="X58" s="428"/>
      <c r="Y58" s="935"/>
      <c r="Z58" s="148"/>
      <c r="AA58" s="149"/>
      <c r="AB58" s="939" t="s">
        <v>11</v>
      </c>
      <c r="AC58" s="940"/>
      <c r="AD58" s="941"/>
      <c r="AE58" s="943" t="s">
        <v>365</v>
      </c>
      <c r="AF58" s="943"/>
      <c r="AG58" s="943"/>
      <c r="AH58" s="528"/>
      <c r="AI58" s="943" t="s">
        <v>461</v>
      </c>
      <c r="AJ58" s="943"/>
      <c r="AK58" s="943"/>
      <c r="AL58" s="528"/>
      <c r="AM58" s="943" t="s">
        <v>462</v>
      </c>
      <c r="AN58" s="943"/>
      <c r="AO58" s="943"/>
      <c r="AP58" s="528"/>
      <c r="AQ58" s="418" t="s">
        <v>219</v>
      </c>
      <c r="AR58" s="414"/>
      <c r="AS58" s="414"/>
      <c r="AT58" s="415"/>
      <c r="AU58" s="575" t="s">
        <v>125</v>
      </c>
      <c r="AV58" s="575"/>
      <c r="AW58" s="575"/>
      <c r="AX58" s="576"/>
      <c r="AY58" s="34">
        <f>COUNTA($G$60)</f>
        <v>0</v>
      </c>
    </row>
    <row r="59" spans="1:51" ht="18.75" customHeight="1" x14ac:dyDescent="0.2">
      <c r="A59" s="735"/>
      <c r="B59" s="736"/>
      <c r="C59" s="736"/>
      <c r="D59" s="736"/>
      <c r="E59" s="736"/>
      <c r="F59" s="737"/>
      <c r="G59" s="524"/>
      <c r="H59" s="430"/>
      <c r="I59" s="430"/>
      <c r="J59" s="430"/>
      <c r="K59" s="430"/>
      <c r="L59" s="430"/>
      <c r="M59" s="430"/>
      <c r="N59" s="430"/>
      <c r="O59" s="431"/>
      <c r="P59" s="429"/>
      <c r="Q59" s="430"/>
      <c r="R59" s="430"/>
      <c r="S59" s="430"/>
      <c r="T59" s="430"/>
      <c r="U59" s="430"/>
      <c r="V59" s="430"/>
      <c r="W59" s="430"/>
      <c r="X59" s="431"/>
      <c r="Y59" s="936"/>
      <c r="Z59" s="937"/>
      <c r="AA59" s="938"/>
      <c r="AB59" s="942"/>
      <c r="AC59" s="723"/>
      <c r="AD59" s="724"/>
      <c r="AE59" s="731"/>
      <c r="AF59" s="731"/>
      <c r="AG59" s="731"/>
      <c r="AH59" s="531"/>
      <c r="AI59" s="731"/>
      <c r="AJ59" s="731"/>
      <c r="AK59" s="731"/>
      <c r="AL59" s="531"/>
      <c r="AM59" s="731"/>
      <c r="AN59" s="731"/>
      <c r="AO59" s="731"/>
      <c r="AP59" s="531"/>
      <c r="AQ59" s="577"/>
      <c r="AR59" s="515"/>
      <c r="AS59" s="416" t="s">
        <v>220</v>
      </c>
      <c r="AT59" s="417"/>
      <c r="AU59" s="515"/>
      <c r="AV59" s="515"/>
      <c r="AW59" s="430" t="s">
        <v>166</v>
      </c>
      <c r="AX59" s="578"/>
      <c r="AY59" s="34">
        <f t="shared" ref="AY59:AY64" si="8">$AY$58</f>
        <v>0</v>
      </c>
    </row>
    <row r="60" spans="1:51" ht="22.5" customHeight="1" x14ac:dyDescent="0.2">
      <c r="A60" s="738"/>
      <c r="B60" s="736"/>
      <c r="C60" s="736"/>
      <c r="D60" s="736"/>
      <c r="E60" s="736"/>
      <c r="F60" s="737"/>
      <c r="G60" s="646"/>
      <c r="H60" s="917"/>
      <c r="I60" s="917"/>
      <c r="J60" s="917"/>
      <c r="K60" s="917"/>
      <c r="L60" s="917"/>
      <c r="M60" s="917"/>
      <c r="N60" s="917"/>
      <c r="O60" s="918"/>
      <c r="P60" s="252"/>
      <c r="Q60" s="664"/>
      <c r="R60" s="664"/>
      <c r="S60" s="664"/>
      <c r="T60" s="664"/>
      <c r="U60" s="664"/>
      <c r="V60" s="664"/>
      <c r="W60" s="664"/>
      <c r="X60" s="665"/>
      <c r="Y60" s="931" t="s">
        <v>12</v>
      </c>
      <c r="Z60" s="932"/>
      <c r="AA60" s="933"/>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2">
      <c r="A61" s="739"/>
      <c r="B61" s="740"/>
      <c r="C61" s="740"/>
      <c r="D61" s="740"/>
      <c r="E61" s="740"/>
      <c r="F61" s="741"/>
      <c r="G61" s="919"/>
      <c r="H61" s="920"/>
      <c r="I61" s="920"/>
      <c r="J61" s="920"/>
      <c r="K61" s="920"/>
      <c r="L61" s="920"/>
      <c r="M61" s="920"/>
      <c r="N61" s="920"/>
      <c r="O61" s="921"/>
      <c r="P61" s="925"/>
      <c r="Q61" s="925"/>
      <c r="R61" s="925"/>
      <c r="S61" s="925"/>
      <c r="T61" s="925"/>
      <c r="U61" s="925"/>
      <c r="V61" s="925"/>
      <c r="W61" s="925"/>
      <c r="X61" s="926"/>
      <c r="Y61" s="606" t="s">
        <v>48</v>
      </c>
      <c r="Z61" s="928"/>
      <c r="AA61" s="929"/>
      <c r="AB61" s="557"/>
      <c r="AC61" s="934"/>
      <c r="AD61" s="934"/>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2">
      <c r="A62" s="914"/>
      <c r="B62" s="915"/>
      <c r="C62" s="915"/>
      <c r="D62" s="915"/>
      <c r="E62" s="915"/>
      <c r="F62" s="916"/>
      <c r="G62" s="922"/>
      <c r="H62" s="923"/>
      <c r="I62" s="923"/>
      <c r="J62" s="923"/>
      <c r="K62" s="923"/>
      <c r="L62" s="923"/>
      <c r="M62" s="923"/>
      <c r="N62" s="923"/>
      <c r="O62" s="924"/>
      <c r="P62" s="667"/>
      <c r="Q62" s="667"/>
      <c r="R62" s="667"/>
      <c r="S62" s="667"/>
      <c r="T62" s="667"/>
      <c r="U62" s="667"/>
      <c r="V62" s="667"/>
      <c r="W62" s="667"/>
      <c r="X62" s="668"/>
      <c r="Y62" s="927" t="s">
        <v>13</v>
      </c>
      <c r="Z62" s="928"/>
      <c r="AA62" s="929"/>
      <c r="AB62" s="574" t="s">
        <v>167</v>
      </c>
      <c r="AC62" s="930"/>
      <c r="AD62" s="930"/>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2">
      <c r="A63" s="905" t="s">
        <v>337</v>
      </c>
      <c r="B63" s="906"/>
      <c r="C63" s="906"/>
      <c r="D63" s="906"/>
      <c r="E63" s="906"/>
      <c r="F63" s="907"/>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2">
      <c r="A64" s="908"/>
      <c r="B64" s="909"/>
      <c r="C64" s="909"/>
      <c r="D64" s="909"/>
      <c r="E64" s="909"/>
      <c r="F64" s="910"/>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2">
      <c r="A65" s="735" t="s">
        <v>310</v>
      </c>
      <c r="B65" s="736"/>
      <c r="C65" s="736"/>
      <c r="D65" s="736"/>
      <c r="E65" s="736"/>
      <c r="F65" s="737"/>
      <c r="G65" s="523" t="s">
        <v>136</v>
      </c>
      <c r="H65" s="427"/>
      <c r="I65" s="427"/>
      <c r="J65" s="427"/>
      <c r="K65" s="427"/>
      <c r="L65" s="427"/>
      <c r="M65" s="427"/>
      <c r="N65" s="427"/>
      <c r="O65" s="428"/>
      <c r="P65" s="426" t="s">
        <v>52</v>
      </c>
      <c r="Q65" s="427"/>
      <c r="R65" s="427"/>
      <c r="S65" s="427"/>
      <c r="T65" s="427"/>
      <c r="U65" s="427"/>
      <c r="V65" s="427"/>
      <c r="W65" s="427"/>
      <c r="X65" s="428"/>
      <c r="Y65" s="935"/>
      <c r="Z65" s="148"/>
      <c r="AA65" s="149"/>
      <c r="AB65" s="939" t="s">
        <v>11</v>
      </c>
      <c r="AC65" s="940"/>
      <c r="AD65" s="941"/>
      <c r="AE65" s="943" t="s">
        <v>365</v>
      </c>
      <c r="AF65" s="943"/>
      <c r="AG65" s="943"/>
      <c r="AH65" s="528"/>
      <c r="AI65" s="943" t="s">
        <v>461</v>
      </c>
      <c r="AJ65" s="943"/>
      <c r="AK65" s="943"/>
      <c r="AL65" s="528"/>
      <c r="AM65" s="943" t="s">
        <v>462</v>
      </c>
      <c r="AN65" s="943"/>
      <c r="AO65" s="943"/>
      <c r="AP65" s="528"/>
      <c r="AQ65" s="418" t="s">
        <v>219</v>
      </c>
      <c r="AR65" s="414"/>
      <c r="AS65" s="414"/>
      <c r="AT65" s="415"/>
      <c r="AU65" s="575" t="s">
        <v>125</v>
      </c>
      <c r="AV65" s="575"/>
      <c r="AW65" s="575"/>
      <c r="AX65" s="576"/>
      <c r="AY65" s="34">
        <f>COUNTA($G$67)</f>
        <v>0</v>
      </c>
    </row>
    <row r="66" spans="1:51" ht="18.75" customHeight="1" x14ac:dyDescent="0.2">
      <c r="A66" s="735"/>
      <c r="B66" s="736"/>
      <c r="C66" s="736"/>
      <c r="D66" s="736"/>
      <c r="E66" s="736"/>
      <c r="F66" s="737"/>
      <c r="G66" s="524"/>
      <c r="H66" s="430"/>
      <c r="I66" s="430"/>
      <c r="J66" s="430"/>
      <c r="K66" s="430"/>
      <c r="L66" s="430"/>
      <c r="M66" s="430"/>
      <c r="N66" s="430"/>
      <c r="O66" s="431"/>
      <c r="P66" s="429"/>
      <c r="Q66" s="430"/>
      <c r="R66" s="430"/>
      <c r="S66" s="430"/>
      <c r="T66" s="430"/>
      <c r="U66" s="430"/>
      <c r="V66" s="430"/>
      <c r="W66" s="430"/>
      <c r="X66" s="431"/>
      <c r="Y66" s="936"/>
      <c r="Z66" s="937"/>
      <c r="AA66" s="938"/>
      <c r="AB66" s="942"/>
      <c r="AC66" s="723"/>
      <c r="AD66" s="724"/>
      <c r="AE66" s="731"/>
      <c r="AF66" s="731"/>
      <c r="AG66" s="731"/>
      <c r="AH66" s="531"/>
      <c r="AI66" s="731"/>
      <c r="AJ66" s="731"/>
      <c r="AK66" s="731"/>
      <c r="AL66" s="531"/>
      <c r="AM66" s="731"/>
      <c r="AN66" s="731"/>
      <c r="AO66" s="731"/>
      <c r="AP66" s="531"/>
      <c r="AQ66" s="577"/>
      <c r="AR66" s="515"/>
      <c r="AS66" s="416" t="s">
        <v>220</v>
      </c>
      <c r="AT66" s="417"/>
      <c r="AU66" s="515"/>
      <c r="AV66" s="515"/>
      <c r="AW66" s="430" t="s">
        <v>166</v>
      </c>
      <c r="AX66" s="578"/>
      <c r="AY66" s="34">
        <f t="shared" ref="AY66:AY71" si="9">$AY$65</f>
        <v>0</v>
      </c>
    </row>
    <row r="67" spans="1:51" ht="22.5" customHeight="1" x14ac:dyDescent="0.2">
      <c r="A67" s="738"/>
      <c r="B67" s="736"/>
      <c r="C67" s="736"/>
      <c r="D67" s="736"/>
      <c r="E67" s="736"/>
      <c r="F67" s="737"/>
      <c r="G67" s="646"/>
      <c r="H67" s="917"/>
      <c r="I67" s="917"/>
      <c r="J67" s="917"/>
      <c r="K67" s="917"/>
      <c r="L67" s="917"/>
      <c r="M67" s="917"/>
      <c r="N67" s="917"/>
      <c r="O67" s="918"/>
      <c r="P67" s="252"/>
      <c r="Q67" s="664"/>
      <c r="R67" s="664"/>
      <c r="S67" s="664"/>
      <c r="T67" s="664"/>
      <c r="U67" s="664"/>
      <c r="V67" s="664"/>
      <c r="W67" s="664"/>
      <c r="X67" s="665"/>
      <c r="Y67" s="931" t="s">
        <v>12</v>
      </c>
      <c r="Z67" s="932"/>
      <c r="AA67" s="933"/>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2">
      <c r="A68" s="739"/>
      <c r="B68" s="740"/>
      <c r="C68" s="740"/>
      <c r="D68" s="740"/>
      <c r="E68" s="740"/>
      <c r="F68" s="741"/>
      <c r="G68" s="919"/>
      <c r="H68" s="920"/>
      <c r="I68" s="920"/>
      <c r="J68" s="920"/>
      <c r="K68" s="920"/>
      <c r="L68" s="920"/>
      <c r="M68" s="920"/>
      <c r="N68" s="920"/>
      <c r="O68" s="921"/>
      <c r="P68" s="925"/>
      <c r="Q68" s="925"/>
      <c r="R68" s="925"/>
      <c r="S68" s="925"/>
      <c r="T68" s="925"/>
      <c r="U68" s="925"/>
      <c r="V68" s="925"/>
      <c r="W68" s="925"/>
      <c r="X68" s="926"/>
      <c r="Y68" s="606" t="s">
        <v>48</v>
      </c>
      <c r="Z68" s="928"/>
      <c r="AA68" s="929"/>
      <c r="AB68" s="557"/>
      <c r="AC68" s="934"/>
      <c r="AD68" s="934"/>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2">
      <c r="A69" s="914"/>
      <c r="B69" s="915"/>
      <c r="C69" s="915"/>
      <c r="D69" s="915"/>
      <c r="E69" s="915"/>
      <c r="F69" s="916"/>
      <c r="G69" s="922"/>
      <c r="H69" s="923"/>
      <c r="I69" s="923"/>
      <c r="J69" s="923"/>
      <c r="K69" s="923"/>
      <c r="L69" s="923"/>
      <c r="M69" s="923"/>
      <c r="N69" s="923"/>
      <c r="O69" s="924"/>
      <c r="P69" s="667"/>
      <c r="Q69" s="667"/>
      <c r="R69" s="667"/>
      <c r="S69" s="667"/>
      <c r="T69" s="667"/>
      <c r="U69" s="667"/>
      <c r="V69" s="667"/>
      <c r="W69" s="667"/>
      <c r="X69" s="668"/>
      <c r="Y69" s="606" t="s">
        <v>13</v>
      </c>
      <c r="Z69" s="928"/>
      <c r="AA69" s="929"/>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2">
      <c r="A70" s="905" t="s">
        <v>337</v>
      </c>
      <c r="B70" s="906"/>
      <c r="C70" s="906"/>
      <c r="D70" s="906"/>
      <c r="E70" s="906"/>
      <c r="F70" s="907"/>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5">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2" t="s">
        <v>26</v>
      </c>
      <c r="B2" s="963"/>
      <c r="C2" s="963"/>
      <c r="D2" s="963"/>
      <c r="E2" s="963"/>
      <c r="F2" s="964"/>
      <c r="G2" s="174" t="s">
        <v>323</v>
      </c>
      <c r="H2" s="175"/>
      <c r="I2" s="175"/>
      <c r="J2" s="175"/>
      <c r="K2" s="175"/>
      <c r="L2" s="175"/>
      <c r="M2" s="175"/>
      <c r="N2" s="175"/>
      <c r="O2" s="175"/>
      <c r="P2" s="175"/>
      <c r="Q2" s="175"/>
      <c r="R2" s="175"/>
      <c r="S2" s="175"/>
      <c r="T2" s="175"/>
      <c r="U2" s="175"/>
      <c r="V2" s="175"/>
      <c r="W2" s="175"/>
      <c r="X2" s="175"/>
      <c r="Y2" s="175"/>
      <c r="Z2" s="175"/>
      <c r="AA2" s="175"/>
      <c r="AB2" s="176"/>
      <c r="AC2" s="174" t="s">
        <v>325</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2">
      <c r="A3" s="956"/>
      <c r="B3" s="957"/>
      <c r="C3" s="957"/>
      <c r="D3" s="957"/>
      <c r="E3" s="957"/>
      <c r="F3" s="95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6"/>
      <c r="B4" s="957"/>
      <c r="C4" s="957"/>
      <c r="D4" s="957"/>
      <c r="E4" s="957"/>
      <c r="F4" s="95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6"/>
      <c r="B5" s="957"/>
      <c r="C5" s="957"/>
      <c r="D5" s="957"/>
      <c r="E5" s="957"/>
      <c r="F5" s="95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6"/>
      <c r="B6" s="957"/>
      <c r="C6" s="957"/>
      <c r="D6" s="957"/>
      <c r="E6" s="957"/>
      <c r="F6" s="95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6"/>
      <c r="B7" s="957"/>
      <c r="C7" s="957"/>
      <c r="D7" s="957"/>
      <c r="E7" s="957"/>
      <c r="F7" s="95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6"/>
      <c r="B8" s="957"/>
      <c r="C8" s="957"/>
      <c r="D8" s="957"/>
      <c r="E8" s="957"/>
      <c r="F8" s="95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6"/>
      <c r="B9" s="957"/>
      <c r="C9" s="957"/>
      <c r="D9" s="957"/>
      <c r="E9" s="957"/>
      <c r="F9" s="95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6"/>
      <c r="B10" s="957"/>
      <c r="C10" s="957"/>
      <c r="D10" s="957"/>
      <c r="E10" s="957"/>
      <c r="F10" s="95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6"/>
      <c r="B11" s="957"/>
      <c r="C11" s="957"/>
      <c r="D11" s="957"/>
      <c r="E11" s="957"/>
      <c r="F11" s="95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6"/>
      <c r="B12" s="957"/>
      <c r="C12" s="957"/>
      <c r="D12" s="957"/>
      <c r="E12" s="957"/>
      <c r="F12" s="95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6"/>
      <c r="B13" s="957"/>
      <c r="C13" s="957"/>
      <c r="D13" s="957"/>
      <c r="E13" s="957"/>
      <c r="F13" s="95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6"/>
      <c r="B14" s="957"/>
      <c r="C14" s="957"/>
      <c r="D14" s="957"/>
      <c r="E14" s="957"/>
      <c r="F14" s="958"/>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6"/>
      <c r="B15" s="957"/>
      <c r="C15" s="957"/>
      <c r="D15" s="957"/>
      <c r="E15" s="957"/>
      <c r="F15" s="958"/>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6"/>
      <c r="B16" s="957"/>
      <c r="C16" s="957"/>
      <c r="D16" s="957"/>
      <c r="E16" s="957"/>
      <c r="F16" s="95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6"/>
      <c r="B17" s="957"/>
      <c r="C17" s="957"/>
      <c r="D17" s="957"/>
      <c r="E17" s="957"/>
      <c r="F17" s="95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6"/>
      <c r="B18" s="957"/>
      <c r="C18" s="957"/>
      <c r="D18" s="957"/>
      <c r="E18" s="957"/>
      <c r="F18" s="95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6"/>
      <c r="B19" s="957"/>
      <c r="C19" s="957"/>
      <c r="D19" s="957"/>
      <c r="E19" s="957"/>
      <c r="F19" s="95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6"/>
      <c r="B20" s="957"/>
      <c r="C20" s="957"/>
      <c r="D20" s="957"/>
      <c r="E20" s="957"/>
      <c r="F20" s="95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6"/>
      <c r="B21" s="957"/>
      <c r="C21" s="957"/>
      <c r="D21" s="957"/>
      <c r="E21" s="957"/>
      <c r="F21" s="95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6"/>
      <c r="B22" s="957"/>
      <c r="C22" s="957"/>
      <c r="D22" s="957"/>
      <c r="E22" s="957"/>
      <c r="F22" s="95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6"/>
      <c r="B23" s="957"/>
      <c r="C23" s="957"/>
      <c r="D23" s="957"/>
      <c r="E23" s="957"/>
      <c r="F23" s="95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6"/>
      <c r="B24" s="957"/>
      <c r="C24" s="957"/>
      <c r="D24" s="957"/>
      <c r="E24" s="957"/>
      <c r="F24" s="95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6"/>
      <c r="B25" s="957"/>
      <c r="C25" s="957"/>
      <c r="D25" s="957"/>
      <c r="E25" s="957"/>
      <c r="F25" s="95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6"/>
      <c r="B26" s="957"/>
      <c r="C26" s="957"/>
      <c r="D26" s="957"/>
      <c r="E26" s="957"/>
      <c r="F26" s="95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6"/>
      <c r="B27" s="957"/>
      <c r="C27" s="957"/>
      <c r="D27" s="957"/>
      <c r="E27" s="957"/>
      <c r="F27" s="95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6"/>
      <c r="B28" s="957"/>
      <c r="C28" s="957"/>
      <c r="D28" s="957"/>
      <c r="E28" s="957"/>
      <c r="F28" s="958"/>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6"/>
      <c r="B29" s="957"/>
      <c r="C29" s="957"/>
      <c r="D29" s="957"/>
      <c r="E29" s="957"/>
      <c r="F29" s="95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6"/>
      <c r="B30" s="957"/>
      <c r="C30" s="957"/>
      <c r="D30" s="957"/>
      <c r="E30" s="957"/>
      <c r="F30" s="95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6"/>
      <c r="B31" s="957"/>
      <c r="C31" s="957"/>
      <c r="D31" s="957"/>
      <c r="E31" s="957"/>
      <c r="F31" s="95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6"/>
      <c r="B32" s="957"/>
      <c r="C32" s="957"/>
      <c r="D32" s="957"/>
      <c r="E32" s="957"/>
      <c r="F32" s="95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6"/>
      <c r="B33" s="957"/>
      <c r="C33" s="957"/>
      <c r="D33" s="957"/>
      <c r="E33" s="957"/>
      <c r="F33" s="95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6"/>
      <c r="B34" s="957"/>
      <c r="C34" s="957"/>
      <c r="D34" s="957"/>
      <c r="E34" s="957"/>
      <c r="F34" s="95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6"/>
      <c r="B35" s="957"/>
      <c r="C35" s="957"/>
      <c r="D35" s="957"/>
      <c r="E35" s="957"/>
      <c r="F35" s="95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6"/>
      <c r="B36" s="957"/>
      <c r="C36" s="957"/>
      <c r="D36" s="957"/>
      <c r="E36" s="957"/>
      <c r="F36" s="95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6"/>
      <c r="B37" s="957"/>
      <c r="C37" s="957"/>
      <c r="D37" s="957"/>
      <c r="E37" s="957"/>
      <c r="F37" s="95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6"/>
      <c r="B38" s="957"/>
      <c r="C38" s="957"/>
      <c r="D38" s="957"/>
      <c r="E38" s="957"/>
      <c r="F38" s="95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6"/>
      <c r="B39" s="957"/>
      <c r="C39" s="957"/>
      <c r="D39" s="957"/>
      <c r="E39" s="957"/>
      <c r="F39" s="95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6"/>
      <c r="B40" s="957"/>
      <c r="C40" s="957"/>
      <c r="D40" s="957"/>
      <c r="E40" s="957"/>
      <c r="F40" s="95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6"/>
      <c r="B41" s="957"/>
      <c r="C41" s="957"/>
      <c r="D41" s="957"/>
      <c r="E41" s="957"/>
      <c r="F41" s="958"/>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6"/>
      <c r="B42" s="957"/>
      <c r="C42" s="957"/>
      <c r="D42" s="957"/>
      <c r="E42" s="957"/>
      <c r="F42" s="95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6"/>
      <c r="B43" s="957"/>
      <c r="C43" s="957"/>
      <c r="D43" s="957"/>
      <c r="E43" s="957"/>
      <c r="F43" s="95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6"/>
      <c r="B44" s="957"/>
      <c r="C44" s="957"/>
      <c r="D44" s="957"/>
      <c r="E44" s="957"/>
      <c r="F44" s="95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6"/>
      <c r="B45" s="957"/>
      <c r="C45" s="957"/>
      <c r="D45" s="957"/>
      <c r="E45" s="957"/>
      <c r="F45" s="95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6"/>
      <c r="B46" s="957"/>
      <c r="C46" s="957"/>
      <c r="D46" s="957"/>
      <c r="E46" s="957"/>
      <c r="F46" s="95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6"/>
      <c r="B47" s="957"/>
      <c r="C47" s="957"/>
      <c r="D47" s="957"/>
      <c r="E47" s="957"/>
      <c r="F47" s="95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6"/>
      <c r="B48" s="957"/>
      <c r="C48" s="957"/>
      <c r="D48" s="957"/>
      <c r="E48" s="957"/>
      <c r="F48" s="95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6"/>
      <c r="B49" s="957"/>
      <c r="C49" s="957"/>
      <c r="D49" s="957"/>
      <c r="E49" s="957"/>
      <c r="F49" s="95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6"/>
      <c r="B50" s="957"/>
      <c r="C50" s="957"/>
      <c r="D50" s="957"/>
      <c r="E50" s="957"/>
      <c r="F50" s="95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6"/>
      <c r="B51" s="957"/>
      <c r="C51" s="957"/>
      <c r="D51" s="957"/>
      <c r="E51" s="957"/>
      <c r="F51" s="95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6"/>
      <c r="B52" s="957"/>
      <c r="C52" s="957"/>
      <c r="D52" s="957"/>
      <c r="E52" s="957"/>
      <c r="F52" s="95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x14ac:dyDescent="0.25"/>
    <row r="55" spans="1:51" ht="30" customHeight="1" x14ac:dyDescent="0.2">
      <c r="A55" s="962" t="s">
        <v>26</v>
      </c>
      <c r="B55" s="963"/>
      <c r="C55" s="963"/>
      <c r="D55" s="963"/>
      <c r="E55" s="963"/>
      <c r="F55" s="964"/>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6"/>
      <c r="B56" s="957"/>
      <c r="C56" s="957"/>
      <c r="D56" s="957"/>
      <c r="E56" s="957"/>
      <c r="F56" s="95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6"/>
      <c r="B57" s="957"/>
      <c r="C57" s="957"/>
      <c r="D57" s="957"/>
      <c r="E57" s="957"/>
      <c r="F57" s="95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6"/>
      <c r="B58" s="957"/>
      <c r="C58" s="957"/>
      <c r="D58" s="957"/>
      <c r="E58" s="957"/>
      <c r="F58" s="95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6"/>
      <c r="B59" s="957"/>
      <c r="C59" s="957"/>
      <c r="D59" s="957"/>
      <c r="E59" s="957"/>
      <c r="F59" s="95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6"/>
      <c r="B60" s="957"/>
      <c r="C60" s="957"/>
      <c r="D60" s="957"/>
      <c r="E60" s="957"/>
      <c r="F60" s="95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6"/>
      <c r="B61" s="957"/>
      <c r="C61" s="957"/>
      <c r="D61" s="957"/>
      <c r="E61" s="957"/>
      <c r="F61" s="95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6"/>
      <c r="B62" s="957"/>
      <c r="C62" s="957"/>
      <c r="D62" s="957"/>
      <c r="E62" s="957"/>
      <c r="F62" s="95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6"/>
      <c r="B63" s="957"/>
      <c r="C63" s="957"/>
      <c r="D63" s="957"/>
      <c r="E63" s="957"/>
      <c r="F63" s="95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6"/>
      <c r="B64" s="957"/>
      <c r="C64" s="957"/>
      <c r="D64" s="957"/>
      <c r="E64" s="957"/>
      <c r="F64" s="95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6"/>
      <c r="B65" s="957"/>
      <c r="C65" s="957"/>
      <c r="D65" s="957"/>
      <c r="E65" s="957"/>
      <c r="F65" s="95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6"/>
      <c r="B66" s="957"/>
      <c r="C66" s="957"/>
      <c r="D66" s="957"/>
      <c r="E66" s="957"/>
      <c r="F66" s="95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6"/>
      <c r="B67" s="957"/>
      <c r="C67" s="957"/>
      <c r="D67" s="957"/>
      <c r="E67" s="957"/>
      <c r="F67" s="95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6"/>
      <c r="B68" s="957"/>
      <c r="C68" s="957"/>
      <c r="D68" s="957"/>
      <c r="E68" s="957"/>
      <c r="F68" s="958"/>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6"/>
      <c r="B69" s="957"/>
      <c r="C69" s="957"/>
      <c r="D69" s="957"/>
      <c r="E69" s="957"/>
      <c r="F69" s="95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6"/>
      <c r="B70" s="957"/>
      <c r="C70" s="957"/>
      <c r="D70" s="957"/>
      <c r="E70" s="957"/>
      <c r="F70" s="95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6"/>
      <c r="B71" s="957"/>
      <c r="C71" s="957"/>
      <c r="D71" s="957"/>
      <c r="E71" s="957"/>
      <c r="F71" s="95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6"/>
      <c r="B72" s="957"/>
      <c r="C72" s="957"/>
      <c r="D72" s="957"/>
      <c r="E72" s="957"/>
      <c r="F72" s="95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6"/>
      <c r="B73" s="957"/>
      <c r="C73" s="957"/>
      <c r="D73" s="957"/>
      <c r="E73" s="957"/>
      <c r="F73" s="95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6"/>
      <c r="B74" s="957"/>
      <c r="C74" s="957"/>
      <c r="D74" s="957"/>
      <c r="E74" s="957"/>
      <c r="F74" s="95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6"/>
      <c r="B75" s="957"/>
      <c r="C75" s="957"/>
      <c r="D75" s="957"/>
      <c r="E75" s="957"/>
      <c r="F75" s="95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6"/>
      <c r="B76" s="957"/>
      <c r="C76" s="957"/>
      <c r="D76" s="957"/>
      <c r="E76" s="957"/>
      <c r="F76" s="95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6"/>
      <c r="B77" s="957"/>
      <c r="C77" s="957"/>
      <c r="D77" s="957"/>
      <c r="E77" s="957"/>
      <c r="F77" s="95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6"/>
      <c r="B78" s="957"/>
      <c r="C78" s="957"/>
      <c r="D78" s="957"/>
      <c r="E78" s="957"/>
      <c r="F78" s="95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6"/>
      <c r="B79" s="957"/>
      <c r="C79" s="957"/>
      <c r="D79" s="957"/>
      <c r="E79" s="957"/>
      <c r="F79" s="95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6"/>
      <c r="B80" s="957"/>
      <c r="C80" s="957"/>
      <c r="D80" s="957"/>
      <c r="E80" s="957"/>
      <c r="F80" s="95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6"/>
      <c r="B81" s="957"/>
      <c r="C81" s="957"/>
      <c r="D81" s="957"/>
      <c r="E81" s="957"/>
      <c r="F81" s="958"/>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6"/>
      <c r="B82" s="957"/>
      <c r="C82" s="957"/>
      <c r="D82" s="957"/>
      <c r="E82" s="957"/>
      <c r="F82" s="95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6"/>
      <c r="B83" s="957"/>
      <c r="C83" s="957"/>
      <c r="D83" s="957"/>
      <c r="E83" s="957"/>
      <c r="F83" s="95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6"/>
      <c r="B84" s="957"/>
      <c r="C84" s="957"/>
      <c r="D84" s="957"/>
      <c r="E84" s="957"/>
      <c r="F84" s="95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6"/>
      <c r="B85" s="957"/>
      <c r="C85" s="957"/>
      <c r="D85" s="957"/>
      <c r="E85" s="957"/>
      <c r="F85" s="95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6"/>
      <c r="B86" s="957"/>
      <c r="C86" s="957"/>
      <c r="D86" s="957"/>
      <c r="E86" s="957"/>
      <c r="F86" s="95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6"/>
      <c r="B87" s="957"/>
      <c r="C87" s="957"/>
      <c r="D87" s="957"/>
      <c r="E87" s="957"/>
      <c r="F87" s="95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6"/>
      <c r="B88" s="957"/>
      <c r="C88" s="957"/>
      <c r="D88" s="957"/>
      <c r="E88" s="957"/>
      <c r="F88" s="95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6"/>
      <c r="B89" s="957"/>
      <c r="C89" s="957"/>
      <c r="D89" s="957"/>
      <c r="E89" s="957"/>
      <c r="F89" s="95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6"/>
      <c r="B90" s="957"/>
      <c r="C90" s="957"/>
      <c r="D90" s="957"/>
      <c r="E90" s="957"/>
      <c r="F90" s="95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6"/>
      <c r="B91" s="957"/>
      <c r="C91" s="957"/>
      <c r="D91" s="957"/>
      <c r="E91" s="957"/>
      <c r="F91" s="95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6"/>
      <c r="B92" s="957"/>
      <c r="C92" s="957"/>
      <c r="D92" s="957"/>
      <c r="E92" s="957"/>
      <c r="F92" s="95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6"/>
      <c r="B93" s="957"/>
      <c r="C93" s="957"/>
      <c r="D93" s="957"/>
      <c r="E93" s="957"/>
      <c r="F93" s="95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6"/>
      <c r="B94" s="957"/>
      <c r="C94" s="957"/>
      <c r="D94" s="957"/>
      <c r="E94" s="957"/>
      <c r="F94" s="958"/>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6"/>
      <c r="B95" s="957"/>
      <c r="C95" s="957"/>
      <c r="D95" s="957"/>
      <c r="E95" s="957"/>
      <c r="F95" s="95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6"/>
      <c r="B96" s="957"/>
      <c r="C96" s="957"/>
      <c r="D96" s="957"/>
      <c r="E96" s="957"/>
      <c r="F96" s="95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6"/>
      <c r="B97" s="957"/>
      <c r="C97" s="957"/>
      <c r="D97" s="957"/>
      <c r="E97" s="957"/>
      <c r="F97" s="95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6"/>
      <c r="B98" s="957"/>
      <c r="C98" s="957"/>
      <c r="D98" s="957"/>
      <c r="E98" s="957"/>
      <c r="F98" s="95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6"/>
      <c r="B99" s="957"/>
      <c r="C99" s="957"/>
      <c r="D99" s="957"/>
      <c r="E99" s="957"/>
      <c r="F99" s="95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6"/>
      <c r="B100" s="957"/>
      <c r="C100" s="957"/>
      <c r="D100" s="957"/>
      <c r="E100" s="957"/>
      <c r="F100" s="95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6"/>
      <c r="B101" s="957"/>
      <c r="C101" s="957"/>
      <c r="D101" s="957"/>
      <c r="E101" s="957"/>
      <c r="F101" s="95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6"/>
      <c r="B102" s="957"/>
      <c r="C102" s="957"/>
      <c r="D102" s="957"/>
      <c r="E102" s="957"/>
      <c r="F102" s="95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6"/>
      <c r="B103" s="957"/>
      <c r="C103" s="957"/>
      <c r="D103" s="957"/>
      <c r="E103" s="957"/>
      <c r="F103" s="95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6"/>
      <c r="B104" s="957"/>
      <c r="C104" s="957"/>
      <c r="D104" s="957"/>
      <c r="E104" s="957"/>
      <c r="F104" s="95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6"/>
      <c r="B105" s="957"/>
      <c r="C105" s="957"/>
      <c r="D105" s="957"/>
      <c r="E105" s="957"/>
      <c r="F105" s="95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x14ac:dyDescent="0.25"/>
    <row r="108" spans="1:51" ht="30" customHeight="1" x14ac:dyDescent="0.2">
      <c r="A108" s="962" t="s">
        <v>26</v>
      </c>
      <c r="B108" s="963"/>
      <c r="C108" s="963"/>
      <c r="D108" s="963"/>
      <c r="E108" s="963"/>
      <c r="F108" s="964"/>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6"/>
      <c r="B109" s="957"/>
      <c r="C109" s="957"/>
      <c r="D109" s="957"/>
      <c r="E109" s="957"/>
      <c r="F109" s="95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6"/>
      <c r="B110" s="957"/>
      <c r="C110" s="957"/>
      <c r="D110" s="957"/>
      <c r="E110" s="957"/>
      <c r="F110" s="95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6"/>
      <c r="B111" s="957"/>
      <c r="C111" s="957"/>
      <c r="D111" s="957"/>
      <c r="E111" s="957"/>
      <c r="F111" s="95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6"/>
      <c r="B112" s="957"/>
      <c r="C112" s="957"/>
      <c r="D112" s="957"/>
      <c r="E112" s="957"/>
      <c r="F112" s="95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6"/>
      <c r="B113" s="957"/>
      <c r="C113" s="957"/>
      <c r="D113" s="957"/>
      <c r="E113" s="957"/>
      <c r="F113" s="95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6"/>
      <c r="B114" s="957"/>
      <c r="C114" s="957"/>
      <c r="D114" s="957"/>
      <c r="E114" s="957"/>
      <c r="F114" s="95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6"/>
      <c r="B115" s="957"/>
      <c r="C115" s="957"/>
      <c r="D115" s="957"/>
      <c r="E115" s="957"/>
      <c r="F115" s="95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6"/>
      <c r="B116" s="957"/>
      <c r="C116" s="957"/>
      <c r="D116" s="957"/>
      <c r="E116" s="957"/>
      <c r="F116" s="95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6"/>
      <c r="B117" s="957"/>
      <c r="C117" s="957"/>
      <c r="D117" s="957"/>
      <c r="E117" s="957"/>
      <c r="F117" s="95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6"/>
      <c r="B118" s="957"/>
      <c r="C118" s="957"/>
      <c r="D118" s="957"/>
      <c r="E118" s="957"/>
      <c r="F118" s="95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6"/>
      <c r="B119" s="957"/>
      <c r="C119" s="957"/>
      <c r="D119" s="957"/>
      <c r="E119" s="957"/>
      <c r="F119" s="95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6"/>
      <c r="B120" s="957"/>
      <c r="C120" s="957"/>
      <c r="D120" s="957"/>
      <c r="E120" s="957"/>
      <c r="F120" s="95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6"/>
      <c r="B121" s="957"/>
      <c r="C121" s="957"/>
      <c r="D121" s="957"/>
      <c r="E121" s="957"/>
      <c r="F121" s="958"/>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6"/>
      <c r="B122" s="957"/>
      <c r="C122" s="957"/>
      <c r="D122" s="957"/>
      <c r="E122" s="957"/>
      <c r="F122" s="95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6"/>
      <c r="B123" s="957"/>
      <c r="C123" s="957"/>
      <c r="D123" s="957"/>
      <c r="E123" s="957"/>
      <c r="F123" s="95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6"/>
      <c r="B124" s="957"/>
      <c r="C124" s="957"/>
      <c r="D124" s="957"/>
      <c r="E124" s="957"/>
      <c r="F124" s="95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6"/>
      <c r="B125" s="957"/>
      <c r="C125" s="957"/>
      <c r="D125" s="957"/>
      <c r="E125" s="957"/>
      <c r="F125" s="95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6"/>
      <c r="B126" s="957"/>
      <c r="C126" s="957"/>
      <c r="D126" s="957"/>
      <c r="E126" s="957"/>
      <c r="F126" s="95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6"/>
      <c r="B127" s="957"/>
      <c r="C127" s="957"/>
      <c r="D127" s="957"/>
      <c r="E127" s="957"/>
      <c r="F127" s="95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6"/>
      <c r="B128" s="957"/>
      <c r="C128" s="957"/>
      <c r="D128" s="957"/>
      <c r="E128" s="957"/>
      <c r="F128" s="95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6"/>
      <c r="B129" s="957"/>
      <c r="C129" s="957"/>
      <c r="D129" s="957"/>
      <c r="E129" s="957"/>
      <c r="F129" s="95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6"/>
      <c r="B130" s="957"/>
      <c r="C130" s="957"/>
      <c r="D130" s="957"/>
      <c r="E130" s="957"/>
      <c r="F130" s="95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6"/>
      <c r="B131" s="957"/>
      <c r="C131" s="957"/>
      <c r="D131" s="957"/>
      <c r="E131" s="957"/>
      <c r="F131" s="95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6"/>
      <c r="B132" s="957"/>
      <c r="C132" s="957"/>
      <c r="D132" s="957"/>
      <c r="E132" s="957"/>
      <c r="F132" s="95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6"/>
      <c r="B133" s="957"/>
      <c r="C133" s="957"/>
      <c r="D133" s="957"/>
      <c r="E133" s="957"/>
      <c r="F133" s="95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6"/>
      <c r="B134" s="957"/>
      <c r="C134" s="957"/>
      <c r="D134" s="957"/>
      <c r="E134" s="957"/>
      <c r="F134" s="958"/>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6"/>
      <c r="B135" s="957"/>
      <c r="C135" s="957"/>
      <c r="D135" s="957"/>
      <c r="E135" s="957"/>
      <c r="F135" s="95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6"/>
      <c r="B136" s="957"/>
      <c r="C136" s="957"/>
      <c r="D136" s="957"/>
      <c r="E136" s="957"/>
      <c r="F136" s="95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6"/>
      <c r="B137" s="957"/>
      <c r="C137" s="957"/>
      <c r="D137" s="957"/>
      <c r="E137" s="957"/>
      <c r="F137" s="95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6"/>
      <c r="B138" s="957"/>
      <c r="C138" s="957"/>
      <c r="D138" s="957"/>
      <c r="E138" s="957"/>
      <c r="F138" s="95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6"/>
      <c r="B139" s="957"/>
      <c r="C139" s="957"/>
      <c r="D139" s="957"/>
      <c r="E139" s="957"/>
      <c r="F139" s="95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6"/>
      <c r="B140" s="957"/>
      <c r="C140" s="957"/>
      <c r="D140" s="957"/>
      <c r="E140" s="957"/>
      <c r="F140" s="95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6"/>
      <c r="B141" s="957"/>
      <c r="C141" s="957"/>
      <c r="D141" s="957"/>
      <c r="E141" s="957"/>
      <c r="F141" s="95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6"/>
      <c r="B142" s="957"/>
      <c r="C142" s="957"/>
      <c r="D142" s="957"/>
      <c r="E142" s="957"/>
      <c r="F142" s="95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6"/>
      <c r="B143" s="957"/>
      <c r="C143" s="957"/>
      <c r="D143" s="957"/>
      <c r="E143" s="957"/>
      <c r="F143" s="95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6"/>
      <c r="B144" s="957"/>
      <c r="C144" s="957"/>
      <c r="D144" s="957"/>
      <c r="E144" s="957"/>
      <c r="F144" s="95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6"/>
      <c r="B145" s="957"/>
      <c r="C145" s="957"/>
      <c r="D145" s="957"/>
      <c r="E145" s="957"/>
      <c r="F145" s="95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6"/>
      <c r="B146" s="957"/>
      <c r="C146" s="957"/>
      <c r="D146" s="957"/>
      <c r="E146" s="957"/>
      <c r="F146" s="95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6"/>
      <c r="B147" s="957"/>
      <c r="C147" s="957"/>
      <c r="D147" s="957"/>
      <c r="E147" s="957"/>
      <c r="F147" s="958"/>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6"/>
      <c r="B148" s="957"/>
      <c r="C148" s="957"/>
      <c r="D148" s="957"/>
      <c r="E148" s="957"/>
      <c r="F148" s="95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6"/>
      <c r="B149" s="957"/>
      <c r="C149" s="957"/>
      <c r="D149" s="957"/>
      <c r="E149" s="957"/>
      <c r="F149" s="95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6"/>
      <c r="B150" s="957"/>
      <c r="C150" s="957"/>
      <c r="D150" s="957"/>
      <c r="E150" s="957"/>
      <c r="F150" s="95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6"/>
      <c r="B151" s="957"/>
      <c r="C151" s="957"/>
      <c r="D151" s="957"/>
      <c r="E151" s="957"/>
      <c r="F151" s="95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6"/>
      <c r="B152" s="957"/>
      <c r="C152" s="957"/>
      <c r="D152" s="957"/>
      <c r="E152" s="957"/>
      <c r="F152" s="95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6"/>
      <c r="B153" s="957"/>
      <c r="C153" s="957"/>
      <c r="D153" s="957"/>
      <c r="E153" s="957"/>
      <c r="F153" s="95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6"/>
      <c r="B154" s="957"/>
      <c r="C154" s="957"/>
      <c r="D154" s="957"/>
      <c r="E154" s="957"/>
      <c r="F154" s="95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6"/>
      <c r="B155" s="957"/>
      <c r="C155" s="957"/>
      <c r="D155" s="957"/>
      <c r="E155" s="957"/>
      <c r="F155" s="95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6"/>
      <c r="B156" s="957"/>
      <c r="C156" s="957"/>
      <c r="D156" s="957"/>
      <c r="E156" s="957"/>
      <c r="F156" s="95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6"/>
      <c r="B157" s="957"/>
      <c r="C157" s="957"/>
      <c r="D157" s="957"/>
      <c r="E157" s="957"/>
      <c r="F157" s="95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6"/>
      <c r="B158" s="957"/>
      <c r="C158" s="957"/>
      <c r="D158" s="957"/>
      <c r="E158" s="957"/>
      <c r="F158" s="95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x14ac:dyDescent="0.25"/>
    <row r="161" spans="1:51" ht="30" customHeight="1" x14ac:dyDescent="0.2">
      <c r="A161" s="962" t="s">
        <v>26</v>
      </c>
      <c r="B161" s="963"/>
      <c r="C161" s="963"/>
      <c r="D161" s="963"/>
      <c r="E161" s="963"/>
      <c r="F161" s="964"/>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6"/>
      <c r="B162" s="957"/>
      <c r="C162" s="957"/>
      <c r="D162" s="957"/>
      <c r="E162" s="957"/>
      <c r="F162" s="95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6"/>
      <c r="B163" s="957"/>
      <c r="C163" s="957"/>
      <c r="D163" s="957"/>
      <c r="E163" s="957"/>
      <c r="F163" s="95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6"/>
      <c r="B164" s="957"/>
      <c r="C164" s="957"/>
      <c r="D164" s="957"/>
      <c r="E164" s="957"/>
      <c r="F164" s="95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6"/>
      <c r="B165" s="957"/>
      <c r="C165" s="957"/>
      <c r="D165" s="957"/>
      <c r="E165" s="957"/>
      <c r="F165" s="95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6"/>
      <c r="B166" s="957"/>
      <c r="C166" s="957"/>
      <c r="D166" s="957"/>
      <c r="E166" s="957"/>
      <c r="F166" s="95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6"/>
      <c r="B167" s="957"/>
      <c r="C167" s="957"/>
      <c r="D167" s="957"/>
      <c r="E167" s="957"/>
      <c r="F167" s="95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6"/>
      <c r="B168" s="957"/>
      <c r="C168" s="957"/>
      <c r="D168" s="957"/>
      <c r="E168" s="957"/>
      <c r="F168" s="95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6"/>
      <c r="B169" s="957"/>
      <c r="C169" s="957"/>
      <c r="D169" s="957"/>
      <c r="E169" s="957"/>
      <c r="F169" s="95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6"/>
      <c r="B170" s="957"/>
      <c r="C170" s="957"/>
      <c r="D170" s="957"/>
      <c r="E170" s="957"/>
      <c r="F170" s="95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6"/>
      <c r="B171" s="957"/>
      <c r="C171" s="957"/>
      <c r="D171" s="957"/>
      <c r="E171" s="957"/>
      <c r="F171" s="95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6"/>
      <c r="B172" s="957"/>
      <c r="C172" s="957"/>
      <c r="D172" s="957"/>
      <c r="E172" s="957"/>
      <c r="F172" s="95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6"/>
      <c r="B173" s="957"/>
      <c r="C173" s="957"/>
      <c r="D173" s="957"/>
      <c r="E173" s="957"/>
      <c r="F173" s="95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6"/>
      <c r="B174" s="957"/>
      <c r="C174" s="957"/>
      <c r="D174" s="957"/>
      <c r="E174" s="957"/>
      <c r="F174" s="958"/>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6"/>
      <c r="B175" s="957"/>
      <c r="C175" s="957"/>
      <c r="D175" s="957"/>
      <c r="E175" s="957"/>
      <c r="F175" s="95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6"/>
      <c r="B176" s="957"/>
      <c r="C176" s="957"/>
      <c r="D176" s="957"/>
      <c r="E176" s="957"/>
      <c r="F176" s="95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6"/>
      <c r="B177" s="957"/>
      <c r="C177" s="957"/>
      <c r="D177" s="957"/>
      <c r="E177" s="957"/>
      <c r="F177" s="95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6"/>
      <c r="B178" s="957"/>
      <c r="C178" s="957"/>
      <c r="D178" s="957"/>
      <c r="E178" s="957"/>
      <c r="F178" s="95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6"/>
      <c r="B179" s="957"/>
      <c r="C179" s="957"/>
      <c r="D179" s="957"/>
      <c r="E179" s="957"/>
      <c r="F179" s="95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6"/>
      <c r="B180" s="957"/>
      <c r="C180" s="957"/>
      <c r="D180" s="957"/>
      <c r="E180" s="957"/>
      <c r="F180" s="95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6"/>
      <c r="B181" s="957"/>
      <c r="C181" s="957"/>
      <c r="D181" s="957"/>
      <c r="E181" s="957"/>
      <c r="F181" s="95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6"/>
      <c r="B182" s="957"/>
      <c r="C182" s="957"/>
      <c r="D182" s="957"/>
      <c r="E182" s="957"/>
      <c r="F182" s="95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6"/>
      <c r="B183" s="957"/>
      <c r="C183" s="957"/>
      <c r="D183" s="957"/>
      <c r="E183" s="957"/>
      <c r="F183" s="95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6"/>
      <c r="B184" s="957"/>
      <c r="C184" s="957"/>
      <c r="D184" s="957"/>
      <c r="E184" s="957"/>
      <c r="F184" s="95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6"/>
      <c r="B185" s="957"/>
      <c r="C185" s="957"/>
      <c r="D185" s="957"/>
      <c r="E185" s="957"/>
      <c r="F185" s="95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6"/>
      <c r="B186" s="957"/>
      <c r="C186" s="957"/>
      <c r="D186" s="957"/>
      <c r="E186" s="957"/>
      <c r="F186" s="95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6"/>
      <c r="B187" s="957"/>
      <c r="C187" s="957"/>
      <c r="D187" s="957"/>
      <c r="E187" s="957"/>
      <c r="F187" s="958"/>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6"/>
      <c r="B188" s="957"/>
      <c r="C188" s="957"/>
      <c r="D188" s="957"/>
      <c r="E188" s="957"/>
      <c r="F188" s="95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6"/>
      <c r="B189" s="957"/>
      <c r="C189" s="957"/>
      <c r="D189" s="957"/>
      <c r="E189" s="957"/>
      <c r="F189" s="95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6"/>
      <c r="B190" s="957"/>
      <c r="C190" s="957"/>
      <c r="D190" s="957"/>
      <c r="E190" s="957"/>
      <c r="F190" s="95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6"/>
      <c r="B191" s="957"/>
      <c r="C191" s="957"/>
      <c r="D191" s="957"/>
      <c r="E191" s="957"/>
      <c r="F191" s="95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6"/>
      <c r="B192" s="957"/>
      <c r="C192" s="957"/>
      <c r="D192" s="957"/>
      <c r="E192" s="957"/>
      <c r="F192" s="95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6"/>
      <c r="B193" s="957"/>
      <c r="C193" s="957"/>
      <c r="D193" s="957"/>
      <c r="E193" s="957"/>
      <c r="F193" s="95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6"/>
      <c r="B194" s="957"/>
      <c r="C194" s="957"/>
      <c r="D194" s="957"/>
      <c r="E194" s="957"/>
      <c r="F194" s="95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6"/>
      <c r="B195" s="957"/>
      <c r="C195" s="957"/>
      <c r="D195" s="957"/>
      <c r="E195" s="957"/>
      <c r="F195" s="95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6"/>
      <c r="B196" s="957"/>
      <c r="C196" s="957"/>
      <c r="D196" s="957"/>
      <c r="E196" s="957"/>
      <c r="F196" s="95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6"/>
      <c r="B197" s="957"/>
      <c r="C197" s="957"/>
      <c r="D197" s="957"/>
      <c r="E197" s="957"/>
      <c r="F197" s="95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6"/>
      <c r="B198" s="957"/>
      <c r="C198" s="957"/>
      <c r="D198" s="957"/>
      <c r="E198" s="957"/>
      <c r="F198" s="95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6"/>
      <c r="B199" s="957"/>
      <c r="C199" s="957"/>
      <c r="D199" s="957"/>
      <c r="E199" s="957"/>
      <c r="F199" s="95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6"/>
      <c r="B200" s="957"/>
      <c r="C200" s="957"/>
      <c r="D200" s="957"/>
      <c r="E200" s="957"/>
      <c r="F200" s="958"/>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6"/>
      <c r="B201" s="957"/>
      <c r="C201" s="957"/>
      <c r="D201" s="957"/>
      <c r="E201" s="957"/>
      <c r="F201" s="95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6"/>
      <c r="B202" s="957"/>
      <c r="C202" s="957"/>
      <c r="D202" s="957"/>
      <c r="E202" s="957"/>
      <c r="F202" s="95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6"/>
      <c r="B203" s="957"/>
      <c r="C203" s="957"/>
      <c r="D203" s="957"/>
      <c r="E203" s="957"/>
      <c r="F203" s="95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6"/>
      <c r="B204" s="957"/>
      <c r="C204" s="957"/>
      <c r="D204" s="957"/>
      <c r="E204" s="957"/>
      <c r="F204" s="95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6"/>
      <c r="B205" s="957"/>
      <c r="C205" s="957"/>
      <c r="D205" s="957"/>
      <c r="E205" s="957"/>
      <c r="F205" s="95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6"/>
      <c r="B206" s="957"/>
      <c r="C206" s="957"/>
      <c r="D206" s="957"/>
      <c r="E206" s="957"/>
      <c r="F206" s="95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6"/>
      <c r="B207" s="957"/>
      <c r="C207" s="957"/>
      <c r="D207" s="957"/>
      <c r="E207" s="957"/>
      <c r="F207" s="95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6"/>
      <c r="B208" s="957"/>
      <c r="C208" s="957"/>
      <c r="D208" s="957"/>
      <c r="E208" s="957"/>
      <c r="F208" s="95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6"/>
      <c r="B209" s="957"/>
      <c r="C209" s="957"/>
      <c r="D209" s="957"/>
      <c r="E209" s="957"/>
      <c r="F209" s="95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6"/>
      <c r="B210" s="957"/>
      <c r="C210" s="957"/>
      <c r="D210" s="957"/>
      <c r="E210" s="957"/>
      <c r="F210" s="95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6"/>
      <c r="B211" s="957"/>
      <c r="C211" s="957"/>
      <c r="D211" s="957"/>
      <c r="E211" s="957"/>
      <c r="F211" s="95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x14ac:dyDescent="0.25"/>
    <row r="214" spans="1:51" ht="30" customHeight="1" x14ac:dyDescent="0.2">
      <c r="A214" s="953" t="s">
        <v>26</v>
      </c>
      <c r="B214" s="954"/>
      <c r="C214" s="954"/>
      <c r="D214" s="954"/>
      <c r="E214" s="954"/>
      <c r="F214" s="955"/>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6"/>
      <c r="B215" s="957"/>
      <c r="C215" s="957"/>
      <c r="D215" s="957"/>
      <c r="E215" s="957"/>
      <c r="F215" s="95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6"/>
      <c r="B216" s="957"/>
      <c r="C216" s="957"/>
      <c r="D216" s="957"/>
      <c r="E216" s="957"/>
      <c r="F216" s="95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6"/>
      <c r="B217" s="957"/>
      <c r="C217" s="957"/>
      <c r="D217" s="957"/>
      <c r="E217" s="957"/>
      <c r="F217" s="95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6"/>
      <c r="B218" s="957"/>
      <c r="C218" s="957"/>
      <c r="D218" s="957"/>
      <c r="E218" s="957"/>
      <c r="F218" s="95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6"/>
      <c r="B219" s="957"/>
      <c r="C219" s="957"/>
      <c r="D219" s="957"/>
      <c r="E219" s="957"/>
      <c r="F219" s="95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6"/>
      <c r="B220" s="957"/>
      <c r="C220" s="957"/>
      <c r="D220" s="957"/>
      <c r="E220" s="957"/>
      <c r="F220" s="95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6"/>
      <c r="B221" s="957"/>
      <c r="C221" s="957"/>
      <c r="D221" s="957"/>
      <c r="E221" s="957"/>
      <c r="F221" s="95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6"/>
      <c r="B222" s="957"/>
      <c r="C222" s="957"/>
      <c r="D222" s="957"/>
      <c r="E222" s="957"/>
      <c r="F222" s="95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6"/>
      <c r="B223" s="957"/>
      <c r="C223" s="957"/>
      <c r="D223" s="957"/>
      <c r="E223" s="957"/>
      <c r="F223" s="95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6"/>
      <c r="B224" s="957"/>
      <c r="C224" s="957"/>
      <c r="D224" s="957"/>
      <c r="E224" s="957"/>
      <c r="F224" s="95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6"/>
      <c r="B225" s="957"/>
      <c r="C225" s="957"/>
      <c r="D225" s="957"/>
      <c r="E225" s="957"/>
      <c r="F225" s="95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6"/>
      <c r="B226" s="957"/>
      <c r="C226" s="957"/>
      <c r="D226" s="957"/>
      <c r="E226" s="957"/>
      <c r="F226" s="95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6"/>
      <c r="B227" s="957"/>
      <c r="C227" s="957"/>
      <c r="D227" s="957"/>
      <c r="E227" s="957"/>
      <c r="F227" s="958"/>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6"/>
      <c r="B228" s="957"/>
      <c r="C228" s="957"/>
      <c r="D228" s="957"/>
      <c r="E228" s="957"/>
      <c r="F228" s="95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6"/>
      <c r="B229" s="957"/>
      <c r="C229" s="957"/>
      <c r="D229" s="957"/>
      <c r="E229" s="957"/>
      <c r="F229" s="95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6"/>
      <c r="B230" s="957"/>
      <c r="C230" s="957"/>
      <c r="D230" s="957"/>
      <c r="E230" s="957"/>
      <c r="F230" s="95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6"/>
      <c r="B231" s="957"/>
      <c r="C231" s="957"/>
      <c r="D231" s="957"/>
      <c r="E231" s="957"/>
      <c r="F231" s="95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6"/>
      <c r="B232" s="957"/>
      <c r="C232" s="957"/>
      <c r="D232" s="957"/>
      <c r="E232" s="957"/>
      <c r="F232" s="95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6"/>
      <c r="B233" s="957"/>
      <c r="C233" s="957"/>
      <c r="D233" s="957"/>
      <c r="E233" s="957"/>
      <c r="F233" s="95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6"/>
      <c r="B234" s="957"/>
      <c r="C234" s="957"/>
      <c r="D234" s="957"/>
      <c r="E234" s="957"/>
      <c r="F234" s="95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6"/>
      <c r="B235" s="957"/>
      <c r="C235" s="957"/>
      <c r="D235" s="957"/>
      <c r="E235" s="957"/>
      <c r="F235" s="95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6"/>
      <c r="B236" s="957"/>
      <c r="C236" s="957"/>
      <c r="D236" s="957"/>
      <c r="E236" s="957"/>
      <c r="F236" s="95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6"/>
      <c r="B237" s="957"/>
      <c r="C237" s="957"/>
      <c r="D237" s="957"/>
      <c r="E237" s="957"/>
      <c r="F237" s="95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6"/>
      <c r="B238" s="957"/>
      <c r="C238" s="957"/>
      <c r="D238" s="957"/>
      <c r="E238" s="957"/>
      <c r="F238" s="95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6"/>
      <c r="B239" s="957"/>
      <c r="C239" s="957"/>
      <c r="D239" s="957"/>
      <c r="E239" s="957"/>
      <c r="F239" s="95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6"/>
      <c r="B240" s="957"/>
      <c r="C240" s="957"/>
      <c r="D240" s="957"/>
      <c r="E240" s="957"/>
      <c r="F240" s="958"/>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6"/>
      <c r="B241" s="957"/>
      <c r="C241" s="957"/>
      <c r="D241" s="957"/>
      <c r="E241" s="957"/>
      <c r="F241" s="95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6"/>
      <c r="B242" s="957"/>
      <c r="C242" s="957"/>
      <c r="D242" s="957"/>
      <c r="E242" s="957"/>
      <c r="F242" s="95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6"/>
      <c r="B243" s="957"/>
      <c r="C243" s="957"/>
      <c r="D243" s="957"/>
      <c r="E243" s="957"/>
      <c r="F243" s="95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6"/>
      <c r="B244" s="957"/>
      <c r="C244" s="957"/>
      <c r="D244" s="957"/>
      <c r="E244" s="957"/>
      <c r="F244" s="95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6"/>
      <c r="B245" s="957"/>
      <c r="C245" s="957"/>
      <c r="D245" s="957"/>
      <c r="E245" s="957"/>
      <c r="F245" s="95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6"/>
      <c r="B246" s="957"/>
      <c r="C246" s="957"/>
      <c r="D246" s="957"/>
      <c r="E246" s="957"/>
      <c r="F246" s="95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6"/>
      <c r="B247" s="957"/>
      <c r="C247" s="957"/>
      <c r="D247" s="957"/>
      <c r="E247" s="957"/>
      <c r="F247" s="95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6"/>
      <c r="B248" s="957"/>
      <c r="C248" s="957"/>
      <c r="D248" s="957"/>
      <c r="E248" s="957"/>
      <c r="F248" s="95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6"/>
      <c r="B249" s="957"/>
      <c r="C249" s="957"/>
      <c r="D249" s="957"/>
      <c r="E249" s="957"/>
      <c r="F249" s="95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6"/>
      <c r="B250" s="957"/>
      <c r="C250" s="957"/>
      <c r="D250" s="957"/>
      <c r="E250" s="957"/>
      <c r="F250" s="95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6"/>
      <c r="B251" s="957"/>
      <c r="C251" s="957"/>
      <c r="D251" s="957"/>
      <c r="E251" s="957"/>
      <c r="F251" s="95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6"/>
      <c r="B252" s="957"/>
      <c r="C252" s="957"/>
      <c r="D252" s="957"/>
      <c r="E252" s="957"/>
      <c r="F252" s="95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6"/>
      <c r="B253" s="957"/>
      <c r="C253" s="957"/>
      <c r="D253" s="957"/>
      <c r="E253" s="957"/>
      <c r="F253" s="958"/>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6"/>
      <c r="B254" s="957"/>
      <c r="C254" s="957"/>
      <c r="D254" s="957"/>
      <c r="E254" s="957"/>
      <c r="F254" s="95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6"/>
      <c r="B255" s="957"/>
      <c r="C255" s="957"/>
      <c r="D255" s="957"/>
      <c r="E255" s="957"/>
      <c r="F255" s="95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6"/>
      <c r="B256" s="957"/>
      <c r="C256" s="957"/>
      <c r="D256" s="957"/>
      <c r="E256" s="957"/>
      <c r="F256" s="95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6"/>
      <c r="B257" s="957"/>
      <c r="C257" s="957"/>
      <c r="D257" s="957"/>
      <c r="E257" s="957"/>
      <c r="F257" s="95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6"/>
      <c r="B258" s="957"/>
      <c r="C258" s="957"/>
      <c r="D258" s="957"/>
      <c r="E258" s="957"/>
      <c r="F258" s="95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6"/>
      <c r="B259" s="957"/>
      <c r="C259" s="957"/>
      <c r="D259" s="957"/>
      <c r="E259" s="957"/>
      <c r="F259" s="95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6"/>
      <c r="B260" s="957"/>
      <c r="C260" s="957"/>
      <c r="D260" s="957"/>
      <c r="E260" s="957"/>
      <c r="F260" s="95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6"/>
      <c r="B261" s="957"/>
      <c r="C261" s="957"/>
      <c r="D261" s="957"/>
      <c r="E261" s="957"/>
      <c r="F261" s="95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6"/>
      <c r="B262" s="957"/>
      <c r="C262" s="957"/>
      <c r="D262" s="957"/>
      <c r="E262" s="957"/>
      <c r="F262" s="95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6"/>
      <c r="B263" s="957"/>
      <c r="C263" s="957"/>
      <c r="D263" s="957"/>
      <c r="E263" s="957"/>
      <c r="F263" s="95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6"/>
      <c r="B264" s="957"/>
      <c r="C264" s="957"/>
      <c r="D264" s="957"/>
      <c r="E264" s="957"/>
      <c r="F264" s="95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69" t="s">
        <v>270</v>
      </c>
      <c r="K3" s="970"/>
      <c r="L3" s="970"/>
      <c r="M3" s="970"/>
      <c r="N3" s="970"/>
      <c r="O3" s="970"/>
      <c r="P3" s="136" t="s">
        <v>25</v>
      </c>
      <c r="Q3" s="136"/>
      <c r="R3" s="136"/>
      <c r="S3" s="136"/>
      <c r="T3" s="136"/>
      <c r="U3" s="136"/>
      <c r="V3" s="136"/>
      <c r="W3" s="136"/>
      <c r="X3" s="136"/>
      <c r="Y3" s="137" t="s">
        <v>313</v>
      </c>
      <c r="Z3" s="138"/>
      <c r="AA3" s="138"/>
      <c r="AB3" s="138"/>
      <c r="AC3" s="969" t="s">
        <v>304</v>
      </c>
      <c r="AD3" s="969"/>
      <c r="AE3" s="969"/>
      <c r="AF3" s="969"/>
      <c r="AG3" s="969"/>
      <c r="AH3" s="137" t="s">
        <v>232</v>
      </c>
      <c r="AI3" s="134"/>
      <c r="AJ3" s="134"/>
      <c r="AK3" s="134"/>
      <c r="AL3" s="134" t="s">
        <v>19</v>
      </c>
      <c r="AM3" s="134"/>
      <c r="AN3" s="134"/>
      <c r="AO3" s="139"/>
      <c r="AP3" s="971" t="s">
        <v>271</v>
      </c>
      <c r="AQ3" s="971"/>
      <c r="AR3" s="971"/>
      <c r="AS3" s="971"/>
      <c r="AT3" s="971"/>
      <c r="AU3" s="971"/>
      <c r="AV3" s="971"/>
      <c r="AW3" s="971"/>
      <c r="AX3" s="971"/>
      <c r="AY3">
        <f>$AY$2</f>
        <v>0</v>
      </c>
    </row>
    <row r="4" spans="1:51" ht="26.25" customHeight="1" x14ac:dyDescent="0.2">
      <c r="A4" s="967">
        <v>1</v>
      </c>
      <c r="B4" s="967">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7">
        <v>2</v>
      </c>
      <c r="B5" s="967">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7">
        <v>3</v>
      </c>
      <c r="B6" s="967">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7">
        <v>4</v>
      </c>
      <c r="B7" s="967">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7">
        <v>5</v>
      </c>
      <c r="B8" s="967">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7">
        <v>6</v>
      </c>
      <c r="B9" s="967">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7">
        <v>7</v>
      </c>
      <c r="B10" s="967">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7">
        <v>8</v>
      </c>
      <c r="B11" s="967">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7">
        <v>9</v>
      </c>
      <c r="B12" s="967">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7">
        <v>10</v>
      </c>
      <c r="B13" s="967">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7">
        <v>11</v>
      </c>
      <c r="B14" s="967">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7">
        <v>12</v>
      </c>
      <c r="B15" s="967">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7">
        <v>13</v>
      </c>
      <c r="B16" s="967">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7">
        <v>14</v>
      </c>
      <c r="B17" s="967">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7">
        <v>15</v>
      </c>
      <c r="B18" s="967">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7">
        <v>16</v>
      </c>
      <c r="B19" s="967">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7">
        <v>17</v>
      </c>
      <c r="B20" s="967">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7">
        <v>18</v>
      </c>
      <c r="B21" s="967">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7">
        <v>19</v>
      </c>
      <c r="B22" s="967">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7">
        <v>20</v>
      </c>
      <c r="B23" s="967">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7">
        <v>21</v>
      </c>
      <c r="B24" s="967">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7">
        <v>22</v>
      </c>
      <c r="B25" s="967">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7">
        <v>23</v>
      </c>
      <c r="B26" s="967">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7">
        <v>24</v>
      </c>
      <c r="B27" s="967">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7">
        <v>25</v>
      </c>
      <c r="B28" s="967">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7">
        <v>26</v>
      </c>
      <c r="B29" s="967">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7">
        <v>27</v>
      </c>
      <c r="B30" s="967">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7">
        <v>28</v>
      </c>
      <c r="B31" s="967">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7">
        <v>29</v>
      </c>
      <c r="B32" s="967">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7">
        <v>30</v>
      </c>
      <c r="B33" s="967">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69" t="s">
        <v>270</v>
      </c>
      <c r="K36" s="970"/>
      <c r="L36" s="970"/>
      <c r="M36" s="970"/>
      <c r="N36" s="970"/>
      <c r="O36" s="970"/>
      <c r="P36" s="136" t="s">
        <v>25</v>
      </c>
      <c r="Q36" s="136"/>
      <c r="R36" s="136"/>
      <c r="S36" s="136"/>
      <c r="T36" s="136"/>
      <c r="U36" s="136"/>
      <c r="V36" s="136"/>
      <c r="W36" s="136"/>
      <c r="X36" s="136"/>
      <c r="Y36" s="137" t="s">
        <v>313</v>
      </c>
      <c r="Z36" s="138"/>
      <c r="AA36" s="138"/>
      <c r="AB36" s="138"/>
      <c r="AC36" s="969" t="s">
        <v>304</v>
      </c>
      <c r="AD36" s="969"/>
      <c r="AE36" s="969"/>
      <c r="AF36" s="969"/>
      <c r="AG36" s="969"/>
      <c r="AH36" s="137" t="s">
        <v>232</v>
      </c>
      <c r="AI36" s="134"/>
      <c r="AJ36" s="134"/>
      <c r="AK36" s="134"/>
      <c r="AL36" s="134" t="s">
        <v>19</v>
      </c>
      <c r="AM36" s="134"/>
      <c r="AN36" s="134"/>
      <c r="AO36" s="139"/>
      <c r="AP36" s="971" t="s">
        <v>271</v>
      </c>
      <c r="AQ36" s="971"/>
      <c r="AR36" s="971"/>
      <c r="AS36" s="971"/>
      <c r="AT36" s="971"/>
      <c r="AU36" s="971"/>
      <c r="AV36" s="971"/>
      <c r="AW36" s="971"/>
      <c r="AX36" s="971"/>
      <c r="AY36">
        <f>$AY$34</f>
        <v>0</v>
      </c>
    </row>
    <row r="37" spans="1:51" ht="26.25" customHeight="1" x14ac:dyDescent="0.2">
      <c r="A37" s="967">
        <v>1</v>
      </c>
      <c r="B37" s="967">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7">
        <v>2</v>
      </c>
      <c r="B38" s="967">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7">
        <v>3</v>
      </c>
      <c r="B39" s="967">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7">
        <v>4</v>
      </c>
      <c r="B40" s="967">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7">
        <v>5</v>
      </c>
      <c r="B41" s="967">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7">
        <v>6</v>
      </c>
      <c r="B42" s="967">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7">
        <v>7</v>
      </c>
      <c r="B43" s="967">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7">
        <v>8</v>
      </c>
      <c r="B44" s="967">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7">
        <v>9</v>
      </c>
      <c r="B45" s="967">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7">
        <v>10</v>
      </c>
      <c r="B46" s="967">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7">
        <v>11</v>
      </c>
      <c r="B47" s="967">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7">
        <v>12</v>
      </c>
      <c r="B48" s="967">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7">
        <v>13</v>
      </c>
      <c r="B49" s="967">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7">
        <v>14</v>
      </c>
      <c r="B50" s="967">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7">
        <v>15</v>
      </c>
      <c r="B51" s="967">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7">
        <v>16</v>
      </c>
      <c r="B52" s="967">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7">
        <v>17</v>
      </c>
      <c r="B53" s="967">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7">
        <v>18</v>
      </c>
      <c r="B54" s="967">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7">
        <v>19</v>
      </c>
      <c r="B55" s="967">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7">
        <v>20</v>
      </c>
      <c r="B56" s="967">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7">
        <v>21</v>
      </c>
      <c r="B57" s="967">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7">
        <v>22</v>
      </c>
      <c r="B58" s="967">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7">
        <v>23</v>
      </c>
      <c r="B59" s="967">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7">
        <v>24</v>
      </c>
      <c r="B60" s="967">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7">
        <v>25</v>
      </c>
      <c r="B61" s="967">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7">
        <v>26</v>
      </c>
      <c r="B62" s="967">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7">
        <v>27</v>
      </c>
      <c r="B63" s="967">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7">
        <v>28</v>
      </c>
      <c r="B64" s="967">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7">
        <v>29</v>
      </c>
      <c r="B65" s="967">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7">
        <v>30</v>
      </c>
      <c r="B66" s="967">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69" t="s">
        <v>270</v>
      </c>
      <c r="K69" s="970"/>
      <c r="L69" s="970"/>
      <c r="M69" s="970"/>
      <c r="N69" s="970"/>
      <c r="O69" s="970"/>
      <c r="P69" s="136" t="s">
        <v>25</v>
      </c>
      <c r="Q69" s="136"/>
      <c r="R69" s="136"/>
      <c r="S69" s="136"/>
      <c r="T69" s="136"/>
      <c r="U69" s="136"/>
      <c r="V69" s="136"/>
      <c r="W69" s="136"/>
      <c r="X69" s="136"/>
      <c r="Y69" s="137" t="s">
        <v>313</v>
      </c>
      <c r="Z69" s="138"/>
      <c r="AA69" s="138"/>
      <c r="AB69" s="138"/>
      <c r="AC69" s="969" t="s">
        <v>304</v>
      </c>
      <c r="AD69" s="969"/>
      <c r="AE69" s="969"/>
      <c r="AF69" s="969"/>
      <c r="AG69" s="969"/>
      <c r="AH69" s="137" t="s">
        <v>232</v>
      </c>
      <c r="AI69" s="134"/>
      <c r="AJ69" s="134"/>
      <c r="AK69" s="134"/>
      <c r="AL69" s="134" t="s">
        <v>19</v>
      </c>
      <c r="AM69" s="134"/>
      <c r="AN69" s="134"/>
      <c r="AO69" s="139"/>
      <c r="AP69" s="971" t="s">
        <v>271</v>
      </c>
      <c r="AQ69" s="971"/>
      <c r="AR69" s="971"/>
      <c r="AS69" s="971"/>
      <c r="AT69" s="971"/>
      <c r="AU69" s="971"/>
      <c r="AV69" s="971"/>
      <c r="AW69" s="971"/>
      <c r="AX69" s="971"/>
      <c r="AY69" s="34">
        <f>$AY$67</f>
        <v>0</v>
      </c>
    </row>
    <row r="70" spans="1:51" ht="26.25" customHeight="1" x14ac:dyDescent="0.2">
      <c r="A70" s="967">
        <v>1</v>
      </c>
      <c r="B70" s="967">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7">
        <v>2</v>
      </c>
      <c r="B71" s="967">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7">
        <v>3</v>
      </c>
      <c r="B72" s="967">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7">
        <v>4</v>
      </c>
      <c r="B73" s="967">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7">
        <v>5</v>
      </c>
      <c r="B74" s="967">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7">
        <v>6</v>
      </c>
      <c r="B75" s="967">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7">
        <v>7</v>
      </c>
      <c r="B76" s="967">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7">
        <v>8</v>
      </c>
      <c r="B77" s="967">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7">
        <v>9</v>
      </c>
      <c r="B78" s="967">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7">
        <v>10</v>
      </c>
      <c r="B79" s="967">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7">
        <v>11</v>
      </c>
      <c r="B80" s="967">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7">
        <v>12</v>
      </c>
      <c r="B81" s="967">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7">
        <v>13</v>
      </c>
      <c r="B82" s="967">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7">
        <v>14</v>
      </c>
      <c r="B83" s="967">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7">
        <v>15</v>
      </c>
      <c r="B84" s="967">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7">
        <v>16</v>
      </c>
      <c r="B85" s="967">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7">
        <v>17</v>
      </c>
      <c r="B86" s="967">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7">
        <v>18</v>
      </c>
      <c r="B87" s="967">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7">
        <v>19</v>
      </c>
      <c r="B88" s="967">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7">
        <v>20</v>
      </c>
      <c r="B89" s="967">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7">
        <v>21</v>
      </c>
      <c r="B90" s="967">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7">
        <v>22</v>
      </c>
      <c r="B91" s="967">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7">
        <v>23</v>
      </c>
      <c r="B92" s="967">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7">
        <v>24</v>
      </c>
      <c r="B93" s="967">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7">
        <v>25</v>
      </c>
      <c r="B94" s="967">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7">
        <v>26</v>
      </c>
      <c r="B95" s="967">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7">
        <v>27</v>
      </c>
      <c r="B96" s="967">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7">
        <v>28</v>
      </c>
      <c r="B97" s="967">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7">
        <v>29</v>
      </c>
      <c r="B98" s="967">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7">
        <v>30</v>
      </c>
      <c r="B99" s="967">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69" t="s">
        <v>270</v>
      </c>
      <c r="K102" s="970"/>
      <c r="L102" s="970"/>
      <c r="M102" s="970"/>
      <c r="N102" s="970"/>
      <c r="O102" s="970"/>
      <c r="P102" s="136" t="s">
        <v>25</v>
      </c>
      <c r="Q102" s="136"/>
      <c r="R102" s="136"/>
      <c r="S102" s="136"/>
      <c r="T102" s="136"/>
      <c r="U102" s="136"/>
      <c r="V102" s="136"/>
      <c r="W102" s="136"/>
      <c r="X102" s="136"/>
      <c r="Y102" s="137" t="s">
        <v>313</v>
      </c>
      <c r="Z102" s="138"/>
      <c r="AA102" s="138"/>
      <c r="AB102" s="138"/>
      <c r="AC102" s="969" t="s">
        <v>304</v>
      </c>
      <c r="AD102" s="969"/>
      <c r="AE102" s="969"/>
      <c r="AF102" s="969"/>
      <c r="AG102" s="969"/>
      <c r="AH102" s="137" t="s">
        <v>232</v>
      </c>
      <c r="AI102" s="134"/>
      <c r="AJ102" s="134"/>
      <c r="AK102" s="134"/>
      <c r="AL102" s="134" t="s">
        <v>19</v>
      </c>
      <c r="AM102" s="134"/>
      <c r="AN102" s="134"/>
      <c r="AO102" s="139"/>
      <c r="AP102" s="971" t="s">
        <v>271</v>
      </c>
      <c r="AQ102" s="971"/>
      <c r="AR102" s="971"/>
      <c r="AS102" s="971"/>
      <c r="AT102" s="971"/>
      <c r="AU102" s="971"/>
      <c r="AV102" s="971"/>
      <c r="AW102" s="971"/>
      <c r="AX102" s="971"/>
      <c r="AY102" s="34">
        <f>$AY$100</f>
        <v>0</v>
      </c>
    </row>
    <row r="103" spans="1:51" ht="26.25" customHeight="1" x14ac:dyDescent="0.2">
      <c r="A103" s="967">
        <v>1</v>
      </c>
      <c r="B103" s="967">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7">
        <v>2</v>
      </c>
      <c r="B104" s="967">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7">
        <v>3</v>
      </c>
      <c r="B105" s="967">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7">
        <v>4</v>
      </c>
      <c r="B106" s="967">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7">
        <v>5</v>
      </c>
      <c r="B107" s="967">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7">
        <v>6</v>
      </c>
      <c r="B108" s="967">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7">
        <v>7</v>
      </c>
      <c r="B109" s="967">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7">
        <v>8</v>
      </c>
      <c r="B110" s="967">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7">
        <v>9</v>
      </c>
      <c r="B111" s="967">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7">
        <v>10</v>
      </c>
      <c r="B112" s="967">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7">
        <v>11</v>
      </c>
      <c r="B113" s="967">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7">
        <v>12</v>
      </c>
      <c r="B114" s="967">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7">
        <v>13</v>
      </c>
      <c r="B115" s="967">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7">
        <v>14</v>
      </c>
      <c r="B116" s="967">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7">
        <v>15</v>
      </c>
      <c r="B117" s="967">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7">
        <v>16</v>
      </c>
      <c r="B118" s="967">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7">
        <v>17</v>
      </c>
      <c r="B119" s="967">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7">
        <v>18</v>
      </c>
      <c r="B120" s="967">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7">
        <v>19</v>
      </c>
      <c r="B121" s="967">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7">
        <v>20</v>
      </c>
      <c r="B122" s="967">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7">
        <v>21</v>
      </c>
      <c r="B123" s="967">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7">
        <v>22</v>
      </c>
      <c r="B124" s="967">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7">
        <v>23</v>
      </c>
      <c r="B125" s="967">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7">
        <v>24</v>
      </c>
      <c r="B126" s="967">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7">
        <v>25</v>
      </c>
      <c r="B127" s="967">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7">
        <v>26</v>
      </c>
      <c r="B128" s="967">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7">
        <v>27</v>
      </c>
      <c r="B129" s="967">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7">
        <v>28</v>
      </c>
      <c r="B130" s="967">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7">
        <v>29</v>
      </c>
      <c r="B131" s="967">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7">
        <v>30</v>
      </c>
      <c r="B132" s="967">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69" t="s">
        <v>270</v>
      </c>
      <c r="K135" s="970"/>
      <c r="L135" s="970"/>
      <c r="M135" s="970"/>
      <c r="N135" s="970"/>
      <c r="O135" s="970"/>
      <c r="P135" s="136" t="s">
        <v>25</v>
      </c>
      <c r="Q135" s="136"/>
      <c r="R135" s="136"/>
      <c r="S135" s="136"/>
      <c r="T135" s="136"/>
      <c r="U135" s="136"/>
      <c r="V135" s="136"/>
      <c r="W135" s="136"/>
      <c r="X135" s="136"/>
      <c r="Y135" s="137" t="s">
        <v>313</v>
      </c>
      <c r="Z135" s="138"/>
      <c r="AA135" s="138"/>
      <c r="AB135" s="138"/>
      <c r="AC135" s="969" t="s">
        <v>304</v>
      </c>
      <c r="AD135" s="969"/>
      <c r="AE135" s="969"/>
      <c r="AF135" s="969"/>
      <c r="AG135" s="969"/>
      <c r="AH135" s="137" t="s">
        <v>232</v>
      </c>
      <c r="AI135" s="134"/>
      <c r="AJ135" s="134"/>
      <c r="AK135" s="134"/>
      <c r="AL135" s="134" t="s">
        <v>19</v>
      </c>
      <c r="AM135" s="134"/>
      <c r="AN135" s="134"/>
      <c r="AO135" s="139"/>
      <c r="AP135" s="971" t="s">
        <v>271</v>
      </c>
      <c r="AQ135" s="971"/>
      <c r="AR135" s="971"/>
      <c r="AS135" s="971"/>
      <c r="AT135" s="971"/>
      <c r="AU135" s="971"/>
      <c r="AV135" s="971"/>
      <c r="AW135" s="971"/>
      <c r="AX135" s="971"/>
      <c r="AY135" s="34">
        <f>$AY$133</f>
        <v>0</v>
      </c>
    </row>
    <row r="136" spans="1:51" ht="26.25" customHeight="1" x14ac:dyDescent="0.2">
      <c r="A136" s="967">
        <v>1</v>
      </c>
      <c r="B136" s="967">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7">
        <v>2</v>
      </c>
      <c r="B137" s="967">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7">
        <v>3</v>
      </c>
      <c r="B138" s="967">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7">
        <v>4</v>
      </c>
      <c r="B139" s="967">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7">
        <v>5</v>
      </c>
      <c r="B140" s="967">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7">
        <v>6</v>
      </c>
      <c r="B141" s="967">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7">
        <v>7</v>
      </c>
      <c r="B142" s="967">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7">
        <v>8</v>
      </c>
      <c r="B143" s="967">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7">
        <v>9</v>
      </c>
      <c r="B144" s="967">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7">
        <v>10</v>
      </c>
      <c r="B145" s="967">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7">
        <v>11</v>
      </c>
      <c r="B146" s="967">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7">
        <v>12</v>
      </c>
      <c r="B147" s="967">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7">
        <v>13</v>
      </c>
      <c r="B148" s="967">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7">
        <v>14</v>
      </c>
      <c r="B149" s="967">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7">
        <v>15</v>
      </c>
      <c r="B150" s="967">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7">
        <v>16</v>
      </c>
      <c r="B151" s="967">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7">
        <v>17</v>
      </c>
      <c r="B152" s="967">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7">
        <v>18</v>
      </c>
      <c r="B153" s="967">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7">
        <v>19</v>
      </c>
      <c r="B154" s="967">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7">
        <v>20</v>
      </c>
      <c r="B155" s="967">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7">
        <v>21</v>
      </c>
      <c r="B156" s="967">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7">
        <v>22</v>
      </c>
      <c r="B157" s="967">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7">
        <v>23</v>
      </c>
      <c r="B158" s="967">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7">
        <v>24</v>
      </c>
      <c r="B159" s="967">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7">
        <v>25</v>
      </c>
      <c r="B160" s="967">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7">
        <v>26</v>
      </c>
      <c r="B161" s="967">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7">
        <v>27</v>
      </c>
      <c r="B162" s="967">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7">
        <v>28</v>
      </c>
      <c r="B163" s="967">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7">
        <v>29</v>
      </c>
      <c r="B164" s="967">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7">
        <v>30</v>
      </c>
      <c r="B165" s="967">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69" t="s">
        <v>270</v>
      </c>
      <c r="K168" s="970"/>
      <c r="L168" s="970"/>
      <c r="M168" s="970"/>
      <c r="N168" s="970"/>
      <c r="O168" s="970"/>
      <c r="P168" s="136" t="s">
        <v>25</v>
      </c>
      <c r="Q168" s="136"/>
      <c r="R168" s="136"/>
      <c r="S168" s="136"/>
      <c r="T168" s="136"/>
      <c r="U168" s="136"/>
      <c r="V168" s="136"/>
      <c r="W168" s="136"/>
      <c r="X168" s="136"/>
      <c r="Y168" s="137" t="s">
        <v>313</v>
      </c>
      <c r="Z168" s="138"/>
      <c r="AA168" s="138"/>
      <c r="AB168" s="138"/>
      <c r="AC168" s="969" t="s">
        <v>304</v>
      </c>
      <c r="AD168" s="969"/>
      <c r="AE168" s="969"/>
      <c r="AF168" s="969"/>
      <c r="AG168" s="969"/>
      <c r="AH168" s="137" t="s">
        <v>232</v>
      </c>
      <c r="AI168" s="134"/>
      <c r="AJ168" s="134"/>
      <c r="AK168" s="134"/>
      <c r="AL168" s="134" t="s">
        <v>19</v>
      </c>
      <c r="AM168" s="134"/>
      <c r="AN168" s="134"/>
      <c r="AO168" s="139"/>
      <c r="AP168" s="971" t="s">
        <v>271</v>
      </c>
      <c r="AQ168" s="971"/>
      <c r="AR168" s="971"/>
      <c r="AS168" s="971"/>
      <c r="AT168" s="971"/>
      <c r="AU168" s="971"/>
      <c r="AV168" s="971"/>
      <c r="AW168" s="971"/>
      <c r="AX168" s="971"/>
      <c r="AY168" s="34">
        <f>$AY$166</f>
        <v>0</v>
      </c>
    </row>
    <row r="169" spans="1:51" ht="26.25" customHeight="1" x14ac:dyDescent="0.2">
      <c r="A169" s="967">
        <v>1</v>
      </c>
      <c r="B169" s="967">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7">
        <v>2</v>
      </c>
      <c r="B170" s="967">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7">
        <v>3</v>
      </c>
      <c r="B171" s="967">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7">
        <v>4</v>
      </c>
      <c r="B172" s="967">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7">
        <v>5</v>
      </c>
      <c r="B173" s="967">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7">
        <v>6</v>
      </c>
      <c r="B174" s="967">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7">
        <v>7</v>
      </c>
      <c r="B175" s="967">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7">
        <v>8</v>
      </c>
      <c r="B176" s="967">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7">
        <v>9</v>
      </c>
      <c r="B177" s="967">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7">
        <v>10</v>
      </c>
      <c r="B178" s="967">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7">
        <v>11</v>
      </c>
      <c r="B179" s="967">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7">
        <v>12</v>
      </c>
      <c r="B180" s="967">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7">
        <v>13</v>
      </c>
      <c r="B181" s="967">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7">
        <v>14</v>
      </c>
      <c r="B182" s="967">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7">
        <v>15</v>
      </c>
      <c r="B183" s="967">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7">
        <v>16</v>
      </c>
      <c r="B184" s="967">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7">
        <v>17</v>
      </c>
      <c r="B185" s="967">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7">
        <v>18</v>
      </c>
      <c r="B186" s="967">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7">
        <v>19</v>
      </c>
      <c r="B187" s="967">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7">
        <v>20</v>
      </c>
      <c r="B188" s="967">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7">
        <v>21</v>
      </c>
      <c r="B189" s="967">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7">
        <v>22</v>
      </c>
      <c r="B190" s="967">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7">
        <v>23</v>
      </c>
      <c r="B191" s="967">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7">
        <v>24</v>
      </c>
      <c r="B192" s="967">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7">
        <v>25</v>
      </c>
      <c r="B193" s="967">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7">
        <v>26</v>
      </c>
      <c r="B194" s="967">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7">
        <v>27</v>
      </c>
      <c r="B195" s="967">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7">
        <v>28</v>
      </c>
      <c r="B196" s="967">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7">
        <v>29</v>
      </c>
      <c r="B197" s="967">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7">
        <v>30</v>
      </c>
      <c r="B198" s="967">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69" t="s">
        <v>270</v>
      </c>
      <c r="K201" s="970"/>
      <c r="L201" s="970"/>
      <c r="M201" s="970"/>
      <c r="N201" s="970"/>
      <c r="O201" s="970"/>
      <c r="P201" s="136" t="s">
        <v>25</v>
      </c>
      <c r="Q201" s="136"/>
      <c r="R201" s="136"/>
      <c r="S201" s="136"/>
      <c r="T201" s="136"/>
      <c r="U201" s="136"/>
      <c r="V201" s="136"/>
      <c r="W201" s="136"/>
      <c r="X201" s="136"/>
      <c r="Y201" s="137" t="s">
        <v>313</v>
      </c>
      <c r="Z201" s="138"/>
      <c r="AA201" s="138"/>
      <c r="AB201" s="138"/>
      <c r="AC201" s="969" t="s">
        <v>304</v>
      </c>
      <c r="AD201" s="969"/>
      <c r="AE201" s="969"/>
      <c r="AF201" s="969"/>
      <c r="AG201" s="969"/>
      <c r="AH201" s="137" t="s">
        <v>232</v>
      </c>
      <c r="AI201" s="134"/>
      <c r="AJ201" s="134"/>
      <c r="AK201" s="134"/>
      <c r="AL201" s="134" t="s">
        <v>19</v>
      </c>
      <c r="AM201" s="134"/>
      <c r="AN201" s="134"/>
      <c r="AO201" s="139"/>
      <c r="AP201" s="971" t="s">
        <v>271</v>
      </c>
      <c r="AQ201" s="971"/>
      <c r="AR201" s="971"/>
      <c r="AS201" s="971"/>
      <c r="AT201" s="971"/>
      <c r="AU201" s="971"/>
      <c r="AV201" s="971"/>
      <c r="AW201" s="971"/>
      <c r="AX201" s="971"/>
      <c r="AY201" s="34">
        <f>$AY$199</f>
        <v>0</v>
      </c>
    </row>
    <row r="202" spans="1:51" ht="26.25" customHeight="1" x14ac:dyDescent="0.2">
      <c r="A202" s="967">
        <v>1</v>
      </c>
      <c r="B202" s="967">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7">
        <v>2</v>
      </c>
      <c r="B203" s="967">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7">
        <v>3</v>
      </c>
      <c r="B204" s="967">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7">
        <v>4</v>
      </c>
      <c r="B205" s="967">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7">
        <v>5</v>
      </c>
      <c r="B206" s="967">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7">
        <v>6</v>
      </c>
      <c r="B207" s="967">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7">
        <v>7</v>
      </c>
      <c r="B208" s="967">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7">
        <v>8</v>
      </c>
      <c r="B209" s="967">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7">
        <v>9</v>
      </c>
      <c r="B210" s="967">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7">
        <v>10</v>
      </c>
      <c r="B211" s="967">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7">
        <v>11</v>
      </c>
      <c r="B212" s="967">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7">
        <v>12</v>
      </c>
      <c r="B213" s="967">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7">
        <v>13</v>
      </c>
      <c r="B214" s="967">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7">
        <v>14</v>
      </c>
      <c r="B215" s="967">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7">
        <v>15</v>
      </c>
      <c r="B216" s="967">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7">
        <v>16</v>
      </c>
      <c r="B217" s="967">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7">
        <v>17</v>
      </c>
      <c r="B218" s="967">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7">
        <v>18</v>
      </c>
      <c r="B219" s="967">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7">
        <v>19</v>
      </c>
      <c r="B220" s="967">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7">
        <v>20</v>
      </c>
      <c r="B221" s="967">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7">
        <v>21</v>
      </c>
      <c r="B222" s="967">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7">
        <v>22</v>
      </c>
      <c r="B223" s="967">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7">
        <v>23</v>
      </c>
      <c r="B224" s="967">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7">
        <v>24</v>
      </c>
      <c r="B225" s="967">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7">
        <v>25</v>
      </c>
      <c r="B226" s="967">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7">
        <v>26</v>
      </c>
      <c r="B227" s="967">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7">
        <v>27</v>
      </c>
      <c r="B228" s="967">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7">
        <v>28</v>
      </c>
      <c r="B229" s="967">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7">
        <v>29</v>
      </c>
      <c r="B230" s="967">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7">
        <v>30</v>
      </c>
      <c r="B231" s="967">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69" t="s">
        <v>270</v>
      </c>
      <c r="K234" s="970"/>
      <c r="L234" s="970"/>
      <c r="M234" s="970"/>
      <c r="N234" s="970"/>
      <c r="O234" s="970"/>
      <c r="P234" s="136" t="s">
        <v>25</v>
      </c>
      <c r="Q234" s="136"/>
      <c r="R234" s="136"/>
      <c r="S234" s="136"/>
      <c r="T234" s="136"/>
      <c r="U234" s="136"/>
      <c r="V234" s="136"/>
      <c r="W234" s="136"/>
      <c r="X234" s="136"/>
      <c r="Y234" s="137" t="s">
        <v>313</v>
      </c>
      <c r="Z234" s="138"/>
      <c r="AA234" s="138"/>
      <c r="AB234" s="138"/>
      <c r="AC234" s="969" t="s">
        <v>304</v>
      </c>
      <c r="AD234" s="969"/>
      <c r="AE234" s="969"/>
      <c r="AF234" s="969"/>
      <c r="AG234" s="969"/>
      <c r="AH234" s="137" t="s">
        <v>232</v>
      </c>
      <c r="AI234" s="134"/>
      <c r="AJ234" s="134"/>
      <c r="AK234" s="134"/>
      <c r="AL234" s="134" t="s">
        <v>19</v>
      </c>
      <c r="AM234" s="134"/>
      <c r="AN234" s="134"/>
      <c r="AO234" s="139"/>
      <c r="AP234" s="971" t="s">
        <v>271</v>
      </c>
      <c r="AQ234" s="971"/>
      <c r="AR234" s="971"/>
      <c r="AS234" s="971"/>
      <c r="AT234" s="971"/>
      <c r="AU234" s="971"/>
      <c r="AV234" s="971"/>
      <c r="AW234" s="971"/>
      <c r="AX234" s="971"/>
      <c r="AY234" s="84">
        <f>$AY$232</f>
        <v>0</v>
      </c>
    </row>
    <row r="235" spans="1:51" ht="26.25" customHeight="1" x14ac:dyDescent="0.2">
      <c r="A235" s="967">
        <v>1</v>
      </c>
      <c r="B235" s="967">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7">
        <v>2</v>
      </c>
      <c r="B236" s="967">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7">
        <v>3</v>
      </c>
      <c r="B237" s="967">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7">
        <v>4</v>
      </c>
      <c r="B238" s="967">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7">
        <v>5</v>
      </c>
      <c r="B239" s="967">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7">
        <v>6</v>
      </c>
      <c r="B240" s="967">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7">
        <v>7</v>
      </c>
      <c r="B241" s="967">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7">
        <v>8</v>
      </c>
      <c r="B242" s="967">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7">
        <v>9</v>
      </c>
      <c r="B243" s="967">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7">
        <v>10</v>
      </c>
      <c r="B244" s="967">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7">
        <v>11</v>
      </c>
      <c r="B245" s="967">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7">
        <v>12</v>
      </c>
      <c r="B246" s="967">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7">
        <v>13</v>
      </c>
      <c r="B247" s="967">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7">
        <v>14</v>
      </c>
      <c r="B248" s="967">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7">
        <v>15</v>
      </c>
      <c r="B249" s="967">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7">
        <v>16</v>
      </c>
      <c r="B250" s="967">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7">
        <v>17</v>
      </c>
      <c r="B251" s="967">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7">
        <v>18</v>
      </c>
      <c r="B252" s="967">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7">
        <v>19</v>
      </c>
      <c r="B253" s="967">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7">
        <v>20</v>
      </c>
      <c r="B254" s="967">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7">
        <v>21</v>
      </c>
      <c r="B255" s="967">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7">
        <v>22</v>
      </c>
      <c r="B256" s="967">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7">
        <v>23</v>
      </c>
      <c r="B257" s="967">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7">
        <v>24</v>
      </c>
      <c r="B258" s="967">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7">
        <v>25</v>
      </c>
      <c r="B259" s="967">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7">
        <v>26</v>
      </c>
      <c r="B260" s="967">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7">
        <v>27</v>
      </c>
      <c r="B261" s="967">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7">
        <v>28</v>
      </c>
      <c r="B262" s="967">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7">
        <v>29</v>
      </c>
      <c r="B263" s="967">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7">
        <v>30</v>
      </c>
      <c r="B264" s="967">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69" t="s">
        <v>270</v>
      </c>
      <c r="K267" s="970"/>
      <c r="L267" s="970"/>
      <c r="M267" s="970"/>
      <c r="N267" s="970"/>
      <c r="O267" s="970"/>
      <c r="P267" s="136" t="s">
        <v>25</v>
      </c>
      <c r="Q267" s="136"/>
      <c r="R267" s="136"/>
      <c r="S267" s="136"/>
      <c r="T267" s="136"/>
      <c r="U267" s="136"/>
      <c r="V267" s="136"/>
      <c r="W267" s="136"/>
      <c r="X267" s="136"/>
      <c r="Y267" s="137" t="s">
        <v>313</v>
      </c>
      <c r="Z267" s="138"/>
      <c r="AA267" s="138"/>
      <c r="AB267" s="138"/>
      <c r="AC267" s="969" t="s">
        <v>304</v>
      </c>
      <c r="AD267" s="969"/>
      <c r="AE267" s="969"/>
      <c r="AF267" s="969"/>
      <c r="AG267" s="969"/>
      <c r="AH267" s="137" t="s">
        <v>232</v>
      </c>
      <c r="AI267" s="134"/>
      <c r="AJ267" s="134"/>
      <c r="AK267" s="134"/>
      <c r="AL267" s="134" t="s">
        <v>19</v>
      </c>
      <c r="AM267" s="134"/>
      <c r="AN267" s="134"/>
      <c r="AO267" s="139"/>
      <c r="AP267" s="971" t="s">
        <v>271</v>
      </c>
      <c r="AQ267" s="971"/>
      <c r="AR267" s="971"/>
      <c r="AS267" s="971"/>
      <c r="AT267" s="971"/>
      <c r="AU267" s="971"/>
      <c r="AV267" s="971"/>
      <c r="AW267" s="971"/>
      <c r="AX267" s="971"/>
      <c r="AY267" s="34">
        <f>$AY$265</f>
        <v>0</v>
      </c>
    </row>
    <row r="268" spans="1:51" ht="26.25" customHeight="1" x14ac:dyDescent="0.2">
      <c r="A268" s="967">
        <v>1</v>
      </c>
      <c r="B268" s="967">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7">
        <v>2</v>
      </c>
      <c r="B269" s="967">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7">
        <v>3</v>
      </c>
      <c r="B270" s="967">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7">
        <v>4</v>
      </c>
      <c r="B271" s="967">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7">
        <v>5</v>
      </c>
      <c r="B272" s="967">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7">
        <v>6</v>
      </c>
      <c r="B273" s="967">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7">
        <v>7</v>
      </c>
      <c r="B274" s="967">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7">
        <v>8</v>
      </c>
      <c r="B275" s="967">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7">
        <v>9</v>
      </c>
      <c r="B276" s="967">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7">
        <v>10</v>
      </c>
      <c r="B277" s="967">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7">
        <v>11</v>
      </c>
      <c r="B278" s="967">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7">
        <v>12</v>
      </c>
      <c r="B279" s="967">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7">
        <v>13</v>
      </c>
      <c r="B280" s="967">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7">
        <v>14</v>
      </c>
      <c r="B281" s="967">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7">
        <v>15</v>
      </c>
      <c r="B282" s="967">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7">
        <v>16</v>
      </c>
      <c r="B283" s="967">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7">
        <v>17</v>
      </c>
      <c r="B284" s="967">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7">
        <v>18</v>
      </c>
      <c r="B285" s="967">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7">
        <v>19</v>
      </c>
      <c r="B286" s="967">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7">
        <v>20</v>
      </c>
      <c r="B287" s="967">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7">
        <v>21</v>
      </c>
      <c r="B288" s="967">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7">
        <v>22</v>
      </c>
      <c r="B289" s="967">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7">
        <v>23</v>
      </c>
      <c r="B290" s="967">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7">
        <v>24</v>
      </c>
      <c r="B291" s="967">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7">
        <v>25</v>
      </c>
      <c r="B292" s="967">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7">
        <v>26</v>
      </c>
      <c r="B293" s="967">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7">
        <v>27</v>
      </c>
      <c r="B294" s="967">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7">
        <v>28</v>
      </c>
      <c r="B295" s="967">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7">
        <v>29</v>
      </c>
      <c r="B296" s="967">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7">
        <v>30</v>
      </c>
      <c r="B297" s="967">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69" t="s">
        <v>270</v>
      </c>
      <c r="K300" s="970"/>
      <c r="L300" s="970"/>
      <c r="M300" s="970"/>
      <c r="N300" s="970"/>
      <c r="O300" s="970"/>
      <c r="P300" s="136" t="s">
        <v>25</v>
      </c>
      <c r="Q300" s="136"/>
      <c r="R300" s="136"/>
      <c r="S300" s="136"/>
      <c r="T300" s="136"/>
      <c r="U300" s="136"/>
      <c r="V300" s="136"/>
      <c r="W300" s="136"/>
      <c r="X300" s="136"/>
      <c r="Y300" s="137" t="s">
        <v>313</v>
      </c>
      <c r="Z300" s="138"/>
      <c r="AA300" s="138"/>
      <c r="AB300" s="138"/>
      <c r="AC300" s="969" t="s">
        <v>304</v>
      </c>
      <c r="AD300" s="969"/>
      <c r="AE300" s="969"/>
      <c r="AF300" s="969"/>
      <c r="AG300" s="969"/>
      <c r="AH300" s="137" t="s">
        <v>232</v>
      </c>
      <c r="AI300" s="134"/>
      <c r="AJ300" s="134"/>
      <c r="AK300" s="134"/>
      <c r="AL300" s="134" t="s">
        <v>19</v>
      </c>
      <c r="AM300" s="134"/>
      <c r="AN300" s="134"/>
      <c r="AO300" s="139"/>
      <c r="AP300" s="971" t="s">
        <v>271</v>
      </c>
      <c r="AQ300" s="971"/>
      <c r="AR300" s="971"/>
      <c r="AS300" s="971"/>
      <c r="AT300" s="971"/>
      <c r="AU300" s="971"/>
      <c r="AV300" s="971"/>
      <c r="AW300" s="971"/>
      <c r="AX300" s="971"/>
      <c r="AY300" s="34">
        <f>$AY$298</f>
        <v>0</v>
      </c>
    </row>
    <row r="301" spans="1:51" ht="26.25" customHeight="1" x14ac:dyDescent="0.2">
      <c r="A301" s="967">
        <v>1</v>
      </c>
      <c r="B301" s="967">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7">
        <v>2</v>
      </c>
      <c r="B302" s="967">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7">
        <v>3</v>
      </c>
      <c r="B303" s="967">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7">
        <v>4</v>
      </c>
      <c r="B304" s="967">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7">
        <v>5</v>
      </c>
      <c r="B305" s="967">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7">
        <v>6</v>
      </c>
      <c r="B306" s="967">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7">
        <v>7</v>
      </c>
      <c r="B307" s="967">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7">
        <v>8</v>
      </c>
      <c r="B308" s="967">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7">
        <v>9</v>
      </c>
      <c r="B309" s="967">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7">
        <v>10</v>
      </c>
      <c r="B310" s="967">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7">
        <v>11</v>
      </c>
      <c r="B311" s="967">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7">
        <v>12</v>
      </c>
      <c r="B312" s="967">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7">
        <v>13</v>
      </c>
      <c r="B313" s="967">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7">
        <v>14</v>
      </c>
      <c r="B314" s="967">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7">
        <v>15</v>
      </c>
      <c r="B315" s="967">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7">
        <v>16</v>
      </c>
      <c r="B316" s="967">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7">
        <v>17</v>
      </c>
      <c r="B317" s="967">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7">
        <v>18</v>
      </c>
      <c r="B318" s="967">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7">
        <v>19</v>
      </c>
      <c r="B319" s="967">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7">
        <v>20</v>
      </c>
      <c r="B320" s="967">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7">
        <v>21</v>
      </c>
      <c r="B321" s="967">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7">
        <v>22</v>
      </c>
      <c r="B322" s="967">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7">
        <v>23</v>
      </c>
      <c r="B323" s="967">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7">
        <v>24</v>
      </c>
      <c r="B324" s="967">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7">
        <v>25</v>
      </c>
      <c r="B325" s="967">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7">
        <v>26</v>
      </c>
      <c r="B326" s="967">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7">
        <v>27</v>
      </c>
      <c r="B327" s="967">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7">
        <v>28</v>
      </c>
      <c r="B328" s="967">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7">
        <v>29</v>
      </c>
      <c r="B329" s="967">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7">
        <v>30</v>
      </c>
      <c r="B330" s="967">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69" t="s">
        <v>270</v>
      </c>
      <c r="K333" s="970"/>
      <c r="L333" s="970"/>
      <c r="M333" s="970"/>
      <c r="N333" s="970"/>
      <c r="O333" s="970"/>
      <c r="P333" s="136" t="s">
        <v>25</v>
      </c>
      <c r="Q333" s="136"/>
      <c r="R333" s="136"/>
      <c r="S333" s="136"/>
      <c r="T333" s="136"/>
      <c r="U333" s="136"/>
      <c r="V333" s="136"/>
      <c r="W333" s="136"/>
      <c r="X333" s="136"/>
      <c r="Y333" s="137" t="s">
        <v>313</v>
      </c>
      <c r="Z333" s="138"/>
      <c r="AA333" s="138"/>
      <c r="AB333" s="138"/>
      <c r="AC333" s="969" t="s">
        <v>304</v>
      </c>
      <c r="AD333" s="969"/>
      <c r="AE333" s="969"/>
      <c r="AF333" s="969"/>
      <c r="AG333" s="969"/>
      <c r="AH333" s="137" t="s">
        <v>232</v>
      </c>
      <c r="AI333" s="134"/>
      <c r="AJ333" s="134"/>
      <c r="AK333" s="134"/>
      <c r="AL333" s="134" t="s">
        <v>19</v>
      </c>
      <c r="AM333" s="134"/>
      <c r="AN333" s="134"/>
      <c r="AO333" s="139"/>
      <c r="AP333" s="971" t="s">
        <v>271</v>
      </c>
      <c r="AQ333" s="971"/>
      <c r="AR333" s="971"/>
      <c r="AS333" s="971"/>
      <c r="AT333" s="971"/>
      <c r="AU333" s="971"/>
      <c r="AV333" s="971"/>
      <c r="AW333" s="971"/>
      <c r="AX333" s="971"/>
      <c r="AY333" s="34">
        <f>$AY$331</f>
        <v>0</v>
      </c>
    </row>
    <row r="334" spans="1:51" ht="26.25" customHeight="1" x14ac:dyDescent="0.2">
      <c r="A334" s="967">
        <v>1</v>
      </c>
      <c r="B334" s="967">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7">
        <v>2</v>
      </c>
      <c r="B335" s="967">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7">
        <v>3</v>
      </c>
      <c r="B336" s="967">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7">
        <v>4</v>
      </c>
      <c r="B337" s="967">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7">
        <v>5</v>
      </c>
      <c r="B338" s="967">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7">
        <v>6</v>
      </c>
      <c r="B339" s="967">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7">
        <v>7</v>
      </c>
      <c r="B340" s="967">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7">
        <v>8</v>
      </c>
      <c r="B341" s="967">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7">
        <v>9</v>
      </c>
      <c r="B342" s="967">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7">
        <v>10</v>
      </c>
      <c r="B343" s="967">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7">
        <v>11</v>
      </c>
      <c r="B344" s="967">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7">
        <v>12</v>
      </c>
      <c r="B345" s="967">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7">
        <v>13</v>
      </c>
      <c r="B346" s="967">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7">
        <v>14</v>
      </c>
      <c r="B347" s="967">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7">
        <v>15</v>
      </c>
      <c r="B348" s="967">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7">
        <v>16</v>
      </c>
      <c r="B349" s="967">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7">
        <v>17</v>
      </c>
      <c r="B350" s="967">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7">
        <v>18</v>
      </c>
      <c r="B351" s="967">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7">
        <v>19</v>
      </c>
      <c r="B352" s="967">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7">
        <v>20</v>
      </c>
      <c r="B353" s="967">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7">
        <v>21</v>
      </c>
      <c r="B354" s="967">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7">
        <v>22</v>
      </c>
      <c r="B355" s="967">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7">
        <v>23</v>
      </c>
      <c r="B356" s="967">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7">
        <v>24</v>
      </c>
      <c r="B357" s="967">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7">
        <v>25</v>
      </c>
      <c r="B358" s="967">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7">
        <v>26</v>
      </c>
      <c r="B359" s="967">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7">
        <v>27</v>
      </c>
      <c r="B360" s="967">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7">
        <v>28</v>
      </c>
      <c r="B361" s="967">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7">
        <v>29</v>
      </c>
      <c r="B362" s="967">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7">
        <v>30</v>
      </c>
      <c r="B363" s="967">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69" t="s">
        <v>270</v>
      </c>
      <c r="K366" s="970"/>
      <c r="L366" s="970"/>
      <c r="M366" s="970"/>
      <c r="N366" s="970"/>
      <c r="O366" s="970"/>
      <c r="P366" s="136" t="s">
        <v>25</v>
      </c>
      <c r="Q366" s="136"/>
      <c r="R366" s="136"/>
      <c r="S366" s="136"/>
      <c r="T366" s="136"/>
      <c r="U366" s="136"/>
      <c r="V366" s="136"/>
      <c r="W366" s="136"/>
      <c r="X366" s="136"/>
      <c r="Y366" s="137" t="s">
        <v>313</v>
      </c>
      <c r="Z366" s="138"/>
      <c r="AA366" s="138"/>
      <c r="AB366" s="138"/>
      <c r="AC366" s="969" t="s">
        <v>304</v>
      </c>
      <c r="AD366" s="969"/>
      <c r="AE366" s="969"/>
      <c r="AF366" s="969"/>
      <c r="AG366" s="969"/>
      <c r="AH366" s="137" t="s">
        <v>232</v>
      </c>
      <c r="AI366" s="134"/>
      <c r="AJ366" s="134"/>
      <c r="AK366" s="134"/>
      <c r="AL366" s="134" t="s">
        <v>19</v>
      </c>
      <c r="AM366" s="134"/>
      <c r="AN366" s="134"/>
      <c r="AO366" s="139"/>
      <c r="AP366" s="971" t="s">
        <v>271</v>
      </c>
      <c r="AQ366" s="971"/>
      <c r="AR366" s="971"/>
      <c r="AS366" s="971"/>
      <c r="AT366" s="971"/>
      <c r="AU366" s="971"/>
      <c r="AV366" s="971"/>
      <c r="AW366" s="971"/>
      <c r="AX366" s="971"/>
      <c r="AY366" s="34">
        <f>$AY$364</f>
        <v>0</v>
      </c>
    </row>
    <row r="367" spans="1:51" ht="26.25" customHeight="1" x14ac:dyDescent="0.2">
      <c r="A367" s="967">
        <v>1</v>
      </c>
      <c r="B367" s="967">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7">
        <v>2</v>
      </c>
      <c r="B368" s="967">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7">
        <v>3</v>
      </c>
      <c r="B369" s="967">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7">
        <v>4</v>
      </c>
      <c r="B370" s="967">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7">
        <v>5</v>
      </c>
      <c r="B371" s="967">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7">
        <v>6</v>
      </c>
      <c r="B372" s="967">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7">
        <v>7</v>
      </c>
      <c r="B373" s="967">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7">
        <v>8</v>
      </c>
      <c r="B374" s="967">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7">
        <v>9</v>
      </c>
      <c r="B375" s="967">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7">
        <v>10</v>
      </c>
      <c r="B376" s="967">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7">
        <v>11</v>
      </c>
      <c r="B377" s="967">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7">
        <v>12</v>
      </c>
      <c r="B378" s="967">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7">
        <v>13</v>
      </c>
      <c r="B379" s="967">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7">
        <v>14</v>
      </c>
      <c r="B380" s="967">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7">
        <v>15</v>
      </c>
      <c r="B381" s="967">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7">
        <v>16</v>
      </c>
      <c r="B382" s="967">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7">
        <v>17</v>
      </c>
      <c r="B383" s="967">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7">
        <v>18</v>
      </c>
      <c r="B384" s="967">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7">
        <v>19</v>
      </c>
      <c r="B385" s="967">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7">
        <v>20</v>
      </c>
      <c r="B386" s="967">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7">
        <v>21</v>
      </c>
      <c r="B387" s="967">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7">
        <v>22</v>
      </c>
      <c r="B388" s="967">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7">
        <v>23</v>
      </c>
      <c r="B389" s="967">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7">
        <v>24</v>
      </c>
      <c r="B390" s="967">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7">
        <v>25</v>
      </c>
      <c r="B391" s="967">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7">
        <v>26</v>
      </c>
      <c r="B392" s="967">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7">
        <v>27</v>
      </c>
      <c r="B393" s="967">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7">
        <v>28</v>
      </c>
      <c r="B394" s="967">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7">
        <v>29</v>
      </c>
      <c r="B395" s="967">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7">
        <v>30</v>
      </c>
      <c r="B396" s="967">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69" t="s">
        <v>270</v>
      </c>
      <c r="K399" s="970"/>
      <c r="L399" s="970"/>
      <c r="M399" s="970"/>
      <c r="N399" s="970"/>
      <c r="O399" s="970"/>
      <c r="P399" s="136" t="s">
        <v>25</v>
      </c>
      <c r="Q399" s="136"/>
      <c r="R399" s="136"/>
      <c r="S399" s="136"/>
      <c r="T399" s="136"/>
      <c r="U399" s="136"/>
      <c r="V399" s="136"/>
      <c r="W399" s="136"/>
      <c r="X399" s="136"/>
      <c r="Y399" s="137" t="s">
        <v>313</v>
      </c>
      <c r="Z399" s="138"/>
      <c r="AA399" s="138"/>
      <c r="AB399" s="138"/>
      <c r="AC399" s="969" t="s">
        <v>304</v>
      </c>
      <c r="AD399" s="969"/>
      <c r="AE399" s="969"/>
      <c r="AF399" s="969"/>
      <c r="AG399" s="969"/>
      <c r="AH399" s="137" t="s">
        <v>232</v>
      </c>
      <c r="AI399" s="134"/>
      <c r="AJ399" s="134"/>
      <c r="AK399" s="134"/>
      <c r="AL399" s="134" t="s">
        <v>19</v>
      </c>
      <c r="AM399" s="134"/>
      <c r="AN399" s="134"/>
      <c r="AO399" s="139"/>
      <c r="AP399" s="971" t="s">
        <v>271</v>
      </c>
      <c r="AQ399" s="971"/>
      <c r="AR399" s="971"/>
      <c r="AS399" s="971"/>
      <c r="AT399" s="971"/>
      <c r="AU399" s="971"/>
      <c r="AV399" s="971"/>
      <c r="AW399" s="971"/>
      <c r="AX399" s="971"/>
      <c r="AY399" s="34">
        <f>$AY$397</f>
        <v>0</v>
      </c>
    </row>
    <row r="400" spans="1:51" ht="26.25" customHeight="1" x14ac:dyDescent="0.2">
      <c r="A400" s="967">
        <v>1</v>
      </c>
      <c r="B400" s="967">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7">
        <v>2</v>
      </c>
      <c r="B401" s="967">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7">
        <v>3</v>
      </c>
      <c r="B402" s="967">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7">
        <v>4</v>
      </c>
      <c r="B403" s="967">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7">
        <v>5</v>
      </c>
      <c r="B404" s="967">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7">
        <v>6</v>
      </c>
      <c r="B405" s="967">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7">
        <v>7</v>
      </c>
      <c r="B406" s="967">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7">
        <v>8</v>
      </c>
      <c r="B407" s="967">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7">
        <v>9</v>
      </c>
      <c r="B408" s="967">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7">
        <v>10</v>
      </c>
      <c r="B409" s="967">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7">
        <v>11</v>
      </c>
      <c r="B410" s="967">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7">
        <v>12</v>
      </c>
      <c r="B411" s="967">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7">
        <v>13</v>
      </c>
      <c r="B412" s="967">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7">
        <v>14</v>
      </c>
      <c r="B413" s="967">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7">
        <v>15</v>
      </c>
      <c r="B414" s="967">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7">
        <v>16</v>
      </c>
      <c r="B415" s="967">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7">
        <v>17</v>
      </c>
      <c r="B416" s="967">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7">
        <v>18</v>
      </c>
      <c r="B417" s="967">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7">
        <v>19</v>
      </c>
      <c r="B418" s="967">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7">
        <v>20</v>
      </c>
      <c r="B419" s="967">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7">
        <v>21</v>
      </c>
      <c r="B420" s="967">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7">
        <v>22</v>
      </c>
      <c r="B421" s="967">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7">
        <v>23</v>
      </c>
      <c r="B422" s="967">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7">
        <v>24</v>
      </c>
      <c r="B423" s="967">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7">
        <v>25</v>
      </c>
      <c r="B424" s="967">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7">
        <v>26</v>
      </c>
      <c r="B425" s="967">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7">
        <v>27</v>
      </c>
      <c r="B426" s="967">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7">
        <v>28</v>
      </c>
      <c r="B427" s="967">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7">
        <v>29</v>
      </c>
      <c r="B428" s="967">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7">
        <v>30</v>
      </c>
      <c r="B429" s="967">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69" t="s">
        <v>270</v>
      </c>
      <c r="K432" s="970"/>
      <c r="L432" s="970"/>
      <c r="M432" s="970"/>
      <c r="N432" s="970"/>
      <c r="O432" s="970"/>
      <c r="P432" s="136" t="s">
        <v>25</v>
      </c>
      <c r="Q432" s="136"/>
      <c r="R432" s="136"/>
      <c r="S432" s="136"/>
      <c r="T432" s="136"/>
      <c r="U432" s="136"/>
      <c r="V432" s="136"/>
      <c r="W432" s="136"/>
      <c r="X432" s="136"/>
      <c r="Y432" s="137" t="s">
        <v>313</v>
      </c>
      <c r="Z432" s="138"/>
      <c r="AA432" s="138"/>
      <c r="AB432" s="138"/>
      <c r="AC432" s="969" t="s">
        <v>304</v>
      </c>
      <c r="AD432" s="969"/>
      <c r="AE432" s="969"/>
      <c r="AF432" s="969"/>
      <c r="AG432" s="969"/>
      <c r="AH432" s="137" t="s">
        <v>232</v>
      </c>
      <c r="AI432" s="134"/>
      <c r="AJ432" s="134"/>
      <c r="AK432" s="134"/>
      <c r="AL432" s="134" t="s">
        <v>19</v>
      </c>
      <c r="AM432" s="134"/>
      <c r="AN432" s="134"/>
      <c r="AO432" s="139"/>
      <c r="AP432" s="971" t="s">
        <v>271</v>
      </c>
      <c r="AQ432" s="971"/>
      <c r="AR432" s="971"/>
      <c r="AS432" s="971"/>
      <c r="AT432" s="971"/>
      <c r="AU432" s="971"/>
      <c r="AV432" s="971"/>
      <c r="AW432" s="971"/>
      <c r="AX432" s="971"/>
      <c r="AY432" s="34">
        <f>$AY$430</f>
        <v>0</v>
      </c>
    </row>
    <row r="433" spans="1:51" ht="26.25" customHeight="1" x14ac:dyDescent="0.2">
      <c r="A433" s="967">
        <v>1</v>
      </c>
      <c r="B433" s="967">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7">
        <v>2</v>
      </c>
      <c r="B434" s="967">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7">
        <v>3</v>
      </c>
      <c r="B435" s="967">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7">
        <v>4</v>
      </c>
      <c r="B436" s="967">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7">
        <v>5</v>
      </c>
      <c r="B437" s="967">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7">
        <v>6</v>
      </c>
      <c r="B438" s="967">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7">
        <v>7</v>
      </c>
      <c r="B439" s="967">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7">
        <v>8</v>
      </c>
      <c r="B440" s="967">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7">
        <v>9</v>
      </c>
      <c r="B441" s="967">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7">
        <v>10</v>
      </c>
      <c r="B442" s="967">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7">
        <v>11</v>
      </c>
      <c r="B443" s="967">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7">
        <v>12</v>
      </c>
      <c r="B444" s="967">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7">
        <v>13</v>
      </c>
      <c r="B445" s="967">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7">
        <v>14</v>
      </c>
      <c r="B446" s="967">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7">
        <v>15</v>
      </c>
      <c r="B447" s="967">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7">
        <v>16</v>
      </c>
      <c r="B448" s="967">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7">
        <v>17</v>
      </c>
      <c r="B449" s="967">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7">
        <v>18</v>
      </c>
      <c r="B450" s="967">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7">
        <v>19</v>
      </c>
      <c r="B451" s="967">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7">
        <v>20</v>
      </c>
      <c r="B452" s="967">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7">
        <v>21</v>
      </c>
      <c r="B453" s="967">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7">
        <v>22</v>
      </c>
      <c r="B454" s="967">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7">
        <v>23</v>
      </c>
      <c r="B455" s="967">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7">
        <v>24</v>
      </c>
      <c r="B456" s="967">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7">
        <v>25</v>
      </c>
      <c r="B457" s="967">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7">
        <v>26</v>
      </c>
      <c r="B458" s="967">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7">
        <v>27</v>
      </c>
      <c r="B459" s="967">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7">
        <v>28</v>
      </c>
      <c r="B460" s="967">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7">
        <v>29</v>
      </c>
      <c r="B461" s="967">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7">
        <v>30</v>
      </c>
      <c r="B462" s="967">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69" t="s">
        <v>270</v>
      </c>
      <c r="K465" s="970"/>
      <c r="L465" s="970"/>
      <c r="M465" s="970"/>
      <c r="N465" s="970"/>
      <c r="O465" s="970"/>
      <c r="P465" s="136" t="s">
        <v>25</v>
      </c>
      <c r="Q465" s="136"/>
      <c r="R465" s="136"/>
      <c r="S465" s="136"/>
      <c r="T465" s="136"/>
      <c r="U465" s="136"/>
      <c r="V465" s="136"/>
      <c r="W465" s="136"/>
      <c r="X465" s="136"/>
      <c r="Y465" s="137" t="s">
        <v>313</v>
      </c>
      <c r="Z465" s="138"/>
      <c r="AA465" s="138"/>
      <c r="AB465" s="138"/>
      <c r="AC465" s="969" t="s">
        <v>304</v>
      </c>
      <c r="AD465" s="969"/>
      <c r="AE465" s="969"/>
      <c r="AF465" s="969"/>
      <c r="AG465" s="969"/>
      <c r="AH465" s="137" t="s">
        <v>232</v>
      </c>
      <c r="AI465" s="134"/>
      <c r="AJ465" s="134"/>
      <c r="AK465" s="134"/>
      <c r="AL465" s="134" t="s">
        <v>19</v>
      </c>
      <c r="AM465" s="134"/>
      <c r="AN465" s="134"/>
      <c r="AO465" s="139"/>
      <c r="AP465" s="971" t="s">
        <v>271</v>
      </c>
      <c r="AQ465" s="971"/>
      <c r="AR465" s="971"/>
      <c r="AS465" s="971"/>
      <c r="AT465" s="971"/>
      <c r="AU465" s="971"/>
      <c r="AV465" s="971"/>
      <c r="AW465" s="971"/>
      <c r="AX465" s="971"/>
      <c r="AY465" s="34">
        <f>$AY$463</f>
        <v>0</v>
      </c>
    </row>
    <row r="466" spans="1:51" ht="26.25" customHeight="1" x14ac:dyDescent="0.2">
      <c r="A466" s="967">
        <v>1</v>
      </c>
      <c r="B466" s="967">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7">
        <v>2</v>
      </c>
      <c r="B467" s="967">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7">
        <v>3</v>
      </c>
      <c r="B468" s="967">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7">
        <v>4</v>
      </c>
      <c r="B469" s="967">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7">
        <v>5</v>
      </c>
      <c r="B470" s="967">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7">
        <v>6</v>
      </c>
      <c r="B471" s="967">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7">
        <v>7</v>
      </c>
      <c r="B472" s="967">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7">
        <v>8</v>
      </c>
      <c r="B473" s="967">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7">
        <v>9</v>
      </c>
      <c r="B474" s="967">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7">
        <v>10</v>
      </c>
      <c r="B475" s="967">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7">
        <v>11</v>
      </c>
      <c r="B476" s="967">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7">
        <v>12</v>
      </c>
      <c r="B477" s="967">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7">
        <v>13</v>
      </c>
      <c r="B478" s="967">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7">
        <v>14</v>
      </c>
      <c r="B479" s="967">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7">
        <v>15</v>
      </c>
      <c r="B480" s="967">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7">
        <v>16</v>
      </c>
      <c r="B481" s="967">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7">
        <v>17</v>
      </c>
      <c r="B482" s="967">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7">
        <v>18</v>
      </c>
      <c r="B483" s="967">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7">
        <v>19</v>
      </c>
      <c r="B484" s="967">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7">
        <v>20</v>
      </c>
      <c r="B485" s="967">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7">
        <v>21</v>
      </c>
      <c r="B486" s="967">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7">
        <v>22</v>
      </c>
      <c r="B487" s="967">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7">
        <v>23</v>
      </c>
      <c r="B488" s="967">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7">
        <v>24</v>
      </c>
      <c r="B489" s="967">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7">
        <v>25</v>
      </c>
      <c r="B490" s="967">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7">
        <v>26</v>
      </c>
      <c r="B491" s="967">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7">
        <v>27</v>
      </c>
      <c r="B492" s="967">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7">
        <v>28</v>
      </c>
      <c r="B493" s="967">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7">
        <v>29</v>
      </c>
      <c r="B494" s="967">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7">
        <v>30</v>
      </c>
      <c r="B495" s="967">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69" t="s">
        <v>270</v>
      </c>
      <c r="K498" s="970"/>
      <c r="L498" s="970"/>
      <c r="M498" s="970"/>
      <c r="N498" s="970"/>
      <c r="O498" s="970"/>
      <c r="P498" s="136" t="s">
        <v>25</v>
      </c>
      <c r="Q498" s="136"/>
      <c r="R498" s="136"/>
      <c r="S498" s="136"/>
      <c r="T498" s="136"/>
      <c r="U498" s="136"/>
      <c r="V498" s="136"/>
      <c r="W498" s="136"/>
      <c r="X498" s="136"/>
      <c r="Y498" s="137" t="s">
        <v>313</v>
      </c>
      <c r="Z498" s="138"/>
      <c r="AA498" s="138"/>
      <c r="AB498" s="138"/>
      <c r="AC498" s="969" t="s">
        <v>304</v>
      </c>
      <c r="AD498" s="969"/>
      <c r="AE498" s="969"/>
      <c r="AF498" s="969"/>
      <c r="AG498" s="969"/>
      <c r="AH498" s="137" t="s">
        <v>232</v>
      </c>
      <c r="AI498" s="134"/>
      <c r="AJ498" s="134"/>
      <c r="AK498" s="134"/>
      <c r="AL498" s="134" t="s">
        <v>19</v>
      </c>
      <c r="AM498" s="134"/>
      <c r="AN498" s="134"/>
      <c r="AO498" s="139"/>
      <c r="AP498" s="971" t="s">
        <v>271</v>
      </c>
      <c r="AQ498" s="971"/>
      <c r="AR498" s="971"/>
      <c r="AS498" s="971"/>
      <c r="AT498" s="971"/>
      <c r="AU498" s="971"/>
      <c r="AV498" s="971"/>
      <c r="AW498" s="971"/>
      <c r="AX498" s="971"/>
      <c r="AY498" s="34">
        <f>$AY$496</f>
        <v>0</v>
      </c>
    </row>
    <row r="499" spans="1:51" ht="26.25" customHeight="1" x14ac:dyDescent="0.2">
      <c r="A499" s="967">
        <v>1</v>
      </c>
      <c r="B499" s="967">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7">
        <v>2</v>
      </c>
      <c r="B500" s="967">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7">
        <v>3</v>
      </c>
      <c r="B501" s="967">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7">
        <v>4</v>
      </c>
      <c r="B502" s="967">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7">
        <v>5</v>
      </c>
      <c r="B503" s="967">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7">
        <v>6</v>
      </c>
      <c r="B504" s="967">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7">
        <v>7</v>
      </c>
      <c r="B505" s="967">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7">
        <v>8</v>
      </c>
      <c r="B506" s="967">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7">
        <v>9</v>
      </c>
      <c r="B507" s="967">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7">
        <v>10</v>
      </c>
      <c r="B508" s="967">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7">
        <v>11</v>
      </c>
      <c r="B509" s="967">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7">
        <v>12</v>
      </c>
      <c r="B510" s="967">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7">
        <v>13</v>
      </c>
      <c r="B511" s="967">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7">
        <v>14</v>
      </c>
      <c r="B512" s="967">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7">
        <v>15</v>
      </c>
      <c r="B513" s="967">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7">
        <v>16</v>
      </c>
      <c r="B514" s="967">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7">
        <v>17</v>
      </c>
      <c r="B515" s="967">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7">
        <v>18</v>
      </c>
      <c r="B516" s="967">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7">
        <v>19</v>
      </c>
      <c r="B517" s="967">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7">
        <v>20</v>
      </c>
      <c r="B518" s="967">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7">
        <v>21</v>
      </c>
      <c r="B519" s="967">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7">
        <v>22</v>
      </c>
      <c r="B520" s="967">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7">
        <v>23</v>
      </c>
      <c r="B521" s="967">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7">
        <v>24</v>
      </c>
      <c r="B522" s="967">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7">
        <v>25</v>
      </c>
      <c r="B523" s="967">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7">
        <v>26</v>
      </c>
      <c r="B524" s="967">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7">
        <v>27</v>
      </c>
      <c r="B525" s="967">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7">
        <v>28</v>
      </c>
      <c r="B526" s="967">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7">
        <v>29</v>
      </c>
      <c r="B527" s="967">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7">
        <v>30</v>
      </c>
      <c r="B528" s="967">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69" t="s">
        <v>270</v>
      </c>
      <c r="K531" s="970"/>
      <c r="L531" s="970"/>
      <c r="M531" s="970"/>
      <c r="N531" s="970"/>
      <c r="O531" s="970"/>
      <c r="P531" s="136" t="s">
        <v>25</v>
      </c>
      <c r="Q531" s="136"/>
      <c r="R531" s="136"/>
      <c r="S531" s="136"/>
      <c r="T531" s="136"/>
      <c r="U531" s="136"/>
      <c r="V531" s="136"/>
      <c r="W531" s="136"/>
      <c r="X531" s="136"/>
      <c r="Y531" s="137" t="s">
        <v>313</v>
      </c>
      <c r="Z531" s="138"/>
      <c r="AA531" s="138"/>
      <c r="AB531" s="138"/>
      <c r="AC531" s="969" t="s">
        <v>304</v>
      </c>
      <c r="AD531" s="969"/>
      <c r="AE531" s="969"/>
      <c r="AF531" s="969"/>
      <c r="AG531" s="969"/>
      <c r="AH531" s="137" t="s">
        <v>232</v>
      </c>
      <c r="AI531" s="134"/>
      <c r="AJ531" s="134"/>
      <c r="AK531" s="134"/>
      <c r="AL531" s="134" t="s">
        <v>19</v>
      </c>
      <c r="AM531" s="134"/>
      <c r="AN531" s="134"/>
      <c r="AO531" s="139"/>
      <c r="AP531" s="971" t="s">
        <v>271</v>
      </c>
      <c r="AQ531" s="971"/>
      <c r="AR531" s="971"/>
      <c r="AS531" s="971"/>
      <c r="AT531" s="971"/>
      <c r="AU531" s="971"/>
      <c r="AV531" s="971"/>
      <c r="AW531" s="971"/>
      <c r="AX531" s="971"/>
      <c r="AY531" s="34">
        <f>$AY$529</f>
        <v>0</v>
      </c>
    </row>
    <row r="532" spans="1:51" ht="26.25" customHeight="1" x14ac:dyDescent="0.2">
      <c r="A532" s="967">
        <v>1</v>
      </c>
      <c r="B532" s="967">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7">
        <v>2</v>
      </c>
      <c r="B533" s="967">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7">
        <v>3</v>
      </c>
      <c r="B534" s="967">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7">
        <v>4</v>
      </c>
      <c r="B535" s="967">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7">
        <v>5</v>
      </c>
      <c r="B536" s="967">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7">
        <v>6</v>
      </c>
      <c r="B537" s="967">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7">
        <v>7</v>
      </c>
      <c r="B538" s="967">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7">
        <v>8</v>
      </c>
      <c r="B539" s="967">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7">
        <v>9</v>
      </c>
      <c r="B540" s="967">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7">
        <v>10</v>
      </c>
      <c r="B541" s="967">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7">
        <v>11</v>
      </c>
      <c r="B542" s="967">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7">
        <v>12</v>
      </c>
      <c r="B543" s="967">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7">
        <v>13</v>
      </c>
      <c r="B544" s="967">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7">
        <v>14</v>
      </c>
      <c r="B545" s="967">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7">
        <v>15</v>
      </c>
      <c r="B546" s="967">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7">
        <v>16</v>
      </c>
      <c r="B547" s="967">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7">
        <v>17</v>
      </c>
      <c r="B548" s="967">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7">
        <v>18</v>
      </c>
      <c r="B549" s="967">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7">
        <v>19</v>
      </c>
      <c r="B550" s="967">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7">
        <v>20</v>
      </c>
      <c r="B551" s="967">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7">
        <v>21</v>
      </c>
      <c r="B552" s="967">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7">
        <v>22</v>
      </c>
      <c r="B553" s="967">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7">
        <v>23</v>
      </c>
      <c r="B554" s="967">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7">
        <v>24</v>
      </c>
      <c r="B555" s="967">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7">
        <v>25</v>
      </c>
      <c r="B556" s="967">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7">
        <v>26</v>
      </c>
      <c r="B557" s="967">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7">
        <v>27</v>
      </c>
      <c r="B558" s="967">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7">
        <v>28</v>
      </c>
      <c r="B559" s="967">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7">
        <v>29</v>
      </c>
      <c r="B560" s="967">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7">
        <v>30</v>
      </c>
      <c r="B561" s="967">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69" t="s">
        <v>270</v>
      </c>
      <c r="K564" s="970"/>
      <c r="L564" s="970"/>
      <c r="M564" s="970"/>
      <c r="N564" s="970"/>
      <c r="O564" s="970"/>
      <c r="P564" s="136" t="s">
        <v>25</v>
      </c>
      <c r="Q564" s="136"/>
      <c r="R564" s="136"/>
      <c r="S564" s="136"/>
      <c r="T564" s="136"/>
      <c r="U564" s="136"/>
      <c r="V564" s="136"/>
      <c r="W564" s="136"/>
      <c r="X564" s="136"/>
      <c r="Y564" s="137" t="s">
        <v>313</v>
      </c>
      <c r="Z564" s="138"/>
      <c r="AA564" s="138"/>
      <c r="AB564" s="138"/>
      <c r="AC564" s="969" t="s">
        <v>304</v>
      </c>
      <c r="AD564" s="969"/>
      <c r="AE564" s="969"/>
      <c r="AF564" s="969"/>
      <c r="AG564" s="969"/>
      <c r="AH564" s="137" t="s">
        <v>232</v>
      </c>
      <c r="AI564" s="134"/>
      <c r="AJ564" s="134"/>
      <c r="AK564" s="134"/>
      <c r="AL564" s="134" t="s">
        <v>19</v>
      </c>
      <c r="AM564" s="134"/>
      <c r="AN564" s="134"/>
      <c r="AO564" s="139"/>
      <c r="AP564" s="971" t="s">
        <v>271</v>
      </c>
      <c r="AQ564" s="971"/>
      <c r="AR564" s="971"/>
      <c r="AS564" s="971"/>
      <c r="AT564" s="971"/>
      <c r="AU564" s="971"/>
      <c r="AV564" s="971"/>
      <c r="AW564" s="971"/>
      <c r="AX564" s="971"/>
      <c r="AY564" s="34">
        <f>$AY$562</f>
        <v>0</v>
      </c>
    </row>
    <row r="565" spans="1:51" ht="26.25" customHeight="1" x14ac:dyDescent="0.2">
      <c r="A565" s="967">
        <v>1</v>
      </c>
      <c r="B565" s="967">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7">
        <v>2</v>
      </c>
      <c r="B566" s="967">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7">
        <v>3</v>
      </c>
      <c r="B567" s="967">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7">
        <v>4</v>
      </c>
      <c r="B568" s="967">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7">
        <v>5</v>
      </c>
      <c r="B569" s="967">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7">
        <v>6</v>
      </c>
      <c r="B570" s="967">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7">
        <v>7</v>
      </c>
      <c r="B571" s="967">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7">
        <v>8</v>
      </c>
      <c r="B572" s="967">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7">
        <v>9</v>
      </c>
      <c r="B573" s="967">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7">
        <v>10</v>
      </c>
      <c r="B574" s="967">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7">
        <v>11</v>
      </c>
      <c r="B575" s="967">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7">
        <v>12</v>
      </c>
      <c r="B576" s="967">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7">
        <v>13</v>
      </c>
      <c r="B577" s="967">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7">
        <v>14</v>
      </c>
      <c r="B578" s="967">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7">
        <v>15</v>
      </c>
      <c r="B579" s="967">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7">
        <v>16</v>
      </c>
      <c r="B580" s="967">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7">
        <v>17</v>
      </c>
      <c r="B581" s="967">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7">
        <v>18</v>
      </c>
      <c r="B582" s="967">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7">
        <v>19</v>
      </c>
      <c r="B583" s="967">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7">
        <v>20</v>
      </c>
      <c r="B584" s="967">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7">
        <v>21</v>
      </c>
      <c r="B585" s="967">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7">
        <v>22</v>
      </c>
      <c r="B586" s="967">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7">
        <v>23</v>
      </c>
      <c r="B587" s="967">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7">
        <v>24</v>
      </c>
      <c r="B588" s="967">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7">
        <v>25</v>
      </c>
      <c r="B589" s="967">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7">
        <v>26</v>
      </c>
      <c r="B590" s="967">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7">
        <v>27</v>
      </c>
      <c r="B591" s="967">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7">
        <v>28</v>
      </c>
      <c r="B592" s="967">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7">
        <v>29</v>
      </c>
      <c r="B593" s="967">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7">
        <v>30</v>
      </c>
      <c r="B594" s="967">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69" t="s">
        <v>270</v>
      </c>
      <c r="K597" s="970"/>
      <c r="L597" s="970"/>
      <c r="M597" s="970"/>
      <c r="N597" s="970"/>
      <c r="O597" s="970"/>
      <c r="P597" s="136" t="s">
        <v>25</v>
      </c>
      <c r="Q597" s="136"/>
      <c r="R597" s="136"/>
      <c r="S597" s="136"/>
      <c r="T597" s="136"/>
      <c r="U597" s="136"/>
      <c r="V597" s="136"/>
      <c r="W597" s="136"/>
      <c r="X597" s="136"/>
      <c r="Y597" s="137" t="s">
        <v>313</v>
      </c>
      <c r="Z597" s="138"/>
      <c r="AA597" s="138"/>
      <c r="AB597" s="138"/>
      <c r="AC597" s="969" t="s">
        <v>304</v>
      </c>
      <c r="AD597" s="969"/>
      <c r="AE597" s="969"/>
      <c r="AF597" s="969"/>
      <c r="AG597" s="969"/>
      <c r="AH597" s="137" t="s">
        <v>232</v>
      </c>
      <c r="AI597" s="134"/>
      <c r="AJ597" s="134"/>
      <c r="AK597" s="134"/>
      <c r="AL597" s="134" t="s">
        <v>19</v>
      </c>
      <c r="AM597" s="134"/>
      <c r="AN597" s="134"/>
      <c r="AO597" s="139"/>
      <c r="AP597" s="971" t="s">
        <v>271</v>
      </c>
      <c r="AQ597" s="971"/>
      <c r="AR597" s="971"/>
      <c r="AS597" s="971"/>
      <c r="AT597" s="971"/>
      <c r="AU597" s="971"/>
      <c r="AV597" s="971"/>
      <c r="AW597" s="971"/>
      <c r="AX597" s="971"/>
      <c r="AY597" s="34">
        <f>$AY$595</f>
        <v>0</v>
      </c>
    </row>
    <row r="598" spans="1:51" ht="26.25" customHeight="1" x14ac:dyDescent="0.2">
      <c r="A598" s="967">
        <v>1</v>
      </c>
      <c r="B598" s="967">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7">
        <v>2</v>
      </c>
      <c r="B599" s="967">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7">
        <v>3</v>
      </c>
      <c r="B600" s="967">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7">
        <v>4</v>
      </c>
      <c r="B601" s="967">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7">
        <v>5</v>
      </c>
      <c r="B602" s="967">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7">
        <v>6</v>
      </c>
      <c r="B603" s="967">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7">
        <v>7</v>
      </c>
      <c r="B604" s="967">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7">
        <v>8</v>
      </c>
      <c r="B605" s="967">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7">
        <v>9</v>
      </c>
      <c r="B606" s="967">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7">
        <v>10</v>
      </c>
      <c r="B607" s="967">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7">
        <v>11</v>
      </c>
      <c r="B608" s="967">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7">
        <v>12</v>
      </c>
      <c r="B609" s="967">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7">
        <v>13</v>
      </c>
      <c r="B610" s="967">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7">
        <v>14</v>
      </c>
      <c r="B611" s="967">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7">
        <v>15</v>
      </c>
      <c r="B612" s="967">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7">
        <v>16</v>
      </c>
      <c r="B613" s="967">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7">
        <v>17</v>
      </c>
      <c r="B614" s="967">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7">
        <v>18</v>
      </c>
      <c r="B615" s="967">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7">
        <v>19</v>
      </c>
      <c r="B616" s="967">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7">
        <v>20</v>
      </c>
      <c r="B617" s="967">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7">
        <v>21</v>
      </c>
      <c r="B618" s="967">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7">
        <v>22</v>
      </c>
      <c r="B619" s="967">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7">
        <v>23</v>
      </c>
      <c r="B620" s="967">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7">
        <v>24</v>
      </c>
      <c r="B621" s="967">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7">
        <v>25</v>
      </c>
      <c r="B622" s="967">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7">
        <v>26</v>
      </c>
      <c r="B623" s="967">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7">
        <v>27</v>
      </c>
      <c r="B624" s="967">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7">
        <v>28</v>
      </c>
      <c r="B625" s="967">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7">
        <v>29</v>
      </c>
      <c r="B626" s="967">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7">
        <v>30</v>
      </c>
      <c r="B627" s="967">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69" t="s">
        <v>270</v>
      </c>
      <c r="K630" s="970"/>
      <c r="L630" s="970"/>
      <c r="M630" s="970"/>
      <c r="N630" s="970"/>
      <c r="O630" s="970"/>
      <c r="P630" s="136" t="s">
        <v>25</v>
      </c>
      <c r="Q630" s="136"/>
      <c r="R630" s="136"/>
      <c r="S630" s="136"/>
      <c r="T630" s="136"/>
      <c r="U630" s="136"/>
      <c r="V630" s="136"/>
      <c r="W630" s="136"/>
      <c r="X630" s="136"/>
      <c r="Y630" s="137" t="s">
        <v>313</v>
      </c>
      <c r="Z630" s="138"/>
      <c r="AA630" s="138"/>
      <c r="AB630" s="138"/>
      <c r="AC630" s="969" t="s">
        <v>304</v>
      </c>
      <c r="AD630" s="969"/>
      <c r="AE630" s="969"/>
      <c r="AF630" s="969"/>
      <c r="AG630" s="969"/>
      <c r="AH630" s="137" t="s">
        <v>232</v>
      </c>
      <c r="AI630" s="134"/>
      <c r="AJ630" s="134"/>
      <c r="AK630" s="134"/>
      <c r="AL630" s="134" t="s">
        <v>19</v>
      </c>
      <c r="AM630" s="134"/>
      <c r="AN630" s="134"/>
      <c r="AO630" s="139"/>
      <c r="AP630" s="971" t="s">
        <v>271</v>
      </c>
      <c r="AQ630" s="971"/>
      <c r="AR630" s="971"/>
      <c r="AS630" s="971"/>
      <c r="AT630" s="971"/>
      <c r="AU630" s="971"/>
      <c r="AV630" s="971"/>
      <c r="AW630" s="971"/>
      <c r="AX630" s="971"/>
      <c r="AY630" s="34">
        <f>$AY$628</f>
        <v>0</v>
      </c>
    </row>
    <row r="631" spans="1:51" ht="26.25" customHeight="1" x14ac:dyDescent="0.2">
      <c r="A631" s="967">
        <v>1</v>
      </c>
      <c r="B631" s="967">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7">
        <v>2</v>
      </c>
      <c r="B632" s="967">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7">
        <v>3</v>
      </c>
      <c r="B633" s="967">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7">
        <v>4</v>
      </c>
      <c r="B634" s="967">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7">
        <v>5</v>
      </c>
      <c r="B635" s="967">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7">
        <v>6</v>
      </c>
      <c r="B636" s="967">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7">
        <v>7</v>
      </c>
      <c r="B637" s="967">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7">
        <v>8</v>
      </c>
      <c r="B638" s="967">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7">
        <v>9</v>
      </c>
      <c r="B639" s="967">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7">
        <v>10</v>
      </c>
      <c r="B640" s="967">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7">
        <v>11</v>
      </c>
      <c r="B641" s="967">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7">
        <v>12</v>
      </c>
      <c r="B642" s="967">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7">
        <v>13</v>
      </c>
      <c r="B643" s="967">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7">
        <v>14</v>
      </c>
      <c r="B644" s="967">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7">
        <v>15</v>
      </c>
      <c r="B645" s="967">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7">
        <v>16</v>
      </c>
      <c r="B646" s="967">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7">
        <v>17</v>
      </c>
      <c r="B647" s="967">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7">
        <v>18</v>
      </c>
      <c r="B648" s="967">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7">
        <v>19</v>
      </c>
      <c r="B649" s="967">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7">
        <v>20</v>
      </c>
      <c r="B650" s="967">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7">
        <v>21</v>
      </c>
      <c r="B651" s="967">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7">
        <v>22</v>
      </c>
      <c r="B652" s="967">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7">
        <v>23</v>
      </c>
      <c r="B653" s="967">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7">
        <v>24</v>
      </c>
      <c r="B654" s="967">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7">
        <v>25</v>
      </c>
      <c r="B655" s="967">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7">
        <v>26</v>
      </c>
      <c r="B656" s="967">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7">
        <v>27</v>
      </c>
      <c r="B657" s="967">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7">
        <v>28</v>
      </c>
      <c r="B658" s="967">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7">
        <v>29</v>
      </c>
      <c r="B659" s="967">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7">
        <v>30</v>
      </c>
      <c r="B660" s="967">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69" t="s">
        <v>270</v>
      </c>
      <c r="K663" s="970"/>
      <c r="L663" s="970"/>
      <c r="M663" s="970"/>
      <c r="N663" s="970"/>
      <c r="O663" s="970"/>
      <c r="P663" s="136" t="s">
        <v>25</v>
      </c>
      <c r="Q663" s="136"/>
      <c r="R663" s="136"/>
      <c r="S663" s="136"/>
      <c r="T663" s="136"/>
      <c r="U663" s="136"/>
      <c r="V663" s="136"/>
      <c r="W663" s="136"/>
      <c r="X663" s="136"/>
      <c r="Y663" s="137" t="s">
        <v>313</v>
      </c>
      <c r="Z663" s="138"/>
      <c r="AA663" s="138"/>
      <c r="AB663" s="138"/>
      <c r="AC663" s="969" t="s">
        <v>304</v>
      </c>
      <c r="AD663" s="969"/>
      <c r="AE663" s="969"/>
      <c r="AF663" s="969"/>
      <c r="AG663" s="969"/>
      <c r="AH663" s="137" t="s">
        <v>232</v>
      </c>
      <c r="AI663" s="134"/>
      <c r="AJ663" s="134"/>
      <c r="AK663" s="134"/>
      <c r="AL663" s="134" t="s">
        <v>19</v>
      </c>
      <c r="AM663" s="134"/>
      <c r="AN663" s="134"/>
      <c r="AO663" s="139"/>
      <c r="AP663" s="971" t="s">
        <v>271</v>
      </c>
      <c r="AQ663" s="971"/>
      <c r="AR663" s="971"/>
      <c r="AS663" s="971"/>
      <c r="AT663" s="971"/>
      <c r="AU663" s="971"/>
      <c r="AV663" s="971"/>
      <c r="AW663" s="971"/>
      <c r="AX663" s="971"/>
      <c r="AY663" s="34">
        <f>$AY$661</f>
        <v>0</v>
      </c>
    </row>
    <row r="664" spans="1:51" ht="26.25" customHeight="1" x14ac:dyDescent="0.2">
      <c r="A664" s="967">
        <v>1</v>
      </c>
      <c r="B664" s="967">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7">
        <v>2</v>
      </c>
      <c r="B665" s="967">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7">
        <v>3</v>
      </c>
      <c r="B666" s="967">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7">
        <v>4</v>
      </c>
      <c r="B667" s="967">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7">
        <v>5</v>
      </c>
      <c r="B668" s="967">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7">
        <v>6</v>
      </c>
      <c r="B669" s="967">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7">
        <v>7</v>
      </c>
      <c r="B670" s="967">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7">
        <v>8</v>
      </c>
      <c r="B671" s="967">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7">
        <v>9</v>
      </c>
      <c r="B672" s="967">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7">
        <v>10</v>
      </c>
      <c r="B673" s="967">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7">
        <v>11</v>
      </c>
      <c r="B674" s="967">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7">
        <v>12</v>
      </c>
      <c r="B675" s="967">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7">
        <v>13</v>
      </c>
      <c r="B676" s="967">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7">
        <v>14</v>
      </c>
      <c r="B677" s="967">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7">
        <v>15</v>
      </c>
      <c r="B678" s="967">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7">
        <v>16</v>
      </c>
      <c r="B679" s="967">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7">
        <v>17</v>
      </c>
      <c r="B680" s="967">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7">
        <v>18</v>
      </c>
      <c r="B681" s="967">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7">
        <v>19</v>
      </c>
      <c r="B682" s="967">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7">
        <v>20</v>
      </c>
      <c r="B683" s="967">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7">
        <v>21</v>
      </c>
      <c r="B684" s="967">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7">
        <v>22</v>
      </c>
      <c r="B685" s="967">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7">
        <v>23</v>
      </c>
      <c r="B686" s="967">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7">
        <v>24</v>
      </c>
      <c r="B687" s="967">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7">
        <v>25</v>
      </c>
      <c r="B688" s="967">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7">
        <v>26</v>
      </c>
      <c r="B689" s="967">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7">
        <v>27</v>
      </c>
      <c r="B690" s="967">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7">
        <v>28</v>
      </c>
      <c r="B691" s="967">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7">
        <v>29</v>
      </c>
      <c r="B692" s="967">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7">
        <v>30</v>
      </c>
      <c r="B693" s="967">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69" t="s">
        <v>270</v>
      </c>
      <c r="K696" s="970"/>
      <c r="L696" s="970"/>
      <c r="M696" s="970"/>
      <c r="N696" s="970"/>
      <c r="O696" s="970"/>
      <c r="P696" s="136" t="s">
        <v>25</v>
      </c>
      <c r="Q696" s="136"/>
      <c r="R696" s="136"/>
      <c r="S696" s="136"/>
      <c r="T696" s="136"/>
      <c r="U696" s="136"/>
      <c r="V696" s="136"/>
      <c r="W696" s="136"/>
      <c r="X696" s="136"/>
      <c r="Y696" s="137" t="s">
        <v>313</v>
      </c>
      <c r="Z696" s="138"/>
      <c r="AA696" s="138"/>
      <c r="AB696" s="138"/>
      <c r="AC696" s="969" t="s">
        <v>304</v>
      </c>
      <c r="AD696" s="969"/>
      <c r="AE696" s="969"/>
      <c r="AF696" s="969"/>
      <c r="AG696" s="969"/>
      <c r="AH696" s="137" t="s">
        <v>232</v>
      </c>
      <c r="AI696" s="134"/>
      <c r="AJ696" s="134"/>
      <c r="AK696" s="134"/>
      <c r="AL696" s="134" t="s">
        <v>19</v>
      </c>
      <c r="AM696" s="134"/>
      <c r="AN696" s="134"/>
      <c r="AO696" s="139"/>
      <c r="AP696" s="971" t="s">
        <v>271</v>
      </c>
      <c r="AQ696" s="971"/>
      <c r="AR696" s="971"/>
      <c r="AS696" s="971"/>
      <c r="AT696" s="971"/>
      <c r="AU696" s="971"/>
      <c r="AV696" s="971"/>
      <c r="AW696" s="971"/>
      <c r="AX696" s="971"/>
      <c r="AY696" s="34">
        <f>$AY$694</f>
        <v>0</v>
      </c>
    </row>
    <row r="697" spans="1:51" ht="26.25" customHeight="1" x14ac:dyDescent="0.2">
      <c r="A697" s="967">
        <v>1</v>
      </c>
      <c r="B697" s="967">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7">
        <v>2</v>
      </c>
      <c r="B698" s="967">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7">
        <v>3</v>
      </c>
      <c r="B699" s="967">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7">
        <v>4</v>
      </c>
      <c r="B700" s="967">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7">
        <v>5</v>
      </c>
      <c r="B701" s="967">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7">
        <v>6</v>
      </c>
      <c r="B702" s="967">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7">
        <v>7</v>
      </c>
      <c r="B703" s="967">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7">
        <v>8</v>
      </c>
      <c r="B704" s="967">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7">
        <v>9</v>
      </c>
      <c r="B705" s="967">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7">
        <v>10</v>
      </c>
      <c r="B706" s="967">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7">
        <v>11</v>
      </c>
      <c r="B707" s="967">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7">
        <v>12</v>
      </c>
      <c r="B708" s="967">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7">
        <v>13</v>
      </c>
      <c r="B709" s="967">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7">
        <v>14</v>
      </c>
      <c r="B710" s="967">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7">
        <v>15</v>
      </c>
      <c r="B711" s="967">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7">
        <v>16</v>
      </c>
      <c r="B712" s="967">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7">
        <v>17</v>
      </c>
      <c r="B713" s="967">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7">
        <v>18</v>
      </c>
      <c r="B714" s="967">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7">
        <v>19</v>
      </c>
      <c r="B715" s="967">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7">
        <v>20</v>
      </c>
      <c r="B716" s="967">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7">
        <v>21</v>
      </c>
      <c r="B717" s="967">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7">
        <v>22</v>
      </c>
      <c r="B718" s="967">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7">
        <v>23</v>
      </c>
      <c r="B719" s="967">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7">
        <v>24</v>
      </c>
      <c r="B720" s="967">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7">
        <v>25</v>
      </c>
      <c r="B721" s="967">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7">
        <v>26</v>
      </c>
      <c r="B722" s="967">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7">
        <v>27</v>
      </c>
      <c r="B723" s="967">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7">
        <v>28</v>
      </c>
      <c r="B724" s="967">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7">
        <v>29</v>
      </c>
      <c r="B725" s="967">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7">
        <v>30</v>
      </c>
      <c r="B726" s="967">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69" t="s">
        <v>270</v>
      </c>
      <c r="K729" s="970"/>
      <c r="L729" s="970"/>
      <c r="M729" s="970"/>
      <c r="N729" s="970"/>
      <c r="O729" s="970"/>
      <c r="P729" s="136" t="s">
        <v>25</v>
      </c>
      <c r="Q729" s="136"/>
      <c r="R729" s="136"/>
      <c r="S729" s="136"/>
      <c r="T729" s="136"/>
      <c r="U729" s="136"/>
      <c r="V729" s="136"/>
      <c r="W729" s="136"/>
      <c r="X729" s="136"/>
      <c r="Y729" s="137" t="s">
        <v>313</v>
      </c>
      <c r="Z729" s="138"/>
      <c r="AA729" s="138"/>
      <c r="AB729" s="138"/>
      <c r="AC729" s="969" t="s">
        <v>304</v>
      </c>
      <c r="AD729" s="969"/>
      <c r="AE729" s="969"/>
      <c r="AF729" s="969"/>
      <c r="AG729" s="969"/>
      <c r="AH729" s="137" t="s">
        <v>232</v>
      </c>
      <c r="AI729" s="134"/>
      <c r="AJ729" s="134"/>
      <c r="AK729" s="134"/>
      <c r="AL729" s="134" t="s">
        <v>19</v>
      </c>
      <c r="AM729" s="134"/>
      <c r="AN729" s="134"/>
      <c r="AO729" s="139"/>
      <c r="AP729" s="971" t="s">
        <v>271</v>
      </c>
      <c r="AQ729" s="971"/>
      <c r="AR729" s="971"/>
      <c r="AS729" s="971"/>
      <c r="AT729" s="971"/>
      <c r="AU729" s="971"/>
      <c r="AV729" s="971"/>
      <c r="AW729" s="971"/>
      <c r="AX729" s="971"/>
      <c r="AY729" s="34">
        <f>$AY$727</f>
        <v>0</v>
      </c>
    </row>
    <row r="730" spans="1:51" ht="26.25" customHeight="1" x14ac:dyDescent="0.2">
      <c r="A730" s="967">
        <v>1</v>
      </c>
      <c r="B730" s="967">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7">
        <v>2</v>
      </c>
      <c r="B731" s="967">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7">
        <v>3</v>
      </c>
      <c r="B732" s="967">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7">
        <v>4</v>
      </c>
      <c r="B733" s="967">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7">
        <v>5</v>
      </c>
      <c r="B734" s="967">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7">
        <v>6</v>
      </c>
      <c r="B735" s="967">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7">
        <v>7</v>
      </c>
      <c r="B736" s="967">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7">
        <v>8</v>
      </c>
      <c r="B737" s="967">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7">
        <v>9</v>
      </c>
      <c r="B738" s="967">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7">
        <v>10</v>
      </c>
      <c r="B739" s="967">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7">
        <v>11</v>
      </c>
      <c r="B740" s="967">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7">
        <v>12</v>
      </c>
      <c r="B741" s="967">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7">
        <v>13</v>
      </c>
      <c r="B742" s="967">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7">
        <v>14</v>
      </c>
      <c r="B743" s="967">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7">
        <v>15</v>
      </c>
      <c r="B744" s="967">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7">
        <v>16</v>
      </c>
      <c r="B745" s="967">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7">
        <v>17</v>
      </c>
      <c r="B746" s="967">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7">
        <v>18</v>
      </c>
      <c r="B747" s="967">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7">
        <v>19</v>
      </c>
      <c r="B748" s="967">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7">
        <v>20</v>
      </c>
      <c r="B749" s="967">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7">
        <v>21</v>
      </c>
      <c r="B750" s="967">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7">
        <v>22</v>
      </c>
      <c r="B751" s="967">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7">
        <v>23</v>
      </c>
      <c r="B752" s="967">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7">
        <v>24</v>
      </c>
      <c r="B753" s="967">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7">
        <v>25</v>
      </c>
      <c r="B754" s="967">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7">
        <v>26</v>
      </c>
      <c r="B755" s="967">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7">
        <v>27</v>
      </c>
      <c r="B756" s="967">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7">
        <v>28</v>
      </c>
      <c r="B757" s="967">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7">
        <v>29</v>
      </c>
      <c r="B758" s="967">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7">
        <v>30</v>
      </c>
      <c r="B759" s="967">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69" t="s">
        <v>270</v>
      </c>
      <c r="K762" s="970"/>
      <c r="L762" s="970"/>
      <c r="M762" s="970"/>
      <c r="N762" s="970"/>
      <c r="O762" s="970"/>
      <c r="P762" s="136" t="s">
        <v>25</v>
      </c>
      <c r="Q762" s="136"/>
      <c r="R762" s="136"/>
      <c r="S762" s="136"/>
      <c r="T762" s="136"/>
      <c r="U762" s="136"/>
      <c r="V762" s="136"/>
      <c r="W762" s="136"/>
      <c r="X762" s="136"/>
      <c r="Y762" s="137" t="s">
        <v>313</v>
      </c>
      <c r="Z762" s="138"/>
      <c r="AA762" s="138"/>
      <c r="AB762" s="138"/>
      <c r="AC762" s="969" t="s">
        <v>304</v>
      </c>
      <c r="AD762" s="969"/>
      <c r="AE762" s="969"/>
      <c r="AF762" s="969"/>
      <c r="AG762" s="969"/>
      <c r="AH762" s="137" t="s">
        <v>232</v>
      </c>
      <c r="AI762" s="134"/>
      <c r="AJ762" s="134"/>
      <c r="AK762" s="134"/>
      <c r="AL762" s="134" t="s">
        <v>19</v>
      </c>
      <c r="AM762" s="134"/>
      <c r="AN762" s="134"/>
      <c r="AO762" s="139"/>
      <c r="AP762" s="971" t="s">
        <v>271</v>
      </c>
      <c r="AQ762" s="971"/>
      <c r="AR762" s="971"/>
      <c r="AS762" s="971"/>
      <c r="AT762" s="971"/>
      <c r="AU762" s="971"/>
      <c r="AV762" s="971"/>
      <c r="AW762" s="971"/>
      <c r="AX762" s="971"/>
      <c r="AY762" s="34">
        <f>$AY$760</f>
        <v>0</v>
      </c>
    </row>
    <row r="763" spans="1:51" ht="26.25" customHeight="1" x14ac:dyDescent="0.2">
      <c r="A763" s="967">
        <v>1</v>
      </c>
      <c r="B763" s="967">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7">
        <v>2</v>
      </c>
      <c r="B764" s="967">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7">
        <v>3</v>
      </c>
      <c r="B765" s="967">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7">
        <v>4</v>
      </c>
      <c r="B766" s="967">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7">
        <v>5</v>
      </c>
      <c r="B767" s="967">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7">
        <v>6</v>
      </c>
      <c r="B768" s="967">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7">
        <v>7</v>
      </c>
      <c r="B769" s="967">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7">
        <v>8</v>
      </c>
      <c r="B770" s="967">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7">
        <v>9</v>
      </c>
      <c r="B771" s="967">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7">
        <v>10</v>
      </c>
      <c r="B772" s="967">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7">
        <v>11</v>
      </c>
      <c r="B773" s="967">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7">
        <v>12</v>
      </c>
      <c r="B774" s="967">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7">
        <v>13</v>
      </c>
      <c r="B775" s="967">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7">
        <v>14</v>
      </c>
      <c r="B776" s="967">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7">
        <v>15</v>
      </c>
      <c r="B777" s="967">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7">
        <v>16</v>
      </c>
      <c r="B778" s="967">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7">
        <v>17</v>
      </c>
      <c r="B779" s="967">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7">
        <v>18</v>
      </c>
      <c r="B780" s="967">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7">
        <v>19</v>
      </c>
      <c r="B781" s="967">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7">
        <v>20</v>
      </c>
      <c r="B782" s="967">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7">
        <v>21</v>
      </c>
      <c r="B783" s="967">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7">
        <v>22</v>
      </c>
      <c r="B784" s="967">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7">
        <v>23</v>
      </c>
      <c r="B785" s="967">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7">
        <v>24</v>
      </c>
      <c r="B786" s="967">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7">
        <v>25</v>
      </c>
      <c r="B787" s="967">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7">
        <v>26</v>
      </c>
      <c r="B788" s="967">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7">
        <v>27</v>
      </c>
      <c r="B789" s="967">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7">
        <v>28</v>
      </c>
      <c r="B790" s="967">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7">
        <v>29</v>
      </c>
      <c r="B791" s="967">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7">
        <v>30</v>
      </c>
      <c r="B792" s="967">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69" t="s">
        <v>270</v>
      </c>
      <c r="K795" s="970"/>
      <c r="L795" s="970"/>
      <c r="M795" s="970"/>
      <c r="N795" s="970"/>
      <c r="O795" s="970"/>
      <c r="P795" s="136" t="s">
        <v>25</v>
      </c>
      <c r="Q795" s="136"/>
      <c r="R795" s="136"/>
      <c r="S795" s="136"/>
      <c r="T795" s="136"/>
      <c r="U795" s="136"/>
      <c r="V795" s="136"/>
      <c r="W795" s="136"/>
      <c r="X795" s="136"/>
      <c r="Y795" s="137" t="s">
        <v>313</v>
      </c>
      <c r="Z795" s="138"/>
      <c r="AA795" s="138"/>
      <c r="AB795" s="138"/>
      <c r="AC795" s="969" t="s">
        <v>304</v>
      </c>
      <c r="AD795" s="969"/>
      <c r="AE795" s="969"/>
      <c r="AF795" s="969"/>
      <c r="AG795" s="969"/>
      <c r="AH795" s="137" t="s">
        <v>232</v>
      </c>
      <c r="AI795" s="134"/>
      <c r="AJ795" s="134"/>
      <c r="AK795" s="134"/>
      <c r="AL795" s="134" t="s">
        <v>19</v>
      </c>
      <c r="AM795" s="134"/>
      <c r="AN795" s="134"/>
      <c r="AO795" s="139"/>
      <c r="AP795" s="971" t="s">
        <v>271</v>
      </c>
      <c r="AQ795" s="971"/>
      <c r="AR795" s="971"/>
      <c r="AS795" s="971"/>
      <c r="AT795" s="971"/>
      <c r="AU795" s="971"/>
      <c r="AV795" s="971"/>
      <c r="AW795" s="971"/>
      <c r="AX795" s="971"/>
      <c r="AY795" s="34">
        <f>$AY$793</f>
        <v>0</v>
      </c>
    </row>
    <row r="796" spans="1:51" ht="26.25" customHeight="1" x14ac:dyDescent="0.2">
      <c r="A796" s="967">
        <v>1</v>
      </c>
      <c r="B796" s="967">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7">
        <v>2</v>
      </c>
      <c r="B797" s="967">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7">
        <v>3</v>
      </c>
      <c r="B798" s="967">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7">
        <v>4</v>
      </c>
      <c r="B799" s="967">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7">
        <v>5</v>
      </c>
      <c r="B800" s="967">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7">
        <v>6</v>
      </c>
      <c r="B801" s="967">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7">
        <v>7</v>
      </c>
      <c r="B802" s="967">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7">
        <v>8</v>
      </c>
      <c r="B803" s="967">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7">
        <v>9</v>
      </c>
      <c r="B804" s="967">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7">
        <v>10</v>
      </c>
      <c r="B805" s="967">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7">
        <v>11</v>
      </c>
      <c r="B806" s="967">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7">
        <v>12</v>
      </c>
      <c r="B807" s="967">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7">
        <v>13</v>
      </c>
      <c r="B808" s="967">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7">
        <v>14</v>
      </c>
      <c r="B809" s="967">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7">
        <v>15</v>
      </c>
      <c r="B810" s="967">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7">
        <v>16</v>
      </c>
      <c r="B811" s="967">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7">
        <v>17</v>
      </c>
      <c r="B812" s="967">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7">
        <v>18</v>
      </c>
      <c r="B813" s="967">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7">
        <v>19</v>
      </c>
      <c r="B814" s="967">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7">
        <v>20</v>
      </c>
      <c r="B815" s="967">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7">
        <v>21</v>
      </c>
      <c r="B816" s="967">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7">
        <v>22</v>
      </c>
      <c r="B817" s="967">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7">
        <v>23</v>
      </c>
      <c r="B818" s="967">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7">
        <v>24</v>
      </c>
      <c r="B819" s="967">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7">
        <v>25</v>
      </c>
      <c r="B820" s="967">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7">
        <v>26</v>
      </c>
      <c r="B821" s="967">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7">
        <v>27</v>
      </c>
      <c r="B822" s="967">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7">
        <v>28</v>
      </c>
      <c r="B823" s="967">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7">
        <v>29</v>
      </c>
      <c r="B824" s="967">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7">
        <v>30</v>
      </c>
      <c r="B825" s="967">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69" t="s">
        <v>270</v>
      </c>
      <c r="K828" s="970"/>
      <c r="L828" s="970"/>
      <c r="M828" s="970"/>
      <c r="N828" s="970"/>
      <c r="O828" s="970"/>
      <c r="P828" s="136" t="s">
        <v>25</v>
      </c>
      <c r="Q828" s="136"/>
      <c r="R828" s="136"/>
      <c r="S828" s="136"/>
      <c r="T828" s="136"/>
      <c r="U828" s="136"/>
      <c r="V828" s="136"/>
      <c r="W828" s="136"/>
      <c r="X828" s="136"/>
      <c r="Y828" s="137" t="s">
        <v>313</v>
      </c>
      <c r="Z828" s="138"/>
      <c r="AA828" s="138"/>
      <c r="AB828" s="138"/>
      <c r="AC828" s="969" t="s">
        <v>304</v>
      </c>
      <c r="AD828" s="969"/>
      <c r="AE828" s="969"/>
      <c r="AF828" s="969"/>
      <c r="AG828" s="969"/>
      <c r="AH828" s="137" t="s">
        <v>232</v>
      </c>
      <c r="AI828" s="134"/>
      <c r="AJ828" s="134"/>
      <c r="AK828" s="134"/>
      <c r="AL828" s="134" t="s">
        <v>19</v>
      </c>
      <c r="AM828" s="134"/>
      <c r="AN828" s="134"/>
      <c r="AO828" s="139"/>
      <c r="AP828" s="971" t="s">
        <v>271</v>
      </c>
      <c r="AQ828" s="971"/>
      <c r="AR828" s="971"/>
      <c r="AS828" s="971"/>
      <c r="AT828" s="971"/>
      <c r="AU828" s="971"/>
      <c r="AV828" s="971"/>
      <c r="AW828" s="971"/>
      <c r="AX828" s="971"/>
      <c r="AY828" s="34">
        <f>$AY$826</f>
        <v>0</v>
      </c>
    </row>
    <row r="829" spans="1:51" ht="26.25" customHeight="1" x14ac:dyDescent="0.2">
      <c r="A829" s="967">
        <v>1</v>
      </c>
      <c r="B829" s="967">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7">
        <v>2</v>
      </c>
      <c r="B830" s="967">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7">
        <v>3</v>
      </c>
      <c r="B831" s="967">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7">
        <v>4</v>
      </c>
      <c r="B832" s="967">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7">
        <v>5</v>
      </c>
      <c r="B833" s="967">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7">
        <v>6</v>
      </c>
      <c r="B834" s="967">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7">
        <v>7</v>
      </c>
      <c r="B835" s="967">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7">
        <v>8</v>
      </c>
      <c r="B836" s="967">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7">
        <v>9</v>
      </c>
      <c r="B837" s="967">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7">
        <v>10</v>
      </c>
      <c r="B838" s="967">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7">
        <v>11</v>
      </c>
      <c r="B839" s="967">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7">
        <v>12</v>
      </c>
      <c r="B840" s="967">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7">
        <v>13</v>
      </c>
      <c r="B841" s="967">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7">
        <v>14</v>
      </c>
      <c r="B842" s="967">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7">
        <v>15</v>
      </c>
      <c r="B843" s="967">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7">
        <v>16</v>
      </c>
      <c r="B844" s="967">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7">
        <v>17</v>
      </c>
      <c r="B845" s="967">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7">
        <v>18</v>
      </c>
      <c r="B846" s="967">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7">
        <v>19</v>
      </c>
      <c r="B847" s="967">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7">
        <v>20</v>
      </c>
      <c r="B848" s="967">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7">
        <v>21</v>
      </c>
      <c r="B849" s="967">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7">
        <v>22</v>
      </c>
      <c r="B850" s="967">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7">
        <v>23</v>
      </c>
      <c r="B851" s="967">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7">
        <v>24</v>
      </c>
      <c r="B852" s="967">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7">
        <v>25</v>
      </c>
      <c r="B853" s="967">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7">
        <v>26</v>
      </c>
      <c r="B854" s="967">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7">
        <v>27</v>
      </c>
      <c r="B855" s="967">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7">
        <v>28</v>
      </c>
      <c r="B856" s="967">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7">
        <v>29</v>
      </c>
      <c r="B857" s="967">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7">
        <v>30</v>
      </c>
      <c r="B858" s="967">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69" t="s">
        <v>270</v>
      </c>
      <c r="K861" s="970"/>
      <c r="L861" s="970"/>
      <c r="M861" s="970"/>
      <c r="N861" s="970"/>
      <c r="O861" s="970"/>
      <c r="P861" s="136" t="s">
        <v>25</v>
      </c>
      <c r="Q861" s="136"/>
      <c r="R861" s="136"/>
      <c r="S861" s="136"/>
      <c r="T861" s="136"/>
      <c r="U861" s="136"/>
      <c r="V861" s="136"/>
      <c r="W861" s="136"/>
      <c r="X861" s="136"/>
      <c r="Y861" s="137" t="s">
        <v>313</v>
      </c>
      <c r="Z861" s="138"/>
      <c r="AA861" s="138"/>
      <c r="AB861" s="138"/>
      <c r="AC861" s="969" t="s">
        <v>304</v>
      </c>
      <c r="AD861" s="969"/>
      <c r="AE861" s="969"/>
      <c r="AF861" s="969"/>
      <c r="AG861" s="969"/>
      <c r="AH861" s="137" t="s">
        <v>232</v>
      </c>
      <c r="AI861" s="134"/>
      <c r="AJ861" s="134"/>
      <c r="AK861" s="134"/>
      <c r="AL861" s="134" t="s">
        <v>19</v>
      </c>
      <c r="AM861" s="134"/>
      <c r="AN861" s="134"/>
      <c r="AO861" s="139"/>
      <c r="AP861" s="971" t="s">
        <v>271</v>
      </c>
      <c r="AQ861" s="971"/>
      <c r="AR861" s="971"/>
      <c r="AS861" s="971"/>
      <c r="AT861" s="971"/>
      <c r="AU861" s="971"/>
      <c r="AV861" s="971"/>
      <c r="AW861" s="971"/>
      <c r="AX861" s="971"/>
      <c r="AY861" s="34">
        <f>$AY$859</f>
        <v>0</v>
      </c>
    </row>
    <row r="862" spans="1:51" ht="26.25" customHeight="1" x14ac:dyDescent="0.2">
      <c r="A862" s="967">
        <v>1</v>
      </c>
      <c r="B862" s="967">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7">
        <v>2</v>
      </c>
      <c r="B863" s="967">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7">
        <v>3</v>
      </c>
      <c r="B864" s="967">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7">
        <v>4</v>
      </c>
      <c r="B865" s="967">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7">
        <v>5</v>
      </c>
      <c r="B866" s="967">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7">
        <v>6</v>
      </c>
      <c r="B867" s="967">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7">
        <v>7</v>
      </c>
      <c r="B868" s="967">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7">
        <v>8</v>
      </c>
      <c r="B869" s="967">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7">
        <v>9</v>
      </c>
      <c r="B870" s="967">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7">
        <v>10</v>
      </c>
      <c r="B871" s="967">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7">
        <v>11</v>
      </c>
      <c r="B872" s="967">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7">
        <v>12</v>
      </c>
      <c r="B873" s="967">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7">
        <v>13</v>
      </c>
      <c r="B874" s="967">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7">
        <v>14</v>
      </c>
      <c r="B875" s="967">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7">
        <v>15</v>
      </c>
      <c r="B876" s="967">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7">
        <v>16</v>
      </c>
      <c r="B877" s="967">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7">
        <v>17</v>
      </c>
      <c r="B878" s="967">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7">
        <v>18</v>
      </c>
      <c r="B879" s="967">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7">
        <v>19</v>
      </c>
      <c r="B880" s="967">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7">
        <v>20</v>
      </c>
      <c r="B881" s="967">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7">
        <v>21</v>
      </c>
      <c r="B882" s="967">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7">
        <v>22</v>
      </c>
      <c r="B883" s="967">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7">
        <v>23</v>
      </c>
      <c r="B884" s="967">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7">
        <v>24</v>
      </c>
      <c r="B885" s="967">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7">
        <v>25</v>
      </c>
      <c r="B886" s="967">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7">
        <v>26</v>
      </c>
      <c r="B887" s="967">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7">
        <v>27</v>
      </c>
      <c r="B888" s="967">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7">
        <v>28</v>
      </c>
      <c r="B889" s="967">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7">
        <v>29</v>
      </c>
      <c r="B890" s="967">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7">
        <v>30</v>
      </c>
      <c r="B891" s="967">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69" t="s">
        <v>270</v>
      </c>
      <c r="K894" s="970"/>
      <c r="L894" s="970"/>
      <c r="M894" s="970"/>
      <c r="N894" s="970"/>
      <c r="O894" s="970"/>
      <c r="P894" s="136" t="s">
        <v>25</v>
      </c>
      <c r="Q894" s="136"/>
      <c r="R894" s="136"/>
      <c r="S894" s="136"/>
      <c r="T894" s="136"/>
      <c r="U894" s="136"/>
      <c r="V894" s="136"/>
      <c r="W894" s="136"/>
      <c r="X894" s="136"/>
      <c r="Y894" s="137" t="s">
        <v>313</v>
      </c>
      <c r="Z894" s="138"/>
      <c r="AA894" s="138"/>
      <c r="AB894" s="138"/>
      <c r="AC894" s="969" t="s">
        <v>304</v>
      </c>
      <c r="AD894" s="969"/>
      <c r="AE894" s="969"/>
      <c r="AF894" s="969"/>
      <c r="AG894" s="969"/>
      <c r="AH894" s="137" t="s">
        <v>232</v>
      </c>
      <c r="AI894" s="134"/>
      <c r="AJ894" s="134"/>
      <c r="AK894" s="134"/>
      <c r="AL894" s="134" t="s">
        <v>19</v>
      </c>
      <c r="AM894" s="134"/>
      <c r="AN894" s="134"/>
      <c r="AO894" s="139"/>
      <c r="AP894" s="971" t="s">
        <v>271</v>
      </c>
      <c r="AQ894" s="971"/>
      <c r="AR894" s="971"/>
      <c r="AS894" s="971"/>
      <c r="AT894" s="971"/>
      <c r="AU894" s="971"/>
      <c r="AV894" s="971"/>
      <c r="AW894" s="971"/>
      <c r="AX894" s="971"/>
      <c r="AY894" s="34">
        <f>$AY$892</f>
        <v>0</v>
      </c>
    </row>
    <row r="895" spans="1:51" ht="26.25" customHeight="1" x14ac:dyDescent="0.2">
      <c r="A895" s="967">
        <v>1</v>
      </c>
      <c r="B895" s="967">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7">
        <v>2</v>
      </c>
      <c r="B896" s="967">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7">
        <v>3</v>
      </c>
      <c r="B897" s="967">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7">
        <v>4</v>
      </c>
      <c r="B898" s="967">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7">
        <v>5</v>
      </c>
      <c r="B899" s="967">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7">
        <v>6</v>
      </c>
      <c r="B900" s="967">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7">
        <v>7</v>
      </c>
      <c r="B901" s="967">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7">
        <v>8</v>
      </c>
      <c r="B902" s="967">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7">
        <v>9</v>
      </c>
      <c r="B903" s="967">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7">
        <v>10</v>
      </c>
      <c r="B904" s="967">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7">
        <v>11</v>
      </c>
      <c r="B905" s="967">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7">
        <v>12</v>
      </c>
      <c r="B906" s="967">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7">
        <v>13</v>
      </c>
      <c r="B907" s="967">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7">
        <v>14</v>
      </c>
      <c r="B908" s="967">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7">
        <v>15</v>
      </c>
      <c r="B909" s="967">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7">
        <v>16</v>
      </c>
      <c r="B910" s="967">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7">
        <v>17</v>
      </c>
      <c r="B911" s="967">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7">
        <v>18</v>
      </c>
      <c r="B912" s="967">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7">
        <v>19</v>
      </c>
      <c r="B913" s="967">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7">
        <v>20</v>
      </c>
      <c r="B914" s="967">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7">
        <v>21</v>
      </c>
      <c r="B915" s="967">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7">
        <v>22</v>
      </c>
      <c r="B916" s="967">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7">
        <v>23</v>
      </c>
      <c r="B917" s="967">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7">
        <v>24</v>
      </c>
      <c r="B918" s="967">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7">
        <v>25</v>
      </c>
      <c r="B919" s="967">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7">
        <v>26</v>
      </c>
      <c r="B920" s="967">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7">
        <v>27</v>
      </c>
      <c r="B921" s="967">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7">
        <v>28</v>
      </c>
      <c r="B922" s="967">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7">
        <v>29</v>
      </c>
      <c r="B923" s="967">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7">
        <v>30</v>
      </c>
      <c r="B924" s="967">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69" t="s">
        <v>270</v>
      </c>
      <c r="K927" s="970"/>
      <c r="L927" s="970"/>
      <c r="M927" s="970"/>
      <c r="N927" s="970"/>
      <c r="O927" s="970"/>
      <c r="P927" s="136" t="s">
        <v>25</v>
      </c>
      <c r="Q927" s="136"/>
      <c r="R927" s="136"/>
      <c r="S927" s="136"/>
      <c r="T927" s="136"/>
      <c r="U927" s="136"/>
      <c r="V927" s="136"/>
      <c r="W927" s="136"/>
      <c r="X927" s="136"/>
      <c r="Y927" s="137" t="s">
        <v>313</v>
      </c>
      <c r="Z927" s="138"/>
      <c r="AA927" s="138"/>
      <c r="AB927" s="138"/>
      <c r="AC927" s="969" t="s">
        <v>304</v>
      </c>
      <c r="AD927" s="969"/>
      <c r="AE927" s="969"/>
      <c r="AF927" s="969"/>
      <c r="AG927" s="969"/>
      <c r="AH927" s="137" t="s">
        <v>232</v>
      </c>
      <c r="AI927" s="134"/>
      <c r="AJ927" s="134"/>
      <c r="AK927" s="134"/>
      <c r="AL927" s="134" t="s">
        <v>19</v>
      </c>
      <c r="AM927" s="134"/>
      <c r="AN927" s="134"/>
      <c r="AO927" s="139"/>
      <c r="AP927" s="971" t="s">
        <v>271</v>
      </c>
      <c r="AQ927" s="971"/>
      <c r="AR927" s="971"/>
      <c r="AS927" s="971"/>
      <c r="AT927" s="971"/>
      <c r="AU927" s="971"/>
      <c r="AV927" s="971"/>
      <c r="AW927" s="971"/>
      <c r="AX927" s="971"/>
      <c r="AY927" s="34">
        <f>$AY$925</f>
        <v>0</v>
      </c>
    </row>
    <row r="928" spans="1:51" ht="26.25" customHeight="1" x14ac:dyDescent="0.2">
      <c r="A928" s="967">
        <v>1</v>
      </c>
      <c r="B928" s="967">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7">
        <v>2</v>
      </c>
      <c r="B929" s="967">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7">
        <v>3</v>
      </c>
      <c r="B930" s="967">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7">
        <v>4</v>
      </c>
      <c r="B931" s="967">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7">
        <v>5</v>
      </c>
      <c r="B932" s="967">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7">
        <v>6</v>
      </c>
      <c r="B933" s="967">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7">
        <v>7</v>
      </c>
      <c r="B934" s="967">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7">
        <v>8</v>
      </c>
      <c r="B935" s="967">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7">
        <v>9</v>
      </c>
      <c r="B936" s="967">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7">
        <v>10</v>
      </c>
      <c r="B937" s="967">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7">
        <v>11</v>
      </c>
      <c r="B938" s="967">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7">
        <v>12</v>
      </c>
      <c r="B939" s="967">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7">
        <v>13</v>
      </c>
      <c r="B940" s="967">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7">
        <v>14</v>
      </c>
      <c r="B941" s="967">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7">
        <v>15</v>
      </c>
      <c r="B942" s="967">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7">
        <v>16</v>
      </c>
      <c r="B943" s="967">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7">
        <v>17</v>
      </c>
      <c r="B944" s="967">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7">
        <v>18</v>
      </c>
      <c r="B945" s="967">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7">
        <v>19</v>
      </c>
      <c r="B946" s="967">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7">
        <v>20</v>
      </c>
      <c r="B947" s="967">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7">
        <v>21</v>
      </c>
      <c r="B948" s="967">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7">
        <v>22</v>
      </c>
      <c r="B949" s="967">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7">
        <v>23</v>
      </c>
      <c r="B950" s="967">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7">
        <v>24</v>
      </c>
      <c r="B951" s="967">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7">
        <v>25</v>
      </c>
      <c r="B952" s="967">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7">
        <v>26</v>
      </c>
      <c r="B953" s="967">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7">
        <v>27</v>
      </c>
      <c r="B954" s="967">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7">
        <v>28</v>
      </c>
      <c r="B955" s="967">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7">
        <v>29</v>
      </c>
      <c r="B956" s="967">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7">
        <v>30</v>
      </c>
      <c r="B957" s="967">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69" t="s">
        <v>270</v>
      </c>
      <c r="K960" s="970"/>
      <c r="L960" s="970"/>
      <c r="M960" s="970"/>
      <c r="N960" s="970"/>
      <c r="O960" s="970"/>
      <c r="P960" s="136" t="s">
        <v>25</v>
      </c>
      <c r="Q960" s="136"/>
      <c r="R960" s="136"/>
      <c r="S960" s="136"/>
      <c r="T960" s="136"/>
      <c r="U960" s="136"/>
      <c r="V960" s="136"/>
      <c r="W960" s="136"/>
      <c r="X960" s="136"/>
      <c r="Y960" s="137" t="s">
        <v>313</v>
      </c>
      <c r="Z960" s="138"/>
      <c r="AA960" s="138"/>
      <c r="AB960" s="138"/>
      <c r="AC960" s="969" t="s">
        <v>304</v>
      </c>
      <c r="AD960" s="969"/>
      <c r="AE960" s="969"/>
      <c r="AF960" s="969"/>
      <c r="AG960" s="969"/>
      <c r="AH960" s="137" t="s">
        <v>232</v>
      </c>
      <c r="AI960" s="134"/>
      <c r="AJ960" s="134"/>
      <c r="AK960" s="134"/>
      <c r="AL960" s="134" t="s">
        <v>19</v>
      </c>
      <c r="AM960" s="134"/>
      <c r="AN960" s="134"/>
      <c r="AO960" s="139"/>
      <c r="AP960" s="971" t="s">
        <v>271</v>
      </c>
      <c r="AQ960" s="971"/>
      <c r="AR960" s="971"/>
      <c r="AS960" s="971"/>
      <c r="AT960" s="971"/>
      <c r="AU960" s="971"/>
      <c r="AV960" s="971"/>
      <c r="AW960" s="971"/>
      <c r="AX960" s="971"/>
      <c r="AY960" s="34">
        <f>$AY$958</f>
        <v>0</v>
      </c>
    </row>
    <row r="961" spans="1:51" ht="26.25" customHeight="1" x14ac:dyDescent="0.2">
      <c r="A961" s="967">
        <v>1</v>
      </c>
      <c r="B961" s="967">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7">
        <v>2</v>
      </c>
      <c r="B962" s="967">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7">
        <v>3</v>
      </c>
      <c r="B963" s="967">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7">
        <v>4</v>
      </c>
      <c r="B964" s="967">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7">
        <v>5</v>
      </c>
      <c r="B965" s="967">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7">
        <v>6</v>
      </c>
      <c r="B966" s="967">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7">
        <v>7</v>
      </c>
      <c r="B967" s="967">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7">
        <v>8</v>
      </c>
      <c r="B968" s="967">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7">
        <v>9</v>
      </c>
      <c r="B969" s="967">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7">
        <v>10</v>
      </c>
      <c r="B970" s="967">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7">
        <v>11</v>
      </c>
      <c r="B971" s="967">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7">
        <v>12</v>
      </c>
      <c r="B972" s="967">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7">
        <v>13</v>
      </c>
      <c r="B973" s="967">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7">
        <v>14</v>
      </c>
      <c r="B974" s="967">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7">
        <v>15</v>
      </c>
      <c r="B975" s="967">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7">
        <v>16</v>
      </c>
      <c r="B976" s="967">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7">
        <v>17</v>
      </c>
      <c r="B977" s="967">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7">
        <v>18</v>
      </c>
      <c r="B978" s="967">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7">
        <v>19</v>
      </c>
      <c r="B979" s="967">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7">
        <v>20</v>
      </c>
      <c r="B980" s="967">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7">
        <v>21</v>
      </c>
      <c r="B981" s="967">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7">
        <v>22</v>
      </c>
      <c r="B982" s="967">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7">
        <v>23</v>
      </c>
      <c r="B983" s="967">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7">
        <v>24</v>
      </c>
      <c r="B984" s="967">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7">
        <v>25</v>
      </c>
      <c r="B985" s="967">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7">
        <v>26</v>
      </c>
      <c r="B986" s="967">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7">
        <v>27</v>
      </c>
      <c r="B987" s="967">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7">
        <v>28</v>
      </c>
      <c r="B988" s="967">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7">
        <v>29</v>
      </c>
      <c r="B989" s="967">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7">
        <v>30</v>
      </c>
      <c r="B990" s="967">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69" t="s">
        <v>270</v>
      </c>
      <c r="K993" s="970"/>
      <c r="L993" s="970"/>
      <c r="M993" s="970"/>
      <c r="N993" s="970"/>
      <c r="O993" s="970"/>
      <c r="P993" s="136" t="s">
        <v>25</v>
      </c>
      <c r="Q993" s="136"/>
      <c r="R993" s="136"/>
      <c r="S993" s="136"/>
      <c r="T993" s="136"/>
      <c r="U993" s="136"/>
      <c r="V993" s="136"/>
      <c r="W993" s="136"/>
      <c r="X993" s="136"/>
      <c r="Y993" s="137" t="s">
        <v>313</v>
      </c>
      <c r="Z993" s="138"/>
      <c r="AA993" s="138"/>
      <c r="AB993" s="138"/>
      <c r="AC993" s="969" t="s">
        <v>304</v>
      </c>
      <c r="AD993" s="969"/>
      <c r="AE993" s="969"/>
      <c r="AF993" s="969"/>
      <c r="AG993" s="969"/>
      <c r="AH993" s="137" t="s">
        <v>232</v>
      </c>
      <c r="AI993" s="134"/>
      <c r="AJ993" s="134"/>
      <c r="AK993" s="134"/>
      <c r="AL993" s="134" t="s">
        <v>19</v>
      </c>
      <c r="AM993" s="134"/>
      <c r="AN993" s="134"/>
      <c r="AO993" s="139"/>
      <c r="AP993" s="971" t="s">
        <v>271</v>
      </c>
      <c r="AQ993" s="971"/>
      <c r="AR993" s="971"/>
      <c r="AS993" s="971"/>
      <c r="AT993" s="971"/>
      <c r="AU993" s="971"/>
      <c r="AV993" s="971"/>
      <c r="AW993" s="971"/>
      <c r="AX993" s="971"/>
      <c r="AY993" s="34">
        <f>$AY$991</f>
        <v>0</v>
      </c>
    </row>
    <row r="994" spans="1:51" ht="26.25" customHeight="1" x14ac:dyDescent="0.2">
      <c r="A994" s="967">
        <v>1</v>
      </c>
      <c r="B994" s="967">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7">
        <v>2</v>
      </c>
      <c r="B995" s="967">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7">
        <v>3</v>
      </c>
      <c r="B996" s="967">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7">
        <v>4</v>
      </c>
      <c r="B997" s="967">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7">
        <v>5</v>
      </c>
      <c r="B998" s="967">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7">
        <v>6</v>
      </c>
      <c r="B999" s="967">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7">
        <v>7</v>
      </c>
      <c r="B1000" s="967">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7">
        <v>8</v>
      </c>
      <c r="B1001" s="967">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7">
        <v>9</v>
      </c>
      <c r="B1002" s="967">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7">
        <v>10</v>
      </c>
      <c r="B1003" s="967">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7">
        <v>11</v>
      </c>
      <c r="B1004" s="967">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7">
        <v>12</v>
      </c>
      <c r="B1005" s="967">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7">
        <v>13</v>
      </c>
      <c r="B1006" s="967">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7">
        <v>14</v>
      </c>
      <c r="B1007" s="967">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7">
        <v>15</v>
      </c>
      <c r="B1008" s="967">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7">
        <v>16</v>
      </c>
      <c r="B1009" s="967">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7">
        <v>17</v>
      </c>
      <c r="B1010" s="967">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7">
        <v>18</v>
      </c>
      <c r="B1011" s="967">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7">
        <v>19</v>
      </c>
      <c r="B1012" s="967">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7">
        <v>20</v>
      </c>
      <c r="B1013" s="967">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7">
        <v>21</v>
      </c>
      <c r="B1014" s="967">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7">
        <v>22</v>
      </c>
      <c r="B1015" s="967">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7">
        <v>23</v>
      </c>
      <c r="B1016" s="967">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7">
        <v>24</v>
      </c>
      <c r="B1017" s="967">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7">
        <v>25</v>
      </c>
      <c r="B1018" s="967">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7">
        <v>26</v>
      </c>
      <c r="B1019" s="967">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7">
        <v>27</v>
      </c>
      <c r="B1020" s="967">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7">
        <v>28</v>
      </c>
      <c r="B1021" s="967">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7">
        <v>29</v>
      </c>
      <c r="B1022" s="967">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7">
        <v>30</v>
      </c>
      <c r="B1023" s="967">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69" t="s">
        <v>270</v>
      </c>
      <c r="K1026" s="970"/>
      <c r="L1026" s="970"/>
      <c r="M1026" s="970"/>
      <c r="N1026" s="970"/>
      <c r="O1026" s="970"/>
      <c r="P1026" s="136" t="s">
        <v>25</v>
      </c>
      <c r="Q1026" s="136"/>
      <c r="R1026" s="136"/>
      <c r="S1026" s="136"/>
      <c r="T1026" s="136"/>
      <c r="U1026" s="136"/>
      <c r="V1026" s="136"/>
      <c r="W1026" s="136"/>
      <c r="X1026" s="136"/>
      <c r="Y1026" s="137" t="s">
        <v>313</v>
      </c>
      <c r="Z1026" s="138"/>
      <c r="AA1026" s="138"/>
      <c r="AB1026" s="138"/>
      <c r="AC1026" s="969" t="s">
        <v>304</v>
      </c>
      <c r="AD1026" s="969"/>
      <c r="AE1026" s="969"/>
      <c r="AF1026" s="969"/>
      <c r="AG1026" s="969"/>
      <c r="AH1026" s="137" t="s">
        <v>232</v>
      </c>
      <c r="AI1026" s="134"/>
      <c r="AJ1026" s="134"/>
      <c r="AK1026" s="134"/>
      <c r="AL1026" s="134" t="s">
        <v>19</v>
      </c>
      <c r="AM1026" s="134"/>
      <c r="AN1026" s="134"/>
      <c r="AO1026" s="139"/>
      <c r="AP1026" s="971" t="s">
        <v>271</v>
      </c>
      <c r="AQ1026" s="971"/>
      <c r="AR1026" s="971"/>
      <c r="AS1026" s="971"/>
      <c r="AT1026" s="971"/>
      <c r="AU1026" s="971"/>
      <c r="AV1026" s="971"/>
      <c r="AW1026" s="971"/>
      <c r="AX1026" s="971"/>
      <c r="AY1026" s="34">
        <f>$AY$1024</f>
        <v>0</v>
      </c>
    </row>
    <row r="1027" spans="1:51" ht="26.25" customHeight="1" x14ac:dyDescent="0.2">
      <c r="A1027" s="967">
        <v>1</v>
      </c>
      <c r="B1027" s="967">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7">
        <v>2</v>
      </c>
      <c r="B1028" s="967">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7">
        <v>3</v>
      </c>
      <c r="B1029" s="967">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7">
        <v>4</v>
      </c>
      <c r="B1030" s="967">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7">
        <v>5</v>
      </c>
      <c r="B1031" s="967">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7">
        <v>6</v>
      </c>
      <c r="B1032" s="967">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7">
        <v>7</v>
      </c>
      <c r="B1033" s="967">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7">
        <v>8</v>
      </c>
      <c r="B1034" s="967">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7">
        <v>9</v>
      </c>
      <c r="B1035" s="967">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7">
        <v>10</v>
      </c>
      <c r="B1036" s="967">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7">
        <v>11</v>
      </c>
      <c r="B1037" s="967">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7">
        <v>12</v>
      </c>
      <c r="B1038" s="967">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7">
        <v>13</v>
      </c>
      <c r="B1039" s="967">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7">
        <v>14</v>
      </c>
      <c r="B1040" s="967">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7">
        <v>15</v>
      </c>
      <c r="B1041" s="967">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7">
        <v>16</v>
      </c>
      <c r="B1042" s="967">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7">
        <v>17</v>
      </c>
      <c r="B1043" s="967">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7">
        <v>18</v>
      </c>
      <c r="B1044" s="967">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7">
        <v>19</v>
      </c>
      <c r="B1045" s="967">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7">
        <v>20</v>
      </c>
      <c r="B1046" s="967">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7">
        <v>21</v>
      </c>
      <c r="B1047" s="967">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7">
        <v>22</v>
      </c>
      <c r="B1048" s="967">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7">
        <v>23</v>
      </c>
      <c r="B1049" s="967">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7">
        <v>24</v>
      </c>
      <c r="B1050" s="967">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7">
        <v>25</v>
      </c>
      <c r="B1051" s="967">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7">
        <v>26</v>
      </c>
      <c r="B1052" s="967">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7">
        <v>27</v>
      </c>
      <c r="B1053" s="967">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7">
        <v>28</v>
      </c>
      <c r="B1054" s="967">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7">
        <v>29</v>
      </c>
      <c r="B1055" s="967">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7">
        <v>30</v>
      </c>
      <c r="B1056" s="967">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69" t="s">
        <v>270</v>
      </c>
      <c r="K1059" s="970"/>
      <c r="L1059" s="970"/>
      <c r="M1059" s="970"/>
      <c r="N1059" s="970"/>
      <c r="O1059" s="970"/>
      <c r="P1059" s="136" t="s">
        <v>25</v>
      </c>
      <c r="Q1059" s="136"/>
      <c r="R1059" s="136"/>
      <c r="S1059" s="136"/>
      <c r="T1059" s="136"/>
      <c r="U1059" s="136"/>
      <c r="V1059" s="136"/>
      <c r="W1059" s="136"/>
      <c r="X1059" s="136"/>
      <c r="Y1059" s="137" t="s">
        <v>313</v>
      </c>
      <c r="Z1059" s="138"/>
      <c r="AA1059" s="138"/>
      <c r="AB1059" s="138"/>
      <c r="AC1059" s="969" t="s">
        <v>304</v>
      </c>
      <c r="AD1059" s="969"/>
      <c r="AE1059" s="969"/>
      <c r="AF1059" s="969"/>
      <c r="AG1059" s="969"/>
      <c r="AH1059" s="137" t="s">
        <v>232</v>
      </c>
      <c r="AI1059" s="134"/>
      <c r="AJ1059" s="134"/>
      <c r="AK1059" s="134"/>
      <c r="AL1059" s="134" t="s">
        <v>19</v>
      </c>
      <c r="AM1059" s="134"/>
      <c r="AN1059" s="134"/>
      <c r="AO1059" s="139"/>
      <c r="AP1059" s="971" t="s">
        <v>271</v>
      </c>
      <c r="AQ1059" s="971"/>
      <c r="AR1059" s="971"/>
      <c r="AS1059" s="971"/>
      <c r="AT1059" s="971"/>
      <c r="AU1059" s="971"/>
      <c r="AV1059" s="971"/>
      <c r="AW1059" s="971"/>
      <c r="AX1059" s="971"/>
      <c r="AY1059" s="34">
        <f>$AY$1057</f>
        <v>0</v>
      </c>
    </row>
    <row r="1060" spans="1:51" ht="26.25" customHeight="1" x14ac:dyDescent="0.2">
      <c r="A1060" s="967">
        <v>1</v>
      </c>
      <c r="B1060" s="967">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7">
        <v>2</v>
      </c>
      <c r="B1061" s="967">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7">
        <v>3</v>
      </c>
      <c r="B1062" s="967">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7">
        <v>4</v>
      </c>
      <c r="B1063" s="967">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7">
        <v>5</v>
      </c>
      <c r="B1064" s="967">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7">
        <v>6</v>
      </c>
      <c r="B1065" s="967">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7">
        <v>7</v>
      </c>
      <c r="B1066" s="967">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7">
        <v>8</v>
      </c>
      <c r="B1067" s="967">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7">
        <v>9</v>
      </c>
      <c r="B1068" s="967">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7">
        <v>10</v>
      </c>
      <c r="B1069" s="967">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7">
        <v>11</v>
      </c>
      <c r="B1070" s="967">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7">
        <v>12</v>
      </c>
      <c r="B1071" s="967">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7">
        <v>13</v>
      </c>
      <c r="B1072" s="967">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7">
        <v>14</v>
      </c>
      <c r="B1073" s="967">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7">
        <v>15</v>
      </c>
      <c r="B1074" s="967">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7">
        <v>16</v>
      </c>
      <c r="B1075" s="967">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7">
        <v>17</v>
      </c>
      <c r="B1076" s="967">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7">
        <v>18</v>
      </c>
      <c r="B1077" s="967">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7">
        <v>19</v>
      </c>
      <c r="B1078" s="967">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7">
        <v>20</v>
      </c>
      <c r="B1079" s="967">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7">
        <v>21</v>
      </c>
      <c r="B1080" s="967">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7">
        <v>22</v>
      </c>
      <c r="B1081" s="967">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7">
        <v>23</v>
      </c>
      <c r="B1082" s="967">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7">
        <v>24</v>
      </c>
      <c r="B1083" s="967">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7">
        <v>25</v>
      </c>
      <c r="B1084" s="967">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7">
        <v>26</v>
      </c>
      <c r="B1085" s="967">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7">
        <v>27</v>
      </c>
      <c r="B1086" s="967">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7">
        <v>28</v>
      </c>
      <c r="B1087" s="967">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7">
        <v>29</v>
      </c>
      <c r="B1088" s="967">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7">
        <v>30</v>
      </c>
      <c r="B1089" s="967">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69" t="s">
        <v>270</v>
      </c>
      <c r="K1092" s="970"/>
      <c r="L1092" s="970"/>
      <c r="M1092" s="970"/>
      <c r="N1092" s="970"/>
      <c r="O1092" s="970"/>
      <c r="P1092" s="136" t="s">
        <v>25</v>
      </c>
      <c r="Q1092" s="136"/>
      <c r="R1092" s="136"/>
      <c r="S1092" s="136"/>
      <c r="T1092" s="136"/>
      <c r="U1092" s="136"/>
      <c r="V1092" s="136"/>
      <c r="W1092" s="136"/>
      <c r="X1092" s="136"/>
      <c r="Y1092" s="137" t="s">
        <v>313</v>
      </c>
      <c r="Z1092" s="138"/>
      <c r="AA1092" s="138"/>
      <c r="AB1092" s="138"/>
      <c r="AC1092" s="969" t="s">
        <v>304</v>
      </c>
      <c r="AD1092" s="969"/>
      <c r="AE1092" s="969"/>
      <c r="AF1092" s="969"/>
      <c r="AG1092" s="969"/>
      <c r="AH1092" s="137" t="s">
        <v>232</v>
      </c>
      <c r="AI1092" s="134"/>
      <c r="AJ1092" s="134"/>
      <c r="AK1092" s="134"/>
      <c r="AL1092" s="134" t="s">
        <v>19</v>
      </c>
      <c r="AM1092" s="134"/>
      <c r="AN1092" s="134"/>
      <c r="AO1092" s="139"/>
      <c r="AP1092" s="971" t="s">
        <v>271</v>
      </c>
      <c r="AQ1092" s="971"/>
      <c r="AR1092" s="971"/>
      <c r="AS1092" s="971"/>
      <c r="AT1092" s="971"/>
      <c r="AU1092" s="971"/>
      <c r="AV1092" s="971"/>
      <c r="AW1092" s="971"/>
      <c r="AX1092" s="971"/>
      <c r="AY1092">
        <f>$AY$1090</f>
        <v>0</v>
      </c>
    </row>
    <row r="1093" spans="1:51" ht="26.25" customHeight="1" x14ac:dyDescent="0.2">
      <c r="A1093" s="967">
        <v>1</v>
      </c>
      <c r="B1093" s="967">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7">
        <v>2</v>
      </c>
      <c r="B1094" s="967">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7">
        <v>3</v>
      </c>
      <c r="B1095" s="967">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7">
        <v>4</v>
      </c>
      <c r="B1096" s="967">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7">
        <v>5</v>
      </c>
      <c r="B1097" s="967">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7">
        <v>6</v>
      </c>
      <c r="B1098" s="967">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7">
        <v>7</v>
      </c>
      <c r="B1099" s="967">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7">
        <v>8</v>
      </c>
      <c r="B1100" s="967">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7">
        <v>9</v>
      </c>
      <c r="B1101" s="967">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7">
        <v>10</v>
      </c>
      <c r="B1102" s="967">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7">
        <v>11</v>
      </c>
      <c r="B1103" s="967">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7">
        <v>12</v>
      </c>
      <c r="B1104" s="967">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7">
        <v>13</v>
      </c>
      <c r="B1105" s="967">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7">
        <v>14</v>
      </c>
      <c r="B1106" s="967">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7">
        <v>15</v>
      </c>
      <c r="B1107" s="967">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7">
        <v>16</v>
      </c>
      <c r="B1108" s="967">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7">
        <v>17</v>
      </c>
      <c r="B1109" s="967">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7">
        <v>18</v>
      </c>
      <c r="B1110" s="967">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7">
        <v>19</v>
      </c>
      <c r="B1111" s="967">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7">
        <v>20</v>
      </c>
      <c r="B1112" s="967">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7">
        <v>21</v>
      </c>
      <c r="B1113" s="967">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7">
        <v>22</v>
      </c>
      <c r="B1114" s="967">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7">
        <v>23</v>
      </c>
      <c r="B1115" s="967">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7">
        <v>24</v>
      </c>
      <c r="B1116" s="967">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7">
        <v>25</v>
      </c>
      <c r="B1117" s="967">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7">
        <v>26</v>
      </c>
      <c r="B1118" s="967">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7">
        <v>27</v>
      </c>
      <c r="B1119" s="967">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7">
        <v>28</v>
      </c>
      <c r="B1120" s="967">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7">
        <v>29</v>
      </c>
      <c r="B1121" s="967">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7">
        <v>30</v>
      </c>
      <c r="B1122" s="967">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69" t="s">
        <v>270</v>
      </c>
      <c r="K1125" s="970"/>
      <c r="L1125" s="970"/>
      <c r="M1125" s="970"/>
      <c r="N1125" s="970"/>
      <c r="O1125" s="970"/>
      <c r="P1125" s="136" t="s">
        <v>25</v>
      </c>
      <c r="Q1125" s="136"/>
      <c r="R1125" s="136"/>
      <c r="S1125" s="136"/>
      <c r="T1125" s="136"/>
      <c r="U1125" s="136"/>
      <c r="V1125" s="136"/>
      <c r="W1125" s="136"/>
      <c r="X1125" s="136"/>
      <c r="Y1125" s="137" t="s">
        <v>313</v>
      </c>
      <c r="Z1125" s="138"/>
      <c r="AA1125" s="138"/>
      <c r="AB1125" s="138"/>
      <c r="AC1125" s="969" t="s">
        <v>304</v>
      </c>
      <c r="AD1125" s="969"/>
      <c r="AE1125" s="969"/>
      <c r="AF1125" s="969"/>
      <c r="AG1125" s="969"/>
      <c r="AH1125" s="137" t="s">
        <v>232</v>
      </c>
      <c r="AI1125" s="134"/>
      <c r="AJ1125" s="134"/>
      <c r="AK1125" s="134"/>
      <c r="AL1125" s="134" t="s">
        <v>19</v>
      </c>
      <c r="AM1125" s="134"/>
      <c r="AN1125" s="134"/>
      <c r="AO1125" s="139"/>
      <c r="AP1125" s="971" t="s">
        <v>271</v>
      </c>
      <c r="AQ1125" s="971"/>
      <c r="AR1125" s="971"/>
      <c r="AS1125" s="971"/>
      <c r="AT1125" s="971"/>
      <c r="AU1125" s="971"/>
      <c r="AV1125" s="971"/>
      <c r="AW1125" s="971"/>
      <c r="AX1125" s="971"/>
      <c r="AY1125">
        <f>$AY$1123</f>
        <v>0</v>
      </c>
    </row>
    <row r="1126" spans="1:51" ht="26.25" customHeight="1" x14ac:dyDescent="0.2">
      <c r="A1126" s="967">
        <v>1</v>
      </c>
      <c r="B1126" s="967">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7">
        <v>2</v>
      </c>
      <c r="B1127" s="967">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7">
        <v>3</v>
      </c>
      <c r="B1128" s="967">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7">
        <v>4</v>
      </c>
      <c r="B1129" s="967">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7">
        <v>5</v>
      </c>
      <c r="B1130" s="967">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7">
        <v>6</v>
      </c>
      <c r="B1131" s="967">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7">
        <v>7</v>
      </c>
      <c r="B1132" s="967">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7">
        <v>8</v>
      </c>
      <c r="B1133" s="967">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7">
        <v>9</v>
      </c>
      <c r="B1134" s="967">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7">
        <v>10</v>
      </c>
      <c r="B1135" s="967">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7">
        <v>11</v>
      </c>
      <c r="B1136" s="967">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7">
        <v>12</v>
      </c>
      <c r="B1137" s="967">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7">
        <v>13</v>
      </c>
      <c r="B1138" s="967">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7">
        <v>14</v>
      </c>
      <c r="B1139" s="967">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7">
        <v>15</v>
      </c>
      <c r="B1140" s="967">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7">
        <v>16</v>
      </c>
      <c r="B1141" s="967">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7">
        <v>17</v>
      </c>
      <c r="B1142" s="967">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7">
        <v>18</v>
      </c>
      <c r="B1143" s="967">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7">
        <v>19</v>
      </c>
      <c r="B1144" s="967">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7">
        <v>20</v>
      </c>
      <c r="B1145" s="967">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7">
        <v>21</v>
      </c>
      <c r="B1146" s="967">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7">
        <v>22</v>
      </c>
      <c r="B1147" s="967">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7">
        <v>23</v>
      </c>
      <c r="B1148" s="967">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7">
        <v>24</v>
      </c>
      <c r="B1149" s="967">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7">
        <v>25</v>
      </c>
      <c r="B1150" s="967">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7">
        <v>26</v>
      </c>
      <c r="B1151" s="967">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7">
        <v>27</v>
      </c>
      <c r="B1152" s="967">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7">
        <v>28</v>
      </c>
      <c r="B1153" s="967">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7">
        <v>29</v>
      </c>
      <c r="B1154" s="967">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7">
        <v>30</v>
      </c>
      <c r="B1155" s="967">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69" t="s">
        <v>270</v>
      </c>
      <c r="K1158" s="970"/>
      <c r="L1158" s="970"/>
      <c r="M1158" s="970"/>
      <c r="N1158" s="970"/>
      <c r="O1158" s="970"/>
      <c r="P1158" s="136" t="s">
        <v>25</v>
      </c>
      <c r="Q1158" s="136"/>
      <c r="R1158" s="136"/>
      <c r="S1158" s="136"/>
      <c r="T1158" s="136"/>
      <c r="U1158" s="136"/>
      <c r="V1158" s="136"/>
      <c r="W1158" s="136"/>
      <c r="X1158" s="136"/>
      <c r="Y1158" s="137" t="s">
        <v>313</v>
      </c>
      <c r="Z1158" s="138"/>
      <c r="AA1158" s="138"/>
      <c r="AB1158" s="138"/>
      <c r="AC1158" s="969" t="s">
        <v>304</v>
      </c>
      <c r="AD1158" s="969"/>
      <c r="AE1158" s="969"/>
      <c r="AF1158" s="969"/>
      <c r="AG1158" s="969"/>
      <c r="AH1158" s="137" t="s">
        <v>232</v>
      </c>
      <c r="AI1158" s="134"/>
      <c r="AJ1158" s="134"/>
      <c r="AK1158" s="134"/>
      <c r="AL1158" s="134" t="s">
        <v>19</v>
      </c>
      <c r="AM1158" s="134"/>
      <c r="AN1158" s="134"/>
      <c r="AO1158" s="139"/>
      <c r="AP1158" s="971" t="s">
        <v>271</v>
      </c>
      <c r="AQ1158" s="971"/>
      <c r="AR1158" s="971"/>
      <c r="AS1158" s="971"/>
      <c r="AT1158" s="971"/>
      <c r="AU1158" s="971"/>
      <c r="AV1158" s="971"/>
      <c r="AW1158" s="971"/>
      <c r="AX1158" s="971"/>
      <c r="AY1158">
        <f>$AY$1156</f>
        <v>0</v>
      </c>
    </row>
    <row r="1159" spans="1:51" ht="26.25" customHeight="1" x14ac:dyDescent="0.2">
      <c r="A1159" s="967">
        <v>1</v>
      </c>
      <c r="B1159" s="967">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7">
        <v>2</v>
      </c>
      <c r="B1160" s="967">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7">
        <v>3</v>
      </c>
      <c r="B1161" s="967">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7">
        <v>4</v>
      </c>
      <c r="B1162" s="967">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7">
        <v>5</v>
      </c>
      <c r="B1163" s="967">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7">
        <v>6</v>
      </c>
      <c r="B1164" s="967">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7">
        <v>7</v>
      </c>
      <c r="B1165" s="967">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7">
        <v>8</v>
      </c>
      <c r="B1166" s="967">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7">
        <v>9</v>
      </c>
      <c r="B1167" s="967">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7">
        <v>10</v>
      </c>
      <c r="B1168" s="967">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7">
        <v>11</v>
      </c>
      <c r="B1169" s="967">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7">
        <v>12</v>
      </c>
      <c r="B1170" s="967">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7">
        <v>13</v>
      </c>
      <c r="B1171" s="967">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7">
        <v>14</v>
      </c>
      <c r="B1172" s="967">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7">
        <v>15</v>
      </c>
      <c r="B1173" s="967">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7">
        <v>16</v>
      </c>
      <c r="B1174" s="967">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7">
        <v>17</v>
      </c>
      <c r="B1175" s="967">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7">
        <v>18</v>
      </c>
      <c r="B1176" s="967">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7">
        <v>19</v>
      </c>
      <c r="B1177" s="967">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7">
        <v>20</v>
      </c>
      <c r="B1178" s="967">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7">
        <v>21</v>
      </c>
      <c r="B1179" s="967">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7">
        <v>22</v>
      </c>
      <c r="B1180" s="967">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7">
        <v>23</v>
      </c>
      <c r="B1181" s="967">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7">
        <v>24</v>
      </c>
      <c r="B1182" s="967">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7">
        <v>25</v>
      </c>
      <c r="B1183" s="967">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7">
        <v>26</v>
      </c>
      <c r="B1184" s="967">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7">
        <v>27</v>
      </c>
      <c r="B1185" s="967">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7">
        <v>28</v>
      </c>
      <c r="B1186" s="967">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7">
        <v>29</v>
      </c>
      <c r="B1187" s="967">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7">
        <v>30</v>
      </c>
      <c r="B1188" s="967">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69" t="s">
        <v>270</v>
      </c>
      <c r="K1191" s="970"/>
      <c r="L1191" s="970"/>
      <c r="M1191" s="970"/>
      <c r="N1191" s="970"/>
      <c r="O1191" s="970"/>
      <c r="P1191" s="136" t="s">
        <v>25</v>
      </c>
      <c r="Q1191" s="136"/>
      <c r="R1191" s="136"/>
      <c r="S1191" s="136"/>
      <c r="T1191" s="136"/>
      <c r="U1191" s="136"/>
      <c r="V1191" s="136"/>
      <c r="W1191" s="136"/>
      <c r="X1191" s="136"/>
      <c r="Y1191" s="137" t="s">
        <v>313</v>
      </c>
      <c r="Z1191" s="138"/>
      <c r="AA1191" s="138"/>
      <c r="AB1191" s="138"/>
      <c r="AC1191" s="969" t="s">
        <v>304</v>
      </c>
      <c r="AD1191" s="969"/>
      <c r="AE1191" s="969"/>
      <c r="AF1191" s="969"/>
      <c r="AG1191" s="969"/>
      <c r="AH1191" s="137" t="s">
        <v>232</v>
      </c>
      <c r="AI1191" s="134"/>
      <c r="AJ1191" s="134"/>
      <c r="AK1191" s="134"/>
      <c r="AL1191" s="134" t="s">
        <v>19</v>
      </c>
      <c r="AM1191" s="134"/>
      <c r="AN1191" s="134"/>
      <c r="AO1191" s="139"/>
      <c r="AP1191" s="971" t="s">
        <v>271</v>
      </c>
      <c r="AQ1191" s="971"/>
      <c r="AR1191" s="971"/>
      <c r="AS1191" s="971"/>
      <c r="AT1191" s="971"/>
      <c r="AU1191" s="971"/>
      <c r="AV1191" s="971"/>
      <c r="AW1191" s="971"/>
      <c r="AX1191" s="971"/>
      <c r="AY1191">
        <f>$AY$1189</f>
        <v>0</v>
      </c>
    </row>
    <row r="1192" spans="1:51" ht="26.25" customHeight="1" x14ac:dyDescent="0.2">
      <c r="A1192" s="967">
        <v>1</v>
      </c>
      <c r="B1192" s="967">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7">
        <v>2</v>
      </c>
      <c r="B1193" s="967">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7">
        <v>3</v>
      </c>
      <c r="B1194" s="967">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7">
        <v>4</v>
      </c>
      <c r="B1195" s="967">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7">
        <v>5</v>
      </c>
      <c r="B1196" s="967">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7">
        <v>6</v>
      </c>
      <c r="B1197" s="967">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7">
        <v>7</v>
      </c>
      <c r="B1198" s="967">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7">
        <v>8</v>
      </c>
      <c r="B1199" s="967">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7">
        <v>9</v>
      </c>
      <c r="B1200" s="967">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7">
        <v>10</v>
      </c>
      <c r="B1201" s="967">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7">
        <v>11</v>
      </c>
      <c r="B1202" s="967">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7">
        <v>12</v>
      </c>
      <c r="B1203" s="967">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7">
        <v>13</v>
      </c>
      <c r="B1204" s="967">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7">
        <v>14</v>
      </c>
      <c r="B1205" s="967">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7">
        <v>15</v>
      </c>
      <c r="B1206" s="967">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7">
        <v>16</v>
      </c>
      <c r="B1207" s="967">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7">
        <v>17</v>
      </c>
      <c r="B1208" s="967">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7">
        <v>18</v>
      </c>
      <c r="B1209" s="967">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7">
        <v>19</v>
      </c>
      <c r="B1210" s="967">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7">
        <v>20</v>
      </c>
      <c r="B1211" s="967">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7">
        <v>21</v>
      </c>
      <c r="B1212" s="967">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7">
        <v>22</v>
      </c>
      <c r="B1213" s="967">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7">
        <v>23</v>
      </c>
      <c r="B1214" s="967">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7">
        <v>24</v>
      </c>
      <c r="B1215" s="967">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7">
        <v>25</v>
      </c>
      <c r="B1216" s="967">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7">
        <v>26</v>
      </c>
      <c r="B1217" s="967">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7">
        <v>27</v>
      </c>
      <c r="B1218" s="967">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7">
        <v>28</v>
      </c>
      <c r="B1219" s="967">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7">
        <v>29</v>
      </c>
      <c r="B1220" s="967">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7">
        <v>30</v>
      </c>
      <c r="B1221" s="967">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69" t="s">
        <v>270</v>
      </c>
      <c r="K1224" s="970"/>
      <c r="L1224" s="970"/>
      <c r="M1224" s="970"/>
      <c r="N1224" s="970"/>
      <c r="O1224" s="970"/>
      <c r="P1224" s="136" t="s">
        <v>25</v>
      </c>
      <c r="Q1224" s="136"/>
      <c r="R1224" s="136"/>
      <c r="S1224" s="136"/>
      <c r="T1224" s="136"/>
      <c r="U1224" s="136"/>
      <c r="V1224" s="136"/>
      <c r="W1224" s="136"/>
      <c r="X1224" s="136"/>
      <c r="Y1224" s="137" t="s">
        <v>313</v>
      </c>
      <c r="Z1224" s="138"/>
      <c r="AA1224" s="138"/>
      <c r="AB1224" s="138"/>
      <c r="AC1224" s="969" t="s">
        <v>304</v>
      </c>
      <c r="AD1224" s="969"/>
      <c r="AE1224" s="969"/>
      <c r="AF1224" s="969"/>
      <c r="AG1224" s="969"/>
      <c r="AH1224" s="137" t="s">
        <v>232</v>
      </c>
      <c r="AI1224" s="134"/>
      <c r="AJ1224" s="134"/>
      <c r="AK1224" s="134"/>
      <c r="AL1224" s="134" t="s">
        <v>19</v>
      </c>
      <c r="AM1224" s="134"/>
      <c r="AN1224" s="134"/>
      <c r="AO1224" s="139"/>
      <c r="AP1224" s="971" t="s">
        <v>271</v>
      </c>
      <c r="AQ1224" s="971"/>
      <c r="AR1224" s="971"/>
      <c r="AS1224" s="971"/>
      <c r="AT1224" s="971"/>
      <c r="AU1224" s="971"/>
      <c r="AV1224" s="971"/>
      <c r="AW1224" s="971"/>
      <c r="AX1224" s="971"/>
      <c r="AY1224">
        <f>$AY$1222</f>
        <v>0</v>
      </c>
    </row>
    <row r="1225" spans="1:51" ht="26.25" customHeight="1" x14ac:dyDescent="0.2">
      <c r="A1225" s="967">
        <v>1</v>
      </c>
      <c r="B1225" s="967">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7">
        <v>2</v>
      </c>
      <c r="B1226" s="967">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7">
        <v>3</v>
      </c>
      <c r="B1227" s="967">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7">
        <v>4</v>
      </c>
      <c r="B1228" s="967">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7">
        <v>5</v>
      </c>
      <c r="B1229" s="967">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7">
        <v>6</v>
      </c>
      <c r="B1230" s="967">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7">
        <v>7</v>
      </c>
      <c r="B1231" s="967">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7">
        <v>8</v>
      </c>
      <c r="B1232" s="967">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7">
        <v>9</v>
      </c>
      <c r="B1233" s="967">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7">
        <v>10</v>
      </c>
      <c r="B1234" s="967">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7">
        <v>11</v>
      </c>
      <c r="B1235" s="967">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7">
        <v>12</v>
      </c>
      <c r="B1236" s="967">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7">
        <v>13</v>
      </c>
      <c r="B1237" s="967">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7">
        <v>14</v>
      </c>
      <c r="B1238" s="967">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7">
        <v>15</v>
      </c>
      <c r="B1239" s="967">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7">
        <v>16</v>
      </c>
      <c r="B1240" s="967">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7">
        <v>17</v>
      </c>
      <c r="B1241" s="967">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7">
        <v>18</v>
      </c>
      <c r="B1242" s="967">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7">
        <v>19</v>
      </c>
      <c r="B1243" s="967">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7">
        <v>20</v>
      </c>
      <c r="B1244" s="967">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7">
        <v>21</v>
      </c>
      <c r="B1245" s="967">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7">
        <v>22</v>
      </c>
      <c r="B1246" s="967">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7">
        <v>23</v>
      </c>
      <c r="B1247" s="967">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7">
        <v>24</v>
      </c>
      <c r="B1248" s="967">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7">
        <v>25</v>
      </c>
      <c r="B1249" s="967">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7">
        <v>26</v>
      </c>
      <c r="B1250" s="967">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7">
        <v>27</v>
      </c>
      <c r="B1251" s="967">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7">
        <v>28</v>
      </c>
      <c r="B1252" s="967">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7">
        <v>29</v>
      </c>
      <c r="B1253" s="967">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7">
        <v>30</v>
      </c>
      <c r="B1254" s="967">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69" t="s">
        <v>270</v>
      </c>
      <c r="K1257" s="970"/>
      <c r="L1257" s="970"/>
      <c r="M1257" s="970"/>
      <c r="N1257" s="970"/>
      <c r="O1257" s="970"/>
      <c r="P1257" s="136" t="s">
        <v>25</v>
      </c>
      <c r="Q1257" s="136"/>
      <c r="R1257" s="136"/>
      <c r="S1257" s="136"/>
      <c r="T1257" s="136"/>
      <c r="U1257" s="136"/>
      <c r="V1257" s="136"/>
      <c r="W1257" s="136"/>
      <c r="X1257" s="136"/>
      <c r="Y1257" s="137" t="s">
        <v>313</v>
      </c>
      <c r="Z1257" s="138"/>
      <c r="AA1257" s="138"/>
      <c r="AB1257" s="138"/>
      <c r="AC1257" s="969" t="s">
        <v>304</v>
      </c>
      <c r="AD1257" s="969"/>
      <c r="AE1257" s="969"/>
      <c r="AF1257" s="969"/>
      <c r="AG1257" s="969"/>
      <c r="AH1257" s="137" t="s">
        <v>232</v>
      </c>
      <c r="AI1257" s="134"/>
      <c r="AJ1257" s="134"/>
      <c r="AK1257" s="134"/>
      <c r="AL1257" s="134" t="s">
        <v>19</v>
      </c>
      <c r="AM1257" s="134"/>
      <c r="AN1257" s="134"/>
      <c r="AO1257" s="139"/>
      <c r="AP1257" s="971" t="s">
        <v>271</v>
      </c>
      <c r="AQ1257" s="971"/>
      <c r="AR1257" s="971"/>
      <c r="AS1257" s="971"/>
      <c r="AT1257" s="971"/>
      <c r="AU1257" s="971"/>
      <c r="AV1257" s="971"/>
      <c r="AW1257" s="971"/>
      <c r="AX1257" s="971"/>
      <c r="AY1257">
        <f>$AY$1255</f>
        <v>0</v>
      </c>
    </row>
    <row r="1258" spans="1:51" ht="26.25" customHeight="1" x14ac:dyDescent="0.2">
      <c r="A1258" s="967">
        <v>1</v>
      </c>
      <c r="B1258" s="967">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7">
        <v>2</v>
      </c>
      <c r="B1259" s="967">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7">
        <v>3</v>
      </c>
      <c r="B1260" s="967">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7">
        <v>4</v>
      </c>
      <c r="B1261" s="967">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7">
        <v>5</v>
      </c>
      <c r="B1262" s="967">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7">
        <v>6</v>
      </c>
      <c r="B1263" s="967">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7">
        <v>7</v>
      </c>
      <c r="B1264" s="967">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7">
        <v>8</v>
      </c>
      <c r="B1265" s="967">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7">
        <v>9</v>
      </c>
      <c r="B1266" s="967">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7">
        <v>10</v>
      </c>
      <c r="B1267" s="967">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7">
        <v>11</v>
      </c>
      <c r="B1268" s="967">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7">
        <v>12</v>
      </c>
      <c r="B1269" s="967">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7">
        <v>13</v>
      </c>
      <c r="B1270" s="967">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7">
        <v>14</v>
      </c>
      <c r="B1271" s="967">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7">
        <v>15</v>
      </c>
      <c r="B1272" s="967">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7">
        <v>16</v>
      </c>
      <c r="B1273" s="967">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7">
        <v>17</v>
      </c>
      <c r="B1274" s="967">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7">
        <v>18</v>
      </c>
      <c r="B1275" s="967">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7">
        <v>19</v>
      </c>
      <c r="B1276" s="967">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7">
        <v>20</v>
      </c>
      <c r="B1277" s="967">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7">
        <v>21</v>
      </c>
      <c r="B1278" s="967">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7">
        <v>22</v>
      </c>
      <c r="B1279" s="967">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7">
        <v>23</v>
      </c>
      <c r="B1280" s="967">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7">
        <v>24</v>
      </c>
      <c r="B1281" s="967">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7">
        <v>25</v>
      </c>
      <c r="B1282" s="967">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7">
        <v>26</v>
      </c>
      <c r="B1283" s="967">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7">
        <v>27</v>
      </c>
      <c r="B1284" s="967">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7">
        <v>28</v>
      </c>
      <c r="B1285" s="967">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7">
        <v>29</v>
      </c>
      <c r="B1286" s="967">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7">
        <v>30</v>
      </c>
      <c r="B1287" s="967">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69" t="s">
        <v>270</v>
      </c>
      <c r="K1290" s="970"/>
      <c r="L1290" s="970"/>
      <c r="M1290" s="970"/>
      <c r="N1290" s="970"/>
      <c r="O1290" s="970"/>
      <c r="P1290" s="136" t="s">
        <v>25</v>
      </c>
      <c r="Q1290" s="136"/>
      <c r="R1290" s="136"/>
      <c r="S1290" s="136"/>
      <c r="T1290" s="136"/>
      <c r="U1290" s="136"/>
      <c r="V1290" s="136"/>
      <c r="W1290" s="136"/>
      <c r="X1290" s="136"/>
      <c r="Y1290" s="137" t="s">
        <v>313</v>
      </c>
      <c r="Z1290" s="138"/>
      <c r="AA1290" s="138"/>
      <c r="AB1290" s="138"/>
      <c r="AC1290" s="969" t="s">
        <v>304</v>
      </c>
      <c r="AD1290" s="969"/>
      <c r="AE1290" s="969"/>
      <c r="AF1290" s="969"/>
      <c r="AG1290" s="969"/>
      <c r="AH1290" s="137" t="s">
        <v>232</v>
      </c>
      <c r="AI1290" s="134"/>
      <c r="AJ1290" s="134"/>
      <c r="AK1290" s="134"/>
      <c r="AL1290" s="134" t="s">
        <v>19</v>
      </c>
      <c r="AM1290" s="134"/>
      <c r="AN1290" s="134"/>
      <c r="AO1290" s="139"/>
      <c r="AP1290" s="971" t="s">
        <v>271</v>
      </c>
      <c r="AQ1290" s="971"/>
      <c r="AR1290" s="971"/>
      <c r="AS1290" s="971"/>
      <c r="AT1290" s="971"/>
      <c r="AU1290" s="971"/>
      <c r="AV1290" s="971"/>
      <c r="AW1290" s="971"/>
      <c r="AX1290" s="971"/>
      <c r="AY1290">
        <f>$AY$1288</f>
        <v>0</v>
      </c>
    </row>
    <row r="1291" spans="1:51" ht="26.25" customHeight="1" x14ac:dyDescent="0.2">
      <c r="A1291" s="967">
        <v>1</v>
      </c>
      <c r="B1291" s="967">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7">
        <v>2</v>
      </c>
      <c r="B1292" s="967">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7">
        <v>3</v>
      </c>
      <c r="B1293" s="967">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7">
        <v>4</v>
      </c>
      <c r="B1294" s="967">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7">
        <v>5</v>
      </c>
      <c r="B1295" s="967">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7">
        <v>6</v>
      </c>
      <c r="B1296" s="967">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7">
        <v>7</v>
      </c>
      <c r="B1297" s="967">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7">
        <v>8</v>
      </c>
      <c r="B1298" s="967">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7">
        <v>9</v>
      </c>
      <c r="B1299" s="967">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7">
        <v>10</v>
      </c>
      <c r="B1300" s="967">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7">
        <v>11</v>
      </c>
      <c r="B1301" s="967">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7">
        <v>12</v>
      </c>
      <c r="B1302" s="967">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7">
        <v>13</v>
      </c>
      <c r="B1303" s="967">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7">
        <v>14</v>
      </c>
      <c r="B1304" s="967">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7">
        <v>15</v>
      </c>
      <c r="B1305" s="967">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7">
        <v>16</v>
      </c>
      <c r="B1306" s="967">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7">
        <v>17</v>
      </c>
      <c r="B1307" s="967">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7">
        <v>18</v>
      </c>
      <c r="B1308" s="967">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7">
        <v>19</v>
      </c>
      <c r="B1309" s="967">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7">
        <v>20</v>
      </c>
      <c r="B1310" s="967">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7">
        <v>21</v>
      </c>
      <c r="B1311" s="967">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7">
        <v>22</v>
      </c>
      <c r="B1312" s="967">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7">
        <v>23</v>
      </c>
      <c r="B1313" s="967">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7">
        <v>24</v>
      </c>
      <c r="B1314" s="967">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7">
        <v>25</v>
      </c>
      <c r="B1315" s="967">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7">
        <v>26</v>
      </c>
      <c r="B1316" s="967">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7">
        <v>27</v>
      </c>
      <c r="B1317" s="967">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7">
        <v>28</v>
      </c>
      <c r="B1318" s="967">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7">
        <v>29</v>
      </c>
      <c r="B1319" s="967">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7">
        <v>30</v>
      </c>
      <c r="B1320" s="967">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