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 codeName="ThisWorkbook" defaultThemeVersion="124226"/>
  <xr:revisionPtr revIDLastSave="0" documentId="13_ncr:1_{695EAC9B-22C0-4924-9C14-DE50D6D0E7F5}" xr6:coauthVersionLast="47" xr6:coauthVersionMax="47" xr10:uidLastSave="{00000000-0000-0000-0000-000000000000}"/>
  <bookViews>
    <workbookView xWindow="-110" yWindow="-110" windowWidth="19420" windowHeight="10420" tabRatio="664" xr2:uid="{00000000-000D-0000-FFFF-FFFF00000000}"/>
  </bookViews>
  <sheets>
    <sheet name="環境省" sheetId="45" r:id="rId1"/>
  </sheets>
  <definedNames>
    <definedName name="_xlnm._FilterDatabase" localSheetId="0" hidden="1">環境省!$A$5:$N$17</definedName>
    <definedName name="_xlnm.Print_Area" localSheetId="0">環境省!$A$1:$M$18</definedName>
    <definedName name="_xlnm.Print_Titles" localSheetId="0">環境省!$A:$C,環境省!$2:$5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45" l="1"/>
  <c r="M9" i="45" l="1"/>
  <c r="J14" i="45" l="1"/>
  <c r="M13" i="45"/>
  <c r="M7" i="45"/>
  <c r="M8" i="45"/>
  <c r="M10" i="45"/>
  <c r="M11" i="45"/>
  <c r="M12" i="45"/>
  <c r="M6" i="45"/>
  <c r="K7" i="45" l="1"/>
  <c r="K8" i="45"/>
  <c r="K9" i="45"/>
  <c r="K10" i="45"/>
  <c r="K11" i="45"/>
  <c r="K12" i="45"/>
  <c r="K13" i="45"/>
  <c r="M14" i="45" l="1"/>
  <c r="L14" i="45"/>
  <c r="I14" i="45"/>
  <c r="H14" i="45"/>
  <c r="G14" i="45"/>
</calcChain>
</file>

<file path=xl/sharedStrings.xml><?xml version="1.0" encoding="utf-8"?>
<sst xmlns="http://schemas.openxmlformats.org/spreadsheetml/2006/main" count="60" uniqueCount="51">
  <si>
    <t>事業形態</t>
    <rPh sb="0" eb="2">
      <t>ジギョウ</t>
    </rPh>
    <rPh sb="2" eb="4">
      <t>ケイタイ</t>
    </rPh>
    <phoneticPr fontId="1"/>
  </si>
  <si>
    <t>運営形態</t>
    <rPh sb="0" eb="2">
      <t>ウンエイ</t>
    </rPh>
    <rPh sb="2" eb="4">
      <t>ケイタイ</t>
    </rPh>
    <phoneticPr fontId="1"/>
  </si>
  <si>
    <t>（単位：百万円）</t>
    <rPh sb="1" eb="3">
      <t>タンイ</t>
    </rPh>
    <rPh sb="4" eb="7">
      <t>ヒャクマンエン</t>
    </rPh>
    <phoneticPr fontId="1"/>
  </si>
  <si>
    <t>基金シート
番号</t>
    <rPh sb="0" eb="2">
      <t>キキン</t>
    </rPh>
    <rPh sb="6" eb="8">
      <t>バンゴウ</t>
    </rPh>
    <phoneticPr fontId="1"/>
  </si>
  <si>
    <t>（注）</t>
    <rPh sb="1" eb="2">
      <t>チュウ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</si>
  <si>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</si>
  <si>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・同一の基金において複数の基金事業が行われている場合、基金番号は枝番で記載。</t>
    <rPh sb="1" eb="3">
      <t>ドウイツ</t>
    </rPh>
    <rPh sb="4" eb="6">
      <t>キキン</t>
    </rPh>
    <rPh sb="10" eb="12">
      <t>フクスウ</t>
    </rPh>
    <rPh sb="13" eb="15">
      <t>キキン</t>
    </rPh>
    <rPh sb="15" eb="17">
      <t>ジギョウ</t>
    </rPh>
    <rPh sb="18" eb="19">
      <t>オコナ</t>
    </rPh>
    <rPh sb="24" eb="26">
      <t>バアイ</t>
    </rPh>
    <rPh sb="27" eb="29">
      <t>キキン</t>
    </rPh>
    <rPh sb="29" eb="31">
      <t>バンゴウ</t>
    </rPh>
    <rPh sb="32" eb="34">
      <t>エダバン</t>
    </rPh>
    <rPh sb="35" eb="37">
      <t>キサイ</t>
    </rPh>
    <phoneticPr fontId="1"/>
  </si>
  <si>
    <t>基金の名称</t>
    <rPh sb="0" eb="2">
      <t>キキン</t>
    </rPh>
    <rPh sb="3" eb="5">
      <t>メイショウ</t>
    </rPh>
    <phoneticPr fontId="1"/>
  </si>
  <si>
    <t>基金事業の名称</t>
    <rPh sb="0" eb="2">
      <t>キキン</t>
    </rPh>
    <rPh sb="2" eb="4">
      <t>ジギョウ</t>
    </rPh>
    <rPh sb="5" eb="7">
      <t>メイショウ</t>
    </rPh>
    <phoneticPr fontId="1"/>
  </si>
  <si>
    <t>基金の造成法人等の名称</t>
    <rPh sb="0" eb="2">
      <t>キキン</t>
    </rPh>
    <rPh sb="3" eb="5">
      <t>ゾウセイ</t>
    </rPh>
    <rPh sb="5" eb="7">
      <t>ホウジン</t>
    </rPh>
    <rPh sb="7" eb="8">
      <t>トウ</t>
    </rPh>
    <rPh sb="9" eb="11">
      <t>メイショウ</t>
    </rPh>
    <phoneticPr fontId="1"/>
  </si>
  <si>
    <t>合　　　計</t>
    <rPh sb="0" eb="1">
      <t>ア</t>
    </rPh>
    <rPh sb="4" eb="5">
      <t>ケイ</t>
    </rPh>
    <phoneticPr fontId="1"/>
  </si>
  <si>
    <t>取崩し型</t>
    <rPh sb="3" eb="4">
      <t>ガタ</t>
    </rPh>
    <phoneticPr fontId="1"/>
  </si>
  <si>
    <t>補助</t>
    <rPh sb="0" eb="2">
      <t>ホジョ</t>
    </rPh>
    <phoneticPr fontId="1"/>
  </si>
  <si>
    <t>回転型</t>
    <rPh sb="0" eb="3">
      <t>カイテンガタ</t>
    </rPh>
    <phoneticPr fontId="1"/>
  </si>
  <si>
    <t>その他</t>
    <rPh sb="2" eb="3">
      <t>タ</t>
    </rPh>
    <phoneticPr fontId="1"/>
  </si>
  <si>
    <t>債務保証</t>
    <rPh sb="0" eb="2">
      <t>サイム</t>
    </rPh>
    <rPh sb="2" eb="4">
      <t>ホショウ</t>
    </rPh>
    <phoneticPr fontId="1"/>
  </si>
  <si>
    <t>保有型</t>
    <rPh sb="0" eb="2">
      <t>ホユウ</t>
    </rPh>
    <rPh sb="2" eb="3">
      <t>ガタ</t>
    </rPh>
    <phoneticPr fontId="1"/>
  </si>
  <si>
    <t>耐震・環境不動産支援基金</t>
    <rPh sb="0" eb="2">
      <t>タイシン</t>
    </rPh>
    <rPh sb="3" eb="5">
      <t>カンキョウ</t>
    </rPh>
    <rPh sb="5" eb="8">
      <t>フドウサン</t>
    </rPh>
    <rPh sb="8" eb="10">
      <t>シエン</t>
    </rPh>
    <rPh sb="10" eb="12">
      <t>キキン</t>
    </rPh>
    <phoneticPr fontId="1"/>
  </si>
  <si>
    <t>耐震・環境不動産形成促進事業</t>
    <rPh sb="0" eb="2">
      <t>タイシン</t>
    </rPh>
    <rPh sb="3" eb="5">
      <t>カンキョウ</t>
    </rPh>
    <rPh sb="5" eb="8">
      <t>フドウサン</t>
    </rPh>
    <rPh sb="8" eb="10">
      <t>ケイセイ</t>
    </rPh>
    <rPh sb="10" eb="12">
      <t>ソクシン</t>
    </rPh>
    <rPh sb="12" eb="14">
      <t>ジギョウ</t>
    </rPh>
    <phoneticPr fontId="1"/>
  </si>
  <si>
    <t>出資</t>
    <rPh sb="0" eb="2">
      <t>シュッシ</t>
    </rPh>
    <phoneticPr fontId="1"/>
  </si>
  <si>
    <t>－</t>
  </si>
  <si>
    <t>債務保証基金</t>
    <rPh sb="0" eb="2">
      <t>サイム</t>
    </rPh>
    <rPh sb="2" eb="4">
      <t>ホショウ</t>
    </rPh>
    <rPh sb="4" eb="6">
      <t>キキン</t>
    </rPh>
    <phoneticPr fontId="1"/>
  </si>
  <si>
    <t>債務保証事業</t>
    <rPh sb="0" eb="2">
      <t>サイム</t>
    </rPh>
    <rPh sb="2" eb="4">
      <t>ホショウ</t>
    </rPh>
    <rPh sb="4" eb="6">
      <t>ジギョウ</t>
    </rPh>
    <phoneticPr fontId="1"/>
  </si>
  <si>
    <t>産業廃棄物不法投棄等原状回復支援事業</t>
  </si>
  <si>
    <t>産業廃棄物特定支障除去等支援事業</t>
  </si>
  <si>
    <t>ポリ塩化ビフェニル廃棄物処理基金</t>
  </si>
  <si>
    <t>ＰＣＢ廃棄物対策推進費補助金</t>
  </si>
  <si>
    <t>石綿健康被害救済基金</t>
  </si>
  <si>
    <t>土壌汚染対策基金</t>
    <rPh sb="0" eb="2">
      <t>ドジョウ</t>
    </rPh>
    <rPh sb="2" eb="4">
      <t>オセン</t>
    </rPh>
    <rPh sb="4" eb="6">
      <t>タイサク</t>
    </rPh>
    <rPh sb="6" eb="8">
      <t>キキン</t>
    </rPh>
    <phoneticPr fontId="1"/>
  </si>
  <si>
    <t>産業廃棄物適正処理推進基金（補助率3/4、7/10）</t>
    <rPh sb="0" eb="2">
      <t>サンギョウ</t>
    </rPh>
    <rPh sb="2" eb="5">
      <t>ハイキブツ</t>
    </rPh>
    <rPh sb="5" eb="7">
      <t>テキセイ</t>
    </rPh>
    <rPh sb="7" eb="9">
      <t>ショリ</t>
    </rPh>
    <rPh sb="9" eb="11">
      <t>スイシン</t>
    </rPh>
    <rPh sb="11" eb="13">
      <t>キキン</t>
    </rPh>
    <rPh sb="14" eb="17">
      <t>ホジョリツ</t>
    </rPh>
    <phoneticPr fontId="10"/>
  </si>
  <si>
    <t>産業廃棄物適正処理推進基金（補助率1/2、1/3）</t>
    <rPh sb="0" eb="2">
      <t>サンギョウ</t>
    </rPh>
    <rPh sb="2" eb="5">
      <t>ハイキブツ</t>
    </rPh>
    <rPh sb="5" eb="7">
      <t>テキセイ</t>
    </rPh>
    <rPh sb="7" eb="9">
      <t>ショリ</t>
    </rPh>
    <rPh sb="9" eb="11">
      <t>スイシン</t>
    </rPh>
    <rPh sb="11" eb="13">
      <t>キキン</t>
    </rPh>
    <rPh sb="14" eb="17">
      <t>ホジョリツ</t>
    </rPh>
    <phoneticPr fontId="10"/>
  </si>
  <si>
    <t>取崩し型</t>
  </si>
  <si>
    <t>補助</t>
  </si>
  <si>
    <t>公益財団法人産業廃棄物処理事業振興財団</t>
    <rPh sb="0" eb="2">
      <t>コウエキ</t>
    </rPh>
    <rPh sb="2" eb="6">
      <t>ザイダンホウジン</t>
    </rPh>
    <rPh sb="6" eb="8">
      <t>サンギョウ</t>
    </rPh>
    <rPh sb="8" eb="11">
      <t>ハイキブツ</t>
    </rPh>
    <rPh sb="11" eb="13">
      <t>ショリ</t>
    </rPh>
    <rPh sb="13" eb="15">
      <t>ジギョウ</t>
    </rPh>
    <rPh sb="15" eb="17">
      <t>シンコウ</t>
    </rPh>
    <rPh sb="17" eb="19">
      <t>ザイダン</t>
    </rPh>
    <phoneticPr fontId="1"/>
  </si>
  <si>
    <t>公益財団法人産業廃棄物処理事業振興財団（産業廃棄物適正処理推進センタ－）</t>
    <rPh sb="6" eb="8">
      <t>サンギョウ</t>
    </rPh>
    <rPh sb="8" eb="11">
      <t>ハイキブツ</t>
    </rPh>
    <rPh sb="11" eb="13">
      <t>ショリ</t>
    </rPh>
    <rPh sb="13" eb="15">
      <t>ジギョウ</t>
    </rPh>
    <rPh sb="15" eb="17">
      <t>シンコウ</t>
    </rPh>
    <rPh sb="17" eb="19">
      <t>ザイダン</t>
    </rPh>
    <rPh sb="20" eb="22">
      <t>サンギョウ</t>
    </rPh>
    <rPh sb="22" eb="25">
      <t>ハイキブツ</t>
    </rPh>
    <rPh sb="25" eb="27">
      <t>テキセイ</t>
    </rPh>
    <rPh sb="27" eb="29">
      <t>ショリ</t>
    </rPh>
    <rPh sb="29" eb="31">
      <t>スイシン</t>
    </rPh>
    <phoneticPr fontId="10"/>
  </si>
  <si>
    <t>独立行政法人環境再生保全機構</t>
    <rPh sb="0" eb="2">
      <t>ドクリツ</t>
    </rPh>
    <rPh sb="2" eb="4">
      <t>ギョウセイ</t>
    </rPh>
    <rPh sb="4" eb="6">
      <t>ホウジン</t>
    </rPh>
    <phoneticPr fontId="1"/>
  </si>
  <si>
    <t>独立行政法人環境再生保全機構</t>
    <rPh sb="6" eb="8">
      <t>カンキョウ</t>
    </rPh>
    <rPh sb="8" eb="10">
      <t>サイセイ</t>
    </rPh>
    <rPh sb="10" eb="12">
      <t>ホゼン</t>
    </rPh>
    <rPh sb="12" eb="14">
      <t>キコウ</t>
    </rPh>
    <phoneticPr fontId="1"/>
  </si>
  <si>
    <t>公益財団法人日本環境協会</t>
    <rPh sb="6" eb="8">
      <t>ニホン</t>
    </rPh>
    <rPh sb="8" eb="10">
      <t>カンキョウ</t>
    </rPh>
    <rPh sb="10" eb="12">
      <t>キョウカイ</t>
    </rPh>
    <phoneticPr fontId="1"/>
  </si>
  <si>
    <t>一般社団法人環境不動産普及促進機構</t>
    <rPh sb="0" eb="2">
      <t>イッパン</t>
    </rPh>
    <rPh sb="2" eb="6">
      <t>シャダンホウジン</t>
    </rPh>
    <rPh sb="6" eb="8">
      <t>カンキョウ</t>
    </rPh>
    <rPh sb="8" eb="11">
      <t>フドウサン</t>
    </rPh>
    <rPh sb="11" eb="13">
      <t>フキュウ</t>
    </rPh>
    <rPh sb="13" eb="15">
      <t>ソクシン</t>
    </rPh>
    <rPh sb="15" eb="17">
      <t>キコウ</t>
    </rPh>
    <phoneticPr fontId="1"/>
  </si>
  <si>
    <t>一般社団法人グリーンファイナンス推進機構</t>
    <phoneticPr fontId="1"/>
  </si>
  <si>
    <t>地域脱炭素化出資事業基金</t>
    <rPh sb="0" eb="2">
      <t>チイキ</t>
    </rPh>
    <rPh sb="2" eb="3">
      <t>ダツ</t>
    </rPh>
    <rPh sb="3" eb="5">
      <t>タンソ</t>
    </rPh>
    <rPh sb="5" eb="6">
      <t>カ</t>
    </rPh>
    <rPh sb="6" eb="8">
      <t>シュッシ</t>
    </rPh>
    <rPh sb="8" eb="10">
      <t>ジギョウ</t>
    </rPh>
    <rPh sb="10" eb="12">
      <t>キキン</t>
    </rPh>
    <phoneticPr fontId="1"/>
  </si>
  <si>
    <t>地域脱炭素化出資事業</t>
    <rPh sb="2" eb="3">
      <t>ダツ</t>
    </rPh>
    <phoneticPr fontId="1"/>
  </si>
  <si>
    <t>うち
管理費
（d)</t>
    <rPh sb="3" eb="6">
      <t>カンリヒ</t>
    </rPh>
    <phoneticPr fontId="1"/>
  </si>
  <si>
    <t>管理費率
（d／c）</t>
    <rPh sb="0" eb="3">
      <t>カンリヒ</t>
    </rPh>
    <rPh sb="3" eb="4">
      <t>リツ</t>
    </rPh>
    <phoneticPr fontId="1"/>
  </si>
  <si>
    <t>令和４年度公益法人等に造成された基金の執行状況一覧表（環境省）</t>
    <rPh sb="0" eb="2">
      <t>レイワ</t>
    </rPh>
    <rPh sb="3" eb="5">
      <t>ネンド</t>
    </rPh>
    <rPh sb="5" eb="7">
      <t>コウエキ</t>
    </rPh>
    <rPh sb="7" eb="9">
      <t>ホウジン</t>
    </rPh>
    <rPh sb="9" eb="10">
      <t>トウ</t>
    </rPh>
    <rPh sb="11" eb="13">
      <t>ゾウセイ</t>
    </rPh>
    <rPh sb="16" eb="18">
      <t>キキン</t>
    </rPh>
    <rPh sb="19" eb="21">
      <t>シッコウ</t>
    </rPh>
    <rPh sb="21" eb="23">
      <t>ジョウキョウ</t>
    </rPh>
    <rPh sb="23" eb="25">
      <t>イチラン</t>
    </rPh>
    <rPh sb="25" eb="26">
      <t>ヒョウ</t>
    </rPh>
    <rPh sb="27" eb="30">
      <t>カンキョウショウ</t>
    </rPh>
    <rPh sb="29" eb="30">
      <t>ショウ</t>
    </rPh>
    <phoneticPr fontId="1"/>
  </si>
  <si>
    <t>令和２年度末
基金残高
（a）</t>
    <rPh sb="0" eb="2">
      <t>レイワ</t>
    </rPh>
    <rPh sb="3" eb="6">
      <t>ネンドマツ</t>
    </rPh>
    <rPh sb="7" eb="9">
      <t>キキン</t>
    </rPh>
    <rPh sb="9" eb="11">
      <t>ザンダカ</t>
    </rPh>
    <phoneticPr fontId="1"/>
  </si>
  <si>
    <t>令和３年度
収入額
（b)</t>
    <rPh sb="6" eb="8">
      <t>シュウニュウ</t>
    </rPh>
    <rPh sb="8" eb="9">
      <t>ガク</t>
    </rPh>
    <phoneticPr fontId="1"/>
  </si>
  <si>
    <t>令和３年度
支出額
（c)</t>
    <rPh sb="6" eb="8">
      <t>シシュツ</t>
    </rPh>
    <rPh sb="8" eb="9">
      <t>ガク</t>
    </rPh>
    <phoneticPr fontId="1"/>
  </si>
  <si>
    <t>令和３年度
国庫返納額
(e)</t>
    <rPh sb="6" eb="8">
      <t>コッコ</t>
    </rPh>
    <rPh sb="8" eb="10">
      <t>ヘンノウ</t>
    </rPh>
    <rPh sb="10" eb="11">
      <t>ガク</t>
    </rPh>
    <phoneticPr fontId="1"/>
  </si>
  <si>
    <t>令和３年度末
基金残高
（a＋b－c
－e）</t>
    <rPh sb="7" eb="9">
      <t>キキン</t>
    </rPh>
    <rPh sb="9" eb="11">
      <t>ザンダカ</t>
    </rPh>
    <phoneticPr fontId="1"/>
  </si>
  <si>
    <t>・「収入額」、「支出額」、「国庫返納額」等の計数は、それぞれ四捨五入によっているため、端数において「令和３年度末基金残高」とは一致しないものがある。</t>
    <rPh sb="2" eb="4">
      <t>シュウニュウ</t>
    </rPh>
    <rPh sb="4" eb="5">
      <t>ガク</t>
    </rPh>
    <rPh sb="8" eb="10">
      <t>シシュツ</t>
    </rPh>
    <rPh sb="10" eb="11">
      <t>ガク</t>
    </rPh>
    <rPh sb="14" eb="16">
      <t>コッコ</t>
    </rPh>
    <rPh sb="16" eb="19">
      <t>ヘンノウガク</t>
    </rPh>
    <rPh sb="20" eb="21">
      <t>トウ</t>
    </rPh>
    <rPh sb="22" eb="24">
      <t>ケイスウ</t>
    </rPh>
    <rPh sb="30" eb="34">
      <t>シシャゴニュウ</t>
    </rPh>
    <rPh sb="43" eb="45">
      <t>ハスウ</t>
    </rPh>
    <rPh sb="50" eb="52">
      <t>レイワ</t>
    </rPh>
    <rPh sb="53" eb="55">
      <t>ネンド</t>
    </rPh>
    <rPh sb="54" eb="55">
      <t>ド</t>
    </rPh>
    <rPh sb="55" eb="56">
      <t>スエ</t>
    </rPh>
    <rPh sb="56" eb="58">
      <t>キキン</t>
    </rPh>
    <rPh sb="58" eb="60">
      <t>ザンダカ</t>
    </rPh>
    <rPh sb="63" eb="65">
      <t>イッチ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</si>
</sst>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_);[Red]\(0\)"/>
    <numFmt numFmtId="177" formatCode="0.0%"/>
    <numFmt numFmtId="178" formatCode="#,##0;[Red]\-#,##0;&quot;-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41" fontId="3" fillId="0" borderId="0" xfId="0" applyNumberFormat="1" applyFont="1" applyFill="1" applyAlignment="1">
      <alignment horizontal="righ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41" fontId="5" fillId="0" borderId="12" xfId="0" applyNumberFormat="1" applyFont="1" applyFill="1" applyBorder="1" applyAlignment="1">
      <alignment horizontal="right" vertical="center" wrapText="1"/>
    </xf>
    <xf numFmtId="177" fontId="5" fillId="0" borderId="2" xfId="3" applyNumberFormat="1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49" fontId="7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/>
    </xf>
    <xf numFmtId="0" fontId="3" fillId="0" borderId="0" xfId="0" applyFont="1" applyFill="1">
      <alignment vertical="center"/>
    </xf>
    <xf numFmtId="178" fontId="5" fillId="0" borderId="2" xfId="0" applyNumberFormat="1" applyFont="1" applyFill="1" applyBorder="1" applyAlignment="1">
      <alignment horizontal="right" vertical="center" wrapText="1"/>
    </xf>
    <xf numFmtId="41" fontId="5" fillId="0" borderId="2" xfId="0" applyNumberFormat="1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78" fontId="5" fillId="0" borderId="4" xfId="0" applyNumberFormat="1" applyFont="1" applyFill="1" applyBorder="1" applyAlignment="1">
      <alignment horizontal="right" vertical="center"/>
    </xf>
  </cellXfs>
  <cellStyles count="4">
    <cellStyle name="パーセント" xfId="3" builtinId="5"/>
    <cellStyle name="標準" xfId="0" builtinId="0"/>
    <cellStyle name="標準 2" xfId="2" xr:uid="{00000000-0005-0000-0000-000002000000}"/>
    <cellStyle name="標準 3" xfId="1" xr:uid="{00000000-0005-0000-0000-000003000000}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view="pageBreakPreview" zoomScale="70" zoomScaleNormal="85" zoomScaleSheetLayoutView="70" zoomScalePageLayoutView="70" workbookViewId="0">
      <pane xSplit="3" ySplit="5" topLeftCell="D6" activePane="bottomRight" state="frozen"/>
      <selection pane="topRight" activeCell="F1" sqref="F1"/>
      <selection pane="bottomLeft" activeCell="A4" sqref="A4"/>
      <selection pane="bottomRight" activeCell="J8" sqref="J8"/>
    </sheetView>
  </sheetViews>
  <sheetFormatPr defaultRowHeight="13" x14ac:dyDescent="0.2"/>
  <cols>
    <col min="1" max="1" width="6.08984375" style="8" customWidth="1"/>
    <col min="2" max="4" width="30.6328125" style="12" customWidth="1"/>
    <col min="5" max="5" width="13.08984375" style="1" customWidth="1" collapsed="1"/>
    <col min="6" max="6" width="13.08984375" style="1" customWidth="1"/>
    <col min="7" max="13" width="12.6328125" style="15" customWidth="1"/>
  </cols>
  <sheetData>
    <row r="1" spans="1:13" s="26" customFormat="1" ht="33.4" customHeight="1" x14ac:dyDescent="0.2">
      <c r="A1" s="2" t="s">
        <v>44</v>
      </c>
      <c r="B1" s="9"/>
      <c r="C1" s="9"/>
      <c r="D1" s="9"/>
      <c r="E1" s="13"/>
      <c r="F1" s="13"/>
      <c r="G1" s="14"/>
      <c r="H1" s="14"/>
      <c r="I1" s="14"/>
      <c r="J1" s="14"/>
      <c r="K1" s="14"/>
      <c r="L1" s="14"/>
      <c r="M1" s="14"/>
    </row>
    <row r="2" spans="1:13" s="26" customFormat="1" ht="21.5" thickBot="1" x14ac:dyDescent="0.25">
      <c r="A2" s="27"/>
      <c r="B2" s="28"/>
      <c r="C2" s="28"/>
      <c r="D2" s="28"/>
      <c r="E2" s="13"/>
      <c r="F2" s="29"/>
      <c r="G2" s="14"/>
      <c r="H2" s="14"/>
      <c r="I2" s="14"/>
      <c r="J2" s="14"/>
      <c r="K2" s="14"/>
      <c r="L2" s="30"/>
      <c r="M2" s="30" t="s">
        <v>2</v>
      </c>
    </row>
    <row r="3" spans="1:13" s="16" customFormat="1" ht="18.399999999999999" customHeight="1" thickBot="1" x14ac:dyDescent="0.25">
      <c r="A3" s="46" t="s">
        <v>3</v>
      </c>
      <c r="B3" s="46" t="s">
        <v>7</v>
      </c>
      <c r="C3" s="46" t="s">
        <v>8</v>
      </c>
      <c r="D3" s="46" t="s">
        <v>9</v>
      </c>
      <c r="E3" s="46" t="s">
        <v>1</v>
      </c>
      <c r="F3" s="46" t="s">
        <v>0</v>
      </c>
      <c r="G3" s="34" t="s">
        <v>45</v>
      </c>
      <c r="H3" s="37" t="s">
        <v>46</v>
      </c>
      <c r="I3" s="34" t="s">
        <v>47</v>
      </c>
      <c r="J3" s="22"/>
      <c r="K3" s="23"/>
      <c r="L3" s="40" t="s">
        <v>48</v>
      </c>
      <c r="M3" s="37" t="s">
        <v>49</v>
      </c>
    </row>
    <row r="4" spans="1:13" s="16" customFormat="1" ht="18.399999999999999" customHeight="1" x14ac:dyDescent="0.2">
      <c r="A4" s="47"/>
      <c r="B4" s="47"/>
      <c r="C4" s="47"/>
      <c r="D4" s="47"/>
      <c r="E4" s="47"/>
      <c r="F4" s="47"/>
      <c r="G4" s="35"/>
      <c r="H4" s="38"/>
      <c r="I4" s="38"/>
      <c r="J4" s="37" t="s">
        <v>42</v>
      </c>
      <c r="K4" s="37" t="s">
        <v>43</v>
      </c>
      <c r="L4" s="41"/>
      <c r="M4" s="38"/>
    </row>
    <row r="5" spans="1:13" s="16" customFormat="1" ht="40" customHeight="1" thickBot="1" x14ac:dyDescent="0.25">
      <c r="A5" s="48"/>
      <c r="B5" s="48"/>
      <c r="C5" s="48"/>
      <c r="D5" s="48"/>
      <c r="E5" s="48"/>
      <c r="F5" s="48"/>
      <c r="G5" s="36"/>
      <c r="H5" s="39"/>
      <c r="I5" s="39"/>
      <c r="J5" s="39"/>
      <c r="K5" s="39"/>
      <c r="L5" s="42"/>
      <c r="M5" s="39"/>
    </row>
    <row r="6" spans="1:13" s="17" customFormat="1" ht="45" customHeight="1" thickBot="1" x14ac:dyDescent="0.25">
      <c r="A6" s="4">
        <v>1</v>
      </c>
      <c r="B6" s="5" t="s">
        <v>21</v>
      </c>
      <c r="C6" s="5" t="s">
        <v>22</v>
      </c>
      <c r="D6" s="5" t="s">
        <v>33</v>
      </c>
      <c r="E6" s="6" t="s">
        <v>16</v>
      </c>
      <c r="F6" s="6" t="s">
        <v>15</v>
      </c>
      <c r="G6" s="33">
        <v>2023.172</v>
      </c>
      <c r="H6" s="32">
        <v>-13.339</v>
      </c>
      <c r="I6" s="32">
        <v>16.010000000000002</v>
      </c>
      <c r="J6" s="32">
        <v>2.8690000000000002</v>
      </c>
      <c r="K6" s="25">
        <f>IFERROR(J6/I6,"-")</f>
        <v>0.17920049968769519</v>
      </c>
      <c r="L6" s="32">
        <v>0</v>
      </c>
      <c r="M6" s="32">
        <f>G6+H6-I6-L6</f>
        <v>1993.8230000000001</v>
      </c>
    </row>
    <row r="7" spans="1:13" s="17" customFormat="1" ht="45" customHeight="1" thickBot="1" x14ac:dyDescent="0.25">
      <c r="A7" s="4">
        <v>2</v>
      </c>
      <c r="B7" s="5" t="s">
        <v>29</v>
      </c>
      <c r="C7" s="5" t="s">
        <v>23</v>
      </c>
      <c r="D7" s="5" t="s">
        <v>34</v>
      </c>
      <c r="E7" s="6" t="s">
        <v>11</v>
      </c>
      <c r="F7" s="6" t="s">
        <v>12</v>
      </c>
      <c r="G7" s="33">
        <v>1416.0550000000001</v>
      </c>
      <c r="H7" s="32">
        <v>131.88800000000001</v>
      </c>
      <c r="I7" s="32">
        <v>104.93300000000001</v>
      </c>
      <c r="J7" s="32">
        <v>10.823</v>
      </c>
      <c r="K7" s="25">
        <f t="shared" ref="K7:K13" si="0">IFERROR(J7/I7,"-")</f>
        <v>0.10314200489836371</v>
      </c>
      <c r="L7" s="32">
        <v>0</v>
      </c>
      <c r="M7" s="32">
        <f t="shared" ref="M7:M12" si="1">G7+H7-I7-L7</f>
        <v>1443.01</v>
      </c>
    </row>
    <row r="8" spans="1:13" s="17" customFormat="1" ht="45" customHeight="1" thickBot="1" x14ac:dyDescent="0.25">
      <c r="A8" s="4">
        <v>3</v>
      </c>
      <c r="B8" s="5" t="s">
        <v>30</v>
      </c>
      <c r="C8" s="5" t="s">
        <v>24</v>
      </c>
      <c r="D8" s="5" t="s">
        <v>34</v>
      </c>
      <c r="E8" s="6" t="s">
        <v>11</v>
      </c>
      <c r="F8" s="6" t="s">
        <v>12</v>
      </c>
      <c r="G8" s="33">
        <v>1046.4290000000001</v>
      </c>
      <c r="H8" s="49">
        <v>1.3</v>
      </c>
      <c r="I8" s="49">
        <v>178.917</v>
      </c>
      <c r="J8" s="32">
        <v>58.701000000000001</v>
      </c>
      <c r="K8" s="25">
        <f t="shared" si="0"/>
        <v>0.32809067891815757</v>
      </c>
      <c r="L8" s="32">
        <v>0</v>
      </c>
      <c r="M8" s="32">
        <f t="shared" si="1"/>
        <v>868.81200000000001</v>
      </c>
    </row>
    <row r="9" spans="1:13" s="17" customFormat="1" ht="45" customHeight="1" thickBot="1" x14ac:dyDescent="0.25">
      <c r="A9" s="4">
        <v>4</v>
      </c>
      <c r="B9" s="5" t="s">
        <v>25</v>
      </c>
      <c r="C9" s="5" t="s">
        <v>26</v>
      </c>
      <c r="D9" s="5" t="s">
        <v>35</v>
      </c>
      <c r="E9" s="6" t="s">
        <v>31</v>
      </c>
      <c r="F9" s="6" t="s">
        <v>32</v>
      </c>
      <c r="G9" s="33">
        <v>32712.602999999999</v>
      </c>
      <c r="H9" s="49">
        <v>244.976</v>
      </c>
      <c r="I9" s="49">
        <v>6755.6149999999998</v>
      </c>
      <c r="J9" s="32">
        <v>0</v>
      </c>
      <c r="K9" s="25">
        <f t="shared" si="0"/>
        <v>0</v>
      </c>
      <c r="L9" s="32">
        <v>0</v>
      </c>
      <c r="M9" s="32">
        <f>G9+H9-I9-L9</f>
        <v>26201.964</v>
      </c>
    </row>
    <row r="10" spans="1:13" s="17" customFormat="1" ht="45" customHeight="1" thickBot="1" x14ac:dyDescent="0.25">
      <c r="A10" s="4">
        <v>5</v>
      </c>
      <c r="B10" s="5" t="s">
        <v>27</v>
      </c>
      <c r="C10" s="5" t="s">
        <v>20</v>
      </c>
      <c r="D10" s="5" t="s">
        <v>36</v>
      </c>
      <c r="E10" s="6" t="s">
        <v>11</v>
      </c>
      <c r="F10" s="6" t="s">
        <v>14</v>
      </c>
      <c r="G10" s="33">
        <v>78285.100999999995</v>
      </c>
      <c r="H10" s="32">
        <v>3494.72</v>
      </c>
      <c r="I10" s="32">
        <v>4886.5550000000003</v>
      </c>
      <c r="J10" s="32">
        <v>0</v>
      </c>
      <c r="K10" s="25">
        <f t="shared" si="0"/>
        <v>0</v>
      </c>
      <c r="L10" s="32">
        <v>0</v>
      </c>
      <c r="M10" s="32">
        <f t="shared" si="1"/>
        <v>76893.266000000003</v>
      </c>
    </row>
    <row r="11" spans="1:13" s="17" customFormat="1" ht="45" customHeight="1" thickBot="1" x14ac:dyDescent="0.25">
      <c r="A11" s="4">
        <v>6</v>
      </c>
      <c r="B11" s="5" t="s">
        <v>28</v>
      </c>
      <c r="C11" s="5" t="s">
        <v>20</v>
      </c>
      <c r="D11" s="5" t="s">
        <v>37</v>
      </c>
      <c r="E11" s="6" t="s">
        <v>11</v>
      </c>
      <c r="F11" s="6" t="s">
        <v>12</v>
      </c>
      <c r="G11" s="33">
        <v>1517.2909999999999</v>
      </c>
      <c r="H11" s="32">
        <v>16.356000000000002</v>
      </c>
      <c r="I11" s="32">
        <v>24.198</v>
      </c>
      <c r="J11" s="32">
        <v>0</v>
      </c>
      <c r="K11" s="25">
        <f t="shared" si="0"/>
        <v>0</v>
      </c>
      <c r="L11" s="32">
        <v>0</v>
      </c>
      <c r="M11" s="32">
        <f t="shared" si="1"/>
        <v>1509.4489999999998</v>
      </c>
    </row>
    <row r="12" spans="1:13" s="17" customFormat="1" ht="45" customHeight="1" thickBot="1" x14ac:dyDescent="0.25">
      <c r="A12" s="4">
        <v>7</v>
      </c>
      <c r="B12" s="5" t="s">
        <v>17</v>
      </c>
      <c r="C12" s="5" t="s">
        <v>18</v>
      </c>
      <c r="D12" s="5" t="s">
        <v>38</v>
      </c>
      <c r="E12" s="6" t="s">
        <v>13</v>
      </c>
      <c r="F12" s="6" t="s">
        <v>19</v>
      </c>
      <c r="G12" s="33">
        <v>26626.09</v>
      </c>
      <c r="H12" s="32">
        <v>8412.0889999999999</v>
      </c>
      <c r="I12" s="32">
        <v>3825.8780000000002</v>
      </c>
      <c r="J12" s="32">
        <v>214.39400000000001</v>
      </c>
      <c r="K12" s="25">
        <f t="shared" si="0"/>
        <v>5.6037855885629387E-2</v>
      </c>
      <c r="L12" s="32">
        <v>0</v>
      </c>
      <c r="M12" s="32">
        <f t="shared" si="1"/>
        <v>31212.301000000003</v>
      </c>
    </row>
    <row r="13" spans="1:13" s="17" customFormat="1" ht="45" customHeight="1" thickBot="1" x14ac:dyDescent="0.25">
      <c r="A13" s="4">
        <v>8</v>
      </c>
      <c r="B13" s="5" t="s">
        <v>40</v>
      </c>
      <c r="C13" s="5" t="s">
        <v>41</v>
      </c>
      <c r="D13" s="5" t="s">
        <v>39</v>
      </c>
      <c r="E13" s="6" t="s">
        <v>13</v>
      </c>
      <c r="F13" s="6" t="s">
        <v>19</v>
      </c>
      <c r="G13" s="33">
        <v>14401.897000000001</v>
      </c>
      <c r="H13" s="49">
        <v>5791.8010000000004</v>
      </c>
      <c r="I13" s="49">
        <v>2176.9269999999997</v>
      </c>
      <c r="J13" s="32">
        <v>271.94299999999998</v>
      </c>
      <c r="K13" s="25">
        <f t="shared" si="0"/>
        <v>0.12492058759894109</v>
      </c>
      <c r="L13" s="49">
        <v>2697.2719999999999</v>
      </c>
      <c r="M13" s="32">
        <f>G13+H13-I13-L13</f>
        <v>15319.499</v>
      </c>
    </row>
    <row r="14" spans="1:13" s="17" customFormat="1" ht="40.5" customHeight="1" thickBot="1" x14ac:dyDescent="0.25">
      <c r="A14" s="43" t="s">
        <v>10</v>
      </c>
      <c r="B14" s="44"/>
      <c r="C14" s="44"/>
      <c r="D14" s="44"/>
      <c r="E14" s="44"/>
      <c r="F14" s="45"/>
      <c r="G14" s="32">
        <f>SUM(G6:G13)</f>
        <v>158028.63799999998</v>
      </c>
      <c r="H14" s="32">
        <f>SUM(H6:H13)</f>
        <v>18079.791000000001</v>
      </c>
      <c r="I14" s="32">
        <f>SUM(I6:I13)</f>
        <v>17969.032999999999</v>
      </c>
      <c r="J14" s="32">
        <f>SUM(J6:J13)</f>
        <v>558.73</v>
      </c>
      <c r="K14" s="24"/>
      <c r="L14" s="32">
        <f>SUM(L6:L13)</f>
        <v>2697.2719999999999</v>
      </c>
      <c r="M14" s="32">
        <f>SUM(M6:M13)</f>
        <v>155442.12400000001</v>
      </c>
    </row>
    <row r="15" spans="1:13" s="17" customFormat="1" ht="12" x14ac:dyDescent="0.2">
      <c r="A15" s="19" t="s">
        <v>4</v>
      </c>
      <c r="B15" s="10" t="s">
        <v>6</v>
      </c>
      <c r="C15" s="11"/>
      <c r="D15" s="11"/>
      <c r="E15" s="19"/>
      <c r="F15" s="19"/>
      <c r="G15" s="20"/>
      <c r="H15" s="20"/>
      <c r="I15" s="20"/>
      <c r="J15" s="20"/>
      <c r="K15" s="20"/>
      <c r="L15" s="20"/>
      <c r="M15" s="20"/>
    </row>
    <row r="16" spans="1:13" s="17" customFormat="1" ht="12" x14ac:dyDescent="0.2">
      <c r="A16" s="18"/>
      <c r="B16" s="3" t="s">
        <v>5</v>
      </c>
      <c r="C16" s="11"/>
      <c r="D16" s="11"/>
      <c r="E16" s="19"/>
      <c r="F16" s="19"/>
      <c r="G16" s="21"/>
      <c r="H16" s="21"/>
      <c r="I16" s="21"/>
      <c r="J16" s="21"/>
      <c r="K16" s="21"/>
      <c r="L16" s="21"/>
      <c r="M16" s="21"/>
    </row>
    <row r="17" spans="1:13" s="17" customFormat="1" ht="14.25" customHeight="1" x14ac:dyDescent="0.2">
      <c r="A17" s="18"/>
      <c r="B17" s="3" t="s">
        <v>50</v>
      </c>
      <c r="C17" s="11"/>
      <c r="D17" s="11"/>
      <c r="E17" s="19"/>
      <c r="F17" s="19"/>
      <c r="G17" s="20"/>
      <c r="H17" s="20"/>
      <c r="I17" s="20"/>
      <c r="J17" s="20"/>
      <c r="K17" s="20"/>
      <c r="L17" s="7"/>
      <c r="M17" s="20"/>
    </row>
    <row r="18" spans="1:13" s="31" customFormat="1" ht="12" x14ac:dyDescent="0.2">
      <c r="A18" s="18"/>
      <c r="B18" s="11"/>
      <c r="C18" s="11"/>
      <c r="D18" s="11"/>
      <c r="E18" s="19"/>
      <c r="F18" s="19"/>
      <c r="G18" s="20"/>
      <c r="H18" s="20"/>
      <c r="I18" s="20"/>
      <c r="J18" s="20"/>
      <c r="K18" s="20"/>
      <c r="L18" s="20"/>
      <c r="M18" s="20"/>
    </row>
  </sheetData>
  <autoFilter ref="A5:N17" xr:uid="{00000000-0009-0000-0000-000000000000}"/>
  <mergeCells count="14">
    <mergeCell ref="A14:F14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L3:L5"/>
    <mergeCell ref="M3:M5"/>
    <mergeCell ref="J4:J5"/>
    <mergeCell ref="K4:K5"/>
  </mergeCells>
  <phoneticPr fontId="1"/>
  <dataValidations count="1">
    <dataValidation type="decimal" allowBlank="1" showInputMessage="1" showErrorMessage="1" sqref="G6:J14 L6:M14" xr:uid="{00000000-0002-0000-0000-000000000000}">
      <formula1>-1000000000</formula1>
      <formula2>1000000000</formula2>
    </dataValidation>
  </dataValidations>
  <printOptions horizontalCentered="1"/>
  <pageMargins left="0" right="0" top="0.55118110236220474" bottom="0.55118110236220474" header="0.31496062992125984" footer="0.31496062992125984"/>
  <pageSetup paperSize="9" scale="70" pageOrder="overThenDown" orientation="landscape" cellComments="asDisplayed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環境省</vt:lpstr>
      <vt:lpstr>環境省!Print_Area</vt:lpstr>
      <vt:lpstr>環境省!Print_Titles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