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33BF81D1-F5B0-43C3-8E44-7B6C368032EE}"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7" i="11"/>
  <c r="AY324" i="11"/>
  <c r="AY332" i="11"/>
  <c r="AY398" i="11"/>
  <c r="AY322" i="11"/>
  <c r="AY341" i="11"/>
  <c r="AY323" i="11"/>
  <c r="AY331" i="11"/>
  <c r="AY325" i="11"/>
  <c r="AY333" i="11"/>
  <c r="AY329" i="11"/>
  <c r="AY336" i="11"/>
  <c r="AY337" i="11"/>
  <c r="AY326" i="11"/>
  <c r="AY327" i="11"/>
  <c r="AY328" i="11"/>
  <c r="AY338"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78" i="11" l="1"/>
  <c r="AY101" i="11"/>
  <c r="AY153" i="11"/>
  <c r="AY114" i="11"/>
  <c r="AY163" i="11"/>
  <c r="AY115" i="11"/>
  <c r="AY119" i="11"/>
  <c r="AY121" i="11"/>
  <c r="AY175" i="11"/>
  <c r="AY206" i="11"/>
  <c r="AY116" i="11"/>
  <c r="AY177" i="11"/>
  <c r="AY113" i="11"/>
  <c r="AY179" i="11"/>
  <c r="AY129" i="11"/>
  <c r="AY155" i="11"/>
  <c r="AY141" i="11"/>
  <c r="AY135" i="11"/>
  <c r="AY201" i="11"/>
  <c r="AY209" i="11"/>
  <c r="AY123" i="11"/>
  <c r="AY131" i="11"/>
  <c r="AY143" i="11"/>
  <c r="AY202" i="11"/>
  <c r="AY210" i="11"/>
  <c r="AY203" i="11"/>
  <c r="AY211" i="11"/>
  <c r="AY124" i="11"/>
  <c r="AY117" i="11"/>
  <c r="AY125" i="11"/>
  <c r="AY151" i="11"/>
  <c r="AY164" i="11"/>
  <c r="AY145" i="11"/>
  <c r="AY204" i="11"/>
  <c r="AY212" i="11"/>
  <c r="AY130" i="11"/>
  <c r="AY142" i="11"/>
  <c r="AY144" i="11"/>
  <c r="AY118" i="11"/>
  <c r="AY152" i="11"/>
  <c r="AY174" i="11"/>
  <c r="AY193" i="11"/>
  <c r="AY205" i="11"/>
  <c r="AY154" i="11"/>
  <c r="AY198"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82" i="11"/>
  <c r="AY80" i="11"/>
  <c r="AY96" i="11"/>
  <c r="AY83" i="11"/>
  <c r="AY97" i="11"/>
  <c r="AY84" i="11"/>
  <c r="AY85" i="11"/>
  <c r="AY81" i="11"/>
  <c r="AY86" i="11"/>
  <c r="AY91" i="11"/>
  <c r="AY49" i="11"/>
  <c r="AY92" i="11"/>
  <c r="AY55" i="11"/>
  <c r="AY89"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烏 祐陛</author>
  </authors>
  <commentList>
    <comment ref="AB46" authorId="0" shapeId="0" xr:uid="{ADD6E32E-B222-4295-9E60-286068188E91}">
      <text>
        <r>
          <rPr>
            <b/>
            <sz val="9"/>
            <color indexed="81"/>
            <rFont val="MS P ゴシック"/>
            <family val="3"/>
            <charset val="128"/>
          </rPr>
          <t>烏 祐陛:</t>
        </r>
        <r>
          <rPr>
            <sz val="9"/>
            <color indexed="81"/>
            <rFont val="MS P ゴシック"/>
            <family val="3"/>
            <charset val="128"/>
          </rPr>
          <t xml:space="preserve">
上記で定量的な目標を記載しているので、記載が不要なのではないのでしょうか。その場合、非表示でお願いします。</t>
        </r>
      </text>
    </comment>
  </commentList>
</comments>
</file>

<file path=xl/sharedStrings.xml><?xml version="1.0" encoding="utf-8"?>
<sst xmlns="http://schemas.openxmlformats.org/spreadsheetml/2006/main" count="1354" uniqueCount="709">
  <si>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</si>
  <si>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</si>
  <si>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</si>
  <si>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</si>
  <si>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</si>
  <si>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</si>
  <si>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</si>
  <si>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</si>
  <si>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</si>
  <si>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</si>
  <si>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</si>
  <si>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</si>
  <si>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</si>
  <si>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</si>
  <si>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</si>
  <si>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</si>
  <si>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</si>
  <si>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</si>
  <si>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</si>
  <si>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</si>
  <si>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</si>
  <si>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</si>
  <si>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</si>
  <si>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</si>
  <si>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</si>
  <si>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</si>
  <si>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</si>
  <si>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</si>
  <si>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</si>
  <si>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</si>
  <si>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</si>
  <si>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</si>
  <si>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</si>
  <si>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</si>
  <si>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</si>
  <si>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</si>
  <si>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</si>
  <si>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</si>
  <si>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</si>
  <si>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</si>
  <si>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</si>
  <si>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</si>
  <si>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</si>
  <si>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</si>
  <si>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</si>
  <si>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</si>
  <si>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</si>
  <si>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</si>
  <si>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</si>
  <si>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</si>
  <si>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</si>
  <si>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</si>
  <si>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</si>
  <si>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</si>
  <si>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</si>
  <si>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</si>
  <si>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</si>
  <si>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</si>
  <si>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</si>
  <si>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</si>
  <si>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</si>
  <si>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</si>
  <si>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</si>
  <si>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</si>
  <si>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</si>
  <si>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</si>
  <si>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</si>
  <si>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</si>
  <si>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</si>
  <si>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</si>
  <si>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</si>
  <si>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</si>
  <si>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</si>
  <si>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</si>
  <si>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</si>
  <si>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</si>
  <si>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</si>
  <si>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</si>
  <si>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</si>
  <si>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</si>
  <si>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</si>
  <si>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</si>
  <si>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</si>
  <si>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</si>
  <si>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</si>
  <si>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</si>
  <si>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</si>
  <si>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</si>
  <si>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</si>
  <si>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</si>
  <si>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</si>
  <si>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</si>
  <si>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</si>
  <si>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</si>
  <si>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</si>
  <si>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</si>
  <si>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</si>
  <si>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</si>
  <si>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</si>
  <si>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</si>
  <si>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</si>
  <si>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</si>
  <si>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</si>
  <si>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</si>
  <si>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</si>
  <si>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</si>
  <si>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</si>
  <si>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</si>
  <si>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</si>
  <si>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</si>
  <si>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</si>
  <si>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</si>
  <si>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</si>
  <si>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</si>
  <si>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</si>
  <si>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</si>
  <si>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</si>
  <si>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</si>
  <si>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</si>
  <si>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</si>
  <si>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</si>
  <si>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</si>
  <si>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</si>
  <si>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</si>
  <si>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</si>
  <si>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</si>
  <si>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</si>
  <si>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</si>
  <si>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</si>
  <si>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</si>
  <si>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</si>
  <si>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</si>
  <si>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</si>
  <si>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</si>
  <si>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</si>
  <si>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</si>
  <si>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</si>
  <si>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</si>
  <si>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</si>
  <si>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</si>
  <si>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</si>
  <si>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</si>
  <si>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</si>
  <si>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</si>
  <si>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</si>
  <si>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</si>
  <si>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</si>
  <si>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</si>
  <si>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</si>
  <si>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</si>
  <si>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</si>
  <si>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</si>
  <si>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</si>
  <si>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</si>
  <si>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</si>
  <si>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</si>
  <si>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</si>
  <si>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</si>
  <si>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</si>
  <si>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</si>
  <si>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</si>
  <si>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</si>
  <si>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</si>
  <si>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</si>
  <si>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</si>
  <si>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</si>
  <si>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</si>
  <si>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</si>
  <si>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</si>
  <si>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</si>
  <si>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</si>
  <si>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</si>
  <si>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</si>
  <si>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</si>
  <si>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</si>
  <si>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</si>
  <si>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</si>
  <si>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</si>
  <si>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</si>
  <si>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</si>
  <si>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</si>
  <si>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</si>
  <si>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</si>
  <si>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</si>
  <si>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</si>
  <si>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</si>
  <si>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</si>
  <si>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</si>
  <si>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</si>
  <si>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</si>
  <si>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</si>
  <si>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</si>
  <si>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</si>
  <si>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</si>
  <si>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</si>
  <si>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</si>
  <si>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</si>
  <si>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</si>
  <si>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</si>
  <si>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</si>
  <si>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</si>
  <si>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</si>
  <si>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</si>
  <si>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</si>
  <si>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</si>
  <si>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</si>
  <si>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</si>
  <si>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</si>
  <si>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</si>
  <si>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</si>
  <si>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</si>
  <si>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</si>
  <si>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</si>
  <si>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</si>
  <si>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</si>
  <si>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</si>
  <si>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</si>
  <si>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</si>
  <si>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</si>
  <si>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</si>
  <si>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</si>
  <si>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</si>
  <si>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</si>
  <si>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</si>
  <si>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</si>
  <si>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</si>
  <si>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</si>
  <si>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</si>
  <si>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</si>
  <si>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</si>
  <si>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</si>
  <si>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</si>
  <si>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</si>
  <si>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</si>
  <si>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</si>
  <si>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</si>
  <si>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</si>
  <si>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</si>
  <si>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</si>
  <si>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</si>
  <si>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</si>
  <si>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</si>
  <si>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</si>
  <si>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</si>
  <si>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</si>
  <si>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</si>
  <si>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</si>
  <si>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</si>
  <si>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</si>
  <si>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</si>
  <si>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</si>
  <si>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</si>
  <si>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</si>
  <si>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</si>
  <si>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</si>
  <si>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</si>
  <si>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</si>
  <si>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</si>
  <si>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</si>
  <si>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</si>
  <si>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</si>
  <si>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</si>
  <si>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</si>
  <si>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</si>
  <si>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</si>
  <si>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</si>
  <si>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</si>
  <si>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</si>
  <si>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</si>
  <si>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</si>
  <si>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</si>
  <si>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</si>
  <si>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</si>
  <si>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</si>
  <si>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</si>
  <si>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</si>
  <si>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</si>
  <si>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</si>
  <si>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</si>
  <si>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</si>
  <si>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</si>
  <si>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</si>
  <si>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</si>
  <si>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</si>
  <si>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</si>
  <si>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</si>
  <si>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</si>
  <si>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</si>
  <si>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</si>
  <si>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</si>
  <si>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</si>
  <si>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</si>
  <si>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</si>
  <si>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</si>
  <si>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</si>
  <si>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</si>
  <si>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</si>
  <si>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</si>
  <si>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</si>
  <si>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</si>
  <si>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</si>
  <si>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</si>
  <si>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</si>
  <si>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</si>
  <si>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</si>
  <si>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</si>
  <si>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</si>
  <si>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</si>
  <si>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</si>
  <si>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</si>
  <si>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</si>
  <si>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</si>
  <si>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</si>
  <si>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</si>
  <si>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</si>
  <si>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</si>
  <si>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</si>
  <si>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</si>
  <si>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</si>
  <si>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</si>
  <si>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</si>
  <si>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</si>
  <si>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</si>
  <si>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</si>
  <si>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</si>
  <si>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</si>
  <si>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</si>
  <si>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</si>
  <si>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</si>
  <si>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</si>
  <si>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</si>
  <si>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</si>
  <si>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</si>
  <si>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</si>
  <si>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</si>
  <si>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</si>
  <si>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</si>
  <si>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</si>
  <si>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</si>
  <si>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</si>
  <si>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</si>
  <si>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</si>
  <si>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</si>
  <si>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</si>
  <si>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</si>
  <si>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</si>
  <si>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</si>
  <si>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</si>
  <si>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</si>
  <si>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</si>
  <si>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</si>
  <si>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</si>
  <si>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</si>
  <si>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</si>
  <si>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</si>
  <si>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</si>
  <si>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</si>
  <si>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</si>
  <si>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</si>
  <si>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</si>
  <si>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</si>
  <si>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</si>
  <si>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</si>
  <si>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</si>
  <si>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</si>
  <si>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</si>
  <si>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</si>
  <si>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</si>
  <si>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</si>
  <si>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</si>
  <si>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</si>
  <si>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</si>
  <si>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</si>
  <si>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</si>
  <si>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</si>
  <si>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</si>
  <si>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</si>
  <si>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</si>
  <si>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</si>
  <si>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</si>
  <si>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</si>
  <si>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</si>
  <si>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</si>
  <si>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</si>
  <si>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</si>
  <si>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</si>
  <si>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</si>
  <si>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</si>
  <si>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</si>
  <si>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</si>
  <si>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</si>
  <si>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</si>
  <si>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</si>
  <si>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</si>
  <si>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</si>
  <si>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</si>
  <si>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</si>
  <si>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</si>
  <si>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</si>
  <si>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</si>
  <si>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</si>
  <si>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</si>
  <si>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</si>
  <si>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</si>
  <si>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</si>
  <si>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</si>
  <si>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</si>
  <si>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</si>
  <si>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</si>
  <si>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</si>
  <si>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</si>
  <si>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</si>
  <si>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</si>
  <si>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</si>
  <si>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</si>
  <si>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</si>
  <si>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</si>
  <si>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</si>
  <si>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</si>
  <si>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</si>
  <si>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</si>
  <si>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</si>
  <si>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</si>
  <si>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</si>
  <si>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</si>
  <si>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</si>
  <si>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</si>
  <si>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</si>
  <si>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</si>
  <si>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</si>
  <si>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</si>
  <si>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</si>
  <si>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</si>
  <si>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</si>
  <si>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</si>
  <si>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</si>
  <si>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</si>
  <si>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</si>
  <si>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</si>
  <si>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</si>
  <si>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</si>
  <si>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</si>
  <si>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</si>
  <si>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</si>
  <si>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</si>
  <si>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</si>
  <si>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</si>
  <si>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</si>
  <si>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</si>
  <si>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</si>
  <si>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</si>
  <si>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</si>
  <si>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</si>
  <si>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</si>
  <si>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</si>
  <si>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</si>
  <si>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</si>
  <si>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</si>
  <si>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</si>
  <si>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</si>
  <si>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</si>
  <si>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</si>
  <si>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</si>
  <si>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</si>
  <si>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</si>
  <si>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</si>
  <si>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</si>
  <si>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</si>
  <si>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</si>
  <si>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</si>
  <si>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</si>
  <si>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</si>
  <si>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</si>
  <si>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</si>
  <si>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</si>
  <si>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</si>
  <si>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</si>
  <si>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</si>
  <si>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</si>
  <si>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</si>
  <si>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</si>
  <si>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</si>
  <si>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</si>
  <si>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</si>
  <si>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</si>
  <si>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</si>
  <si>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</si>
  <si>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</si>
  <si>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</si>
  <si>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</si>
  <si>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</si>
  <si>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</si>
  <si>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</si>
  <si>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</si>
  <si>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</si>
  <si>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</si>
  <si>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</si>
  <si>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</si>
  <si>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</si>
  <si>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</si>
  <si>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</si>
  <si>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</si>
  <si>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</si>
  <si>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</si>
  <si>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</si>
  <si>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</si>
  <si>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</si>
  <si>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</si>
  <si>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</si>
  <si>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</si>
  <si>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</si>
  <si>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</si>
  <si>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</si>
  <si>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</si>
  <si>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</si>
  <si>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</si>
  <si>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</si>
  <si>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</si>
  <si>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</si>
  <si>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</si>
  <si>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</si>
  <si>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</si>
  <si>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</si>
  <si>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</si>
  <si>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</si>
  <si>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</si>
  <si>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</si>
  <si>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</si>
  <si>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</si>
  <si>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</si>
  <si>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</si>
  <si>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</si>
  <si>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</si>
  <si>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</si>
  <si>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</si>
  <si>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</si>
  <si>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</si>
  <si>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</si>
  <si>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</si>
  <si>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</si>
  <si>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</si>
  <si>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</si>
  <si>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</si>
  <si>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</si>
  <si>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</si>
  <si>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</si>
  <si>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</si>
  <si>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</si>
  <si>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</si>
  <si>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</si>
  <si>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</si>
  <si>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</si>
  <si>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</si>
  <si>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</si>
  <si>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</si>
  <si>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</si>
  <si>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</si>
  <si>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</si>
  <si>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</si>
  <si>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</si>
  <si>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</si>
  <si>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</si>
  <si>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</si>
  <si>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</si>
  <si>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</si>
  <si>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</si>
  <si>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</si>
  <si>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</si>
  <si>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</si>
  <si>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</si>
  <si>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</si>
  <si>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</si>
  <si>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</si>
  <si>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</si>
  <si>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</si>
  <si>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</si>
  <si>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</si>
  <si>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</si>
  <si>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</si>
  <si>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</si>
  <si>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</si>
  <si>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</si>
  <si>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</si>
  <si>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</si>
  <si>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</si>
  <si>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</si>
  <si>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</si>
  <si>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</si>
  <si>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</si>
  <si>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</si>
  <si>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</si>
  <si>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</si>
  <si>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</si>
  <si>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</si>
  <si>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</si>
  <si>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</si>
  <si>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</si>
  <si>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</si>
  <si>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</si>
  <si>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</si>
  <si>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</si>
  <si>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</si>
  <si>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</si>
  <si>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</si>
  <si>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</si>
  <si>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</si>
  <si>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</si>
  <si>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</si>
  <si>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</si>
  <si>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水俣病に関する総合的研究</t>
  </si>
  <si>
    <t>環境保健部</t>
  </si>
  <si>
    <t>室長　海老名　英治</t>
  </si>
  <si>
    <t>昭和48年度</t>
  </si>
  <si>
    <t>終了予定なし</t>
  </si>
  <si>
    <t>特殊疾病対策室</t>
  </si>
  <si>
    <t>水俣病被害者の救済及び水俣病問題の解決に関する特別措置法第37条</t>
  </si>
  <si>
    <t>-</t>
  </si>
  <si>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</si>
  <si>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</si>
  <si>
    <t>公害調査等委託費</t>
  </si>
  <si>
    <t>外部評価委員会における全研究の総合評価点(5点満点)の平均</t>
  </si>
  <si>
    <t>点</t>
  </si>
  <si>
    <t>●●</t>
    <phoneticPr fontId="5"/>
  </si>
  <si>
    <t>研究班の数</t>
  </si>
  <si>
    <t>総合的研究委託業務に係る執行額　／　研究班数　　　　　　　　　　　　　　</t>
    <phoneticPr fontId="5"/>
  </si>
  <si>
    <t>千円</t>
  </si>
  <si>
    <t>百万円　/　班</t>
    <phoneticPr fontId="5"/>
  </si>
  <si>
    <t>33/9</t>
  </si>
  <si>
    <t>31/10</t>
  </si>
  <si>
    <t>／　</t>
    <phoneticPr fontId="5"/>
  </si>
  <si>
    <t>　　/</t>
    <phoneticPr fontId="5"/>
  </si>
  <si>
    <t>227</t>
  </si>
  <si>
    <t>236</t>
  </si>
  <si>
    <t>275</t>
  </si>
  <si>
    <t>272</t>
  </si>
  <si>
    <t>304</t>
  </si>
  <si>
    <t>284</t>
  </si>
  <si>
    <t>0299</t>
  </si>
  <si>
    <t>0300</t>
  </si>
  <si>
    <t>○</t>
  </si>
  <si>
    <t>-</t>
    <phoneticPr fontId="5"/>
  </si>
  <si>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</si>
  <si>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　水俣病被害者救済特措法第３７条では、政府は、指定地域及びその周辺の地域に居住していた者の健康に係る調査研究等を積極的かつ速やかに行うこととされている。</t>
    <phoneticPr fontId="5"/>
  </si>
  <si>
    <t>　水俣病被害者救済特措法第３７条では、政府は、指定地域及びその周辺の地域に居住していた者の健康に係る調査研究等を積極的かつ速やかに行うこととされている。</t>
  </si>
  <si>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5"/>
  </si>
  <si>
    <t>無</t>
  </si>
  <si>
    <t>‐</t>
  </si>
  <si>
    <t>　各年度とも研究内容を厳格に精査した結果の執行であり、妥当である。</t>
    <rPh sb="6" eb="8">
      <t>ケンキュウ</t>
    </rPh>
    <phoneticPr fontId="5"/>
  </si>
  <si>
    <t>　効率的で質の高い研究を行う上で必要最低限の支出となるよう精査している。</t>
  </si>
  <si>
    <t>　効率的で質の高い研究を行う上で必要最低限の支出となるよう実施内容を精査している。</t>
    <rPh sb="29" eb="31">
      <t>ジッシ</t>
    </rPh>
    <rPh sb="31" eb="33">
      <t>ナイヨウ</t>
    </rPh>
    <rPh sb="34" eb="36">
      <t>セイサ</t>
    </rPh>
    <phoneticPr fontId="5"/>
  </si>
  <si>
    <t>　目的に沿った成果があがっている。</t>
  </si>
  <si>
    <t>　水俣病被害者救済特措法第３７条では、政府は、指定地域及びその周辺の地域に居住していた者の健康に係る調査研究等を積極的かつ速やかに行うこととされ、他の手段による実施は困難である。</t>
  </si>
  <si>
    <t>　手法の開発に必要な課題に着手しており、目的に沿った実績があがっている。</t>
  </si>
  <si>
    <t>　多くの貴重な研究結果が報告されており、所要の成果が得られている。例えば、最新の科学的知見を踏まえた認定審査の実施に用いられている。</t>
  </si>
  <si>
    <t>　引き続き本事業の研究が効率的に行われるように努める。</t>
    <rPh sb="1" eb="2">
      <t>ヒ</t>
    </rPh>
    <rPh sb="3" eb="4">
      <t>ツヅ</t>
    </rPh>
    <rPh sb="5" eb="6">
      <t>ホン</t>
    </rPh>
    <rPh sb="6" eb="8">
      <t>ジギョウ</t>
    </rPh>
    <rPh sb="9" eb="11">
      <t>ケンキュウ</t>
    </rPh>
    <rPh sb="12" eb="15">
      <t>コウリツテキ</t>
    </rPh>
    <rPh sb="16" eb="17">
      <t>オコナ</t>
    </rPh>
    <rPh sb="23" eb="24">
      <t>ツト</t>
    </rPh>
    <phoneticPr fontId="5"/>
  </si>
  <si>
    <t>26/10</t>
    <phoneticPr fontId="5"/>
  </si>
  <si>
    <t>32/9</t>
    <phoneticPr fontId="5"/>
  </si>
  <si>
    <t>A.株式会社オーエムシー</t>
    <rPh sb="2" eb="6">
      <t>カブシキガイシャ</t>
    </rPh>
    <phoneticPr fontId="5"/>
  </si>
  <si>
    <t>外注費</t>
    <rPh sb="0" eb="3">
      <t>ガイチュウヒ</t>
    </rPh>
    <phoneticPr fontId="5"/>
  </si>
  <si>
    <t>人件費</t>
    <rPh sb="0" eb="3">
      <t>ジンケンヒ</t>
    </rPh>
    <phoneticPr fontId="5"/>
  </si>
  <si>
    <t>賃金</t>
    <rPh sb="0" eb="2">
      <t>チンギン</t>
    </rPh>
    <phoneticPr fontId="5"/>
  </si>
  <si>
    <t>諸謝金</t>
    <rPh sb="0" eb="1">
      <t>ショ</t>
    </rPh>
    <rPh sb="1" eb="3">
      <t>シャキン</t>
    </rPh>
    <phoneticPr fontId="5"/>
  </si>
  <si>
    <t>その他</t>
    <rPh sb="2" eb="3">
      <t>タ</t>
    </rPh>
    <phoneticPr fontId="5"/>
  </si>
  <si>
    <t>委託研究費</t>
    <rPh sb="0" eb="2">
      <t>イタク</t>
    </rPh>
    <rPh sb="2" eb="5">
      <t>ケンキュウヒ</t>
    </rPh>
    <phoneticPr fontId="5"/>
  </si>
  <si>
    <t>委員等謝金</t>
    <rPh sb="0" eb="2">
      <t>イイン</t>
    </rPh>
    <rPh sb="2" eb="3">
      <t>トウ</t>
    </rPh>
    <rPh sb="3" eb="5">
      <t>シャキン</t>
    </rPh>
    <phoneticPr fontId="5"/>
  </si>
  <si>
    <t>事務局用オンライン会議会場</t>
    <rPh sb="0" eb="3">
      <t>ジムキョク</t>
    </rPh>
    <rPh sb="3" eb="4">
      <t>ヨウ</t>
    </rPh>
    <rPh sb="9" eb="11">
      <t>カイギ</t>
    </rPh>
    <rPh sb="11" eb="13">
      <t>カイジョウ</t>
    </rPh>
    <phoneticPr fontId="5"/>
  </si>
  <si>
    <t>借料及び損料</t>
    <rPh sb="0" eb="2">
      <t>シャクリョウ</t>
    </rPh>
    <rPh sb="2" eb="3">
      <t>オヨ</t>
    </rPh>
    <rPh sb="4" eb="6">
      <t>ソンリョウ</t>
    </rPh>
    <phoneticPr fontId="5"/>
  </si>
  <si>
    <t>印刷製本費</t>
    <rPh sb="0" eb="5">
      <t>インサツセイホンヒ</t>
    </rPh>
    <phoneticPr fontId="5"/>
  </si>
  <si>
    <t>印刷製本</t>
    <rPh sb="0" eb="2">
      <t>インサツ</t>
    </rPh>
    <rPh sb="2" eb="4">
      <t>セイホン</t>
    </rPh>
    <phoneticPr fontId="5"/>
  </si>
  <si>
    <t>雑務役費・旅費・通信運搬費・消耗品費</t>
    <rPh sb="0" eb="2">
      <t>ザツム</t>
    </rPh>
    <rPh sb="2" eb="3">
      <t>ヤク</t>
    </rPh>
    <rPh sb="3" eb="4">
      <t>ヒ</t>
    </rPh>
    <rPh sb="5" eb="7">
      <t>リョヒ</t>
    </rPh>
    <rPh sb="8" eb="10">
      <t>ツウシン</t>
    </rPh>
    <rPh sb="10" eb="13">
      <t>ウンパンヒ</t>
    </rPh>
    <rPh sb="14" eb="17">
      <t>ショウモウヒン</t>
    </rPh>
    <rPh sb="17" eb="18">
      <t>ヒ</t>
    </rPh>
    <phoneticPr fontId="5"/>
  </si>
  <si>
    <t>諸謝金</t>
    <rPh sb="0" eb="3">
      <t>ショシャキン</t>
    </rPh>
    <phoneticPr fontId="5"/>
  </si>
  <si>
    <t>B.熊本大学</t>
    <rPh sb="2" eb="4">
      <t>クマモト</t>
    </rPh>
    <rPh sb="4" eb="6">
      <t>ダイガク</t>
    </rPh>
    <phoneticPr fontId="5"/>
  </si>
  <si>
    <t>旅費</t>
    <rPh sb="0" eb="2">
      <t>リョヒ</t>
    </rPh>
    <phoneticPr fontId="5"/>
  </si>
  <si>
    <t>消耗品費</t>
    <rPh sb="0" eb="3">
      <t>ショウモウヒン</t>
    </rPh>
    <rPh sb="3" eb="4">
      <t>ヒ</t>
    </rPh>
    <phoneticPr fontId="5"/>
  </si>
  <si>
    <t>会議費</t>
    <rPh sb="0" eb="3">
      <t>カイギヒ</t>
    </rPh>
    <phoneticPr fontId="5"/>
  </si>
  <si>
    <t>研究会合室料等</t>
    <rPh sb="0" eb="3">
      <t>ケンキュウカイ</t>
    </rPh>
    <rPh sb="3" eb="4">
      <t>ア</t>
    </rPh>
    <rPh sb="4" eb="5">
      <t>シツ</t>
    </rPh>
    <rPh sb="5" eb="6">
      <t>リョウ</t>
    </rPh>
    <rPh sb="6" eb="7">
      <t>トウ</t>
    </rPh>
    <phoneticPr fontId="5"/>
  </si>
  <si>
    <t>雑役務費</t>
    <rPh sb="0" eb="1">
      <t>ザツ</t>
    </rPh>
    <rPh sb="1" eb="3">
      <t>エキム</t>
    </rPh>
    <rPh sb="3" eb="4">
      <t>ヒ</t>
    </rPh>
    <phoneticPr fontId="5"/>
  </si>
  <si>
    <t>テープ起こし等</t>
    <rPh sb="3" eb="4">
      <t>オ</t>
    </rPh>
    <rPh sb="6" eb="7">
      <t>トウ</t>
    </rPh>
    <phoneticPr fontId="5"/>
  </si>
  <si>
    <t>一般管理費</t>
    <rPh sb="0" eb="2">
      <t>イッパン</t>
    </rPh>
    <rPh sb="2" eb="5">
      <t>カンリヒ</t>
    </rPh>
    <phoneticPr fontId="5"/>
  </si>
  <si>
    <t>株式会社オーエムシー</t>
    <rPh sb="0" eb="4">
      <t>カブシキガイシャ</t>
    </rPh>
    <phoneticPr fontId="5"/>
  </si>
  <si>
    <t>水俣病について、「重金属等による健康影響に関する総合的研究」</t>
    <rPh sb="0" eb="3">
      <t>ミナマタビョウ</t>
    </rPh>
    <rPh sb="9" eb="12">
      <t>ジュウキンゾク</t>
    </rPh>
    <rPh sb="12" eb="13">
      <t>トウ</t>
    </rPh>
    <rPh sb="16" eb="18">
      <t>ケンコウ</t>
    </rPh>
    <rPh sb="18" eb="20">
      <t>エイキョウ</t>
    </rPh>
    <rPh sb="21" eb="22">
      <t>カン</t>
    </rPh>
    <rPh sb="24" eb="27">
      <t>ソウゴウテキ</t>
    </rPh>
    <rPh sb="27" eb="29">
      <t>ケンキュウ</t>
    </rPh>
    <phoneticPr fontId="5"/>
  </si>
  <si>
    <t>メチル水銀によるTNF受容体3を介した脳神経細胞死誘導機構</t>
    <phoneticPr fontId="5"/>
  </si>
  <si>
    <t>メチル水銀による抹消神経障害の分子・細胞的基盤</t>
    <rPh sb="3" eb="5">
      <t>スイギン</t>
    </rPh>
    <rPh sb="8" eb="10">
      <t>マッショウ</t>
    </rPh>
    <rPh sb="10" eb="12">
      <t>シンケイ</t>
    </rPh>
    <rPh sb="12" eb="14">
      <t>ショウガイ</t>
    </rPh>
    <rPh sb="15" eb="17">
      <t>ブンシ</t>
    </rPh>
    <rPh sb="18" eb="20">
      <t>サイボウ</t>
    </rPh>
    <rPh sb="20" eb="21">
      <t>テキ</t>
    </rPh>
    <rPh sb="21" eb="23">
      <t>キバン</t>
    </rPh>
    <phoneticPr fontId="5"/>
  </si>
  <si>
    <t>低濃度メチル水銀ばく露によるオートファジーとプロテアソームを制御するｐ62の役割</t>
    <rPh sb="0" eb="3">
      <t>テイノウド</t>
    </rPh>
    <rPh sb="6" eb="8">
      <t>スイギン</t>
    </rPh>
    <rPh sb="10" eb="11">
      <t>ロ</t>
    </rPh>
    <rPh sb="30" eb="32">
      <t>セイギョ</t>
    </rPh>
    <rPh sb="38" eb="40">
      <t>ヤクワリ</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</si>
  <si>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</si>
  <si>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複数機関・統一試験法で取り組むメチル水銀の脳高次機能への影響評価</t>
    <rPh sb="0" eb="2">
      <t>フクスウ</t>
    </rPh>
    <rPh sb="2" eb="4">
      <t>キカン</t>
    </rPh>
    <rPh sb="5" eb="7">
      <t>トウイツ</t>
    </rPh>
    <rPh sb="7" eb="10">
      <t>シケンホウ</t>
    </rPh>
    <rPh sb="11" eb="12">
      <t>ト</t>
    </rPh>
    <rPh sb="13" eb="14">
      <t>ク</t>
    </rPh>
    <rPh sb="18" eb="20">
      <t>スイギン</t>
    </rPh>
    <rPh sb="21" eb="22">
      <t>ノウ</t>
    </rPh>
    <rPh sb="22" eb="23">
      <t>コウ</t>
    </rPh>
    <rPh sb="23" eb="24">
      <t>ツギ</t>
    </rPh>
    <rPh sb="24" eb="26">
      <t>キノウ</t>
    </rPh>
    <rPh sb="28" eb="30">
      <t>エイキョウ</t>
    </rPh>
    <rPh sb="30" eb="32">
      <t>ヒョウカ</t>
    </rPh>
    <phoneticPr fontId="5"/>
  </si>
  <si>
    <t>随意契約
（公募）</t>
    <phoneticPr fontId="5"/>
  </si>
  <si>
    <t>メチル水銀曝露による健康影響に関するレビュー</t>
    <rPh sb="3" eb="5">
      <t>スイギン</t>
    </rPh>
    <rPh sb="5" eb="7">
      <t>バクロ</t>
    </rPh>
    <rPh sb="10" eb="12">
      <t>ケンコウ</t>
    </rPh>
    <rPh sb="12" eb="14">
      <t>エイキョウ</t>
    </rPh>
    <rPh sb="15" eb="16">
      <t>カン</t>
    </rPh>
    <phoneticPr fontId="5"/>
  </si>
  <si>
    <t>メチル水銀曝露による小胞体機能破綻したを介した神経障害機構に関する多角的解析</t>
    <rPh sb="3" eb="5">
      <t>スイギン</t>
    </rPh>
    <rPh sb="5" eb="7">
      <t>バクロ</t>
    </rPh>
    <rPh sb="10" eb="13">
      <t>ショウホウタイ</t>
    </rPh>
    <rPh sb="13" eb="15">
      <t>キノウ</t>
    </rPh>
    <rPh sb="15" eb="17">
      <t>ハタン</t>
    </rPh>
    <rPh sb="20" eb="21">
      <t>カイ</t>
    </rPh>
    <rPh sb="23" eb="25">
      <t>シンケイ</t>
    </rPh>
    <rPh sb="25" eb="27">
      <t>ショウガイ</t>
    </rPh>
    <rPh sb="27" eb="29">
      <t>キコウ</t>
    </rPh>
    <rPh sb="30" eb="31">
      <t>カン</t>
    </rPh>
    <rPh sb="33" eb="36">
      <t>タカクテキ</t>
    </rPh>
    <rPh sb="36" eb="38">
      <t>カイセキ</t>
    </rPh>
    <phoneticPr fontId="5"/>
  </si>
  <si>
    <t>水俣病患者の経年的変化及び自然歴の実態調査・水俣病患者の脳構造の画像解析研究・水俣病発生地域等におけるメチル水銀曝露リスクに関する研究</t>
    <rPh sb="0" eb="3">
      <t>ミナマタビョウ</t>
    </rPh>
    <rPh sb="3" eb="5">
      <t>カンジャ</t>
    </rPh>
    <rPh sb="6" eb="8">
      <t>ケイネン</t>
    </rPh>
    <rPh sb="8" eb="9">
      <t>テキ</t>
    </rPh>
    <rPh sb="9" eb="11">
      <t>ヘンカ</t>
    </rPh>
    <rPh sb="11" eb="12">
      <t>オヨ</t>
    </rPh>
    <rPh sb="13" eb="15">
      <t>シゼン</t>
    </rPh>
    <rPh sb="15" eb="16">
      <t>レキ</t>
    </rPh>
    <rPh sb="17" eb="19">
      <t>ジッタイ</t>
    </rPh>
    <rPh sb="19" eb="21">
      <t>チョウサ</t>
    </rPh>
    <rPh sb="22" eb="27">
      <t>ミナマタビョウカンジャ</t>
    </rPh>
    <rPh sb="28" eb="29">
      <t>ノウ</t>
    </rPh>
    <rPh sb="29" eb="31">
      <t>コウゾウ</t>
    </rPh>
    <rPh sb="32" eb="34">
      <t>ガゾウ</t>
    </rPh>
    <rPh sb="34" eb="36">
      <t>カイセキ</t>
    </rPh>
    <rPh sb="36" eb="38">
      <t>ケンキュウ</t>
    </rPh>
    <rPh sb="39" eb="42">
      <t>ミナマタビョウ</t>
    </rPh>
    <rPh sb="42" eb="44">
      <t>ハッセイ</t>
    </rPh>
    <rPh sb="44" eb="46">
      <t>チイキ</t>
    </rPh>
    <rPh sb="46" eb="47">
      <t>トウ</t>
    </rPh>
    <rPh sb="54" eb="56">
      <t>スイギン</t>
    </rPh>
    <rPh sb="56" eb="58">
      <t>バクロ</t>
    </rPh>
    <rPh sb="62" eb="63">
      <t>カン</t>
    </rPh>
    <rPh sb="65" eb="67">
      <t>ケンキュウ</t>
    </rPh>
    <phoneticPr fontId="5"/>
  </si>
  <si>
    <t>７．環境保健対策の推進、　９．環境政策の基盤整備</t>
    <phoneticPr fontId="5"/>
  </si>
  <si>
    <t>推進・評価合同委員会における評価委員会からの評価結果
令和３年度環境省委託業務報告書「令和３年度水俣病に関する総合的研究（重金属等による健康影響に関する総合的研究)」</t>
    <phoneticPr fontId="5"/>
  </si>
  <si>
    <t>１）環境保健行政課題との関連性、２）研究計画の妥当性・効率性、３）研究遂行体制・能力の観点から見た質の高い研究の実施</t>
    <phoneticPr fontId="5"/>
  </si>
  <si>
    <t>応募のあった研究班について、研究計画書等を踏まえ、必要な研究班を設置する。</t>
    <rPh sb="0" eb="2">
      <t>オウボ</t>
    </rPh>
    <rPh sb="6" eb="9">
      <t>ケンキュウハン</t>
    </rPh>
    <rPh sb="14" eb="16">
      <t>ケンキュウ</t>
    </rPh>
    <rPh sb="16" eb="18">
      <t>ケイカク</t>
    </rPh>
    <rPh sb="18" eb="19">
      <t>ショ</t>
    </rPh>
    <rPh sb="19" eb="20">
      <t>トウ</t>
    </rPh>
    <rPh sb="21" eb="22">
      <t>フ</t>
    </rPh>
    <rPh sb="25" eb="27">
      <t>ヒツヨウ</t>
    </rPh>
    <rPh sb="28" eb="31">
      <t>ケンキュウハン</t>
    </rPh>
    <rPh sb="32" eb="34">
      <t>セッチ</t>
    </rPh>
    <phoneticPr fontId="5"/>
  </si>
  <si>
    <t>設置した研究班の数</t>
    <phoneticPr fontId="5"/>
  </si>
  <si>
    <t>新型コロナウイルスの影響により会議の開催形式が対面でなくWEBとなったことや、新規研究班について、より効率的に研究を実施する研究班から応募があったこと等が理由であり、妥当である。</t>
    <rPh sb="0" eb="2">
      <t>シンガタ</t>
    </rPh>
    <rPh sb="10" eb="12">
      <t>エイキョウ</t>
    </rPh>
    <rPh sb="15" eb="17">
      <t>カイギ</t>
    </rPh>
    <rPh sb="18" eb="20">
      <t>カイサイ</t>
    </rPh>
    <rPh sb="20" eb="22">
      <t>ケイシキ</t>
    </rPh>
    <rPh sb="23" eb="25">
      <t>タイメン</t>
    </rPh>
    <rPh sb="39" eb="41">
      <t>シンキ</t>
    </rPh>
    <rPh sb="41" eb="44">
      <t>ケンキュウハン</t>
    </rPh>
    <rPh sb="51" eb="54">
      <t>コウリツテキ</t>
    </rPh>
    <rPh sb="55" eb="57">
      <t>ケンキュウ</t>
    </rPh>
    <rPh sb="58" eb="60">
      <t>ジッシ</t>
    </rPh>
    <rPh sb="62" eb="65">
      <t>ケンキュウハン</t>
    </rPh>
    <rPh sb="67" eb="69">
      <t>オウボ</t>
    </rPh>
    <rPh sb="75" eb="76">
      <t>トウ</t>
    </rPh>
    <rPh sb="77" eb="79">
      <t>リユウ</t>
    </rPh>
    <rPh sb="83" eb="85">
      <t>ダトウ</t>
    </rPh>
    <phoneticPr fontId="5"/>
  </si>
  <si>
    <t>00</t>
    <phoneticPr fontId="5"/>
  </si>
  <si>
    <t>外部有識者点検対象外</t>
    <phoneticPr fontId="5"/>
  </si>
  <si>
    <t>活動実績等は目標に達しており、不用率が高いため、予算規模の妥当性について検討を行うこと。
また、一者応札の改善に向けた取り組みを検討すること。</t>
    <phoneticPr fontId="5"/>
  </si>
  <si>
    <t>国立大学法人熊本大学</t>
    <phoneticPr fontId="5"/>
  </si>
  <si>
    <t>学校法人東北医科薬科大学</t>
    <phoneticPr fontId="5"/>
  </si>
  <si>
    <t>学校法人東京理科大学</t>
    <phoneticPr fontId="5"/>
  </si>
  <si>
    <t>学校法人北里研究所</t>
    <phoneticPr fontId="5"/>
  </si>
  <si>
    <t>国立大学法人岡山大学</t>
    <phoneticPr fontId="5"/>
  </si>
  <si>
    <t>学校法人東海学園</t>
    <phoneticPr fontId="5"/>
  </si>
  <si>
    <t xml:space="preserve">予算規模の妥当性については、新型コロナウィルスの影響により執行率が低い状況が数年続いているが、メチル水銀による健康影響といった国が取り組むべき課題について、引き続き研究を進めるとともに、各研究内容については外部委員による評価結果を適切に反映し、効率的に研究を行う。
また、一者応札の改善に向けて、可能な限りの公告期間の延長のほか、仕様書の業務内容の一層の明確化等、多くの事業者が参加できる発注となるよう継続して検討していく。
</t>
    <rPh sb="0" eb="2">
      <t>ヨサン</t>
    </rPh>
    <rPh sb="2" eb="4">
      <t>キボ</t>
    </rPh>
    <rPh sb="5" eb="8">
      <t>ダトウセイ</t>
    </rPh>
    <rPh sb="24" eb="26">
      <t>エイキョウ</t>
    </rPh>
    <phoneticPr fontId="5"/>
  </si>
  <si>
    <t>メチル水銀が人の健康に与える影響に関する調査の手法を開発するに当たり必要となる各種課題（水俣病患者の経年的変化及び自然史、メチル水銀への曝露量と症候の関係、水俣病に係る有効な診断方法等）、その他水俣病問題に対応するために必要となる課題等を踏まえ、必要な研究テーマを定めた上で、研究班を公募し研究を進める。</t>
    <phoneticPr fontId="5"/>
  </si>
  <si>
    <t>https://www.env.go.jp/guide/seisaku/index.html</t>
    <phoneticPr fontId="5"/>
  </si>
  <si>
    <t>水俣病対策</t>
    <rPh sb="0" eb="3">
      <t>ミナマタビョウ</t>
    </rPh>
    <rPh sb="3" eb="5">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</si>
</sst>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20595</xdr:colOff>
      <xdr:row>270</xdr:row>
      <xdr:rowOff>10298</xdr:rowOff>
    </xdr:from>
    <xdr:to>
      <xdr:col>33</xdr:col>
      <xdr:colOff>4583</xdr:colOff>
      <xdr:row>272</xdr:row>
      <xdr:rowOff>22393</xdr:rowOff>
    </xdr:to>
    <xdr:sp macro="" textlink="">
      <xdr:nvSpPr>
        <xdr:cNvPr id="2" name="テキスト ボックス 1">
          <a:extLst>
            <a:ext uri="{FF2B5EF4-FFF2-40B4-BE49-F238E27FC236}">
              <a16:creationId xmlns:a16="http://schemas.microsoft.com/office/drawing/2014/main" id="{F709D2A7-4573-4D2C-A949-0D4B565DFF22}"/>
            </a:ext>
          </a:extLst>
        </xdr:cNvPr>
        <xdr:cNvSpPr txBox="1"/>
      </xdr:nvSpPr>
      <xdr:spPr>
        <a:xfrm>
          <a:off x="5021220" y="46454198"/>
          <a:ext cx="1584188" cy="71694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２５．８百万円</a:t>
          </a:r>
        </a:p>
      </xdr:txBody>
    </xdr:sp>
    <xdr:clientData/>
  </xdr:twoCellAnchor>
  <xdr:twoCellAnchor>
    <xdr:from>
      <xdr:col>22</xdr:col>
      <xdr:colOff>41189</xdr:colOff>
      <xdr:row>272</xdr:row>
      <xdr:rowOff>82379</xdr:rowOff>
    </xdr:from>
    <xdr:to>
      <xdr:col>36</xdr:col>
      <xdr:colOff>13989</xdr:colOff>
      <xdr:row>275</xdr:row>
      <xdr:rowOff>20432</xdr:rowOff>
    </xdr:to>
    <xdr:sp macro="" textlink="">
      <xdr:nvSpPr>
        <xdr:cNvPr id="3" name="大かっこ 2">
          <a:extLst>
            <a:ext uri="{FF2B5EF4-FFF2-40B4-BE49-F238E27FC236}">
              <a16:creationId xmlns:a16="http://schemas.microsoft.com/office/drawing/2014/main" id="{4CF4E5EC-53FD-4039-8B87-858BCB6BDC10}"/>
            </a:ext>
          </a:extLst>
        </xdr:cNvPr>
        <xdr:cNvSpPr/>
      </xdr:nvSpPr>
      <xdr:spPr>
        <a:xfrm>
          <a:off x="4441739" y="47231129"/>
          <a:ext cx="2773150" cy="995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28</xdr:col>
      <xdr:colOff>180939</xdr:colOff>
      <xdr:row>275</xdr:row>
      <xdr:rowOff>23782</xdr:rowOff>
    </xdr:from>
    <xdr:to>
      <xdr:col>28</xdr:col>
      <xdr:colOff>180939</xdr:colOff>
      <xdr:row>275</xdr:row>
      <xdr:rowOff>344167</xdr:rowOff>
    </xdr:to>
    <xdr:cxnSp macro="">
      <xdr:nvCxnSpPr>
        <xdr:cNvPr id="4" name="直線矢印コネクタ 3">
          <a:extLst>
            <a:ext uri="{FF2B5EF4-FFF2-40B4-BE49-F238E27FC236}">
              <a16:creationId xmlns:a16="http://schemas.microsoft.com/office/drawing/2014/main" id="{2EC9D673-22DD-4301-B8D2-006E7012CA85}"/>
            </a:ext>
          </a:extLst>
        </xdr:cNvPr>
        <xdr:cNvCxnSpPr/>
      </xdr:nvCxnSpPr>
      <xdr:spPr>
        <a:xfrm>
          <a:off x="5781639" y="48229807"/>
          <a:ext cx="0" cy="3203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2942</xdr:colOff>
      <xdr:row>276</xdr:row>
      <xdr:rowOff>14222</xdr:rowOff>
    </xdr:from>
    <xdr:to>
      <xdr:col>35</xdr:col>
      <xdr:colOff>179223</xdr:colOff>
      <xdr:row>276</xdr:row>
      <xdr:rowOff>347413</xdr:rowOff>
    </xdr:to>
    <xdr:sp macro="" textlink="">
      <xdr:nvSpPr>
        <xdr:cNvPr id="5" name="テキスト ボックス 4">
          <a:extLst>
            <a:ext uri="{FF2B5EF4-FFF2-40B4-BE49-F238E27FC236}">
              <a16:creationId xmlns:a16="http://schemas.microsoft.com/office/drawing/2014/main" id="{E01971AB-4274-4C76-9E89-4CEE9D844931}"/>
            </a:ext>
          </a:extLst>
        </xdr:cNvPr>
        <xdr:cNvSpPr txBox="1"/>
      </xdr:nvSpPr>
      <xdr:spPr>
        <a:xfrm>
          <a:off x="4403492" y="48572672"/>
          <a:ext cx="2776606" cy="33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63991</xdr:colOff>
      <xdr:row>277</xdr:row>
      <xdr:rowOff>38490</xdr:rowOff>
    </xdr:from>
    <xdr:to>
      <xdr:col>34</xdr:col>
      <xdr:colOff>163286</xdr:colOff>
      <xdr:row>279</xdr:row>
      <xdr:rowOff>50586</xdr:rowOff>
    </xdr:to>
    <xdr:sp macro="" textlink="">
      <xdr:nvSpPr>
        <xdr:cNvPr id="6" name="テキスト ボックス 5">
          <a:extLst>
            <a:ext uri="{FF2B5EF4-FFF2-40B4-BE49-F238E27FC236}">
              <a16:creationId xmlns:a16="http://schemas.microsoft.com/office/drawing/2014/main" id="{B8851DA6-F533-472E-9EDD-FDEB84C59099}"/>
            </a:ext>
          </a:extLst>
        </xdr:cNvPr>
        <xdr:cNvSpPr txBox="1"/>
      </xdr:nvSpPr>
      <xdr:spPr>
        <a:xfrm>
          <a:off x="4664566" y="48949365"/>
          <a:ext cx="2299570" cy="71694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Ａ．株式会社オーエムシー</a:t>
          </a:r>
          <a:endParaRPr kumimoji="1" lang="en-US" altLang="ja-JP" sz="1100"/>
        </a:p>
        <a:p>
          <a:pPr algn="ctr"/>
          <a:r>
            <a:rPr kumimoji="1" lang="ja-JP" altLang="en-US" sz="1100"/>
            <a:t>２５．８百万円</a:t>
          </a:r>
        </a:p>
      </xdr:txBody>
    </xdr:sp>
    <xdr:clientData/>
  </xdr:twoCellAnchor>
  <xdr:twoCellAnchor>
    <xdr:from>
      <xdr:col>21</xdr:col>
      <xdr:colOff>175054</xdr:colOff>
      <xdr:row>279</xdr:row>
      <xdr:rowOff>175055</xdr:rowOff>
    </xdr:from>
    <xdr:to>
      <xdr:col>35</xdr:col>
      <xdr:colOff>150593</xdr:colOff>
      <xdr:row>281</xdr:row>
      <xdr:rowOff>166271</xdr:rowOff>
    </xdr:to>
    <xdr:sp macro="" textlink="">
      <xdr:nvSpPr>
        <xdr:cNvPr id="7" name="大かっこ 6">
          <a:extLst>
            <a:ext uri="{FF2B5EF4-FFF2-40B4-BE49-F238E27FC236}">
              <a16:creationId xmlns:a16="http://schemas.microsoft.com/office/drawing/2014/main" id="{E604AD78-EF4F-49E5-B497-7B6747CF470E}"/>
            </a:ext>
          </a:extLst>
        </xdr:cNvPr>
        <xdr:cNvSpPr/>
      </xdr:nvSpPr>
      <xdr:spPr>
        <a:xfrm>
          <a:off x="4375579" y="49790780"/>
          <a:ext cx="2775889" cy="696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28</xdr:col>
      <xdr:colOff>175054</xdr:colOff>
      <xdr:row>281</xdr:row>
      <xdr:rowOff>82379</xdr:rowOff>
    </xdr:from>
    <xdr:to>
      <xdr:col>28</xdr:col>
      <xdr:colOff>175054</xdr:colOff>
      <xdr:row>282</xdr:row>
      <xdr:rowOff>58487</xdr:rowOff>
    </xdr:to>
    <xdr:cxnSp macro="">
      <xdr:nvCxnSpPr>
        <xdr:cNvPr id="8" name="直線矢印コネクタ 7">
          <a:extLst>
            <a:ext uri="{FF2B5EF4-FFF2-40B4-BE49-F238E27FC236}">
              <a16:creationId xmlns:a16="http://schemas.microsoft.com/office/drawing/2014/main" id="{69DABD88-BE8D-4C1F-958B-5D7028B29485}"/>
            </a:ext>
          </a:extLst>
        </xdr:cNvPr>
        <xdr:cNvCxnSpPr/>
      </xdr:nvCxnSpPr>
      <xdr:spPr>
        <a:xfrm>
          <a:off x="5775754" y="50402954"/>
          <a:ext cx="0" cy="3285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161080</xdr:colOff>
      <xdr:row>283</xdr:row>
      <xdr:rowOff>134600</xdr:rowOff>
    </xdr:from>
    <xdr:to>
      <xdr:col>32</xdr:col>
      <xdr:colOff>148992</xdr:colOff>
      <xdr:row>286</xdr:row>
      <xdr:rowOff>82625</xdr:rowOff>
    </xdr:to>
    <xdr:sp macro="" textlink="">
      <xdr:nvSpPr>
        <xdr:cNvPr id="9" name="テキスト ボックス 8">
          <a:extLst>
            <a:ext uri="{FF2B5EF4-FFF2-40B4-BE49-F238E27FC236}">
              <a16:creationId xmlns:a16="http://schemas.microsoft.com/office/drawing/2014/main" id="{E2650761-AA89-42D1-932B-BBDAEA85652E}"/>
            </a:ext>
          </a:extLst>
        </xdr:cNvPr>
        <xdr:cNvSpPr txBox="1"/>
      </xdr:nvSpPr>
      <xdr:spPr>
        <a:xfrm>
          <a:off x="4961680" y="51160025"/>
          <a:ext cx="1588112" cy="13196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Ｂ．大学等（７箇所）</a:t>
          </a:r>
          <a:endParaRPr kumimoji="1" lang="en-US" altLang="ja-JP" sz="1100"/>
        </a:p>
        <a:p>
          <a:pPr algn="ctr"/>
          <a:r>
            <a:rPr kumimoji="1" lang="ja-JP" altLang="en-US" sz="1100"/>
            <a:t>１９．７百万円</a:t>
          </a:r>
          <a:endParaRPr kumimoji="1" lang="en-US" altLang="ja-JP" sz="1100"/>
        </a:p>
      </xdr:txBody>
    </xdr:sp>
    <xdr:clientData/>
  </xdr:twoCellAnchor>
  <xdr:twoCellAnchor>
    <xdr:from>
      <xdr:col>22</xdr:col>
      <xdr:colOff>181674</xdr:colOff>
      <xdr:row>282</xdr:row>
      <xdr:rowOff>60068</xdr:rowOff>
    </xdr:from>
    <xdr:to>
      <xdr:col>34</xdr:col>
      <xdr:colOff>163531</xdr:colOff>
      <xdr:row>283</xdr:row>
      <xdr:rowOff>66114</xdr:rowOff>
    </xdr:to>
    <xdr:sp macro="" textlink="">
      <xdr:nvSpPr>
        <xdr:cNvPr id="10" name="テキスト ボックス 9">
          <a:extLst>
            <a:ext uri="{FF2B5EF4-FFF2-40B4-BE49-F238E27FC236}">
              <a16:creationId xmlns:a16="http://schemas.microsoft.com/office/drawing/2014/main" id="{B621FB3A-0740-497E-8769-9E03650D0073}"/>
            </a:ext>
          </a:extLst>
        </xdr:cNvPr>
        <xdr:cNvSpPr txBox="1"/>
      </xdr:nvSpPr>
      <xdr:spPr>
        <a:xfrm>
          <a:off x="4582224" y="50733068"/>
          <a:ext cx="2382157" cy="35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P405" sqref="P405:X405"/>
    </sheetView>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4">
        <v>2022</v>
      </c>
      <c r="AE2" s="854"/>
      <c r="AF2" s="854"/>
      <c r="AG2" s="854"/>
      <c r="AH2" s="854"/>
      <c r="AI2" s="75" t="s">
        <v>283</v>
      </c>
      <c r="AJ2" s="854" t="s">
        <v>606</v>
      </c>
      <c r="AK2" s="854"/>
      <c r="AL2" s="854"/>
      <c r="AM2" s="854"/>
      <c r="AN2" s="75" t="s">
        <v>283</v>
      </c>
      <c r="AO2" s="854">
        <v>21</v>
      </c>
      <c r="AP2" s="854"/>
      <c r="AQ2" s="854"/>
      <c r="AR2" s="76" t="s">
        <v>283</v>
      </c>
      <c r="AS2" s="855">
        <v>295</v>
      </c>
      <c r="AT2" s="855"/>
      <c r="AU2" s="855"/>
      <c r="AV2" s="75" t="str">
        <f>IF(AW2="","","-")</f>
        <v/>
      </c>
      <c r="AW2" s="856"/>
      <c r="AX2" s="856"/>
    </row>
    <row r="3" spans="1:50" ht="21" customHeight="1" thickBot="1">
      <c r="A3" s="857" t="s">
        <v>596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59</v>
      </c>
      <c r="AJ3" s="859" t="s">
        <v>608</v>
      </c>
      <c r="AK3" s="859"/>
      <c r="AL3" s="859"/>
      <c r="AM3" s="859"/>
      <c r="AN3" s="859"/>
      <c r="AO3" s="859"/>
      <c r="AP3" s="859"/>
      <c r="AQ3" s="859"/>
      <c r="AR3" s="859"/>
      <c r="AS3" s="859"/>
      <c r="AT3" s="859"/>
      <c r="AU3" s="859"/>
      <c r="AV3" s="859"/>
      <c r="AW3" s="859"/>
      <c r="AX3" s="24" t="s">
        <v>60</v>
      </c>
    </row>
    <row r="4" spans="1:50" ht="24.75" customHeight="1">
      <c r="A4" s="829" t="s">
        <v>23</v>
      </c>
      <c r="B4" s="830"/>
      <c r="C4" s="830"/>
      <c r="D4" s="830"/>
      <c r="E4" s="830"/>
      <c r="F4" s="830"/>
      <c r="G4" s="831" t="s">
        <v>609</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610</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c r="A5" s="841" t="s">
        <v>62</v>
      </c>
      <c r="B5" s="842"/>
      <c r="C5" s="842"/>
      <c r="D5" s="842"/>
      <c r="E5" s="842"/>
      <c r="F5" s="843"/>
      <c r="G5" s="844" t="s">
        <v>612</v>
      </c>
      <c r="H5" s="845"/>
      <c r="I5" s="845"/>
      <c r="J5" s="845"/>
      <c r="K5" s="845"/>
      <c r="L5" s="845"/>
      <c r="M5" s="846" t="s">
        <v>61</v>
      </c>
      <c r="N5" s="847"/>
      <c r="O5" s="847"/>
      <c r="P5" s="847"/>
      <c r="Q5" s="847"/>
      <c r="R5" s="848"/>
      <c r="S5" s="849" t="s">
        <v>613</v>
      </c>
      <c r="T5" s="845"/>
      <c r="U5" s="845"/>
      <c r="V5" s="845"/>
      <c r="W5" s="845"/>
      <c r="X5" s="850"/>
      <c r="Y5" s="851" t="s">
        <v>3</v>
      </c>
      <c r="Z5" s="852"/>
      <c r="AA5" s="852"/>
      <c r="AB5" s="852"/>
      <c r="AC5" s="852"/>
      <c r="AD5" s="853"/>
      <c r="AE5" s="874" t="s">
        <v>614</v>
      </c>
      <c r="AF5" s="874"/>
      <c r="AG5" s="874"/>
      <c r="AH5" s="874"/>
      <c r="AI5" s="874"/>
      <c r="AJ5" s="874"/>
      <c r="AK5" s="874"/>
      <c r="AL5" s="874"/>
      <c r="AM5" s="874"/>
      <c r="AN5" s="874"/>
      <c r="AO5" s="874"/>
      <c r="AP5" s="875"/>
      <c r="AQ5" s="876" t="s">
        <v>611</v>
      </c>
      <c r="AR5" s="877"/>
      <c r="AS5" s="877"/>
      <c r="AT5" s="877"/>
      <c r="AU5" s="877"/>
      <c r="AV5" s="877"/>
      <c r="AW5" s="877"/>
      <c r="AX5" s="878"/>
    </row>
    <row r="6" spans="1:50" ht="39" customHeight="1">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60" t="s">
        <v>20</v>
      </c>
      <c r="B7" s="861"/>
      <c r="C7" s="861"/>
      <c r="D7" s="861"/>
      <c r="E7" s="861"/>
      <c r="F7" s="862"/>
      <c r="G7" s="884" t="s">
        <v>615</v>
      </c>
      <c r="H7" s="885"/>
      <c r="I7" s="885"/>
      <c r="J7" s="885"/>
      <c r="K7" s="885"/>
      <c r="L7" s="885"/>
      <c r="M7" s="885"/>
      <c r="N7" s="885"/>
      <c r="O7" s="885"/>
      <c r="P7" s="885"/>
      <c r="Q7" s="885"/>
      <c r="R7" s="885"/>
      <c r="S7" s="885"/>
      <c r="T7" s="885"/>
      <c r="U7" s="885"/>
      <c r="V7" s="885"/>
      <c r="W7" s="885"/>
      <c r="X7" s="886"/>
      <c r="Y7" s="887" t="s">
        <v>268</v>
      </c>
      <c r="Z7" s="706"/>
      <c r="AA7" s="706"/>
      <c r="AB7" s="706"/>
      <c r="AC7" s="706"/>
      <c r="AD7" s="888"/>
      <c r="AE7" s="816" t="s">
        <v>616</v>
      </c>
      <c r="AF7" s="817"/>
      <c r="AG7" s="817"/>
      <c r="AH7" s="817"/>
      <c r="AI7" s="817"/>
      <c r="AJ7" s="817"/>
      <c r="AK7" s="817"/>
      <c r="AL7" s="817"/>
      <c r="AM7" s="817"/>
      <c r="AN7" s="817"/>
      <c r="AO7" s="817"/>
      <c r="AP7" s="817"/>
      <c r="AQ7" s="817"/>
      <c r="AR7" s="817"/>
      <c r="AS7" s="817"/>
      <c r="AT7" s="817"/>
      <c r="AU7" s="817"/>
      <c r="AV7" s="817"/>
      <c r="AW7" s="817"/>
      <c r="AX7" s="818"/>
    </row>
    <row r="8" spans="1:50" ht="53.25" customHeight="1">
      <c r="A8" s="860" t="s">
        <v>185</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186</v>
      </c>
      <c r="Z8" s="867"/>
      <c r="AA8" s="867"/>
      <c r="AB8" s="867"/>
      <c r="AC8" s="867"/>
      <c r="AD8" s="868"/>
      <c r="AE8" s="869" t="str">
        <f>入力規則等!K13</f>
        <v>文教及び科学振興</v>
      </c>
      <c r="AF8" s="864"/>
      <c r="AG8" s="864"/>
      <c r="AH8" s="864"/>
      <c r="AI8" s="864"/>
      <c r="AJ8" s="864"/>
      <c r="AK8" s="864"/>
      <c r="AL8" s="864"/>
      <c r="AM8" s="864"/>
      <c r="AN8" s="864"/>
      <c r="AO8" s="864"/>
      <c r="AP8" s="864"/>
      <c r="AQ8" s="864"/>
      <c r="AR8" s="864"/>
      <c r="AS8" s="864"/>
      <c r="AT8" s="864"/>
      <c r="AU8" s="864"/>
      <c r="AV8" s="864"/>
      <c r="AW8" s="864"/>
      <c r="AX8" s="870"/>
    </row>
    <row r="9" spans="1:50" ht="58.5" customHeight="1">
      <c r="A9" s="789" t="s">
        <v>21</v>
      </c>
      <c r="B9" s="790"/>
      <c r="C9" s="790"/>
      <c r="D9" s="790"/>
      <c r="E9" s="790"/>
      <c r="F9" s="790"/>
      <c r="G9" s="871" t="s">
        <v>617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46" customHeight="1">
      <c r="A10" s="777" t="s">
        <v>27</v>
      </c>
      <c r="B10" s="778"/>
      <c r="C10" s="778"/>
      <c r="D10" s="778"/>
      <c r="E10" s="778"/>
      <c r="F10" s="778"/>
      <c r="G10" s="779" t="s">
        <v>618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777" t="s">
        <v>5</v>
      </c>
      <c r="B11" s="778"/>
      <c r="C11" s="778"/>
      <c r="D11" s="778"/>
      <c r="E11" s="778"/>
      <c r="F11" s="782"/>
      <c r="G11" s="783" t="str">
        <f>入力規則等!P10</f>
        <v>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786" t="s">
        <v>22</v>
      </c>
      <c r="B12" s="787"/>
      <c r="C12" s="787"/>
      <c r="D12" s="787"/>
      <c r="E12" s="787"/>
      <c r="F12" s="788"/>
      <c r="G12" s="792"/>
      <c r="H12" s="793"/>
      <c r="I12" s="793"/>
      <c r="J12" s="793"/>
      <c r="K12" s="793"/>
      <c r="L12" s="793"/>
      <c r="M12" s="793"/>
      <c r="N12" s="793"/>
      <c r="O12" s="793"/>
      <c r="P12" s="176" t="s">
        <v>415</v>
      </c>
      <c r="Q12" s="177"/>
      <c r="R12" s="177"/>
      <c r="S12" s="177"/>
      <c r="T12" s="177"/>
      <c r="U12" s="177"/>
      <c r="V12" s="178"/>
      <c r="W12" s="176" t="s">
        <v>567</v>
      </c>
      <c r="X12" s="177"/>
      <c r="Y12" s="177"/>
      <c r="Z12" s="177"/>
      <c r="AA12" s="177"/>
      <c r="AB12" s="177"/>
      <c r="AC12" s="178"/>
      <c r="AD12" s="176" t="s">
        <v>569</v>
      </c>
      <c r="AE12" s="177"/>
      <c r="AF12" s="177"/>
      <c r="AG12" s="177"/>
      <c r="AH12" s="177"/>
      <c r="AI12" s="177"/>
      <c r="AJ12" s="178"/>
      <c r="AK12" s="176" t="s">
        <v>587</v>
      </c>
      <c r="AL12" s="177"/>
      <c r="AM12" s="177"/>
      <c r="AN12" s="177"/>
      <c r="AO12" s="177"/>
      <c r="AP12" s="177"/>
      <c r="AQ12" s="178"/>
      <c r="AR12" s="176" t="s">
        <v>588</v>
      </c>
      <c r="AS12" s="177"/>
      <c r="AT12" s="177"/>
      <c r="AU12" s="177"/>
      <c r="AV12" s="177"/>
      <c r="AW12" s="177"/>
      <c r="AX12" s="822"/>
    </row>
    <row r="13" spans="1:50" ht="21" customHeight="1">
      <c r="A13" s="311"/>
      <c r="B13" s="312"/>
      <c r="C13" s="312"/>
      <c r="D13" s="312"/>
      <c r="E13" s="312"/>
      <c r="F13" s="313"/>
      <c r="G13" s="806" t="s">
        <v>6</v>
      </c>
      <c r="H13" s="807"/>
      <c r="I13" s="823" t="s">
        <v>7</v>
      </c>
      <c r="J13" s="824"/>
      <c r="K13" s="824"/>
      <c r="L13" s="824"/>
      <c r="M13" s="824"/>
      <c r="N13" s="824"/>
      <c r="O13" s="825"/>
      <c r="P13" s="717">
        <v>40</v>
      </c>
      <c r="Q13" s="718"/>
      <c r="R13" s="718"/>
      <c r="S13" s="718"/>
      <c r="T13" s="718"/>
      <c r="U13" s="718"/>
      <c r="V13" s="719"/>
      <c r="W13" s="717">
        <v>41</v>
      </c>
      <c r="X13" s="718"/>
      <c r="Y13" s="718"/>
      <c r="Z13" s="718"/>
      <c r="AA13" s="718"/>
      <c r="AB13" s="718"/>
      <c r="AC13" s="719"/>
      <c r="AD13" s="717">
        <v>41</v>
      </c>
      <c r="AE13" s="718"/>
      <c r="AF13" s="718"/>
      <c r="AG13" s="718"/>
      <c r="AH13" s="718"/>
      <c r="AI13" s="718"/>
      <c r="AJ13" s="719"/>
      <c r="AK13" s="717">
        <v>41</v>
      </c>
      <c r="AL13" s="718"/>
      <c r="AM13" s="718"/>
      <c r="AN13" s="718"/>
      <c r="AO13" s="718"/>
      <c r="AP13" s="718"/>
      <c r="AQ13" s="719"/>
      <c r="AR13" s="754">
        <v>41</v>
      </c>
      <c r="AS13" s="755"/>
      <c r="AT13" s="755"/>
      <c r="AU13" s="755"/>
      <c r="AV13" s="755"/>
      <c r="AW13" s="755"/>
      <c r="AX13" s="826"/>
    </row>
    <row r="14" spans="1:50" ht="21" customHeight="1">
      <c r="A14" s="311"/>
      <c r="B14" s="312"/>
      <c r="C14" s="312"/>
      <c r="D14" s="312"/>
      <c r="E14" s="312"/>
      <c r="F14" s="313"/>
      <c r="G14" s="808"/>
      <c r="H14" s="809"/>
      <c r="I14" s="801" t="s">
        <v>8</v>
      </c>
      <c r="J14" s="802"/>
      <c r="K14" s="802"/>
      <c r="L14" s="802"/>
      <c r="M14" s="802"/>
      <c r="N14" s="802"/>
      <c r="O14" s="803"/>
      <c r="P14" s="717" t="s">
        <v>616</v>
      </c>
      <c r="Q14" s="718"/>
      <c r="R14" s="718"/>
      <c r="S14" s="718"/>
      <c r="T14" s="718"/>
      <c r="U14" s="718"/>
      <c r="V14" s="719"/>
      <c r="W14" s="717" t="s">
        <v>616</v>
      </c>
      <c r="X14" s="718"/>
      <c r="Y14" s="718"/>
      <c r="Z14" s="718"/>
      <c r="AA14" s="718"/>
      <c r="AB14" s="718"/>
      <c r="AC14" s="719"/>
      <c r="AD14" s="717" t="s">
        <v>616</v>
      </c>
      <c r="AE14" s="718"/>
      <c r="AF14" s="718"/>
      <c r="AG14" s="718"/>
      <c r="AH14" s="718"/>
      <c r="AI14" s="718"/>
      <c r="AJ14" s="719"/>
      <c r="AK14" s="717" t="s">
        <v>616</v>
      </c>
      <c r="AL14" s="718"/>
      <c r="AM14" s="718"/>
      <c r="AN14" s="718"/>
      <c r="AO14" s="718"/>
      <c r="AP14" s="718"/>
      <c r="AQ14" s="719"/>
      <c r="AR14" s="812"/>
      <c r="AS14" s="812"/>
      <c r="AT14" s="812"/>
      <c r="AU14" s="812"/>
      <c r="AV14" s="812"/>
      <c r="AW14" s="812"/>
      <c r="AX14" s="813"/>
    </row>
    <row r="15" spans="1:50" ht="21" customHeight="1">
      <c r="A15" s="311"/>
      <c r="B15" s="312"/>
      <c r="C15" s="312"/>
      <c r="D15" s="312"/>
      <c r="E15" s="312"/>
      <c r="F15" s="313"/>
      <c r="G15" s="808"/>
      <c r="H15" s="809"/>
      <c r="I15" s="801" t="s">
        <v>47</v>
      </c>
      <c r="J15" s="814"/>
      <c r="K15" s="814"/>
      <c r="L15" s="814"/>
      <c r="M15" s="814"/>
      <c r="N15" s="814"/>
      <c r="O15" s="815"/>
      <c r="P15" s="717" t="s">
        <v>616</v>
      </c>
      <c r="Q15" s="718"/>
      <c r="R15" s="718"/>
      <c r="S15" s="718"/>
      <c r="T15" s="718"/>
      <c r="U15" s="718"/>
      <c r="V15" s="719"/>
      <c r="W15" s="717" t="s">
        <v>616</v>
      </c>
      <c r="X15" s="718"/>
      <c r="Y15" s="718"/>
      <c r="Z15" s="718"/>
      <c r="AA15" s="718"/>
      <c r="AB15" s="718"/>
      <c r="AC15" s="719"/>
      <c r="AD15" s="717" t="s">
        <v>616</v>
      </c>
      <c r="AE15" s="718"/>
      <c r="AF15" s="718"/>
      <c r="AG15" s="718"/>
      <c r="AH15" s="718"/>
      <c r="AI15" s="718"/>
      <c r="AJ15" s="719"/>
      <c r="AK15" s="717" t="s">
        <v>616</v>
      </c>
      <c r="AL15" s="718"/>
      <c r="AM15" s="718"/>
      <c r="AN15" s="718"/>
      <c r="AO15" s="718"/>
      <c r="AP15" s="718"/>
      <c r="AQ15" s="719"/>
      <c r="AR15" s="717" t="s">
        <v>640</v>
      </c>
      <c r="AS15" s="718"/>
      <c r="AT15" s="718"/>
      <c r="AU15" s="718"/>
      <c r="AV15" s="718"/>
      <c r="AW15" s="718"/>
      <c r="AX15" s="827"/>
    </row>
    <row r="16" spans="1:50" ht="21" customHeight="1">
      <c r="A16" s="311"/>
      <c r="B16" s="312"/>
      <c r="C16" s="312"/>
      <c r="D16" s="312"/>
      <c r="E16" s="312"/>
      <c r="F16" s="313"/>
      <c r="G16" s="808"/>
      <c r="H16" s="809"/>
      <c r="I16" s="801" t="s">
        <v>48</v>
      </c>
      <c r="J16" s="814"/>
      <c r="K16" s="814"/>
      <c r="L16" s="814"/>
      <c r="M16" s="814"/>
      <c r="N16" s="814"/>
      <c r="O16" s="815"/>
      <c r="P16" s="717" t="s">
        <v>616</v>
      </c>
      <c r="Q16" s="718"/>
      <c r="R16" s="718"/>
      <c r="S16" s="718"/>
      <c r="T16" s="718"/>
      <c r="U16" s="718"/>
      <c r="V16" s="719"/>
      <c r="W16" s="717" t="s">
        <v>616</v>
      </c>
      <c r="X16" s="718"/>
      <c r="Y16" s="718"/>
      <c r="Z16" s="718"/>
      <c r="AA16" s="718"/>
      <c r="AB16" s="718"/>
      <c r="AC16" s="719"/>
      <c r="AD16" s="717" t="s">
        <v>616</v>
      </c>
      <c r="AE16" s="718"/>
      <c r="AF16" s="718"/>
      <c r="AG16" s="718"/>
      <c r="AH16" s="718"/>
      <c r="AI16" s="718"/>
      <c r="AJ16" s="719"/>
      <c r="AK16" s="717" t="s">
        <v>616</v>
      </c>
      <c r="AL16" s="718"/>
      <c r="AM16" s="718"/>
      <c r="AN16" s="718"/>
      <c r="AO16" s="718"/>
      <c r="AP16" s="718"/>
      <c r="AQ16" s="719"/>
      <c r="AR16" s="819"/>
      <c r="AS16" s="820"/>
      <c r="AT16" s="820"/>
      <c r="AU16" s="820"/>
      <c r="AV16" s="820"/>
      <c r="AW16" s="820"/>
      <c r="AX16" s="821"/>
    </row>
    <row r="17" spans="1:50" ht="24.75" customHeight="1">
      <c r="A17" s="311"/>
      <c r="B17" s="312"/>
      <c r="C17" s="312"/>
      <c r="D17" s="312"/>
      <c r="E17" s="312"/>
      <c r="F17" s="313"/>
      <c r="G17" s="808"/>
      <c r="H17" s="809"/>
      <c r="I17" s="801" t="s">
        <v>46</v>
      </c>
      <c r="J17" s="802"/>
      <c r="K17" s="802"/>
      <c r="L17" s="802"/>
      <c r="M17" s="802"/>
      <c r="N17" s="802"/>
      <c r="O17" s="803"/>
      <c r="P17" s="717" t="s">
        <v>616</v>
      </c>
      <c r="Q17" s="718"/>
      <c r="R17" s="718"/>
      <c r="S17" s="718"/>
      <c r="T17" s="718"/>
      <c r="U17" s="718"/>
      <c r="V17" s="719"/>
      <c r="W17" s="717" t="s">
        <v>616</v>
      </c>
      <c r="X17" s="718"/>
      <c r="Y17" s="718"/>
      <c r="Z17" s="718"/>
      <c r="AA17" s="718"/>
      <c r="AB17" s="718"/>
      <c r="AC17" s="719"/>
      <c r="AD17" s="717" t="s">
        <v>616</v>
      </c>
      <c r="AE17" s="718"/>
      <c r="AF17" s="718"/>
      <c r="AG17" s="718"/>
      <c r="AH17" s="718"/>
      <c r="AI17" s="718"/>
      <c r="AJ17" s="719"/>
      <c r="AK17" s="717" t="s">
        <v>616</v>
      </c>
      <c r="AL17" s="718"/>
      <c r="AM17" s="718"/>
      <c r="AN17" s="718"/>
      <c r="AO17" s="718"/>
      <c r="AP17" s="718"/>
      <c r="AQ17" s="719"/>
      <c r="AR17" s="804"/>
      <c r="AS17" s="804"/>
      <c r="AT17" s="804"/>
      <c r="AU17" s="804"/>
      <c r="AV17" s="804"/>
      <c r="AW17" s="804"/>
      <c r="AX17" s="805"/>
    </row>
    <row r="18" spans="1:50" ht="24.75" customHeight="1">
      <c r="A18" s="311"/>
      <c r="B18" s="312"/>
      <c r="C18" s="312"/>
      <c r="D18" s="312"/>
      <c r="E18" s="312"/>
      <c r="F18" s="313"/>
      <c r="G18" s="810"/>
      <c r="H18" s="811"/>
      <c r="I18" s="794" t="s">
        <v>18</v>
      </c>
      <c r="J18" s="795"/>
      <c r="K18" s="795"/>
      <c r="L18" s="795"/>
      <c r="M18" s="795"/>
      <c r="N18" s="795"/>
      <c r="O18" s="796"/>
      <c r="P18" s="797">
        <f>SUM(P13:V17)</f>
        <v>40</v>
      </c>
      <c r="Q18" s="798"/>
      <c r="R18" s="798"/>
      <c r="S18" s="798"/>
      <c r="T18" s="798"/>
      <c r="U18" s="798"/>
      <c r="V18" s="799"/>
      <c r="W18" s="797">
        <f>SUM(W13:AC17)</f>
        <v>41</v>
      </c>
      <c r="X18" s="798"/>
      <c r="Y18" s="798"/>
      <c r="Z18" s="798"/>
      <c r="AA18" s="798"/>
      <c r="AB18" s="798"/>
      <c r="AC18" s="799"/>
      <c r="AD18" s="797">
        <f>SUM(AD13:AJ17)</f>
        <v>41</v>
      </c>
      <c r="AE18" s="798"/>
      <c r="AF18" s="798"/>
      <c r="AG18" s="798"/>
      <c r="AH18" s="798"/>
      <c r="AI18" s="798"/>
      <c r="AJ18" s="799"/>
      <c r="AK18" s="797">
        <f>SUM(AK13:AQ17)</f>
        <v>41</v>
      </c>
      <c r="AL18" s="798"/>
      <c r="AM18" s="798"/>
      <c r="AN18" s="798"/>
      <c r="AO18" s="798"/>
      <c r="AP18" s="798"/>
      <c r="AQ18" s="799"/>
      <c r="AR18" s="797">
        <f>SUM(AR13:AX17)</f>
        <v>41</v>
      </c>
      <c r="AS18" s="798"/>
      <c r="AT18" s="798"/>
      <c r="AU18" s="798"/>
      <c r="AV18" s="798"/>
      <c r="AW18" s="798"/>
      <c r="AX18" s="800"/>
    </row>
    <row r="19" spans="1:50" ht="24.75" customHeight="1">
      <c r="A19" s="311"/>
      <c r="B19" s="312"/>
      <c r="C19" s="312"/>
      <c r="D19" s="312"/>
      <c r="E19" s="312"/>
      <c r="F19" s="313"/>
      <c r="G19" s="769" t="s">
        <v>9</v>
      </c>
      <c r="H19" s="770"/>
      <c r="I19" s="770"/>
      <c r="J19" s="770"/>
      <c r="K19" s="770"/>
      <c r="L19" s="770"/>
      <c r="M19" s="770"/>
      <c r="N19" s="770"/>
      <c r="O19" s="770"/>
      <c r="P19" s="717">
        <v>33</v>
      </c>
      <c r="Q19" s="718"/>
      <c r="R19" s="718"/>
      <c r="S19" s="718"/>
      <c r="T19" s="718"/>
      <c r="U19" s="718"/>
      <c r="V19" s="719"/>
      <c r="W19" s="717">
        <v>31</v>
      </c>
      <c r="X19" s="718"/>
      <c r="Y19" s="718"/>
      <c r="Z19" s="718"/>
      <c r="AA19" s="718"/>
      <c r="AB19" s="718"/>
      <c r="AC19" s="719"/>
      <c r="AD19" s="717">
        <v>26</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c r="A20" s="311"/>
      <c r="B20" s="312"/>
      <c r="C20" s="312"/>
      <c r="D20" s="312"/>
      <c r="E20" s="312"/>
      <c r="F20" s="313"/>
      <c r="G20" s="769" t="s">
        <v>10</v>
      </c>
      <c r="H20" s="770"/>
      <c r="I20" s="770"/>
      <c r="J20" s="770"/>
      <c r="K20" s="770"/>
      <c r="L20" s="770"/>
      <c r="M20" s="770"/>
      <c r="N20" s="770"/>
      <c r="O20" s="770"/>
      <c r="P20" s="765">
        <f>IF(P18=0, "-", SUM(P19)/P18)</f>
        <v>0.82499999999999996</v>
      </c>
      <c r="Q20" s="765"/>
      <c r="R20" s="765"/>
      <c r="S20" s="765"/>
      <c r="T20" s="765"/>
      <c r="U20" s="765"/>
      <c r="V20" s="765"/>
      <c r="W20" s="765">
        <f>IF(W18=0, "-", SUM(W19)/W18)</f>
        <v>0.75609756097560976</v>
      </c>
      <c r="X20" s="765"/>
      <c r="Y20" s="765"/>
      <c r="Z20" s="765"/>
      <c r="AA20" s="765"/>
      <c r="AB20" s="765"/>
      <c r="AC20" s="765"/>
      <c r="AD20" s="765">
        <f>IF(AD18=0, "-", SUM(AD19)/AD18)</f>
        <v>0.63414634146341464</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c r="A21" s="789"/>
      <c r="B21" s="790"/>
      <c r="C21" s="790"/>
      <c r="D21" s="790"/>
      <c r="E21" s="790"/>
      <c r="F21" s="791"/>
      <c r="G21" s="763" t="s">
        <v>239</v>
      </c>
      <c r="H21" s="764"/>
      <c r="I21" s="764"/>
      <c r="J21" s="764"/>
      <c r="K21" s="764"/>
      <c r="L21" s="764"/>
      <c r="M21" s="764"/>
      <c r="N21" s="764"/>
      <c r="O21" s="764"/>
      <c r="P21" s="765">
        <f>IF(P19=0, "-", SUM(P19)/SUM(P13,P14))</f>
        <v>0.82499999999999996</v>
      </c>
      <c r="Q21" s="765"/>
      <c r="R21" s="765"/>
      <c r="S21" s="765"/>
      <c r="T21" s="765"/>
      <c r="U21" s="765"/>
      <c r="V21" s="765"/>
      <c r="W21" s="765">
        <f>IF(W19=0, "-", SUM(W19)/SUM(W13,W14))</f>
        <v>0.75609756097560976</v>
      </c>
      <c r="X21" s="765"/>
      <c r="Y21" s="765"/>
      <c r="Z21" s="765"/>
      <c r="AA21" s="765"/>
      <c r="AB21" s="765"/>
      <c r="AC21" s="765"/>
      <c r="AD21" s="765">
        <f>IF(AD19=0, "-", SUM(AD19)/SUM(AD13,AD14))</f>
        <v>0.63414634146341464</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c r="A22" s="723" t="s">
        <v>591</v>
      </c>
      <c r="B22" s="724"/>
      <c r="C22" s="724"/>
      <c r="D22" s="724"/>
      <c r="E22" s="724"/>
      <c r="F22" s="725"/>
      <c r="G22" s="729" t="s">
        <v>229</v>
      </c>
      <c r="H22" s="569"/>
      <c r="I22" s="569"/>
      <c r="J22" s="569"/>
      <c r="K22" s="569"/>
      <c r="L22" s="569"/>
      <c r="M22" s="569"/>
      <c r="N22" s="569"/>
      <c r="O22" s="570"/>
      <c r="P22" s="730" t="s">
        <v>589</v>
      </c>
      <c r="Q22" s="569"/>
      <c r="R22" s="569"/>
      <c r="S22" s="569"/>
      <c r="T22" s="569"/>
      <c r="U22" s="569"/>
      <c r="V22" s="570"/>
      <c r="W22" s="730" t="s">
        <v>590</v>
      </c>
      <c r="X22" s="569"/>
      <c r="Y22" s="569"/>
      <c r="Z22" s="569"/>
      <c r="AA22" s="569"/>
      <c r="AB22" s="569"/>
      <c r="AC22" s="570"/>
      <c r="AD22" s="730" t="s">
        <v>228</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c r="A23" s="726"/>
      <c r="B23" s="727"/>
      <c r="C23" s="727"/>
      <c r="D23" s="727"/>
      <c r="E23" s="727"/>
      <c r="F23" s="728"/>
      <c r="G23" s="751" t="s">
        <v>619</v>
      </c>
      <c r="H23" s="752"/>
      <c r="I23" s="752"/>
      <c r="J23" s="752"/>
      <c r="K23" s="752"/>
      <c r="L23" s="752"/>
      <c r="M23" s="752"/>
      <c r="N23" s="752"/>
      <c r="O23" s="753"/>
      <c r="P23" s="754">
        <v>41</v>
      </c>
      <c r="Q23" s="755"/>
      <c r="R23" s="755"/>
      <c r="S23" s="755"/>
      <c r="T23" s="755"/>
      <c r="U23" s="755"/>
      <c r="V23" s="756"/>
      <c r="W23" s="754">
        <v>41</v>
      </c>
      <c r="X23" s="755"/>
      <c r="Y23" s="755"/>
      <c r="Z23" s="755"/>
      <c r="AA23" s="755"/>
      <c r="AB23" s="755"/>
      <c r="AC23" s="756"/>
      <c r="AD23" s="757"/>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c r="A29" s="726"/>
      <c r="B29" s="727"/>
      <c r="C29" s="727"/>
      <c r="D29" s="727"/>
      <c r="E29" s="727"/>
      <c r="F29" s="728"/>
      <c r="G29" s="302" t="s">
        <v>18</v>
      </c>
      <c r="H29" s="737"/>
      <c r="I29" s="737"/>
      <c r="J29" s="737"/>
      <c r="K29" s="737"/>
      <c r="L29" s="737"/>
      <c r="M29" s="737"/>
      <c r="N29" s="737"/>
      <c r="O29" s="738"/>
      <c r="P29" s="739">
        <f>AK13</f>
        <v>41</v>
      </c>
      <c r="Q29" s="740"/>
      <c r="R29" s="740"/>
      <c r="S29" s="740"/>
      <c r="T29" s="740"/>
      <c r="U29" s="740"/>
      <c r="V29" s="741"/>
      <c r="W29" s="742">
        <f>AR13</f>
        <v>41</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c r="A30" s="745" t="s">
        <v>578</v>
      </c>
      <c r="B30" s="746"/>
      <c r="C30" s="746"/>
      <c r="D30" s="746"/>
      <c r="E30" s="746"/>
      <c r="F30" s="747"/>
      <c r="G30" s="748" t="s">
        <v>706</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c r="A31" s="667" t="s">
        <v>579</v>
      </c>
      <c r="B31" s="154"/>
      <c r="C31" s="154"/>
      <c r="D31" s="154"/>
      <c r="E31" s="154"/>
      <c r="F31" s="155"/>
      <c r="G31" s="708" t="s">
        <v>571</v>
      </c>
      <c r="H31" s="709"/>
      <c r="I31" s="709"/>
      <c r="J31" s="709"/>
      <c r="K31" s="709"/>
      <c r="L31" s="709"/>
      <c r="M31" s="709"/>
      <c r="N31" s="709"/>
      <c r="O31" s="709"/>
      <c r="P31" s="710" t="s">
        <v>570</v>
      </c>
      <c r="Q31" s="709"/>
      <c r="R31" s="709"/>
      <c r="S31" s="709"/>
      <c r="T31" s="709"/>
      <c r="U31" s="709"/>
      <c r="V31" s="709"/>
      <c r="W31" s="709"/>
      <c r="X31" s="711"/>
      <c r="Y31" s="712"/>
      <c r="Z31" s="713"/>
      <c r="AA31" s="714"/>
      <c r="AB31" s="645" t="s">
        <v>11</v>
      </c>
      <c r="AC31" s="645"/>
      <c r="AD31" s="645"/>
      <c r="AE31" s="117" t="s">
        <v>415</v>
      </c>
      <c r="AF31" s="715"/>
      <c r="AG31" s="715"/>
      <c r="AH31" s="716"/>
      <c r="AI31" s="117" t="s">
        <v>567</v>
      </c>
      <c r="AJ31" s="715"/>
      <c r="AK31" s="715"/>
      <c r="AL31" s="716"/>
      <c r="AM31" s="117" t="s">
        <v>383</v>
      </c>
      <c r="AN31" s="715"/>
      <c r="AO31" s="715"/>
      <c r="AP31" s="716"/>
      <c r="AQ31" s="642" t="s">
        <v>414</v>
      </c>
      <c r="AR31" s="643"/>
      <c r="AS31" s="643"/>
      <c r="AT31" s="644"/>
      <c r="AU31" s="642" t="s">
        <v>592</v>
      </c>
      <c r="AV31" s="643"/>
      <c r="AW31" s="643"/>
      <c r="AX31" s="652"/>
    </row>
    <row r="32" spans="1:50" ht="32.5" customHeight="1">
      <c r="A32" s="667"/>
      <c r="B32" s="154"/>
      <c r="C32" s="154"/>
      <c r="D32" s="154"/>
      <c r="E32" s="154"/>
      <c r="F32" s="155"/>
      <c r="G32" s="749" t="s">
        <v>693</v>
      </c>
      <c r="H32" s="654"/>
      <c r="I32" s="654"/>
      <c r="J32" s="654"/>
      <c r="K32" s="654"/>
      <c r="L32" s="654"/>
      <c r="M32" s="654"/>
      <c r="N32" s="654"/>
      <c r="O32" s="654"/>
      <c r="P32" s="389" t="s">
        <v>694</v>
      </c>
      <c r="Q32" s="658"/>
      <c r="R32" s="658"/>
      <c r="S32" s="658"/>
      <c r="T32" s="658"/>
      <c r="U32" s="658"/>
      <c r="V32" s="658"/>
      <c r="W32" s="658"/>
      <c r="X32" s="659"/>
      <c r="Y32" s="663" t="s">
        <v>51</v>
      </c>
      <c r="Z32" s="664"/>
      <c r="AA32" s="665"/>
      <c r="AB32" s="666" t="s">
        <v>623</v>
      </c>
      <c r="AC32" s="666"/>
      <c r="AD32" s="666"/>
      <c r="AE32" s="635">
        <v>9</v>
      </c>
      <c r="AF32" s="635"/>
      <c r="AG32" s="635"/>
      <c r="AH32" s="635"/>
      <c r="AI32" s="635">
        <v>10</v>
      </c>
      <c r="AJ32" s="635"/>
      <c r="AK32" s="635"/>
      <c r="AL32" s="635"/>
      <c r="AM32" s="635">
        <v>9</v>
      </c>
      <c r="AN32" s="635"/>
      <c r="AO32" s="635"/>
      <c r="AP32" s="635"/>
      <c r="AQ32" s="681" t="s">
        <v>640</v>
      </c>
      <c r="AR32" s="635"/>
      <c r="AS32" s="635"/>
      <c r="AT32" s="635"/>
      <c r="AU32" s="94" t="s">
        <v>640</v>
      </c>
      <c r="AV32" s="637"/>
      <c r="AW32" s="637"/>
      <c r="AX32" s="638"/>
    </row>
    <row r="33" spans="1:51" ht="32.5" customHeight="1">
      <c r="A33" s="189"/>
      <c r="B33" s="159"/>
      <c r="C33" s="159"/>
      <c r="D33" s="159"/>
      <c r="E33" s="159"/>
      <c r="F33" s="160"/>
      <c r="G33" s="655"/>
      <c r="H33" s="656"/>
      <c r="I33" s="656"/>
      <c r="J33" s="656"/>
      <c r="K33" s="656"/>
      <c r="L33" s="656"/>
      <c r="M33" s="656"/>
      <c r="N33" s="656"/>
      <c r="O33" s="656"/>
      <c r="P33" s="660"/>
      <c r="Q33" s="661"/>
      <c r="R33" s="661"/>
      <c r="S33" s="661"/>
      <c r="T33" s="661"/>
      <c r="U33" s="661"/>
      <c r="V33" s="661"/>
      <c r="W33" s="661"/>
      <c r="X33" s="662"/>
      <c r="Y33" s="639" t="s">
        <v>52</v>
      </c>
      <c r="Z33" s="640"/>
      <c r="AA33" s="641"/>
      <c r="AB33" s="666" t="s">
        <v>623</v>
      </c>
      <c r="AC33" s="666"/>
      <c r="AD33" s="666"/>
      <c r="AE33" s="635">
        <v>9</v>
      </c>
      <c r="AF33" s="635"/>
      <c r="AG33" s="635"/>
      <c r="AH33" s="635"/>
      <c r="AI33" s="635">
        <v>9</v>
      </c>
      <c r="AJ33" s="635"/>
      <c r="AK33" s="635"/>
      <c r="AL33" s="635"/>
      <c r="AM33" s="635">
        <v>10</v>
      </c>
      <c r="AN33" s="635"/>
      <c r="AO33" s="635"/>
      <c r="AP33" s="635"/>
      <c r="AQ33" s="635">
        <v>9</v>
      </c>
      <c r="AR33" s="635"/>
      <c r="AS33" s="635"/>
      <c r="AT33" s="635"/>
      <c r="AU33" s="94" t="s">
        <v>283</v>
      </c>
      <c r="AV33" s="637"/>
      <c r="AW33" s="637"/>
      <c r="AX33" s="638"/>
    </row>
    <row r="34" spans="1:51" ht="23.25" customHeight="1">
      <c r="A34" s="699" t="s">
        <v>580</v>
      </c>
      <c r="B34" s="700"/>
      <c r="C34" s="700"/>
      <c r="D34" s="700"/>
      <c r="E34" s="700"/>
      <c r="F34" s="701"/>
      <c r="G34" s="177" t="s">
        <v>581</v>
      </c>
      <c r="H34" s="177"/>
      <c r="I34" s="177"/>
      <c r="J34" s="177"/>
      <c r="K34" s="177"/>
      <c r="L34" s="177"/>
      <c r="M34" s="177"/>
      <c r="N34" s="177"/>
      <c r="O34" s="177"/>
      <c r="P34" s="177"/>
      <c r="Q34" s="177"/>
      <c r="R34" s="177"/>
      <c r="S34" s="177"/>
      <c r="T34" s="177"/>
      <c r="U34" s="177"/>
      <c r="V34" s="177"/>
      <c r="W34" s="177"/>
      <c r="X34" s="178"/>
      <c r="Y34" s="649"/>
      <c r="Z34" s="650"/>
      <c r="AA34" s="651"/>
      <c r="AB34" s="176" t="s">
        <v>11</v>
      </c>
      <c r="AC34" s="177"/>
      <c r="AD34" s="178"/>
      <c r="AE34" s="176" t="s">
        <v>415</v>
      </c>
      <c r="AF34" s="177"/>
      <c r="AG34" s="177"/>
      <c r="AH34" s="178"/>
      <c r="AI34" s="176" t="s">
        <v>567</v>
      </c>
      <c r="AJ34" s="177"/>
      <c r="AK34" s="177"/>
      <c r="AL34" s="178"/>
      <c r="AM34" s="176" t="s">
        <v>383</v>
      </c>
      <c r="AN34" s="177"/>
      <c r="AO34" s="177"/>
      <c r="AP34" s="178"/>
      <c r="AQ34" s="646" t="s">
        <v>593</v>
      </c>
      <c r="AR34" s="647"/>
      <c r="AS34" s="647"/>
      <c r="AT34" s="647"/>
      <c r="AU34" s="647"/>
      <c r="AV34" s="647"/>
      <c r="AW34" s="647"/>
      <c r="AX34" s="648"/>
    </row>
    <row r="35" spans="1:51" ht="23.25" customHeight="1">
      <c r="A35" s="702"/>
      <c r="B35" s="703"/>
      <c r="C35" s="703"/>
      <c r="D35" s="703"/>
      <c r="E35" s="703"/>
      <c r="F35" s="704"/>
      <c r="G35" s="671" t="s">
        <v>624</v>
      </c>
      <c r="H35" s="672"/>
      <c r="I35" s="672"/>
      <c r="J35" s="672"/>
      <c r="K35" s="672"/>
      <c r="L35" s="672"/>
      <c r="M35" s="672"/>
      <c r="N35" s="672"/>
      <c r="O35" s="672"/>
      <c r="P35" s="672"/>
      <c r="Q35" s="672"/>
      <c r="R35" s="672"/>
      <c r="S35" s="672"/>
      <c r="T35" s="672"/>
      <c r="U35" s="672"/>
      <c r="V35" s="672"/>
      <c r="W35" s="672"/>
      <c r="X35" s="672"/>
      <c r="Y35" s="675" t="s">
        <v>580</v>
      </c>
      <c r="Z35" s="676"/>
      <c r="AA35" s="677"/>
      <c r="AB35" s="678" t="s">
        <v>625</v>
      </c>
      <c r="AC35" s="679"/>
      <c r="AD35" s="680"/>
      <c r="AE35" s="681">
        <v>3667</v>
      </c>
      <c r="AF35" s="681"/>
      <c r="AG35" s="681"/>
      <c r="AH35" s="681"/>
      <c r="AI35" s="681">
        <v>3100</v>
      </c>
      <c r="AJ35" s="681"/>
      <c r="AK35" s="681"/>
      <c r="AL35" s="681"/>
      <c r="AM35" s="681">
        <v>2578</v>
      </c>
      <c r="AN35" s="681"/>
      <c r="AO35" s="681"/>
      <c r="AP35" s="681"/>
      <c r="AQ35" s="94">
        <v>3264</v>
      </c>
      <c r="AR35" s="88"/>
      <c r="AS35" s="88"/>
      <c r="AT35" s="88"/>
      <c r="AU35" s="88"/>
      <c r="AV35" s="88"/>
      <c r="AW35" s="88"/>
      <c r="AX35" s="89"/>
    </row>
    <row r="36" spans="1:51" ht="46.5" customHeight="1">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20" t="s">
        <v>583</v>
      </c>
      <c r="Z36" s="668"/>
      <c r="AA36" s="669"/>
      <c r="AB36" s="631" t="s">
        <v>626</v>
      </c>
      <c r="AC36" s="632"/>
      <c r="AD36" s="633"/>
      <c r="AE36" s="634" t="s">
        <v>627</v>
      </c>
      <c r="AF36" s="634"/>
      <c r="AG36" s="634"/>
      <c r="AH36" s="634"/>
      <c r="AI36" s="634" t="s">
        <v>628</v>
      </c>
      <c r="AJ36" s="634"/>
      <c r="AK36" s="634"/>
      <c r="AL36" s="634"/>
      <c r="AM36" s="634" t="s">
        <v>655</v>
      </c>
      <c r="AN36" s="634"/>
      <c r="AO36" s="634"/>
      <c r="AP36" s="634"/>
      <c r="AQ36" s="634" t="s">
        <v>656</v>
      </c>
      <c r="AR36" s="634"/>
      <c r="AS36" s="634"/>
      <c r="AT36" s="634"/>
      <c r="AU36" s="634"/>
      <c r="AV36" s="634"/>
      <c r="AW36" s="634"/>
      <c r="AX36" s="670"/>
    </row>
    <row r="37" spans="1:51" ht="18.75" customHeight="1">
      <c r="A37" s="687" t="s">
        <v>236</v>
      </c>
      <c r="B37" s="688"/>
      <c r="C37" s="688"/>
      <c r="D37" s="688"/>
      <c r="E37" s="688"/>
      <c r="F37" s="689"/>
      <c r="G37" s="621" t="s">
        <v>139</v>
      </c>
      <c r="H37" s="198"/>
      <c r="I37" s="198"/>
      <c r="J37" s="198"/>
      <c r="K37" s="198"/>
      <c r="L37" s="198"/>
      <c r="M37" s="198"/>
      <c r="N37" s="198"/>
      <c r="O37" s="199"/>
      <c r="P37" s="200" t="s">
        <v>55</v>
      </c>
      <c r="Q37" s="198"/>
      <c r="R37" s="198"/>
      <c r="S37" s="198"/>
      <c r="T37" s="198"/>
      <c r="U37" s="198"/>
      <c r="V37" s="198"/>
      <c r="W37" s="198"/>
      <c r="X37" s="199"/>
      <c r="Y37" s="622"/>
      <c r="Z37" s="623"/>
      <c r="AA37" s="624"/>
      <c r="AB37" s="628" t="s">
        <v>11</v>
      </c>
      <c r="AC37" s="629"/>
      <c r="AD37" s="630"/>
      <c r="AE37" s="628" t="s">
        <v>415</v>
      </c>
      <c r="AF37" s="629"/>
      <c r="AG37" s="629"/>
      <c r="AH37" s="630"/>
      <c r="AI37" s="697" t="s">
        <v>567</v>
      </c>
      <c r="AJ37" s="697"/>
      <c r="AK37" s="697"/>
      <c r="AL37" s="628"/>
      <c r="AM37" s="697" t="s">
        <v>383</v>
      </c>
      <c r="AN37" s="697"/>
      <c r="AO37" s="697"/>
      <c r="AP37" s="628"/>
      <c r="AQ37" s="217" t="s">
        <v>174</v>
      </c>
      <c r="AR37" s="218"/>
      <c r="AS37" s="218"/>
      <c r="AT37" s="219"/>
      <c r="AU37" s="198" t="s">
        <v>128</v>
      </c>
      <c r="AV37" s="198"/>
      <c r="AW37" s="198"/>
      <c r="AX37" s="201"/>
    </row>
    <row r="38" spans="1:51" ht="18.75" customHeight="1">
      <c r="A38" s="690"/>
      <c r="B38" s="691"/>
      <c r="C38" s="691"/>
      <c r="D38" s="691"/>
      <c r="E38" s="691"/>
      <c r="F38" s="692"/>
      <c r="G38" s="157"/>
      <c r="H38" s="109"/>
      <c r="I38" s="109"/>
      <c r="J38" s="109"/>
      <c r="K38" s="109"/>
      <c r="L38" s="109"/>
      <c r="M38" s="109"/>
      <c r="N38" s="109"/>
      <c r="O38" s="110"/>
      <c r="P38" s="108"/>
      <c r="Q38" s="109"/>
      <c r="R38" s="109"/>
      <c r="S38" s="109"/>
      <c r="T38" s="109"/>
      <c r="U38" s="109"/>
      <c r="V38" s="109"/>
      <c r="W38" s="109"/>
      <c r="X38" s="110"/>
      <c r="Y38" s="625"/>
      <c r="Z38" s="626"/>
      <c r="AA38" s="627"/>
      <c r="AB38" s="117"/>
      <c r="AC38" s="118"/>
      <c r="AD38" s="119"/>
      <c r="AE38" s="117"/>
      <c r="AF38" s="118"/>
      <c r="AG38" s="118"/>
      <c r="AH38" s="119"/>
      <c r="AI38" s="698"/>
      <c r="AJ38" s="698"/>
      <c r="AK38" s="698"/>
      <c r="AL38" s="117"/>
      <c r="AM38" s="698"/>
      <c r="AN38" s="698"/>
      <c r="AO38" s="698"/>
      <c r="AP38" s="117"/>
      <c r="AQ38" s="526">
        <v>4</v>
      </c>
      <c r="AR38" s="527"/>
      <c r="AS38" s="128" t="s">
        <v>175</v>
      </c>
      <c r="AT38" s="129"/>
      <c r="AU38" s="127" t="s">
        <v>616</v>
      </c>
      <c r="AV38" s="127"/>
      <c r="AW38" s="109" t="s">
        <v>166</v>
      </c>
      <c r="AX38" s="130"/>
    </row>
    <row r="39" spans="1:51" ht="26.15" customHeight="1">
      <c r="A39" s="693"/>
      <c r="B39" s="691"/>
      <c r="C39" s="691"/>
      <c r="D39" s="691"/>
      <c r="E39" s="691"/>
      <c r="F39" s="692"/>
      <c r="G39" s="179" t="s">
        <v>692</v>
      </c>
      <c r="H39" s="180"/>
      <c r="I39" s="180"/>
      <c r="J39" s="180"/>
      <c r="K39" s="180"/>
      <c r="L39" s="180"/>
      <c r="M39" s="180"/>
      <c r="N39" s="180"/>
      <c r="O39" s="181"/>
      <c r="P39" s="132" t="s">
        <v>620</v>
      </c>
      <c r="Q39" s="132"/>
      <c r="R39" s="132"/>
      <c r="S39" s="132"/>
      <c r="T39" s="132"/>
      <c r="U39" s="132"/>
      <c r="V39" s="132"/>
      <c r="W39" s="132"/>
      <c r="X39" s="133"/>
      <c r="Y39" s="220" t="s">
        <v>12</v>
      </c>
      <c r="Z39" s="221"/>
      <c r="AA39" s="222"/>
      <c r="AB39" s="149" t="s">
        <v>621</v>
      </c>
      <c r="AC39" s="149"/>
      <c r="AD39" s="149"/>
      <c r="AE39" s="94">
        <v>3.8</v>
      </c>
      <c r="AF39" s="88"/>
      <c r="AG39" s="88"/>
      <c r="AH39" s="88"/>
      <c r="AI39" s="94">
        <v>3.6</v>
      </c>
      <c r="AJ39" s="88"/>
      <c r="AK39" s="88"/>
      <c r="AL39" s="88"/>
      <c r="AM39" s="94">
        <v>3.5</v>
      </c>
      <c r="AN39" s="88"/>
      <c r="AO39" s="88"/>
      <c r="AP39" s="88"/>
      <c r="AQ39" s="95" t="s">
        <v>616</v>
      </c>
      <c r="AR39" s="96"/>
      <c r="AS39" s="96"/>
      <c r="AT39" s="97"/>
      <c r="AU39" s="88" t="s">
        <v>616</v>
      </c>
      <c r="AV39" s="88"/>
      <c r="AW39" s="88"/>
      <c r="AX39" s="89"/>
    </row>
    <row r="40" spans="1:51" ht="26.15" customHeight="1">
      <c r="A40" s="694"/>
      <c r="B40" s="695"/>
      <c r="C40" s="695"/>
      <c r="D40" s="695"/>
      <c r="E40" s="695"/>
      <c r="F40" s="696"/>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621</v>
      </c>
      <c r="AC40" s="93"/>
      <c r="AD40" s="93"/>
      <c r="AE40" s="94">
        <v>4</v>
      </c>
      <c r="AF40" s="88"/>
      <c r="AG40" s="88"/>
      <c r="AH40" s="88"/>
      <c r="AI40" s="94">
        <v>4</v>
      </c>
      <c r="AJ40" s="88"/>
      <c r="AK40" s="88"/>
      <c r="AL40" s="88"/>
      <c r="AM40" s="94">
        <v>4</v>
      </c>
      <c r="AN40" s="88"/>
      <c r="AO40" s="88"/>
      <c r="AP40" s="88"/>
      <c r="AQ40" s="95">
        <v>3</v>
      </c>
      <c r="AR40" s="96"/>
      <c r="AS40" s="96"/>
      <c r="AT40" s="97"/>
      <c r="AU40" s="88" t="s">
        <v>616</v>
      </c>
      <c r="AV40" s="88"/>
      <c r="AW40" s="88"/>
      <c r="AX40" s="89"/>
    </row>
    <row r="41" spans="1:51" ht="26.15" customHeight="1">
      <c r="A41" s="693"/>
      <c r="B41" s="691"/>
      <c r="C41" s="691"/>
      <c r="D41" s="691"/>
      <c r="E41" s="691"/>
      <c r="F41" s="692"/>
      <c r="G41" s="185"/>
      <c r="H41" s="186"/>
      <c r="I41" s="186"/>
      <c r="J41" s="186"/>
      <c r="K41" s="186"/>
      <c r="L41" s="186"/>
      <c r="M41" s="186"/>
      <c r="N41" s="186"/>
      <c r="O41" s="187"/>
      <c r="P41" s="138"/>
      <c r="Q41" s="138"/>
      <c r="R41" s="138"/>
      <c r="S41" s="138"/>
      <c r="T41" s="138"/>
      <c r="U41" s="138"/>
      <c r="V41" s="138"/>
      <c r="W41" s="138"/>
      <c r="X41" s="139"/>
      <c r="Y41" s="176" t="s">
        <v>13</v>
      </c>
      <c r="Z41" s="177"/>
      <c r="AA41" s="178"/>
      <c r="AB41" s="611" t="s">
        <v>14</v>
      </c>
      <c r="AC41" s="611"/>
      <c r="AD41" s="611"/>
      <c r="AE41" s="94">
        <v>95</v>
      </c>
      <c r="AF41" s="88"/>
      <c r="AG41" s="88"/>
      <c r="AH41" s="88"/>
      <c r="AI41" s="94">
        <v>90</v>
      </c>
      <c r="AJ41" s="88"/>
      <c r="AK41" s="88"/>
      <c r="AL41" s="88"/>
      <c r="AM41" s="94">
        <v>87.5</v>
      </c>
      <c r="AN41" s="88"/>
      <c r="AO41" s="88"/>
      <c r="AP41" s="88"/>
      <c r="AQ41" s="95" t="s">
        <v>616</v>
      </c>
      <c r="AR41" s="96"/>
      <c r="AS41" s="96"/>
      <c r="AT41" s="97"/>
      <c r="AU41" s="88" t="s">
        <v>616</v>
      </c>
      <c r="AV41" s="88"/>
      <c r="AW41" s="88"/>
      <c r="AX41" s="89"/>
    </row>
    <row r="42" spans="1:51" ht="23.25" customHeight="1">
      <c r="A42" s="188" t="s">
        <v>260</v>
      </c>
      <c r="B42" s="151"/>
      <c r="C42" s="151"/>
      <c r="D42" s="151"/>
      <c r="E42" s="151"/>
      <c r="F42" s="152"/>
      <c r="G42" s="190" t="s">
        <v>691</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70.5" customHeight="1" thickBot="1">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c r="A44" s="240" t="s">
        <v>572</v>
      </c>
      <c r="B44" s="153" t="s">
        <v>573</v>
      </c>
      <c r="C44" s="154"/>
      <c r="D44" s="154"/>
      <c r="E44" s="154"/>
      <c r="F44" s="155"/>
      <c r="G44" s="198" t="s">
        <v>574</v>
      </c>
      <c r="H44" s="198"/>
      <c r="I44" s="198"/>
      <c r="J44" s="198"/>
      <c r="K44" s="198"/>
      <c r="L44" s="198"/>
      <c r="M44" s="198"/>
      <c r="N44" s="198"/>
      <c r="O44" s="198"/>
      <c r="P44" s="198"/>
      <c r="Q44" s="198"/>
      <c r="R44" s="198"/>
      <c r="S44" s="198"/>
      <c r="T44" s="198"/>
      <c r="U44" s="198"/>
      <c r="V44" s="198"/>
      <c r="W44" s="198"/>
      <c r="X44" s="198"/>
      <c r="Y44" s="198"/>
      <c r="Z44" s="198"/>
      <c r="AA44" s="199"/>
      <c r="AB44" s="200" t="s">
        <v>594</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415</v>
      </c>
      <c r="AF49" s="120"/>
      <c r="AG49" s="120"/>
      <c r="AH49" s="120"/>
      <c r="AI49" s="120" t="s">
        <v>567</v>
      </c>
      <c r="AJ49" s="120"/>
      <c r="AK49" s="120"/>
      <c r="AL49" s="120"/>
      <c r="AM49" s="120" t="s">
        <v>383</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415</v>
      </c>
      <c r="AF54" s="120"/>
      <c r="AG54" s="120"/>
      <c r="AH54" s="120"/>
      <c r="AI54" s="120" t="s">
        <v>567</v>
      </c>
      <c r="AJ54" s="120"/>
      <c r="AK54" s="120"/>
      <c r="AL54" s="120"/>
      <c r="AM54" s="120" t="s">
        <v>383</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415</v>
      </c>
      <c r="AF59" s="120"/>
      <c r="AG59" s="120"/>
      <c r="AH59" s="120"/>
      <c r="AI59" s="120" t="s">
        <v>567</v>
      </c>
      <c r="AJ59" s="120"/>
      <c r="AK59" s="120"/>
      <c r="AL59" s="120"/>
      <c r="AM59" s="120" t="s">
        <v>383</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c r="A64" s="745" t="s">
        <v>578</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c r="A65" s="667" t="s">
        <v>579</v>
      </c>
      <c r="B65" s="154"/>
      <c r="C65" s="154"/>
      <c r="D65" s="154"/>
      <c r="E65" s="154"/>
      <c r="F65" s="155"/>
      <c r="G65" s="708" t="s">
        <v>571</v>
      </c>
      <c r="H65" s="709"/>
      <c r="I65" s="709"/>
      <c r="J65" s="709"/>
      <c r="K65" s="709"/>
      <c r="L65" s="709"/>
      <c r="M65" s="709"/>
      <c r="N65" s="709"/>
      <c r="O65" s="709"/>
      <c r="P65" s="710" t="s">
        <v>570</v>
      </c>
      <c r="Q65" s="709"/>
      <c r="R65" s="709"/>
      <c r="S65" s="709"/>
      <c r="T65" s="709"/>
      <c r="U65" s="709"/>
      <c r="V65" s="709"/>
      <c r="W65" s="709"/>
      <c r="X65" s="711"/>
      <c r="Y65" s="712"/>
      <c r="Z65" s="713"/>
      <c r="AA65" s="714"/>
      <c r="AB65" s="645" t="s">
        <v>11</v>
      </c>
      <c r="AC65" s="645"/>
      <c r="AD65" s="645"/>
      <c r="AE65" s="117" t="s">
        <v>415</v>
      </c>
      <c r="AF65" s="715"/>
      <c r="AG65" s="715"/>
      <c r="AH65" s="716"/>
      <c r="AI65" s="117" t="s">
        <v>567</v>
      </c>
      <c r="AJ65" s="715"/>
      <c r="AK65" s="715"/>
      <c r="AL65" s="716"/>
      <c r="AM65" s="117" t="s">
        <v>383</v>
      </c>
      <c r="AN65" s="715"/>
      <c r="AO65" s="715"/>
      <c r="AP65" s="716"/>
      <c r="AQ65" s="642" t="s">
        <v>414</v>
      </c>
      <c r="AR65" s="643"/>
      <c r="AS65" s="643"/>
      <c r="AT65" s="644"/>
      <c r="AU65" s="642" t="s">
        <v>592</v>
      </c>
      <c r="AV65" s="643"/>
      <c r="AW65" s="643"/>
      <c r="AX65" s="652"/>
      <c r="AY65">
        <f>COUNTA($G$66)</f>
        <v>0</v>
      </c>
    </row>
    <row r="66" spans="1:51" ht="23.25" hidden="1" customHeight="1">
      <c r="A66" s="667"/>
      <c r="B66" s="154"/>
      <c r="C66" s="154"/>
      <c r="D66" s="154"/>
      <c r="E66" s="154"/>
      <c r="F66" s="155"/>
      <c r="G66" s="653"/>
      <c r="H66" s="654"/>
      <c r="I66" s="654"/>
      <c r="J66" s="654"/>
      <c r="K66" s="654"/>
      <c r="L66" s="654"/>
      <c r="M66" s="654"/>
      <c r="N66" s="654"/>
      <c r="O66" s="654"/>
      <c r="P66" s="657"/>
      <c r="Q66" s="658"/>
      <c r="R66" s="658"/>
      <c r="S66" s="658"/>
      <c r="T66" s="658"/>
      <c r="U66" s="658"/>
      <c r="V66" s="658"/>
      <c r="W66" s="658"/>
      <c r="X66" s="659"/>
      <c r="Y66" s="663" t="s">
        <v>51</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c r="A67" s="189"/>
      <c r="B67" s="159"/>
      <c r="C67" s="159"/>
      <c r="D67" s="159"/>
      <c r="E67" s="159"/>
      <c r="F67" s="160"/>
      <c r="G67" s="655"/>
      <c r="H67" s="656"/>
      <c r="I67" s="656"/>
      <c r="J67" s="656"/>
      <c r="K67" s="656"/>
      <c r="L67" s="656"/>
      <c r="M67" s="656"/>
      <c r="N67" s="656"/>
      <c r="O67" s="656"/>
      <c r="P67" s="660"/>
      <c r="Q67" s="661"/>
      <c r="R67" s="661"/>
      <c r="S67" s="661"/>
      <c r="T67" s="661"/>
      <c r="U67" s="661"/>
      <c r="V67" s="661"/>
      <c r="W67" s="661"/>
      <c r="X67" s="662"/>
      <c r="Y67" s="639" t="s">
        <v>52</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c r="A68" s="699" t="s">
        <v>580</v>
      </c>
      <c r="B68" s="700"/>
      <c r="C68" s="700"/>
      <c r="D68" s="700"/>
      <c r="E68" s="700"/>
      <c r="F68" s="701"/>
      <c r="G68" s="177" t="s">
        <v>581</v>
      </c>
      <c r="H68" s="177"/>
      <c r="I68" s="177"/>
      <c r="J68" s="177"/>
      <c r="K68" s="177"/>
      <c r="L68" s="177"/>
      <c r="M68" s="177"/>
      <c r="N68" s="177"/>
      <c r="O68" s="177"/>
      <c r="P68" s="177"/>
      <c r="Q68" s="177"/>
      <c r="R68" s="177"/>
      <c r="S68" s="177"/>
      <c r="T68" s="177"/>
      <c r="U68" s="177"/>
      <c r="V68" s="177"/>
      <c r="W68" s="177"/>
      <c r="X68" s="178"/>
      <c r="Y68" s="649"/>
      <c r="Z68" s="650"/>
      <c r="AA68" s="651"/>
      <c r="AB68" s="176" t="s">
        <v>11</v>
      </c>
      <c r="AC68" s="177"/>
      <c r="AD68" s="178"/>
      <c r="AE68" s="120" t="s">
        <v>415</v>
      </c>
      <c r="AF68" s="120"/>
      <c r="AG68" s="120"/>
      <c r="AH68" s="120"/>
      <c r="AI68" s="120" t="s">
        <v>567</v>
      </c>
      <c r="AJ68" s="120"/>
      <c r="AK68" s="120"/>
      <c r="AL68" s="120"/>
      <c r="AM68" s="120" t="s">
        <v>383</v>
      </c>
      <c r="AN68" s="120"/>
      <c r="AO68" s="120"/>
      <c r="AP68" s="120"/>
      <c r="AQ68" s="646" t="s">
        <v>593</v>
      </c>
      <c r="AR68" s="647"/>
      <c r="AS68" s="647"/>
      <c r="AT68" s="647"/>
      <c r="AU68" s="647"/>
      <c r="AV68" s="647"/>
      <c r="AW68" s="647"/>
      <c r="AX68" s="648"/>
      <c r="AY68">
        <f>IF(SUBSTITUTE(SUBSTITUTE($G$69,"／",""),"　","")="",0,1)</f>
        <v>0</v>
      </c>
    </row>
    <row r="69" spans="1:51" ht="23.25" hidden="1" customHeight="1">
      <c r="A69" s="702"/>
      <c r="B69" s="703"/>
      <c r="C69" s="703"/>
      <c r="D69" s="703"/>
      <c r="E69" s="703"/>
      <c r="F69" s="704"/>
      <c r="G69" s="671" t="s">
        <v>629</v>
      </c>
      <c r="H69" s="672"/>
      <c r="I69" s="672"/>
      <c r="J69" s="672"/>
      <c r="K69" s="672"/>
      <c r="L69" s="672"/>
      <c r="M69" s="672"/>
      <c r="N69" s="672"/>
      <c r="O69" s="672"/>
      <c r="P69" s="672"/>
      <c r="Q69" s="672"/>
      <c r="R69" s="672"/>
      <c r="S69" s="672"/>
      <c r="T69" s="672"/>
      <c r="U69" s="672"/>
      <c r="V69" s="672"/>
      <c r="W69" s="672"/>
      <c r="X69" s="672"/>
      <c r="Y69" s="675" t="s">
        <v>580</v>
      </c>
      <c r="Z69" s="676"/>
      <c r="AA69" s="677"/>
      <c r="AB69" s="678"/>
      <c r="AC69" s="679"/>
      <c r="AD69" s="680"/>
      <c r="AE69" s="681"/>
      <c r="AF69" s="681"/>
      <c r="AG69" s="681"/>
      <c r="AH69" s="681"/>
      <c r="AI69" s="681"/>
      <c r="AJ69" s="681"/>
      <c r="AK69" s="681"/>
      <c r="AL69" s="681"/>
      <c r="AM69" s="681"/>
      <c r="AN69" s="681"/>
      <c r="AO69" s="681"/>
      <c r="AP69" s="681"/>
      <c r="AQ69" s="94"/>
      <c r="AR69" s="88"/>
      <c r="AS69" s="88"/>
      <c r="AT69" s="88"/>
      <c r="AU69" s="88"/>
      <c r="AV69" s="88"/>
      <c r="AW69" s="88"/>
      <c r="AX69" s="89"/>
      <c r="AY69">
        <f>$AY$68</f>
        <v>0</v>
      </c>
    </row>
    <row r="70" spans="1:51" ht="46.5" hidden="1" customHeight="1">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20" t="s">
        <v>583</v>
      </c>
      <c r="Z70" s="668"/>
      <c r="AA70" s="669"/>
      <c r="AB70" s="631" t="s">
        <v>584</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c r="A71" s="430" t="s">
        <v>236</v>
      </c>
      <c r="B71" s="612"/>
      <c r="C71" s="612"/>
      <c r="D71" s="612"/>
      <c r="E71" s="612"/>
      <c r="F71" s="613"/>
      <c r="G71" s="621" t="s">
        <v>139</v>
      </c>
      <c r="H71" s="198"/>
      <c r="I71" s="198"/>
      <c r="J71" s="198"/>
      <c r="K71" s="198"/>
      <c r="L71" s="198"/>
      <c r="M71" s="198"/>
      <c r="N71" s="198"/>
      <c r="O71" s="199"/>
      <c r="P71" s="200" t="s">
        <v>55</v>
      </c>
      <c r="Q71" s="198"/>
      <c r="R71" s="198"/>
      <c r="S71" s="198"/>
      <c r="T71" s="198"/>
      <c r="U71" s="198"/>
      <c r="V71" s="198"/>
      <c r="W71" s="198"/>
      <c r="X71" s="199"/>
      <c r="Y71" s="622"/>
      <c r="Z71" s="623"/>
      <c r="AA71" s="624"/>
      <c r="AB71" s="628" t="s">
        <v>11</v>
      </c>
      <c r="AC71" s="629"/>
      <c r="AD71" s="630"/>
      <c r="AE71" s="120" t="s">
        <v>415</v>
      </c>
      <c r="AF71" s="120"/>
      <c r="AG71" s="120"/>
      <c r="AH71" s="120"/>
      <c r="AI71" s="120" t="s">
        <v>567</v>
      </c>
      <c r="AJ71" s="120"/>
      <c r="AK71" s="120"/>
      <c r="AL71" s="120"/>
      <c r="AM71" s="120" t="s">
        <v>383</v>
      </c>
      <c r="AN71" s="120"/>
      <c r="AO71" s="120"/>
      <c r="AP71" s="120"/>
      <c r="AQ71" s="217" t="s">
        <v>174</v>
      </c>
      <c r="AR71" s="218"/>
      <c r="AS71" s="218"/>
      <c r="AT71" s="219"/>
      <c r="AU71" s="198" t="s">
        <v>128</v>
      </c>
      <c r="AV71" s="198"/>
      <c r="AW71" s="198"/>
      <c r="AX71" s="201"/>
      <c r="AY71">
        <f>COUNTA($G$73)</f>
        <v>0</v>
      </c>
    </row>
    <row r="72" spans="1:51" ht="18.75" hidden="1" customHeight="1">
      <c r="A72" s="614"/>
      <c r="B72" s="615"/>
      <c r="C72" s="615"/>
      <c r="D72" s="615"/>
      <c r="E72" s="615"/>
      <c r="F72" s="616"/>
      <c r="G72" s="157"/>
      <c r="H72" s="109"/>
      <c r="I72" s="109"/>
      <c r="J72" s="109"/>
      <c r="K72" s="109"/>
      <c r="L72" s="109"/>
      <c r="M72" s="109"/>
      <c r="N72" s="109"/>
      <c r="O72" s="110"/>
      <c r="P72" s="108"/>
      <c r="Q72" s="109"/>
      <c r="R72" s="109"/>
      <c r="S72" s="109"/>
      <c r="T72" s="109"/>
      <c r="U72" s="109"/>
      <c r="V72" s="109"/>
      <c r="W72" s="109"/>
      <c r="X72" s="110"/>
      <c r="Y72" s="625"/>
      <c r="Z72" s="626"/>
      <c r="AA72" s="627"/>
      <c r="AB72" s="117"/>
      <c r="AC72" s="118"/>
      <c r="AD72" s="119"/>
      <c r="AE72" s="120"/>
      <c r="AF72" s="120"/>
      <c r="AG72" s="120"/>
      <c r="AH72" s="120"/>
      <c r="AI72" s="120"/>
      <c r="AJ72" s="120"/>
      <c r="AK72" s="120"/>
      <c r="AL72" s="120"/>
      <c r="AM72" s="120"/>
      <c r="AN72" s="120"/>
      <c r="AO72" s="120"/>
      <c r="AP72" s="120"/>
      <c r="AQ72" s="526"/>
      <c r="AR72" s="527"/>
      <c r="AS72" s="128" t="s">
        <v>175</v>
      </c>
      <c r="AT72" s="129"/>
      <c r="AU72" s="127"/>
      <c r="AV72" s="127"/>
      <c r="AW72" s="109" t="s">
        <v>166</v>
      </c>
      <c r="AX72" s="130"/>
      <c r="AY72">
        <f t="shared" ref="AY72:AY77" si="1">$AY$71</f>
        <v>0</v>
      </c>
    </row>
    <row r="73" spans="1:51" ht="23.25" hidden="1" customHeight="1">
      <c r="A73" s="617"/>
      <c r="B73" s="615"/>
      <c r="C73" s="615"/>
      <c r="D73" s="615"/>
      <c r="E73" s="615"/>
      <c r="F73" s="616"/>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c r="A74" s="618"/>
      <c r="B74" s="619"/>
      <c r="C74" s="619"/>
      <c r="D74" s="619"/>
      <c r="E74" s="619"/>
      <c r="F74" s="620"/>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c r="A75" s="617"/>
      <c r="B75" s="615"/>
      <c r="C75" s="615"/>
      <c r="D75" s="615"/>
      <c r="E75" s="615"/>
      <c r="F75" s="616"/>
      <c r="G75" s="185"/>
      <c r="H75" s="186"/>
      <c r="I75" s="186"/>
      <c r="J75" s="186"/>
      <c r="K75" s="186"/>
      <c r="L75" s="186"/>
      <c r="M75" s="186"/>
      <c r="N75" s="186"/>
      <c r="O75" s="187"/>
      <c r="P75" s="138"/>
      <c r="Q75" s="138"/>
      <c r="R75" s="138"/>
      <c r="S75" s="138"/>
      <c r="T75" s="138"/>
      <c r="U75" s="138"/>
      <c r="V75" s="138"/>
      <c r="W75" s="138"/>
      <c r="X75" s="139"/>
      <c r="Y75" s="176" t="s">
        <v>13</v>
      </c>
      <c r="Z75" s="177"/>
      <c r="AA75" s="178"/>
      <c r="AB75" s="611" t="s">
        <v>14</v>
      </c>
      <c r="AC75" s="611"/>
      <c r="AD75" s="611"/>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c r="A76" s="188" t="s">
        <v>260</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c r="A78" s="196" t="s">
        <v>572</v>
      </c>
      <c r="B78" s="153" t="s">
        <v>573</v>
      </c>
      <c r="C78" s="154"/>
      <c r="D78" s="154"/>
      <c r="E78" s="154"/>
      <c r="F78" s="155"/>
      <c r="G78" s="198" t="s">
        <v>574</v>
      </c>
      <c r="H78" s="198"/>
      <c r="I78" s="198"/>
      <c r="J78" s="198"/>
      <c r="K78" s="198"/>
      <c r="L78" s="198"/>
      <c r="M78" s="198"/>
      <c r="N78" s="198"/>
      <c r="O78" s="198"/>
      <c r="P78" s="198"/>
      <c r="Q78" s="198"/>
      <c r="R78" s="198"/>
      <c r="S78" s="198"/>
      <c r="T78" s="198"/>
      <c r="U78" s="198"/>
      <c r="V78" s="198"/>
      <c r="W78" s="198"/>
      <c r="X78" s="198"/>
      <c r="Y78" s="198"/>
      <c r="Z78" s="198"/>
      <c r="AA78" s="199"/>
      <c r="AB78" s="200" t="s">
        <v>594</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415</v>
      </c>
      <c r="AF83" s="120"/>
      <c r="AG83" s="120"/>
      <c r="AH83" s="120"/>
      <c r="AI83" s="120" t="s">
        <v>567</v>
      </c>
      <c r="AJ83" s="120"/>
      <c r="AK83" s="120"/>
      <c r="AL83" s="120"/>
      <c r="AM83" s="120" t="s">
        <v>383</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415</v>
      </c>
      <c r="AF88" s="120"/>
      <c r="AG88" s="120"/>
      <c r="AH88" s="120"/>
      <c r="AI88" s="120" t="s">
        <v>567</v>
      </c>
      <c r="AJ88" s="120"/>
      <c r="AK88" s="120"/>
      <c r="AL88" s="120"/>
      <c r="AM88" s="120" t="s">
        <v>383</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415</v>
      </c>
      <c r="AF93" s="120"/>
      <c r="AG93" s="120"/>
      <c r="AH93" s="120"/>
      <c r="AI93" s="120" t="s">
        <v>567</v>
      </c>
      <c r="AJ93" s="120"/>
      <c r="AK93" s="120"/>
      <c r="AL93" s="120"/>
      <c r="AM93" s="120" t="s">
        <v>383</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c r="A98" s="731" t="s">
        <v>578</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c r="A99" s="667" t="s">
        <v>579</v>
      </c>
      <c r="B99" s="154"/>
      <c r="C99" s="154"/>
      <c r="D99" s="154"/>
      <c r="E99" s="154"/>
      <c r="F99" s="155"/>
      <c r="G99" s="708" t="s">
        <v>571</v>
      </c>
      <c r="H99" s="709"/>
      <c r="I99" s="709"/>
      <c r="J99" s="709"/>
      <c r="K99" s="709"/>
      <c r="L99" s="709"/>
      <c r="M99" s="709"/>
      <c r="N99" s="709"/>
      <c r="O99" s="709"/>
      <c r="P99" s="710" t="s">
        <v>570</v>
      </c>
      <c r="Q99" s="709"/>
      <c r="R99" s="709"/>
      <c r="S99" s="709"/>
      <c r="T99" s="709"/>
      <c r="U99" s="709"/>
      <c r="V99" s="709"/>
      <c r="W99" s="709"/>
      <c r="X99" s="711"/>
      <c r="Y99" s="712"/>
      <c r="Z99" s="713"/>
      <c r="AA99" s="714"/>
      <c r="AB99" s="645" t="s">
        <v>11</v>
      </c>
      <c r="AC99" s="645"/>
      <c r="AD99" s="645"/>
      <c r="AE99" s="120" t="s">
        <v>415</v>
      </c>
      <c r="AF99" s="120"/>
      <c r="AG99" s="120"/>
      <c r="AH99" s="120"/>
      <c r="AI99" s="120" t="s">
        <v>567</v>
      </c>
      <c r="AJ99" s="120"/>
      <c r="AK99" s="120"/>
      <c r="AL99" s="120"/>
      <c r="AM99" s="120" t="s">
        <v>383</v>
      </c>
      <c r="AN99" s="120"/>
      <c r="AO99" s="120"/>
      <c r="AP99" s="120"/>
      <c r="AQ99" s="642" t="s">
        <v>414</v>
      </c>
      <c r="AR99" s="643"/>
      <c r="AS99" s="643"/>
      <c r="AT99" s="644"/>
      <c r="AU99" s="642" t="s">
        <v>592</v>
      </c>
      <c r="AV99" s="643"/>
      <c r="AW99" s="643"/>
      <c r="AX99" s="652"/>
      <c r="AY99">
        <f>COUNTA($G$100)</f>
        <v>0</v>
      </c>
    </row>
    <row r="100" spans="1:60" ht="23.25" hidden="1" customHeight="1">
      <c r="A100" s="667"/>
      <c r="B100" s="154"/>
      <c r="C100" s="154"/>
      <c r="D100" s="154"/>
      <c r="E100" s="154"/>
      <c r="F100" s="155"/>
      <c r="G100" s="653"/>
      <c r="H100" s="654"/>
      <c r="I100" s="654"/>
      <c r="J100" s="654"/>
      <c r="K100" s="654"/>
      <c r="L100" s="654"/>
      <c r="M100" s="654"/>
      <c r="N100" s="654"/>
      <c r="O100" s="654"/>
      <c r="P100" s="657"/>
      <c r="Q100" s="658"/>
      <c r="R100" s="658"/>
      <c r="S100" s="658"/>
      <c r="T100" s="658"/>
      <c r="U100" s="658"/>
      <c r="V100" s="658"/>
      <c r="W100" s="658"/>
      <c r="X100" s="659"/>
      <c r="Y100" s="663" t="s">
        <v>51</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c r="A101" s="189"/>
      <c r="B101" s="159"/>
      <c r="C101" s="159"/>
      <c r="D101" s="159"/>
      <c r="E101" s="159"/>
      <c r="F101" s="160"/>
      <c r="G101" s="655"/>
      <c r="H101" s="656"/>
      <c r="I101" s="656"/>
      <c r="J101" s="656"/>
      <c r="K101" s="656"/>
      <c r="L101" s="656"/>
      <c r="M101" s="656"/>
      <c r="N101" s="656"/>
      <c r="O101" s="656"/>
      <c r="P101" s="660"/>
      <c r="Q101" s="661"/>
      <c r="R101" s="661"/>
      <c r="S101" s="661"/>
      <c r="T101" s="661"/>
      <c r="U101" s="661"/>
      <c r="V101" s="661"/>
      <c r="W101" s="661"/>
      <c r="X101" s="662"/>
      <c r="Y101" s="639" t="s">
        <v>52</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c r="A102" s="188" t="s">
        <v>580</v>
      </c>
      <c r="B102" s="106"/>
      <c r="C102" s="106"/>
      <c r="D102" s="106"/>
      <c r="E102" s="106"/>
      <c r="F102" s="682"/>
      <c r="G102" s="177" t="s">
        <v>581</v>
      </c>
      <c r="H102" s="177"/>
      <c r="I102" s="177"/>
      <c r="J102" s="177"/>
      <c r="K102" s="177"/>
      <c r="L102" s="177"/>
      <c r="M102" s="177"/>
      <c r="N102" s="177"/>
      <c r="O102" s="177"/>
      <c r="P102" s="177"/>
      <c r="Q102" s="177"/>
      <c r="R102" s="177"/>
      <c r="S102" s="177"/>
      <c r="T102" s="177"/>
      <c r="U102" s="177"/>
      <c r="V102" s="177"/>
      <c r="W102" s="177"/>
      <c r="X102" s="178"/>
      <c r="Y102" s="649"/>
      <c r="Z102" s="650"/>
      <c r="AA102" s="651"/>
      <c r="AB102" s="176" t="s">
        <v>11</v>
      </c>
      <c r="AC102" s="177"/>
      <c r="AD102" s="178"/>
      <c r="AE102" s="120" t="s">
        <v>415</v>
      </c>
      <c r="AF102" s="120"/>
      <c r="AG102" s="120"/>
      <c r="AH102" s="120"/>
      <c r="AI102" s="120" t="s">
        <v>567</v>
      </c>
      <c r="AJ102" s="120"/>
      <c r="AK102" s="120"/>
      <c r="AL102" s="120"/>
      <c r="AM102" s="120" t="s">
        <v>383</v>
      </c>
      <c r="AN102" s="120"/>
      <c r="AO102" s="120"/>
      <c r="AP102" s="120"/>
      <c r="AQ102" s="646" t="s">
        <v>593</v>
      </c>
      <c r="AR102" s="647"/>
      <c r="AS102" s="647"/>
      <c r="AT102" s="647"/>
      <c r="AU102" s="647"/>
      <c r="AV102" s="647"/>
      <c r="AW102" s="647"/>
      <c r="AX102" s="648"/>
      <c r="AY102">
        <f>IF(SUBSTITUTE(SUBSTITUTE($G$103,"／",""),"　","")="",0,1)</f>
        <v>0</v>
      </c>
    </row>
    <row r="103" spans="1:60" ht="23.25" hidden="1" customHeight="1">
      <c r="A103" s="683"/>
      <c r="B103" s="198"/>
      <c r="C103" s="198"/>
      <c r="D103" s="198"/>
      <c r="E103" s="198"/>
      <c r="F103" s="684"/>
      <c r="G103" s="671" t="s">
        <v>582</v>
      </c>
      <c r="H103" s="672"/>
      <c r="I103" s="672"/>
      <c r="J103" s="672"/>
      <c r="K103" s="672"/>
      <c r="L103" s="672"/>
      <c r="M103" s="672"/>
      <c r="N103" s="672"/>
      <c r="O103" s="672"/>
      <c r="P103" s="672"/>
      <c r="Q103" s="672"/>
      <c r="R103" s="672"/>
      <c r="S103" s="672"/>
      <c r="T103" s="672"/>
      <c r="U103" s="672"/>
      <c r="V103" s="672"/>
      <c r="W103" s="672"/>
      <c r="X103" s="672"/>
      <c r="Y103" s="675" t="s">
        <v>580</v>
      </c>
      <c r="Z103" s="676"/>
      <c r="AA103" s="677"/>
      <c r="AB103" s="678"/>
      <c r="AC103" s="679"/>
      <c r="AD103" s="680"/>
      <c r="AE103" s="681"/>
      <c r="AF103" s="681"/>
      <c r="AG103" s="681"/>
      <c r="AH103" s="681"/>
      <c r="AI103" s="681"/>
      <c r="AJ103" s="681"/>
      <c r="AK103" s="681"/>
      <c r="AL103" s="681"/>
      <c r="AM103" s="681"/>
      <c r="AN103" s="681"/>
      <c r="AO103" s="681"/>
      <c r="AP103" s="681"/>
      <c r="AQ103" s="94"/>
      <c r="AR103" s="88"/>
      <c r="AS103" s="88"/>
      <c r="AT103" s="88"/>
      <c r="AU103" s="88"/>
      <c r="AV103" s="88"/>
      <c r="AW103" s="88"/>
      <c r="AX103" s="89"/>
      <c r="AY103">
        <f>$AY$102</f>
        <v>0</v>
      </c>
    </row>
    <row r="104" spans="1:60" ht="46.5" hidden="1" customHeight="1">
      <c r="A104" s="685"/>
      <c r="B104" s="109"/>
      <c r="C104" s="109"/>
      <c r="D104" s="109"/>
      <c r="E104" s="109"/>
      <c r="F104" s="686"/>
      <c r="G104" s="673"/>
      <c r="H104" s="674"/>
      <c r="I104" s="674"/>
      <c r="J104" s="674"/>
      <c r="K104" s="674"/>
      <c r="L104" s="674"/>
      <c r="M104" s="674"/>
      <c r="N104" s="674"/>
      <c r="O104" s="674"/>
      <c r="P104" s="674"/>
      <c r="Q104" s="674"/>
      <c r="R104" s="674"/>
      <c r="S104" s="674"/>
      <c r="T104" s="674"/>
      <c r="U104" s="674"/>
      <c r="V104" s="674"/>
      <c r="W104" s="674"/>
      <c r="X104" s="674"/>
      <c r="Y104" s="220" t="s">
        <v>583</v>
      </c>
      <c r="Z104" s="668"/>
      <c r="AA104" s="669"/>
      <c r="AB104" s="631" t="s">
        <v>584</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c r="A105" s="430" t="s">
        <v>236</v>
      </c>
      <c r="B105" s="612"/>
      <c r="C105" s="612"/>
      <c r="D105" s="612"/>
      <c r="E105" s="612"/>
      <c r="F105" s="613"/>
      <c r="G105" s="621" t="s">
        <v>139</v>
      </c>
      <c r="H105" s="198"/>
      <c r="I105" s="198"/>
      <c r="J105" s="198"/>
      <c r="K105" s="198"/>
      <c r="L105" s="198"/>
      <c r="M105" s="198"/>
      <c r="N105" s="198"/>
      <c r="O105" s="199"/>
      <c r="P105" s="200" t="s">
        <v>55</v>
      </c>
      <c r="Q105" s="198"/>
      <c r="R105" s="198"/>
      <c r="S105" s="198"/>
      <c r="T105" s="198"/>
      <c r="U105" s="198"/>
      <c r="V105" s="198"/>
      <c r="W105" s="198"/>
      <c r="X105" s="199"/>
      <c r="Y105" s="622"/>
      <c r="Z105" s="623"/>
      <c r="AA105" s="624"/>
      <c r="AB105" s="628" t="s">
        <v>11</v>
      </c>
      <c r="AC105" s="629"/>
      <c r="AD105" s="630"/>
      <c r="AE105" s="120" t="s">
        <v>415</v>
      </c>
      <c r="AF105" s="120"/>
      <c r="AG105" s="120"/>
      <c r="AH105" s="120"/>
      <c r="AI105" s="120" t="s">
        <v>567</v>
      </c>
      <c r="AJ105" s="120"/>
      <c r="AK105" s="120"/>
      <c r="AL105" s="120"/>
      <c r="AM105" s="120" t="s">
        <v>383</v>
      </c>
      <c r="AN105" s="120"/>
      <c r="AO105" s="120"/>
      <c r="AP105" s="120"/>
      <c r="AQ105" s="217" t="s">
        <v>174</v>
      </c>
      <c r="AR105" s="218"/>
      <c r="AS105" s="218"/>
      <c r="AT105" s="219"/>
      <c r="AU105" s="198" t="s">
        <v>128</v>
      </c>
      <c r="AV105" s="198"/>
      <c r="AW105" s="198"/>
      <c r="AX105" s="201"/>
      <c r="AY105">
        <f>COUNTA($G$107)</f>
        <v>0</v>
      </c>
    </row>
    <row r="106" spans="1:60" ht="18.75" hidden="1" customHeight="1">
      <c r="A106" s="614"/>
      <c r="B106" s="615"/>
      <c r="C106" s="615"/>
      <c r="D106" s="615"/>
      <c r="E106" s="615"/>
      <c r="F106" s="616"/>
      <c r="G106" s="157"/>
      <c r="H106" s="109"/>
      <c r="I106" s="109"/>
      <c r="J106" s="109"/>
      <c r="K106" s="109"/>
      <c r="L106" s="109"/>
      <c r="M106" s="109"/>
      <c r="N106" s="109"/>
      <c r="O106" s="110"/>
      <c r="P106" s="108"/>
      <c r="Q106" s="109"/>
      <c r="R106" s="109"/>
      <c r="S106" s="109"/>
      <c r="T106" s="109"/>
      <c r="U106" s="109"/>
      <c r="V106" s="109"/>
      <c r="W106" s="109"/>
      <c r="X106" s="110"/>
      <c r="Y106" s="625"/>
      <c r="Z106" s="626"/>
      <c r="AA106" s="627"/>
      <c r="AB106" s="117"/>
      <c r="AC106" s="118"/>
      <c r="AD106" s="119"/>
      <c r="AE106" s="120"/>
      <c r="AF106" s="120"/>
      <c r="AG106" s="120"/>
      <c r="AH106" s="120"/>
      <c r="AI106" s="120"/>
      <c r="AJ106" s="120"/>
      <c r="AK106" s="120"/>
      <c r="AL106" s="120"/>
      <c r="AM106" s="120"/>
      <c r="AN106" s="120"/>
      <c r="AO106" s="120"/>
      <c r="AP106" s="120"/>
      <c r="AQ106" s="526"/>
      <c r="AR106" s="527"/>
      <c r="AS106" s="128" t="s">
        <v>175</v>
      </c>
      <c r="AT106" s="129"/>
      <c r="AU106" s="127"/>
      <c r="AV106" s="127"/>
      <c r="AW106" s="109" t="s">
        <v>166</v>
      </c>
      <c r="AX106" s="130"/>
      <c r="AY106">
        <f t="shared" ref="AY106:AY111" si="3">$AY$105</f>
        <v>0</v>
      </c>
    </row>
    <row r="107" spans="1:60" ht="23.25" hidden="1" customHeight="1">
      <c r="A107" s="617"/>
      <c r="B107" s="615"/>
      <c r="C107" s="615"/>
      <c r="D107" s="615"/>
      <c r="E107" s="615"/>
      <c r="F107" s="616"/>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c r="A108" s="618"/>
      <c r="B108" s="619"/>
      <c r="C108" s="619"/>
      <c r="D108" s="619"/>
      <c r="E108" s="619"/>
      <c r="F108" s="620"/>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c r="A109" s="617"/>
      <c r="B109" s="615"/>
      <c r="C109" s="615"/>
      <c r="D109" s="615"/>
      <c r="E109" s="615"/>
      <c r="F109" s="616"/>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11" t="s">
        <v>14</v>
      </c>
      <c r="AC109" s="611"/>
      <c r="AD109" s="611"/>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c r="A110" s="188" t="s">
        <v>260</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c r="A112" s="196" t="s">
        <v>572</v>
      </c>
      <c r="B112" s="153" t="s">
        <v>573</v>
      </c>
      <c r="C112" s="154"/>
      <c r="D112" s="154"/>
      <c r="E112" s="154"/>
      <c r="F112" s="155"/>
      <c r="G112" s="198" t="s">
        <v>574</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594</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415</v>
      </c>
      <c r="AF117" s="120"/>
      <c r="AG117" s="120"/>
      <c r="AH117" s="120"/>
      <c r="AI117" s="120" t="s">
        <v>567</v>
      </c>
      <c r="AJ117" s="120"/>
      <c r="AK117" s="120"/>
      <c r="AL117" s="120"/>
      <c r="AM117" s="120" t="s">
        <v>383</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415</v>
      </c>
      <c r="AF122" s="120"/>
      <c r="AG122" s="120"/>
      <c r="AH122" s="120"/>
      <c r="AI122" s="120" t="s">
        <v>567</v>
      </c>
      <c r="AJ122" s="120"/>
      <c r="AK122" s="120"/>
      <c r="AL122" s="120"/>
      <c r="AM122" s="120" t="s">
        <v>383</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415</v>
      </c>
      <c r="AF127" s="120"/>
      <c r="AG127" s="120"/>
      <c r="AH127" s="120"/>
      <c r="AI127" s="120" t="s">
        <v>567</v>
      </c>
      <c r="AJ127" s="120"/>
      <c r="AK127" s="120"/>
      <c r="AL127" s="120"/>
      <c r="AM127" s="120" t="s">
        <v>383</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c r="A132" s="731" t="s">
        <v>578</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c r="A133" s="667" t="s">
        <v>579</v>
      </c>
      <c r="B133" s="154"/>
      <c r="C133" s="154"/>
      <c r="D133" s="154"/>
      <c r="E133" s="154"/>
      <c r="F133" s="155"/>
      <c r="G133" s="708" t="s">
        <v>571</v>
      </c>
      <c r="H133" s="709"/>
      <c r="I133" s="709"/>
      <c r="J133" s="709"/>
      <c r="K133" s="709"/>
      <c r="L133" s="709"/>
      <c r="M133" s="709"/>
      <c r="N133" s="709"/>
      <c r="O133" s="709"/>
      <c r="P133" s="710" t="s">
        <v>570</v>
      </c>
      <c r="Q133" s="709"/>
      <c r="R133" s="709"/>
      <c r="S133" s="709"/>
      <c r="T133" s="709"/>
      <c r="U133" s="709"/>
      <c r="V133" s="709"/>
      <c r="W133" s="709"/>
      <c r="X133" s="711"/>
      <c r="Y133" s="712"/>
      <c r="Z133" s="713"/>
      <c r="AA133" s="714"/>
      <c r="AB133" s="645" t="s">
        <v>11</v>
      </c>
      <c r="AC133" s="645"/>
      <c r="AD133" s="645"/>
      <c r="AE133" s="120" t="s">
        <v>415</v>
      </c>
      <c r="AF133" s="120"/>
      <c r="AG133" s="120"/>
      <c r="AH133" s="120"/>
      <c r="AI133" s="120" t="s">
        <v>567</v>
      </c>
      <c r="AJ133" s="120"/>
      <c r="AK133" s="120"/>
      <c r="AL133" s="120"/>
      <c r="AM133" s="120" t="s">
        <v>383</v>
      </c>
      <c r="AN133" s="120"/>
      <c r="AO133" s="120"/>
      <c r="AP133" s="120"/>
      <c r="AQ133" s="642" t="s">
        <v>414</v>
      </c>
      <c r="AR133" s="643"/>
      <c r="AS133" s="643"/>
      <c r="AT133" s="644"/>
      <c r="AU133" s="642" t="s">
        <v>592</v>
      </c>
      <c r="AV133" s="643"/>
      <c r="AW133" s="643"/>
      <c r="AX133" s="652"/>
      <c r="AY133">
        <f>COUNTA($G$134)</f>
        <v>0</v>
      </c>
    </row>
    <row r="134" spans="1:60" ht="23.25" hidden="1" customHeight="1">
      <c r="A134" s="667"/>
      <c r="B134" s="154"/>
      <c r="C134" s="154"/>
      <c r="D134" s="154"/>
      <c r="E134" s="154"/>
      <c r="F134" s="155"/>
      <c r="G134" s="653"/>
      <c r="H134" s="654"/>
      <c r="I134" s="654"/>
      <c r="J134" s="654"/>
      <c r="K134" s="654"/>
      <c r="L134" s="654"/>
      <c r="M134" s="654"/>
      <c r="N134" s="654"/>
      <c r="O134" s="654"/>
      <c r="P134" s="657"/>
      <c r="Q134" s="658"/>
      <c r="R134" s="658"/>
      <c r="S134" s="658"/>
      <c r="T134" s="658"/>
      <c r="U134" s="658"/>
      <c r="V134" s="658"/>
      <c r="W134" s="658"/>
      <c r="X134" s="659"/>
      <c r="Y134" s="663" t="s">
        <v>51</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c r="A135" s="189"/>
      <c r="B135" s="159"/>
      <c r="C135" s="159"/>
      <c r="D135" s="159"/>
      <c r="E135" s="159"/>
      <c r="F135" s="160"/>
      <c r="G135" s="655"/>
      <c r="H135" s="656"/>
      <c r="I135" s="656"/>
      <c r="J135" s="656"/>
      <c r="K135" s="656"/>
      <c r="L135" s="656"/>
      <c r="M135" s="656"/>
      <c r="N135" s="656"/>
      <c r="O135" s="656"/>
      <c r="P135" s="660"/>
      <c r="Q135" s="661"/>
      <c r="R135" s="661"/>
      <c r="S135" s="661"/>
      <c r="T135" s="661"/>
      <c r="U135" s="661"/>
      <c r="V135" s="661"/>
      <c r="W135" s="661"/>
      <c r="X135" s="662"/>
      <c r="Y135" s="639" t="s">
        <v>52</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c r="A136" s="188" t="s">
        <v>580</v>
      </c>
      <c r="B136" s="106"/>
      <c r="C136" s="106"/>
      <c r="D136" s="106"/>
      <c r="E136" s="106"/>
      <c r="F136" s="682"/>
      <c r="G136" s="177" t="s">
        <v>581</v>
      </c>
      <c r="H136" s="177"/>
      <c r="I136" s="177"/>
      <c r="J136" s="177"/>
      <c r="K136" s="177"/>
      <c r="L136" s="177"/>
      <c r="M136" s="177"/>
      <c r="N136" s="177"/>
      <c r="O136" s="177"/>
      <c r="P136" s="177"/>
      <c r="Q136" s="177"/>
      <c r="R136" s="177"/>
      <c r="S136" s="177"/>
      <c r="T136" s="177"/>
      <c r="U136" s="177"/>
      <c r="V136" s="177"/>
      <c r="W136" s="177"/>
      <c r="X136" s="178"/>
      <c r="Y136" s="649"/>
      <c r="Z136" s="650"/>
      <c r="AA136" s="651"/>
      <c r="AB136" s="176" t="s">
        <v>11</v>
      </c>
      <c r="AC136" s="177"/>
      <c r="AD136" s="178"/>
      <c r="AE136" s="120" t="s">
        <v>415</v>
      </c>
      <c r="AF136" s="120"/>
      <c r="AG136" s="120"/>
      <c r="AH136" s="120"/>
      <c r="AI136" s="120" t="s">
        <v>567</v>
      </c>
      <c r="AJ136" s="120"/>
      <c r="AK136" s="120"/>
      <c r="AL136" s="120"/>
      <c r="AM136" s="120" t="s">
        <v>383</v>
      </c>
      <c r="AN136" s="120"/>
      <c r="AO136" s="120"/>
      <c r="AP136" s="120"/>
      <c r="AQ136" s="646" t="s">
        <v>593</v>
      </c>
      <c r="AR136" s="647"/>
      <c r="AS136" s="647"/>
      <c r="AT136" s="647"/>
      <c r="AU136" s="647"/>
      <c r="AV136" s="647"/>
      <c r="AW136" s="647"/>
      <c r="AX136" s="648"/>
      <c r="AY136">
        <f>IF(SUBSTITUTE(SUBSTITUTE($G$137,"／",""),"　","")="",0,1)</f>
        <v>0</v>
      </c>
    </row>
    <row r="137" spans="1:60" ht="23.25" hidden="1" customHeight="1">
      <c r="A137" s="683"/>
      <c r="B137" s="198"/>
      <c r="C137" s="198"/>
      <c r="D137" s="198"/>
      <c r="E137" s="198"/>
      <c r="F137" s="684"/>
      <c r="G137" s="671" t="s">
        <v>582</v>
      </c>
      <c r="H137" s="672"/>
      <c r="I137" s="672"/>
      <c r="J137" s="672"/>
      <c r="K137" s="672"/>
      <c r="L137" s="672"/>
      <c r="M137" s="672"/>
      <c r="N137" s="672"/>
      <c r="O137" s="672"/>
      <c r="P137" s="672"/>
      <c r="Q137" s="672"/>
      <c r="R137" s="672"/>
      <c r="S137" s="672"/>
      <c r="T137" s="672"/>
      <c r="U137" s="672"/>
      <c r="V137" s="672"/>
      <c r="W137" s="672"/>
      <c r="X137" s="672"/>
      <c r="Y137" s="675" t="s">
        <v>580</v>
      </c>
      <c r="Z137" s="676"/>
      <c r="AA137" s="677"/>
      <c r="AB137" s="678"/>
      <c r="AC137" s="679"/>
      <c r="AD137" s="680"/>
      <c r="AE137" s="681"/>
      <c r="AF137" s="681"/>
      <c r="AG137" s="681"/>
      <c r="AH137" s="681"/>
      <c r="AI137" s="681"/>
      <c r="AJ137" s="681"/>
      <c r="AK137" s="681"/>
      <c r="AL137" s="681"/>
      <c r="AM137" s="681"/>
      <c r="AN137" s="681"/>
      <c r="AO137" s="681"/>
      <c r="AP137" s="681"/>
      <c r="AQ137" s="94"/>
      <c r="AR137" s="88"/>
      <c r="AS137" s="88"/>
      <c r="AT137" s="88"/>
      <c r="AU137" s="88"/>
      <c r="AV137" s="88"/>
      <c r="AW137" s="88"/>
      <c r="AX137" s="89"/>
      <c r="AY137">
        <f>$AY$136</f>
        <v>0</v>
      </c>
    </row>
    <row r="138" spans="1:60" ht="46.5" hidden="1" customHeight="1">
      <c r="A138" s="685"/>
      <c r="B138" s="109"/>
      <c r="C138" s="109"/>
      <c r="D138" s="109"/>
      <c r="E138" s="109"/>
      <c r="F138" s="686"/>
      <c r="G138" s="673"/>
      <c r="H138" s="674"/>
      <c r="I138" s="674"/>
      <c r="J138" s="674"/>
      <c r="K138" s="674"/>
      <c r="L138" s="674"/>
      <c r="M138" s="674"/>
      <c r="N138" s="674"/>
      <c r="O138" s="674"/>
      <c r="P138" s="674"/>
      <c r="Q138" s="674"/>
      <c r="R138" s="674"/>
      <c r="S138" s="674"/>
      <c r="T138" s="674"/>
      <c r="U138" s="674"/>
      <c r="V138" s="674"/>
      <c r="W138" s="674"/>
      <c r="X138" s="674"/>
      <c r="Y138" s="220" t="s">
        <v>583</v>
      </c>
      <c r="Z138" s="668"/>
      <c r="AA138" s="669"/>
      <c r="AB138" s="631" t="s">
        <v>584</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c r="A139" s="430" t="s">
        <v>236</v>
      </c>
      <c r="B139" s="612"/>
      <c r="C139" s="612"/>
      <c r="D139" s="612"/>
      <c r="E139" s="612"/>
      <c r="F139" s="613"/>
      <c r="G139" s="621" t="s">
        <v>139</v>
      </c>
      <c r="H139" s="198"/>
      <c r="I139" s="198"/>
      <c r="J139" s="198"/>
      <c r="K139" s="198"/>
      <c r="L139" s="198"/>
      <c r="M139" s="198"/>
      <c r="N139" s="198"/>
      <c r="O139" s="199"/>
      <c r="P139" s="200" t="s">
        <v>55</v>
      </c>
      <c r="Q139" s="198"/>
      <c r="R139" s="198"/>
      <c r="S139" s="198"/>
      <c r="T139" s="198"/>
      <c r="U139" s="198"/>
      <c r="V139" s="198"/>
      <c r="W139" s="198"/>
      <c r="X139" s="199"/>
      <c r="Y139" s="622"/>
      <c r="Z139" s="623"/>
      <c r="AA139" s="624"/>
      <c r="AB139" s="628" t="s">
        <v>11</v>
      </c>
      <c r="AC139" s="629"/>
      <c r="AD139" s="630"/>
      <c r="AE139" s="120" t="s">
        <v>415</v>
      </c>
      <c r="AF139" s="120"/>
      <c r="AG139" s="120"/>
      <c r="AH139" s="120"/>
      <c r="AI139" s="120" t="s">
        <v>567</v>
      </c>
      <c r="AJ139" s="120"/>
      <c r="AK139" s="120"/>
      <c r="AL139" s="120"/>
      <c r="AM139" s="120" t="s">
        <v>383</v>
      </c>
      <c r="AN139" s="120"/>
      <c r="AO139" s="120"/>
      <c r="AP139" s="120"/>
      <c r="AQ139" s="217" t="s">
        <v>174</v>
      </c>
      <c r="AR139" s="218"/>
      <c r="AS139" s="218"/>
      <c r="AT139" s="219"/>
      <c r="AU139" s="198" t="s">
        <v>128</v>
      </c>
      <c r="AV139" s="198"/>
      <c r="AW139" s="198"/>
      <c r="AX139" s="201"/>
      <c r="AY139">
        <f>COUNTA($G$141)</f>
        <v>0</v>
      </c>
    </row>
    <row r="140" spans="1:60" ht="18.75" hidden="1" customHeight="1">
      <c r="A140" s="614"/>
      <c r="B140" s="615"/>
      <c r="C140" s="615"/>
      <c r="D140" s="615"/>
      <c r="E140" s="615"/>
      <c r="F140" s="616"/>
      <c r="G140" s="157"/>
      <c r="H140" s="109"/>
      <c r="I140" s="109"/>
      <c r="J140" s="109"/>
      <c r="K140" s="109"/>
      <c r="L140" s="109"/>
      <c r="M140" s="109"/>
      <c r="N140" s="109"/>
      <c r="O140" s="110"/>
      <c r="P140" s="108"/>
      <c r="Q140" s="109"/>
      <c r="R140" s="109"/>
      <c r="S140" s="109"/>
      <c r="T140" s="109"/>
      <c r="U140" s="109"/>
      <c r="V140" s="109"/>
      <c r="W140" s="109"/>
      <c r="X140" s="110"/>
      <c r="Y140" s="625"/>
      <c r="Z140" s="626"/>
      <c r="AA140" s="627"/>
      <c r="AB140" s="117"/>
      <c r="AC140" s="118"/>
      <c r="AD140" s="119"/>
      <c r="AE140" s="120"/>
      <c r="AF140" s="120"/>
      <c r="AG140" s="120"/>
      <c r="AH140" s="120"/>
      <c r="AI140" s="120"/>
      <c r="AJ140" s="120"/>
      <c r="AK140" s="120"/>
      <c r="AL140" s="120"/>
      <c r="AM140" s="120"/>
      <c r="AN140" s="120"/>
      <c r="AO140" s="120"/>
      <c r="AP140" s="120"/>
      <c r="AQ140" s="526"/>
      <c r="AR140" s="527"/>
      <c r="AS140" s="128" t="s">
        <v>175</v>
      </c>
      <c r="AT140" s="129"/>
      <c r="AU140" s="127"/>
      <c r="AV140" s="127"/>
      <c r="AW140" s="109" t="s">
        <v>166</v>
      </c>
      <c r="AX140" s="130"/>
      <c r="AY140">
        <f t="shared" ref="AY140:AY145" si="5">$AY$139</f>
        <v>0</v>
      </c>
    </row>
    <row r="141" spans="1:60" ht="23.25" hidden="1" customHeight="1">
      <c r="A141" s="617"/>
      <c r="B141" s="615"/>
      <c r="C141" s="615"/>
      <c r="D141" s="615"/>
      <c r="E141" s="615"/>
      <c r="F141" s="616"/>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c r="A142" s="618"/>
      <c r="B142" s="619"/>
      <c r="C142" s="619"/>
      <c r="D142" s="619"/>
      <c r="E142" s="619"/>
      <c r="F142" s="620"/>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c r="A143" s="617"/>
      <c r="B143" s="615"/>
      <c r="C143" s="615"/>
      <c r="D143" s="615"/>
      <c r="E143" s="615"/>
      <c r="F143" s="616"/>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11" t="s">
        <v>14</v>
      </c>
      <c r="AC143" s="611"/>
      <c r="AD143" s="611"/>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c r="A144" s="188" t="s">
        <v>260</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c r="A146" s="196" t="s">
        <v>572</v>
      </c>
      <c r="B146" s="153" t="s">
        <v>573</v>
      </c>
      <c r="C146" s="154"/>
      <c r="D146" s="154"/>
      <c r="E146" s="154"/>
      <c r="F146" s="155"/>
      <c r="G146" s="198" t="s">
        <v>574</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594</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415</v>
      </c>
      <c r="AF151" s="120"/>
      <c r="AG151" s="120"/>
      <c r="AH151" s="120"/>
      <c r="AI151" s="120" t="s">
        <v>567</v>
      </c>
      <c r="AJ151" s="120"/>
      <c r="AK151" s="120"/>
      <c r="AL151" s="120"/>
      <c r="AM151" s="120" t="s">
        <v>383</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415</v>
      </c>
      <c r="AF156" s="120"/>
      <c r="AG156" s="120"/>
      <c r="AH156" s="120"/>
      <c r="AI156" s="120" t="s">
        <v>567</v>
      </c>
      <c r="AJ156" s="120"/>
      <c r="AK156" s="120"/>
      <c r="AL156" s="120"/>
      <c r="AM156" s="120" t="s">
        <v>383</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415</v>
      </c>
      <c r="AF161" s="120"/>
      <c r="AG161" s="120"/>
      <c r="AH161" s="120"/>
      <c r="AI161" s="120" t="s">
        <v>567</v>
      </c>
      <c r="AJ161" s="120"/>
      <c r="AK161" s="120"/>
      <c r="AL161" s="120"/>
      <c r="AM161" s="120" t="s">
        <v>383</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c r="A166" s="731" t="s">
        <v>578</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c r="A167" s="667" t="s">
        <v>579</v>
      </c>
      <c r="B167" s="154"/>
      <c r="C167" s="154"/>
      <c r="D167" s="154"/>
      <c r="E167" s="154"/>
      <c r="F167" s="155"/>
      <c r="G167" s="708" t="s">
        <v>571</v>
      </c>
      <c r="H167" s="709"/>
      <c r="I167" s="709"/>
      <c r="J167" s="709"/>
      <c r="K167" s="709"/>
      <c r="L167" s="709"/>
      <c r="M167" s="709"/>
      <c r="N167" s="709"/>
      <c r="O167" s="709"/>
      <c r="P167" s="710" t="s">
        <v>570</v>
      </c>
      <c r="Q167" s="709"/>
      <c r="R167" s="709"/>
      <c r="S167" s="709"/>
      <c r="T167" s="709"/>
      <c r="U167" s="709"/>
      <c r="V167" s="709"/>
      <c r="W167" s="709"/>
      <c r="X167" s="711"/>
      <c r="Y167" s="712"/>
      <c r="Z167" s="713"/>
      <c r="AA167" s="714"/>
      <c r="AB167" s="645" t="s">
        <v>11</v>
      </c>
      <c r="AC167" s="645"/>
      <c r="AD167" s="645"/>
      <c r="AE167" s="120" t="s">
        <v>415</v>
      </c>
      <c r="AF167" s="120"/>
      <c r="AG167" s="120"/>
      <c r="AH167" s="120"/>
      <c r="AI167" s="120" t="s">
        <v>567</v>
      </c>
      <c r="AJ167" s="120"/>
      <c r="AK167" s="120"/>
      <c r="AL167" s="120"/>
      <c r="AM167" s="120" t="s">
        <v>383</v>
      </c>
      <c r="AN167" s="120"/>
      <c r="AO167" s="120"/>
      <c r="AP167" s="120"/>
      <c r="AQ167" s="642" t="s">
        <v>414</v>
      </c>
      <c r="AR167" s="643"/>
      <c r="AS167" s="643"/>
      <c r="AT167" s="644"/>
      <c r="AU167" s="642" t="s">
        <v>592</v>
      </c>
      <c r="AV167" s="643"/>
      <c r="AW167" s="643"/>
      <c r="AX167" s="652"/>
      <c r="AY167">
        <f>COUNTA($G$168)</f>
        <v>0</v>
      </c>
    </row>
    <row r="168" spans="1:60" ht="23.25" hidden="1" customHeight="1">
      <c r="A168" s="667"/>
      <c r="B168" s="154"/>
      <c r="C168" s="154"/>
      <c r="D168" s="154"/>
      <c r="E168" s="154"/>
      <c r="F168" s="155"/>
      <c r="G168" s="653"/>
      <c r="H168" s="654"/>
      <c r="I168" s="654"/>
      <c r="J168" s="654"/>
      <c r="K168" s="654"/>
      <c r="L168" s="654"/>
      <c r="M168" s="654"/>
      <c r="N168" s="654"/>
      <c r="O168" s="654"/>
      <c r="P168" s="657"/>
      <c r="Q168" s="658"/>
      <c r="R168" s="658"/>
      <c r="S168" s="658"/>
      <c r="T168" s="658"/>
      <c r="U168" s="658"/>
      <c r="V168" s="658"/>
      <c r="W168" s="658"/>
      <c r="X168" s="659"/>
      <c r="Y168" s="663" t="s">
        <v>51</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c r="A169" s="189"/>
      <c r="B169" s="159"/>
      <c r="C169" s="159"/>
      <c r="D169" s="159"/>
      <c r="E169" s="159"/>
      <c r="F169" s="160"/>
      <c r="G169" s="655"/>
      <c r="H169" s="656"/>
      <c r="I169" s="656"/>
      <c r="J169" s="656"/>
      <c r="K169" s="656"/>
      <c r="L169" s="656"/>
      <c r="M169" s="656"/>
      <c r="N169" s="656"/>
      <c r="O169" s="656"/>
      <c r="P169" s="660"/>
      <c r="Q169" s="661"/>
      <c r="R169" s="661"/>
      <c r="S169" s="661"/>
      <c r="T169" s="661"/>
      <c r="U169" s="661"/>
      <c r="V169" s="661"/>
      <c r="W169" s="661"/>
      <c r="X169" s="662"/>
      <c r="Y169" s="639" t="s">
        <v>52</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c r="A170" s="188" t="s">
        <v>580</v>
      </c>
      <c r="B170" s="106"/>
      <c r="C170" s="106"/>
      <c r="D170" s="106"/>
      <c r="E170" s="106"/>
      <c r="F170" s="682"/>
      <c r="G170" s="177" t="s">
        <v>581</v>
      </c>
      <c r="H170" s="177"/>
      <c r="I170" s="177"/>
      <c r="J170" s="177"/>
      <c r="K170" s="177"/>
      <c r="L170" s="177"/>
      <c r="M170" s="177"/>
      <c r="N170" s="177"/>
      <c r="O170" s="177"/>
      <c r="P170" s="177"/>
      <c r="Q170" s="177"/>
      <c r="R170" s="177"/>
      <c r="S170" s="177"/>
      <c r="T170" s="177"/>
      <c r="U170" s="177"/>
      <c r="V170" s="177"/>
      <c r="W170" s="177"/>
      <c r="X170" s="178"/>
      <c r="Y170" s="649"/>
      <c r="Z170" s="650"/>
      <c r="AA170" s="651"/>
      <c r="AB170" s="176" t="s">
        <v>11</v>
      </c>
      <c r="AC170" s="177"/>
      <c r="AD170" s="178"/>
      <c r="AE170" s="120" t="s">
        <v>415</v>
      </c>
      <c r="AF170" s="120"/>
      <c r="AG170" s="120"/>
      <c r="AH170" s="120"/>
      <c r="AI170" s="120" t="s">
        <v>567</v>
      </c>
      <c r="AJ170" s="120"/>
      <c r="AK170" s="120"/>
      <c r="AL170" s="120"/>
      <c r="AM170" s="120" t="s">
        <v>383</v>
      </c>
      <c r="AN170" s="120"/>
      <c r="AO170" s="120"/>
      <c r="AP170" s="120"/>
      <c r="AQ170" s="646" t="s">
        <v>593</v>
      </c>
      <c r="AR170" s="647"/>
      <c r="AS170" s="647"/>
      <c r="AT170" s="647"/>
      <c r="AU170" s="647"/>
      <c r="AV170" s="647"/>
      <c r="AW170" s="647"/>
      <c r="AX170" s="648"/>
      <c r="AY170">
        <f>IF(SUBSTITUTE(SUBSTITUTE($G$171,"／",""),"　","")="",0,1)</f>
        <v>0</v>
      </c>
    </row>
    <row r="171" spans="1:60" ht="23.25" hidden="1" customHeight="1">
      <c r="A171" s="683"/>
      <c r="B171" s="198"/>
      <c r="C171" s="198"/>
      <c r="D171" s="198"/>
      <c r="E171" s="198"/>
      <c r="F171" s="684"/>
      <c r="G171" s="671" t="s">
        <v>582</v>
      </c>
      <c r="H171" s="672"/>
      <c r="I171" s="672"/>
      <c r="J171" s="672"/>
      <c r="K171" s="672"/>
      <c r="L171" s="672"/>
      <c r="M171" s="672"/>
      <c r="N171" s="672"/>
      <c r="O171" s="672"/>
      <c r="P171" s="672"/>
      <c r="Q171" s="672"/>
      <c r="R171" s="672"/>
      <c r="S171" s="672"/>
      <c r="T171" s="672"/>
      <c r="U171" s="672"/>
      <c r="V171" s="672"/>
      <c r="W171" s="672"/>
      <c r="X171" s="672"/>
      <c r="Y171" s="675" t="s">
        <v>580</v>
      </c>
      <c r="Z171" s="676"/>
      <c r="AA171" s="677"/>
      <c r="AB171" s="678"/>
      <c r="AC171" s="679"/>
      <c r="AD171" s="680"/>
      <c r="AE171" s="681"/>
      <c r="AF171" s="681"/>
      <c r="AG171" s="681"/>
      <c r="AH171" s="681"/>
      <c r="AI171" s="681"/>
      <c r="AJ171" s="681"/>
      <c r="AK171" s="681"/>
      <c r="AL171" s="681"/>
      <c r="AM171" s="681"/>
      <c r="AN171" s="681"/>
      <c r="AO171" s="681"/>
      <c r="AP171" s="681"/>
      <c r="AQ171" s="94"/>
      <c r="AR171" s="88"/>
      <c r="AS171" s="88"/>
      <c r="AT171" s="88"/>
      <c r="AU171" s="88"/>
      <c r="AV171" s="88"/>
      <c r="AW171" s="88"/>
      <c r="AX171" s="89"/>
      <c r="AY171">
        <f>$AY$170</f>
        <v>0</v>
      </c>
    </row>
    <row r="172" spans="1:60" ht="46.5" hidden="1" customHeight="1">
      <c r="A172" s="685"/>
      <c r="B172" s="109"/>
      <c r="C172" s="109"/>
      <c r="D172" s="109"/>
      <c r="E172" s="109"/>
      <c r="F172" s="686"/>
      <c r="G172" s="673"/>
      <c r="H172" s="674"/>
      <c r="I172" s="674"/>
      <c r="J172" s="674"/>
      <c r="K172" s="674"/>
      <c r="L172" s="674"/>
      <c r="M172" s="674"/>
      <c r="N172" s="674"/>
      <c r="O172" s="674"/>
      <c r="P172" s="674"/>
      <c r="Q172" s="674"/>
      <c r="R172" s="674"/>
      <c r="S172" s="674"/>
      <c r="T172" s="674"/>
      <c r="U172" s="674"/>
      <c r="V172" s="674"/>
      <c r="W172" s="674"/>
      <c r="X172" s="674"/>
      <c r="Y172" s="220" t="s">
        <v>583</v>
      </c>
      <c r="Z172" s="668"/>
      <c r="AA172" s="669"/>
      <c r="AB172" s="631" t="s">
        <v>630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c r="A173" s="430" t="s">
        <v>236</v>
      </c>
      <c r="B173" s="612"/>
      <c r="C173" s="612"/>
      <c r="D173" s="612"/>
      <c r="E173" s="612"/>
      <c r="F173" s="613"/>
      <c r="G173" s="621" t="s">
        <v>139</v>
      </c>
      <c r="H173" s="198"/>
      <c r="I173" s="198"/>
      <c r="J173" s="198"/>
      <c r="K173" s="198"/>
      <c r="L173" s="198"/>
      <c r="M173" s="198"/>
      <c r="N173" s="198"/>
      <c r="O173" s="199"/>
      <c r="P173" s="200" t="s">
        <v>55</v>
      </c>
      <c r="Q173" s="198"/>
      <c r="R173" s="198"/>
      <c r="S173" s="198"/>
      <c r="T173" s="198"/>
      <c r="U173" s="198"/>
      <c r="V173" s="198"/>
      <c r="W173" s="198"/>
      <c r="X173" s="199"/>
      <c r="Y173" s="622"/>
      <c r="Z173" s="623"/>
      <c r="AA173" s="624"/>
      <c r="AB173" s="628" t="s">
        <v>11</v>
      </c>
      <c r="AC173" s="629"/>
      <c r="AD173" s="630"/>
      <c r="AE173" s="120" t="s">
        <v>415</v>
      </c>
      <c r="AF173" s="120"/>
      <c r="AG173" s="120"/>
      <c r="AH173" s="120"/>
      <c r="AI173" s="120" t="s">
        <v>567</v>
      </c>
      <c r="AJ173" s="120"/>
      <c r="AK173" s="120"/>
      <c r="AL173" s="120"/>
      <c r="AM173" s="120" t="s">
        <v>383</v>
      </c>
      <c r="AN173" s="120"/>
      <c r="AO173" s="120"/>
      <c r="AP173" s="120"/>
      <c r="AQ173" s="217" t="s">
        <v>174</v>
      </c>
      <c r="AR173" s="218"/>
      <c r="AS173" s="218"/>
      <c r="AT173" s="219"/>
      <c r="AU173" s="198" t="s">
        <v>128</v>
      </c>
      <c r="AV173" s="198"/>
      <c r="AW173" s="198"/>
      <c r="AX173" s="201"/>
      <c r="AY173">
        <f>COUNTA($G$175)</f>
        <v>0</v>
      </c>
    </row>
    <row r="174" spans="1:60" ht="18.75" hidden="1" customHeight="1">
      <c r="A174" s="614"/>
      <c r="B174" s="615"/>
      <c r="C174" s="615"/>
      <c r="D174" s="615"/>
      <c r="E174" s="615"/>
      <c r="F174" s="616"/>
      <c r="G174" s="157"/>
      <c r="H174" s="109"/>
      <c r="I174" s="109"/>
      <c r="J174" s="109"/>
      <c r="K174" s="109"/>
      <c r="L174" s="109"/>
      <c r="M174" s="109"/>
      <c r="N174" s="109"/>
      <c r="O174" s="110"/>
      <c r="P174" s="108"/>
      <c r="Q174" s="109"/>
      <c r="R174" s="109"/>
      <c r="S174" s="109"/>
      <c r="T174" s="109"/>
      <c r="U174" s="109"/>
      <c r="V174" s="109"/>
      <c r="W174" s="109"/>
      <c r="X174" s="110"/>
      <c r="Y174" s="625"/>
      <c r="Z174" s="626"/>
      <c r="AA174" s="627"/>
      <c r="AB174" s="117"/>
      <c r="AC174" s="118"/>
      <c r="AD174" s="119"/>
      <c r="AE174" s="120"/>
      <c r="AF174" s="120"/>
      <c r="AG174" s="120"/>
      <c r="AH174" s="120"/>
      <c r="AI174" s="120"/>
      <c r="AJ174" s="120"/>
      <c r="AK174" s="120"/>
      <c r="AL174" s="120"/>
      <c r="AM174" s="120"/>
      <c r="AN174" s="120"/>
      <c r="AO174" s="120"/>
      <c r="AP174" s="120"/>
      <c r="AQ174" s="526"/>
      <c r="AR174" s="527"/>
      <c r="AS174" s="128" t="s">
        <v>175</v>
      </c>
      <c r="AT174" s="129"/>
      <c r="AU174" s="127"/>
      <c r="AV174" s="127"/>
      <c r="AW174" s="109" t="s">
        <v>166</v>
      </c>
      <c r="AX174" s="130"/>
      <c r="AY174">
        <f t="shared" ref="AY174:AY179" si="7">$AY$173</f>
        <v>0</v>
      </c>
    </row>
    <row r="175" spans="1:60" ht="23.25" hidden="1" customHeight="1">
      <c r="A175" s="617"/>
      <c r="B175" s="615"/>
      <c r="C175" s="615"/>
      <c r="D175" s="615"/>
      <c r="E175" s="615"/>
      <c r="F175" s="616"/>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c r="A176" s="618"/>
      <c r="B176" s="619"/>
      <c r="C176" s="619"/>
      <c r="D176" s="619"/>
      <c r="E176" s="619"/>
      <c r="F176" s="620"/>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c r="A177" s="617"/>
      <c r="B177" s="615"/>
      <c r="C177" s="615"/>
      <c r="D177" s="615"/>
      <c r="E177" s="615"/>
      <c r="F177" s="616"/>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11" t="s">
        <v>14</v>
      </c>
      <c r="AC177" s="611"/>
      <c r="AD177" s="611"/>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c r="A178" s="188" t="s">
        <v>260</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c r="A180" s="196" t="s">
        <v>572</v>
      </c>
      <c r="B180" s="153" t="s">
        <v>573</v>
      </c>
      <c r="C180" s="154"/>
      <c r="D180" s="154"/>
      <c r="E180" s="154"/>
      <c r="F180" s="155"/>
      <c r="G180" s="198" t="s">
        <v>574</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594</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415</v>
      </c>
      <c r="AF185" s="120"/>
      <c r="AG185" s="120"/>
      <c r="AH185" s="120"/>
      <c r="AI185" s="120" t="s">
        <v>567</v>
      </c>
      <c r="AJ185" s="120"/>
      <c r="AK185" s="120"/>
      <c r="AL185" s="120"/>
      <c r="AM185" s="120" t="s">
        <v>383</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415</v>
      </c>
      <c r="AF190" s="120"/>
      <c r="AG190" s="120"/>
      <c r="AH190" s="120"/>
      <c r="AI190" s="120" t="s">
        <v>567</v>
      </c>
      <c r="AJ190" s="120"/>
      <c r="AK190" s="120"/>
      <c r="AL190" s="120"/>
      <c r="AM190" s="120" t="s">
        <v>383</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415</v>
      </c>
      <c r="AF195" s="120"/>
      <c r="AG195" s="120"/>
      <c r="AH195" s="120"/>
      <c r="AI195" s="120" t="s">
        <v>567</v>
      </c>
      <c r="AJ195" s="120"/>
      <c r="AK195" s="120"/>
      <c r="AL195" s="120"/>
      <c r="AM195" s="120" t="s">
        <v>383</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c r="A200" s="571" t="s">
        <v>237</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233</v>
      </c>
      <c r="X200" s="604"/>
      <c r="Y200" s="607"/>
      <c r="Z200" s="607"/>
      <c r="AA200" s="608"/>
      <c r="AB200" s="601" t="s">
        <v>11</v>
      </c>
      <c r="AC200" s="598"/>
      <c r="AD200" s="599"/>
      <c r="AE200" s="120" t="s">
        <v>415</v>
      </c>
      <c r="AF200" s="120"/>
      <c r="AG200" s="120"/>
      <c r="AH200" s="120"/>
      <c r="AI200" s="120" t="s">
        <v>567</v>
      </c>
      <c r="AJ200" s="120"/>
      <c r="AK200" s="120"/>
      <c r="AL200" s="120"/>
      <c r="AM200" s="120" t="s">
        <v>383</v>
      </c>
      <c r="AN200" s="120"/>
      <c r="AO200" s="120"/>
      <c r="AP200" s="120"/>
      <c r="AQ200" s="121" t="s">
        <v>174</v>
      </c>
      <c r="AR200" s="122"/>
      <c r="AS200" s="122"/>
      <c r="AT200" s="123"/>
      <c r="AU200" s="592" t="s">
        <v>128</v>
      </c>
      <c r="AV200" s="592"/>
      <c r="AW200" s="592"/>
      <c r="AX200" s="593"/>
      <c r="AY200">
        <f>COUNTA($H$202)</f>
        <v>0</v>
      </c>
    </row>
    <row r="201" spans="1:60" ht="18.75" hidden="1" customHeight="1">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20"/>
      <c r="AF201" s="120"/>
      <c r="AG201" s="120"/>
      <c r="AH201" s="120"/>
      <c r="AI201" s="120"/>
      <c r="AJ201" s="120"/>
      <c r="AK201" s="120"/>
      <c r="AL201" s="120"/>
      <c r="AM201" s="120"/>
      <c r="AN201" s="120"/>
      <c r="AO201" s="120"/>
      <c r="AP201" s="120"/>
      <c r="AQ201" s="526"/>
      <c r="AR201" s="527"/>
      <c r="AS201" s="128" t="s">
        <v>175</v>
      </c>
      <c r="AT201" s="129"/>
      <c r="AU201" s="127"/>
      <c r="AV201" s="127"/>
      <c r="AW201" s="594" t="s">
        <v>166</v>
      </c>
      <c r="AX201" s="595"/>
      <c r="AY201">
        <f t="shared" ref="AY201:AY207" si="10">$AY$200</f>
        <v>0</v>
      </c>
    </row>
    <row r="202" spans="1:60" ht="23.25" hidden="1" customHeight="1">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250</v>
      </c>
      <c r="AC202" s="577"/>
      <c r="AD202" s="577"/>
      <c r="AE202" s="94"/>
      <c r="AF202" s="88"/>
      <c r="AG202" s="88"/>
      <c r="AH202" s="88"/>
      <c r="AI202" s="94"/>
      <c r="AJ202" s="88"/>
      <c r="AK202" s="88"/>
      <c r="AL202" s="88"/>
      <c r="AM202" s="94"/>
      <c r="AN202" s="88"/>
      <c r="AO202" s="88"/>
      <c r="AP202" s="88"/>
      <c r="AQ202" s="94"/>
      <c r="AR202" s="88"/>
      <c r="AS202" s="88"/>
      <c r="AT202" s="522"/>
      <c r="AU202" s="88"/>
      <c r="AV202" s="88"/>
      <c r="AW202" s="88"/>
      <c r="AX202" s="89"/>
      <c r="AY202">
        <f t="shared" si="10"/>
        <v>0</v>
      </c>
    </row>
    <row r="203" spans="1:60" ht="23.25" hidden="1" customHeight="1">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250</v>
      </c>
      <c r="AC203" s="576"/>
      <c r="AD203" s="576"/>
      <c r="AE203" s="94"/>
      <c r="AF203" s="88"/>
      <c r="AG203" s="88"/>
      <c r="AH203" s="88"/>
      <c r="AI203" s="94"/>
      <c r="AJ203" s="88"/>
      <c r="AK203" s="88"/>
      <c r="AL203" s="88"/>
      <c r="AM203" s="94"/>
      <c r="AN203" s="88"/>
      <c r="AO203" s="88"/>
      <c r="AP203" s="88"/>
      <c r="AQ203" s="94"/>
      <c r="AR203" s="88"/>
      <c r="AS203" s="88"/>
      <c r="AT203" s="522"/>
      <c r="AU203" s="88"/>
      <c r="AV203" s="88"/>
      <c r="AW203" s="88"/>
      <c r="AX203" s="89"/>
      <c r="AY203">
        <f t="shared" si="10"/>
        <v>0</v>
      </c>
    </row>
    <row r="204" spans="1:60" ht="23.25" hidden="1" customHeight="1">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251</v>
      </c>
      <c r="AC204" s="574"/>
      <c r="AD204" s="574"/>
      <c r="AE204" s="99"/>
      <c r="AF204" s="100"/>
      <c r="AG204" s="100"/>
      <c r="AH204" s="100"/>
      <c r="AI204" s="99"/>
      <c r="AJ204" s="100"/>
      <c r="AK204" s="100"/>
      <c r="AL204" s="100"/>
      <c r="AM204" s="99"/>
      <c r="AN204" s="100"/>
      <c r="AO204" s="100"/>
      <c r="AP204" s="100"/>
      <c r="AQ204" s="94"/>
      <c r="AR204" s="88"/>
      <c r="AS204" s="88"/>
      <c r="AT204" s="522"/>
      <c r="AU204" s="88"/>
      <c r="AV204" s="88"/>
      <c r="AW204" s="88"/>
      <c r="AX204" s="89"/>
      <c r="AY204">
        <f t="shared" si="10"/>
        <v>0</v>
      </c>
    </row>
    <row r="205" spans="1:60" ht="23.25" hidden="1" customHeight="1">
      <c r="A205" s="532" t="s">
        <v>240</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249</v>
      </c>
      <c r="X205" s="562"/>
      <c r="Y205" s="567" t="s">
        <v>12</v>
      </c>
      <c r="Z205" s="567"/>
      <c r="AA205" s="568"/>
      <c r="AB205" s="577" t="s">
        <v>250</v>
      </c>
      <c r="AC205" s="577"/>
      <c r="AD205" s="577"/>
      <c r="AE205" s="94"/>
      <c r="AF205" s="88"/>
      <c r="AG205" s="88"/>
      <c r="AH205" s="88"/>
      <c r="AI205" s="94"/>
      <c r="AJ205" s="88"/>
      <c r="AK205" s="88"/>
      <c r="AL205" s="88"/>
      <c r="AM205" s="94"/>
      <c r="AN205" s="88"/>
      <c r="AO205" s="88"/>
      <c r="AP205" s="88"/>
      <c r="AQ205" s="94"/>
      <c r="AR205" s="88"/>
      <c r="AS205" s="88"/>
      <c r="AT205" s="522"/>
      <c r="AU205" s="88"/>
      <c r="AV205" s="88"/>
      <c r="AW205" s="88"/>
      <c r="AX205" s="89"/>
      <c r="AY205">
        <f t="shared" si="10"/>
        <v>0</v>
      </c>
    </row>
    <row r="206" spans="1:60" ht="23.25" hidden="1" customHeight="1">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250</v>
      </c>
      <c r="AC206" s="576"/>
      <c r="AD206" s="576"/>
      <c r="AE206" s="94"/>
      <c r="AF206" s="88"/>
      <c r="AG206" s="88"/>
      <c r="AH206" s="88"/>
      <c r="AI206" s="94"/>
      <c r="AJ206" s="88"/>
      <c r="AK206" s="88"/>
      <c r="AL206" s="88"/>
      <c r="AM206" s="94"/>
      <c r="AN206" s="88"/>
      <c r="AO206" s="88"/>
      <c r="AP206" s="88"/>
      <c r="AQ206" s="94"/>
      <c r="AR206" s="88"/>
      <c r="AS206" s="88"/>
      <c r="AT206" s="522"/>
      <c r="AU206" s="88"/>
      <c r="AV206" s="88"/>
      <c r="AW206" s="88"/>
      <c r="AX206" s="89"/>
      <c r="AY206">
        <f t="shared" si="10"/>
        <v>0</v>
      </c>
    </row>
    <row r="207" spans="1:60" ht="23.25" hidden="1" customHeight="1">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251</v>
      </c>
      <c r="AC207" s="574"/>
      <c r="AD207" s="574"/>
      <c r="AE207" s="99"/>
      <c r="AF207" s="100"/>
      <c r="AG207" s="100"/>
      <c r="AH207" s="100"/>
      <c r="AI207" s="99"/>
      <c r="AJ207" s="100"/>
      <c r="AK207" s="100"/>
      <c r="AL207" s="100"/>
      <c r="AM207" s="99"/>
      <c r="AN207" s="100"/>
      <c r="AO207" s="100"/>
      <c r="AP207" s="575"/>
      <c r="AQ207" s="94"/>
      <c r="AR207" s="88"/>
      <c r="AS207" s="88"/>
      <c r="AT207" s="522"/>
      <c r="AU207" s="88"/>
      <c r="AV207" s="88"/>
      <c r="AW207" s="88"/>
      <c r="AX207" s="89"/>
      <c r="AY207">
        <f t="shared" si="10"/>
        <v>0</v>
      </c>
    </row>
    <row r="208" spans="1:60" ht="18.75" hidden="1" customHeight="1">
      <c r="A208" s="529" t="s">
        <v>237</v>
      </c>
      <c r="B208" s="530"/>
      <c r="C208" s="530"/>
      <c r="D208" s="530"/>
      <c r="E208" s="530"/>
      <c r="F208" s="531"/>
      <c r="G208" s="535"/>
      <c r="H208" s="122" t="s">
        <v>139</v>
      </c>
      <c r="I208" s="122"/>
      <c r="J208" s="122"/>
      <c r="K208" s="122"/>
      <c r="L208" s="122"/>
      <c r="M208" s="122"/>
      <c r="N208" s="122"/>
      <c r="O208" s="123"/>
      <c r="P208" s="121" t="s">
        <v>55</v>
      </c>
      <c r="Q208" s="122"/>
      <c r="R208" s="122"/>
      <c r="S208" s="122"/>
      <c r="T208" s="122"/>
      <c r="U208" s="122"/>
      <c r="V208" s="122"/>
      <c r="W208" s="122"/>
      <c r="X208" s="123"/>
      <c r="Y208" s="538"/>
      <c r="Z208" s="539"/>
      <c r="AA208" s="540"/>
      <c r="AB208" s="105" t="s">
        <v>11</v>
      </c>
      <c r="AC208" s="106"/>
      <c r="AD208" s="107"/>
      <c r="AE208" s="257" t="s">
        <v>415</v>
      </c>
      <c r="AF208" s="257"/>
      <c r="AG208" s="257"/>
      <c r="AH208" s="257"/>
      <c r="AI208" s="120" t="s">
        <v>567</v>
      </c>
      <c r="AJ208" s="120"/>
      <c r="AK208" s="120"/>
      <c r="AL208" s="120"/>
      <c r="AM208" s="120" t="s">
        <v>383</v>
      </c>
      <c r="AN208" s="120"/>
      <c r="AO208" s="120"/>
      <c r="AP208" s="120"/>
      <c r="AQ208" s="121" t="s">
        <v>174</v>
      </c>
      <c r="AR208" s="122"/>
      <c r="AS208" s="122"/>
      <c r="AT208" s="123"/>
      <c r="AU208" s="523" t="s">
        <v>128</v>
      </c>
      <c r="AV208" s="524"/>
      <c r="AW208" s="524"/>
      <c r="AX208" s="525"/>
      <c r="AY208">
        <f>COUNTA($H$210)</f>
        <v>0</v>
      </c>
    </row>
    <row r="209" spans="1:51" ht="18.75" hidden="1" customHeight="1">
      <c r="A209" s="532"/>
      <c r="B209" s="533"/>
      <c r="C209" s="533"/>
      <c r="D209" s="533"/>
      <c r="E209" s="533"/>
      <c r="F209" s="534"/>
      <c r="G209" s="536"/>
      <c r="H209" s="128"/>
      <c r="I209" s="128"/>
      <c r="J209" s="128"/>
      <c r="K209" s="128"/>
      <c r="L209" s="128"/>
      <c r="M209" s="128"/>
      <c r="N209" s="128"/>
      <c r="O209" s="129"/>
      <c r="P209" s="537"/>
      <c r="Q209" s="128"/>
      <c r="R209" s="128"/>
      <c r="S209" s="128"/>
      <c r="T209" s="128"/>
      <c r="U209" s="128"/>
      <c r="V209" s="128"/>
      <c r="W209" s="128"/>
      <c r="X209" s="129"/>
      <c r="Y209" s="541"/>
      <c r="Z209" s="542"/>
      <c r="AA209" s="543"/>
      <c r="AB209" s="108"/>
      <c r="AC209" s="109"/>
      <c r="AD209" s="110"/>
      <c r="AE209" s="257"/>
      <c r="AF209" s="257"/>
      <c r="AG209" s="257"/>
      <c r="AH209" s="257"/>
      <c r="AI209" s="120"/>
      <c r="AJ209" s="120"/>
      <c r="AK209" s="120"/>
      <c r="AL209" s="120"/>
      <c r="AM209" s="120"/>
      <c r="AN209" s="120"/>
      <c r="AO209" s="120"/>
      <c r="AP209" s="120"/>
      <c r="AQ209" s="526"/>
      <c r="AR209" s="527"/>
      <c r="AS209" s="128" t="s">
        <v>175</v>
      </c>
      <c r="AT209" s="129"/>
      <c r="AU209" s="526"/>
      <c r="AV209" s="527"/>
      <c r="AW209" s="128" t="s">
        <v>166</v>
      </c>
      <c r="AX209" s="528"/>
      <c r="AY209">
        <f>$AY$208</f>
        <v>0</v>
      </c>
    </row>
    <row r="210" spans="1:51" ht="23.25" hidden="1" customHeight="1">
      <c r="A210" s="532"/>
      <c r="B210" s="533"/>
      <c r="C210" s="533"/>
      <c r="D210" s="533"/>
      <c r="E210" s="533"/>
      <c r="F210" s="534"/>
      <c r="G210" s="544" t="s">
        <v>176</v>
      </c>
      <c r="H210" s="132"/>
      <c r="I210" s="132"/>
      <c r="J210" s="132"/>
      <c r="K210" s="132"/>
      <c r="L210" s="132"/>
      <c r="M210" s="132"/>
      <c r="N210" s="132"/>
      <c r="O210" s="133"/>
      <c r="P210" s="132"/>
      <c r="Q210" s="132"/>
      <c r="R210" s="132"/>
      <c r="S210" s="132"/>
      <c r="T210" s="132"/>
      <c r="U210" s="132"/>
      <c r="V210" s="132"/>
      <c r="W210" s="132"/>
      <c r="X210" s="133"/>
      <c r="Y210" s="547" t="s">
        <v>12</v>
      </c>
      <c r="Z210" s="548"/>
      <c r="AA210" s="549"/>
      <c r="AB210" s="487"/>
      <c r="AC210" s="487"/>
      <c r="AD210" s="487"/>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c r="A211" s="532"/>
      <c r="B211" s="533"/>
      <c r="C211" s="533"/>
      <c r="D211" s="533"/>
      <c r="E211" s="533"/>
      <c r="F211" s="534"/>
      <c r="G211" s="545"/>
      <c r="H211" s="135"/>
      <c r="I211" s="135"/>
      <c r="J211" s="135"/>
      <c r="K211" s="135"/>
      <c r="L211" s="135"/>
      <c r="M211" s="135"/>
      <c r="N211" s="135"/>
      <c r="O211" s="136"/>
      <c r="P211" s="135"/>
      <c r="Q211" s="135"/>
      <c r="R211" s="135"/>
      <c r="S211" s="135"/>
      <c r="T211" s="135"/>
      <c r="U211" s="135"/>
      <c r="V211" s="135"/>
      <c r="W211" s="135"/>
      <c r="X211" s="136"/>
      <c r="Y211" s="553" t="s">
        <v>50</v>
      </c>
      <c r="Z211" s="554"/>
      <c r="AA211" s="555"/>
      <c r="AB211" s="486"/>
      <c r="AC211" s="486"/>
      <c r="AD211" s="486"/>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c r="A212" s="532"/>
      <c r="B212" s="533"/>
      <c r="C212" s="533"/>
      <c r="D212" s="533"/>
      <c r="E212" s="533"/>
      <c r="F212" s="534"/>
      <c r="G212" s="546"/>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50" t="s">
        <v>14</v>
      </c>
      <c r="AC212" s="550"/>
      <c r="AD212" s="550"/>
      <c r="AE212" s="551"/>
      <c r="AF212" s="552"/>
      <c r="AG212" s="552"/>
      <c r="AH212" s="552"/>
      <c r="AI212" s="551"/>
      <c r="AJ212" s="552"/>
      <c r="AK212" s="552"/>
      <c r="AL212" s="552"/>
      <c r="AM212" s="551"/>
      <c r="AN212" s="552"/>
      <c r="AO212" s="552"/>
      <c r="AP212" s="552"/>
      <c r="AQ212" s="95"/>
      <c r="AR212" s="96"/>
      <c r="AS212" s="96"/>
      <c r="AT212" s="97"/>
      <c r="AU212" s="88"/>
      <c r="AV212" s="88"/>
      <c r="AW212" s="88"/>
      <c r="AX212" s="89"/>
      <c r="AY212">
        <f>$AY$208</f>
        <v>0</v>
      </c>
    </row>
    <row r="213" spans="1:51" ht="45" hidden="1" customHeight="1">
      <c r="A213" s="515" t="s">
        <v>622</v>
      </c>
      <c r="B213" s="516"/>
      <c r="C213" s="516"/>
      <c r="D213" s="516"/>
      <c r="E213" s="517" t="s">
        <v>225</v>
      </c>
      <c r="F213" s="518"/>
      <c r="G213" s="82" t="s">
        <v>177</v>
      </c>
      <c r="H213" s="488"/>
      <c r="I213" s="489"/>
      <c r="J213" s="489"/>
      <c r="K213" s="489"/>
      <c r="L213" s="489"/>
      <c r="M213" s="489"/>
      <c r="N213" s="489"/>
      <c r="O213" s="519"/>
      <c r="P213" s="241"/>
      <c r="Q213" s="241"/>
      <c r="R213" s="241"/>
      <c r="S213" s="241"/>
      <c r="T213" s="241"/>
      <c r="U213" s="241"/>
      <c r="V213" s="241"/>
      <c r="W213" s="241"/>
      <c r="X213" s="241"/>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45.75" hidden="1" customHeight="1" thickBot="1">
      <c r="A214" s="430" t="s">
        <v>575</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232</v>
      </c>
      <c r="AP214" s="433"/>
      <c r="AQ214" s="433"/>
      <c r="AR214" s="81" t="s">
        <v>231</v>
      </c>
      <c r="AS214" s="432"/>
      <c r="AT214" s="433"/>
      <c r="AU214" s="433"/>
      <c r="AV214" s="433"/>
      <c r="AW214" s="433"/>
      <c r="AX214" s="434"/>
      <c r="AY214">
        <f>COUNTIF($AR$214,"☑")</f>
        <v>0</v>
      </c>
    </row>
    <row r="215" spans="1:51" ht="45" customHeight="1">
      <c r="A215" s="419" t="s">
        <v>282</v>
      </c>
      <c r="B215" s="420"/>
      <c r="C215" s="423" t="s">
        <v>178</v>
      </c>
      <c r="D215" s="420"/>
      <c r="E215" s="425" t="s">
        <v>194</v>
      </c>
      <c r="F215" s="426"/>
      <c r="G215" s="427" t="s">
        <v>640</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c r="A216" s="421"/>
      <c r="B216" s="422"/>
      <c r="C216" s="424"/>
      <c r="D216" s="422"/>
      <c r="E216" s="150" t="s">
        <v>193</v>
      </c>
      <c r="F216" s="152"/>
      <c r="G216" s="131" t="s">
        <v>690</v>
      </c>
      <c r="H216" s="132"/>
      <c r="I216" s="132"/>
      <c r="J216" s="132"/>
      <c r="K216" s="132"/>
      <c r="L216" s="132"/>
      <c r="M216" s="132"/>
      <c r="N216" s="132"/>
      <c r="O216" s="132"/>
      <c r="P216" s="132"/>
      <c r="Q216" s="132"/>
      <c r="R216" s="132"/>
      <c r="S216" s="132"/>
      <c r="T216" s="132"/>
      <c r="U216" s="132"/>
      <c r="V216" s="133"/>
      <c r="W216" s="501" t="s">
        <v>585</v>
      </c>
      <c r="X216" s="502"/>
      <c r="Y216" s="502"/>
      <c r="Z216" s="502"/>
      <c r="AA216" s="503"/>
      <c r="AB216" s="927" t="s">
        <v>707</v>
      </c>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9"/>
    </row>
    <row r="217" spans="1:51" ht="21" customHeight="1">
      <c r="A217" s="421"/>
      <c r="B217" s="422"/>
      <c r="C217" s="424"/>
      <c r="D217" s="422"/>
      <c r="E217" s="158"/>
      <c r="F217" s="160"/>
      <c r="G217" s="137"/>
      <c r="H217" s="138"/>
      <c r="I217" s="138"/>
      <c r="J217" s="138"/>
      <c r="K217" s="138"/>
      <c r="L217" s="138"/>
      <c r="M217" s="138"/>
      <c r="N217" s="138"/>
      <c r="O217" s="138"/>
      <c r="P217" s="138"/>
      <c r="Q217" s="138"/>
      <c r="R217" s="138"/>
      <c r="S217" s="138"/>
      <c r="T217" s="138"/>
      <c r="U217" s="138"/>
      <c r="V217" s="139"/>
      <c r="W217" s="507" t="s">
        <v>586</v>
      </c>
      <c r="X217" s="508"/>
      <c r="Y217" s="508"/>
      <c r="Z217" s="508"/>
      <c r="AA217" s="509"/>
      <c r="AB217" s="504" t="s">
        <v>708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c r="A218" s="421"/>
      <c r="B218" s="422"/>
      <c r="C218" s="510" t="s">
        <v>598</v>
      </c>
      <c r="D218" s="511"/>
      <c r="E218" s="150" t="s">
        <v>278</v>
      </c>
      <c r="F218" s="152"/>
      <c r="G218" s="491" t="s">
        <v>181</v>
      </c>
      <c r="H218" s="492"/>
      <c r="I218" s="492"/>
      <c r="J218" s="512" t="s">
        <v>616</v>
      </c>
      <c r="K218" s="513"/>
      <c r="L218" s="513"/>
      <c r="M218" s="513"/>
      <c r="N218" s="513"/>
      <c r="O218" s="513"/>
      <c r="P218" s="513"/>
      <c r="Q218" s="513"/>
      <c r="R218" s="513"/>
      <c r="S218" s="513"/>
      <c r="T218" s="514"/>
      <c r="U218" s="489" t="s">
        <v>283</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0"/>
    </row>
    <row r="219" spans="1:51" ht="34.5" customHeight="1">
      <c r="A219" s="421"/>
      <c r="B219" s="422"/>
      <c r="C219" s="424"/>
      <c r="D219" s="422"/>
      <c r="E219" s="153"/>
      <c r="F219" s="155"/>
      <c r="G219" s="491" t="s">
        <v>599</v>
      </c>
      <c r="H219" s="492"/>
      <c r="I219" s="492"/>
      <c r="J219" s="492"/>
      <c r="K219" s="492"/>
      <c r="L219" s="492"/>
      <c r="M219" s="492"/>
      <c r="N219" s="492"/>
      <c r="O219" s="492"/>
      <c r="P219" s="492"/>
      <c r="Q219" s="492"/>
      <c r="R219" s="492"/>
      <c r="S219" s="492"/>
      <c r="T219" s="492"/>
      <c r="U219" s="488" t="s">
        <v>283</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0"/>
    </row>
    <row r="220" spans="1:51" ht="34.5" customHeight="1" thickBot="1">
      <c r="A220" s="421"/>
      <c r="B220" s="422"/>
      <c r="C220" s="424"/>
      <c r="D220" s="422"/>
      <c r="E220" s="158"/>
      <c r="F220" s="160"/>
      <c r="G220" s="491" t="s">
        <v>586</v>
      </c>
      <c r="H220" s="492"/>
      <c r="I220" s="492"/>
      <c r="J220" s="492"/>
      <c r="K220" s="492"/>
      <c r="L220" s="492"/>
      <c r="M220" s="492"/>
      <c r="N220" s="492"/>
      <c r="O220" s="492"/>
      <c r="P220" s="492"/>
      <c r="Q220" s="492"/>
      <c r="R220" s="492"/>
      <c r="S220" s="492"/>
      <c r="T220" s="492"/>
      <c r="U220" s="828" t="s">
        <v>283</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76" customHeight="1">
      <c r="A223" s="461" t="s">
        <v>133</v>
      </c>
      <c r="B223" s="462"/>
      <c r="C223" s="467" t="s">
        <v>134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639</v>
      </c>
      <c r="AE223" s="471"/>
      <c r="AF223" s="471"/>
      <c r="AG223" s="472" t="s">
        <v>641</v>
      </c>
      <c r="AH223" s="473"/>
      <c r="AI223" s="473"/>
      <c r="AJ223" s="473"/>
      <c r="AK223" s="473"/>
      <c r="AL223" s="473"/>
      <c r="AM223" s="473"/>
      <c r="AN223" s="473"/>
      <c r="AO223" s="473"/>
      <c r="AP223" s="473"/>
      <c r="AQ223" s="473"/>
      <c r="AR223" s="473"/>
      <c r="AS223" s="473"/>
      <c r="AT223" s="473"/>
      <c r="AU223" s="473"/>
      <c r="AV223" s="473"/>
      <c r="AW223" s="473"/>
      <c r="AX223" s="474"/>
    </row>
    <row r="224" spans="1:51" ht="55" customHeight="1">
      <c r="A224" s="463"/>
      <c r="B224" s="464"/>
      <c r="C224" s="475" t="s">
        <v>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67"/>
      <c r="AD224" s="368" t="s">
        <v>639</v>
      </c>
      <c r="AE224" s="369"/>
      <c r="AF224" s="369"/>
      <c r="AG224" s="363" t="s">
        <v>642</v>
      </c>
      <c r="AH224" s="364"/>
      <c r="AI224" s="364"/>
      <c r="AJ224" s="364"/>
      <c r="AK224" s="364"/>
      <c r="AL224" s="364"/>
      <c r="AM224" s="364"/>
      <c r="AN224" s="364"/>
      <c r="AO224" s="364"/>
      <c r="AP224" s="364"/>
      <c r="AQ224" s="364"/>
      <c r="AR224" s="364"/>
      <c r="AS224" s="364"/>
      <c r="AT224" s="364"/>
      <c r="AU224" s="364"/>
      <c r="AV224" s="364"/>
      <c r="AW224" s="364"/>
      <c r="AX224" s="365"/>
    </row>
    <row r="225" spans="1:50" ht="55" customHeight="1">
      <c r="A225" s="465"/>
      <c r="B225" s="466"/>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05" t="s">
        <v>639</v>
      </c>
      <c r="AE225" s="406"/>
      <c r="AF225" s="406"/>
      <c r="AG225" s="443" t="s">
        <v>643</v>
      </c>
      <c r="AH225" s="444"/>
      <c r="AI225" s="444"/>
      <c r="AJ225" s="444"/>
      <c r="AK225" s="444"/>
      <c r="AL225" s="444"/>
      <c r="AM225" s="444"/>
      <c r="AN225" s="444"/>
      <c r="AO225" s="444"/>
      <c r="AP225" s="444"/>
      <c r="AQ225" s="444"/>
      <c r="AR225" s="444"/>
      <c r="AS225" s="444"/>
      <c r="AT225" s="444"/>
      <c r="AU225" s="444"/>
      <c r="AV225" s="444"/>
      <c r="AW225" s="444"/>
      <c r="AX225" s="445"/>
    </row>
    <row r="226" spans="1:50" ht="27" customHeight="1">
      <c r="A226" s="343" t="s">
        <v>36</v>
      </c>
      <c r="B226" s="435"/>
      <c r="C226" s="437" t="s">
        <v>38</v>
      </c>
      <c r="D226" s="385"/>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86" t="s">
        <v>639</v>
      </c>
      <c r="AE226" s="387"/>
      <c r="AF226" s="387"/>
      <c r="AG226" s="440" t="s">
        <v>644</v>
      </c>
      <c r="AH226" s="441"/>
      <c r="AI226" s="441"/>
      <c r="AJ226" s="441"/>
      <c r="AK226" s="441"/>
      <c r="AL226" s="441"/>
      <c r="AM226" s="441"/>
      <c r="AN226" s="441"/>
      <c r="AO226" s="441"/>
      <c r="AP226" s="441"/>
      <c r="AQ226" s="441"/>
      <c r="AR226" s="441"/>
      <c r="AS226" s="441"/>
      <c r="AT226" s="441"/>
      <c r="AU226" s="441"/>
      <c r="AV226" s="441"/>
      <c r="AW226" s="441"/>
      <c r="AX226" s="442"/>
    </row>
    <row r="227" spans="1:50" ht="35.25" customHeight="1">
      <c r="A227" s="345"/>
      <c r="B227" s="436"/>
      <c r="C227" s="446"/>
      <c r="D227" s="447"/>
      <c r="E227" s="450" t="s">
        <v>261</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68" t="s">
        <v>645</v>
      </c>
      <c r="AE227" s="369"/>
      <c r="AF227" s="453"/>
      <c r="AG227" s="443"/>
      <c r="AH227" s="444"/>
      <c r="AI227" s="444"/>
      <c r="AJ227" s="444"/>
      <c r="AK227" s="444"/>
      <c r="AL227" s="444"/>
      <c r="AM227" s="444"/>
      <c r="AN227" s="444"/>
      <c r="AO227" s="444"/>
      <c r="AP227" s="444"/>
      <c r="AQ227" s="444"/>
      <c r="AR227" s="444"/>
      <c r="AS227" s="444"/>
      <c r="AT227" s="444"/>
      <c r="AU227" s="444"/>
      <c r="AV227" s="444"/>
      <c r="AW227" s="444"/>
      <c r="AX227" s="445"/>
    </row>
    <row r="228" spans="1:50" ht="26.25" customHeight="1">
      <c r="A228" s="345"/>
      <c r="B228" s="436"/>
      <c r="C228" s="448"/>
      <c r="D228" s="449"/>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645</v>
      </c>
      <c r="AE228" s="458"/>
      <c r="AF228" s="458"/>
      <c r="AG228" s="443"/>
      <c r="AH228" s="444"/>
      <c r="AI228" s="444"/>
      <c r="AJ228" s="444"/>
      <c r="AK228" s="444"/>
      <c r="AL228" s="444"/>
      <c r="AM228" s="444"/>
      <c r="AN228" s="444"/>
      <c r="AO228" s="444"/>
      <c r="AP228" s="444"/>
      <c r="AQ228" s="444"/>
      <c r="AR228" s="444"/>
      <c r="AS228" s="444"/>
      <c r="AT228" s="444"/>
      <c r="AU228" s="444"/>
      <c r="AV228" s="444"/>
      <c r="AW228" s="444"/>
      <c r="AX228" s="445"/>
    </row>
    <row r="229" spans="1:50" ht="26.25" customHeight="1">
      <c r="A229" s="345"/>
      <c r="B229" s="346"/>
      <c r="C229" s="459" t="s">
        <v>39</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52" t="s">
        <v>646</v>
      </c>
      <c r="AE229" s="353"/>
      <c r="AF229" s="353"/>
      <c r="AG229" s="410" t="s">
        <v>640</v>
      </c>
      <c r="AH229" s="411"/>
      <c r="AI229" s="411"/>
      <c r="AJ229" s="411"/>
      <c r="AK229" s="411"/>
      <c r="AL229" s="411"/>
      <c r="AM229" s="411"/>
      <c r="AN229" s="411"/>
      <c r="AO229" s="411"/>
      <c r="AP229" s="411"/>
      <c r="AQ229" s="411"/>
      <c r="AR229" s="411"/>
      <c r="AS229" s="411"/>
      <c r="AT229" s="411"/>
      <c r="AU229" s="411"/>
      <c r="AV229" s="411"/>
      <c r="AW229" s="411"/>
      <c r="AX229" s="412"/>
    </row>
    <row r="230" spans="1:50" ht="31.5" customHeight="1">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639</v>
      </c>
      <c r="AE230" s="369"/>
      <c r="AF230" s="369"/>
      <c r="AG230" s="363" t="s">
        <v>647</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646</v>
      </c>
      <c r="AE231" s="369"/>
      <c r="AF231" s="369"/>
      <c r="AG231" s="413" t="s">
        <v>640</v>
      </c>
      <c r="AH231" s="414"/>
      <c r="AI231" s="414"/>
      <c r="AJ231" s="414"/>
      <c r="AK231" s="414"/>
      <c r="AL231" s="414"/>
      <c r="AM231" s="414"/>
      <c r="AN231" s="414"/>
      <c r="AO231" s="414"/>
      <c r="AP231" s="414"/>
      <c r="AQ231" s="414"/>
      <c r="AR231" s="414"/>
      <c r="AS231" s="414"/>
      <c r="AT231" s="414"/>
      <c r="AU231" s="414"/>
      <c r="AV231" s="414"/>
      <c r="AW231" s="414"/>
      <c r="AX231" s="415"/>
    </row>
    <row r="232" spans="1:50" ht="31.5" customHeight="1">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639</v>
      </c>
      <c r="AE232" s="369"/>
      <c r="AF232" s="369"/>
      <c r="AG232" s="363" t="s">
        <v>648</v>
      </c>
      <c r="AH232" s="364"/>
      <c r="AI232" s="364"/>
      <c r="AJ232" s="364"/>
      <c r="AK232" s="364"/>
      <c r="AL232" s="364"/>
      <c r="AM232" s="364"/>
      <c r="AN232" s="364"/>
      <c r="AO232" s="364"/>
      <c r="AP232" s="364"/>
      <c r="AQ232" s="364"/>
      <c r="AR232" s="364"/>
      <c r="AS232" s="364"/>
      <c r="AT232" s="364"/>
      <c r="AU232" s="364"/>
      <c r="AV232" s="364"/>
      <c r="AW232" s="364"/>
      <c r="AX232" s="365"/>
    </row>
    <row r="233" spans="1:50" ht="59.5" customHeight="1">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639</v>
      </c>
      <c r="AE233" s="406"/>
      <c r="AF233" s="406"/>
      <c r="AG233" s="407" t="s">
        <v>695</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5"/>
      <c r="B234" s="346"/>
      <c r="C234" s="480" t="s">
        <v>235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68" t="s">
        <v>646</v>
      </c>
      <c r="AE234" s="369"/>
      <c r="AF234" s="453"/>
      <c r="AG234" s="413" t="s">
        <v>640</v>
      </c>
      <c r="AH234" s="414"/>
      <c r="AI234" s="414"/>
      <c r="AJ234" s="414"/>
      <c r="AK234" s="414"/>
      <c r="AL234" s="414"/>
      <c r="AM234" s="414"/>
      <c r="AN234" s="414"/>
      <c r="AO234" s="414"/>
      <c r="AP234" s="414"/>
      <c r="AQ234" s="414"/>
      <c r="AR234" s="414"/>
      <c r="AS234" s="414"/>
      <c r="AT234" s="414"/>
      <c r="AU234" s="414"/>
      <c r="AV234" s="414"/>
      <c r="AW234" s="414"/>
      <c r="AX234" s="415"/>
    </row>
    <row r="235" spans="1:50" ht="31" customHeight="1">
      <c r="A235" s="347"/>
      <c r="B235" s="348"/>
      <c r="C235" s="483" t="s">
        <v>222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398" t="s">
        <v>639</v>
      </c>
      <c r="AE235" s="399"/>
      <c r="AF235" s="400"/>
      <c r="AG235" s="401" t="s">
        <v>649</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639</v>
      </c>
      <c r="AE236" s="353"/>
      <c r="AF236" s="354"/>
      <c r="AG236" s="355" t="s">
        <v>650</v>
      </c>
      <c r="AH236" s="356"/>
      <c r="AI236" s="356"/>
      <c r="AJ236" s="356"/>
      <c r="AK236" s="356"/>
      <c r="AL236" s="356"/>
      <c r="AM236" s="356"/>
      <c r="AN236" s="356"/>
      <c r="AO236" s="356"/>
      <c r="AP236" s="356"/>
      <c r="AQ236" s="356"/>
      <c r="AR236" s="356"/>
      <c r="AS236" s="356"/>
      <c r="AT236" s="356"/>
      <c r="AU236" s="356"/>
      <c r="AV236" s="356"/>
      <c r="AW236" s="356"/>
      <c r="AX236" s="357"/>
    </row>
    <row r="237" spans="1:50" ht="60.65" customHeight="1">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639</v>
      </c>
      <c r="AE237" s="362"/>
      <c r="AF237" s="362"/>
      <c r="AG237" s="363" t="s">
        <v>651</v>
      </c>
      <c r="AH237" s="364"/>
      <c r="AI237" s="364"/>
      <c r="AJ237" s="364"/>
      <c r="AK237" s="364"/>
      <c r="AL237" s="364"/>
      <c r="AM237" s="364"/>
      <c r="AN237" s="364"/>
      <c r="AO237" s="364"/>
      <c r="AP237" s="364"/>
      <c r="AQ237" s="364"/>
      <c r="AR237" s="364"/>
      <c r="AS237" s="364"/>
      <c r="AT237" s="364"/>
      <c r="AU237" s="364"/>
      <c r="AV237" s="364"/>
      <c r="AW237" s="364"/>
      <c r="AX237" s="365"/>
    </row>
    <row r="238" spans="1:50" ht="32.15" customHeight="1">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639</v>
      </c>
      <c r="AE238" s="369"/>
      <c r="AF238" s="369"/>
      <c r="AG238" s="363" t="s">
        <v>652</v>
      </c>
      <c r="AH238" s="364"/>
      <c r="AI238" s="364"/>
      <c r="AJ238" s="364"/>
      <c r="AK238" s="364"/>
      <c r="AL238" s="364"/>
      <c r="AM238" s="364"/>
      <c r="AN238" s="364"/>
      <c r="AO238" s="364"/>
      <c r="AP238" s="364"/>
      <c r="AQ238" s="364"/>
      <c r="AR238" s="364"/>
      <c r="AS238" s="364"/>
      <c r="AT238" s="364"/>
      <c r="AU238" s="364"/>
      <c r="AV238" s="364"/>
      <c r="AW238" s="364"/>
      <c r="AX238" s="365"/>
    </row>
    <row r="239" spans="1:50" ht="51" customHeight="1">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639</v>
      </c>
      <c r="AE239" s="369"/>
      <c r="AF239" s="369"/>
      <c r="AG239" s="416" t="s">
        <v>653</v>
      </c>
      <c r="AH239" s="417"/>
      <c r="AI239" s="417"/>
      <c r="AJ239" s="417"/>
      <c r="AK239" s="417"/>
      <c r="AL239" s="417"/>
      <c r="AM239" s="417"/>
      <c r="AN239" s="417"/>
      <c r="AO239" s="417"/>
      <c r="AP239" s="417"/>
      <c r="AQ239" s="417"/>
      <c r="AR239" s="417"/>
      <c r="AS239" s="417"/>
      <c r="AT239" s="417"/>
      <c r="AU239" s="417"/>
      <c r="AV239" s="417"/>
      <c r="AW239" s="417"/>
      <c r="AX239" s="418"/>
    </row>
    <row r="240" spans="1:50" ht="41.25" customHeight="1">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646</v>
      </c>
      <c r="AE240" s="387"/>
      <c r="AF240" s="388"/>
      <c r="AG240" s="389" t="s">
        <v>283</v>
      </c>
      <c r="AH240" s="132"/>
      <c r="AI240" s="132"/>
      <c r="AJ240" s="132"/>
      <c r="AK240" s="132"/>
      <c r="AL240" s="132"/>
      <c r="AM240" s="132"/>
      <c r="AN240" s="132"/>
      <c r="AO240" s="132"/>
      <c r="AP240" s="132"/>
      <c r="AQ240" s="132"/>
      <c r="AR240" s="132"/>
      <c r="AS240" s="132"/>
      <c r="AT240" s="132"/>
      <c r="AU240" s="132"/>
      <c r="AV240" s="132"/>
      <c r="AW240" s="132"/>
      <c r="AX240" s="390"/>
    </row>
    <row r="241" spans="1:50" ht="19.75" customHeight="1">
      <c r="A241" s="379"/>
      <c r="B241" s="380"/>
      <c r="C241" s="907" t="s">
        <v>0</v>
      </c>
      <c r="D241" s="908"/>
      <c r="E241" s="908"/>
      <c r="F241" s="908"/>
      <c r="G241" s="908"/>
      <c r="H241" s="908"/>
      <c r="I241" s="908"/>
      <c r="J241" s="908"/>
      <c r="K241" s="908"/>
      <c r="L241" s="908"/>
      <c r="M241" s="908"/>
      <c r="N241" s="908"/>
      <c r="O241" s="904" t="s">
        <v>604</v>
      </c>
      <c r="P241" s="905"/>
      <c r="Q241" s="905"/>
      <c r="R241" s="905"/>
      <c r="S241" s="905"/>
      <c r="T241" s="905"/>
      <c r="U241" s="905"/>
      <c r="V241" s="905"/>
      <c r="W241" s="905"/>
      <c r="X241" s="905"/>
      <c r="Y241" s="905"/>
      <c r="Z241" s="905"/>
      <c r="AA241" s="905"/>
      <c r="AB241" s="905"/>
      <c r="AC241" s="905"/>
      <c r="AD241" s="905"/>
      <c r="AE241" s="905"/>
      <c r="AF241" s="906"/>
      <c r="AG241" s="391"/>
      <c r="AH241" s="135"/>
      <c r="AI241" s="135"/>
      <c r="AJ241" s="135"/>
      <c r="AK241" s="135"/>
      <c r="AL241" s="135"/>
      <c r="AM241" s="135"/>
      <c r="AN241" s="135"/>
      <c r="AO241" s="135"/>
      <c r="AP241" s="135"/>
      <c r="AQ241" s="135"/>
      <c r="AR241" s="135"/>
      <c r="AS241" s="135"/>
      <c r="AT241" s="135"/>
      <c r="AU241" s="135"/>
      <c r="AV241" s="135"/>
      <c r="AW241" s="135"/>
      <c r="AX241" s="392"/>
    </row>
    <row r="242" spans="1:50" ht="24.75" customHeight="1">
      <c r="A242" s="379"/>
      <c r="B242" s="380"/>
      <c r="C242" s="891"/>
      <c r="D242" s="892"/>
      <c r="E242" s="372"/>
      <c r="F242" s="372"/>
      <c r="G242" s="372"/>
      <c r="H242" s="373"/>
      <c r="I242" s="373"/>
      <c r="J242" s="893"/>
      <c r="K242" s="893"/>
      <c r="L242" s="893"/>
      <c r="M242" s="373"/>
      <c r="N242" s="894"/>
      <c r="O242" s="895" t="s">
        <v>616</v>
      </c>
      <c r="P242" s="896"/>
      <c r="Q242" s="896"/>
      <c r="R242" s="896"/>
      <c r="S242" s="896"/>
      <c r="T242" s="896"/>
      <c r="U242" s="896"/>
      <c r="V242" s="896"/>
      <c r="W242" s="896"/>
      <c r="X242" s="896"/>
      <c r="Y242" s="896"/>
      <c r="Z242" s="896"/>
      <c r="AA242" s="896"/>
      <c r="AB242" s="896"/>
      <c r="AC242" s="896"/>
      <c r="AD242" s="896"/>
      <c r="AE242" s="896"/>
      <c r="AF242" s="897"/>
      <c r="AG242" s="391"/>
      <c r="AH242" s="135"/>
      <c r="AI242" s="135"/>
      <c r="AJ242" s="135"/>
      <c r="AK242" s="135"/>
      <c r="AL242" s="135"/>
      <c r="AM242" s="135"/>
      <c r="AN242" s="135"/>
      <c r="AO242" s="135"/>
      <c r="AP242" s="135"/>
      <c r="AQ242" s="135"/>
      <c r="AR242" s="135"/>
      <c r="AS242" s="135"/>
      <c r="AT242" s="135"/>
      <c r="AU242" s="135"/>
      <c r="AV242" s="135"/>
      <c r="AW242" s="135"/>
      <c r="AX242" s="392"/>
    </row>
    <row r="243" spans="1:50" ht="24.75" customHeight="1">
      <c r="A243" s="379"/>
      <c r="B243" s="380"/>
      <c r="C243" s="370"/>
      <c r="D243" s="371"/>
      <c r="E243" s="372"/>
      <c r="F243" s="372"/>
      <c r="G243" s="372"/>
      <c r="H243" s="373"/>
      <c r="I243" s="373"/>
      <c r="J243" s="374"/>
      <c r="K243" s="374"/>
      <c r="L243" s="374"/>
      <c r="M243" s="375"/>
      <c r="N243" s="376"/>
      <c r="O243" s="898" t="s">
        <v>616</v>
      </c>
      <c r="P243" s="899"/>
      <c r="Q243" s="899"/>
      <c r="R243" s="899"/>
      <c r="S243" s="899"/>
      <c r="T243" s="899"/>
      <c r="U243" s="899"/>
      <c r="V243" s="899"/>
      <c r="W243" s="899"/>
      <c r="X243" s="899"/>
      <c r="Y243" s="899"/>
      <c r="Z243" s="899"/>
      <c r="AA243" s="899"/>
      <c r="AB243" s="899"/>
      <c r="AC243" s="899"/>
      <c r="AD243" s="899"/>
      <c r="AE243" s="899"/>
      <c r="AF243" s="900"/>
      <c r="AG243" s="391"/>
      <c r="AH243" s="135"/>
      <c r="AI243" s="135"/>
      <c r="AJ243" s="135"/>
      <c r="AK243" s="135"/>
      <c r="AL243" s="135"/>
      <c r="AM243" s="135"/>
      <c r="AN243" s="135"/>
      <c r="AO243" s="135"/>
      <c r="AP243" s="135"/>
      <c r="AQ243" s="135"/>
      <c r="AR243" s="135"/>
      <c r="AS243" s="135"/>
      <c r="AT243" s="135"/>
      <c r="AU243" s="135"/>
      <c r="AV243" s="135"/>
      <c r="AW243" s="135"/>
      <c r="AX243" s="392"/>
    </row>
    <row r="244" spans="1:50" ht="24.75" customHeight="1">
      <c r="A244" s="379"/>
      <c r="B244" s="380"/>
      <c r="C244" s="370"/>
      <c r="D244" s="371"/>
      <c r="E244" s="372"/>
      <c r="F244" s="372"/>
      <c r="G244" s="372"/>
      <c r="H244" s="373"/>
      <c r="I244" s="373"/>
      <c r="J244" s="374"/>
      <c r="K244" s="374"/>
      <c r="L244" s="374"/>
      <c r="M244" s="375"/>
      <c r="N244" s="376"/>
      <c r="O244" s="898" t="s">
        <v>616</v>
      </c>
      <c r="P244" s="899"/>
      <c r="Q244" s="899"/>
      <c r="R244" s="899"/>
      <c r="S244" s="899"/>
      <c r="T244" s="899"/>
      <c r="U244" s="899"/>
      <c r="V244" s="899"/>
      <c r="W244" s="899"/>
      <c r="X244" s="899"/>
      <c r="Y244" s="899"/>
      <c r="Z244" s="899"/>
      <c r="AA244" s="899"/>
      <c r="AB244" s="899"/>
      <c r="AC244" s="899"/>
      <c r="AD244" s="899"/>
      <c r="AE244" s="899"/>
      <c r="AF244" s="900"/>
      <c r="AG244" s="391"/>
      <c r="AH244" s="135"/>
      <c r="AI244" s="135"/>
      <c r="AJ244" s="135"/>
      <c r="AK244" s="135"/>
      <c r="AL244" s="135"/>
      <c r="AM244" s="135"/>
      <c r="AN244" s="135"/>
      <c r="AO244" s="135"/>
      <c r="AP244" s="135"/>
      <c r="AQ244" s="135"/>
      <c r="AR244" s="135"/>
      <c r="AS244" s="135"/>
      <c r="AT244" s="135"/>
      <c r="AU244" s="135"/>
      <c r="AV244" s="135"/>
      <c r="AW244" s="135"/>
      <c r="AX244" s="392"/>
    </row>
    <row r="245" spans="1:50" ht="24.75" customHeight="1">
      <c r="A245" s="379"/>
      <c r="B245" s="380"/>
      <c r="C245" s="370"/>
      <c r="D245" s="371"/>
      <c r="E245" s="372"/>
      <c r="F245" s="372"/>
      <c r="G245" s="372"/>
      <c r="H245" s="373"/>
      <c r="I245" s="373"/>
      <c r="J245" s="374"/>
      <c r="K245" s="374"/>
      <c r="L245" s="374"/>
      <c r="M245" s="375"/>
      <c r="N245" s="376"/>
      <c r="O245" s="898" t="s">
        <v>616</v>
      </c>
      <c r="P245" s="899"/>
      <c r="Q245" s="899"/>
      <c r="R245" s="899"/>
      <c r="S245" s="899"/>
      <c r="T245" s="899"/>
      <c r="U245" s="899"/>
      <c r="V245" s="899"/>
      <c r="W245" s="899"/>
      <c r="X245" s="899"/>
      <c r="Y245" s="899"/>
      <c r="Z245" s="899"/>
      <c r="AA245" s="899"/>
      <c r="AB245" s="899"/>
      <c r="AC245" s="899"/>
      <c r="AD245" s="899"/>
      <c r="AE245" s="899"/>
      <c r="AF245" s="900"/>
      <c r="AG245" s="391"/>
      <c r="AH245" s="135"/>
      <c r="AI245" s="135"/>
      <c r="AJ245" s="135"/>
      <c r="AK245" s="135"/>
      <c r="AL245" s="135"/>
      <c r="AM245" s="135"/>
      <c r="AN245" s="135"/>
      <c r="AO245" s="135"/>
      <c r="AP245" s="135"/>
      <c r="AQ245" s="135"/>
      <c r="AR245" s="135"/>
      <c r="AS245" s="135"/>
      <c r="AT245" s="135"/>
      <c r="AU245" s="135"/>
      <c r="AV245" s="135"/>
      <c r="AW245" s="135"/>
      <c r="AX245" s="392"/>
    </row>
    <row r="246" spans="1:50" ht="24.75" customHeight="1">
      <c r="A246" s="381"/>
      <c r="B246" s="382"/>
      <c r="C246" s="395"/>
      <c r="D246" s="396"/>
      <c r="E246" s="372"/>
      <c r="F246" s="372"/>
      <c r="G246" s="372"/>
      <c r="H246" s="373"/>
      <c r="I246" s="373"/>
      <c r="J246" s="397"/>
      <c r="K246" s="397"/>
      <c r="L246" s="397"/>
      <c r="M246" s="889"/>
      <c r="N246" s="890"/>
      <c r="O246" s="901" t="s">
        <v>616</v>
      </c>
      <c r="P246" s="902"/>
      <c r="Q246" s="902"/>
      <c r="R246" s="902"/>
      <c r="S246" s="902"/>
      <c r="T246" s="902"/>
      <c r="U246" s="902"/>
      <c r="V246" s="902"/>
      <c r="W246" s="902"/>
      <c r="X246" s="902"/>
      <c r="Y246" s="902"/>
      <c r="Z246" s="902"/>
      <c r="AA246" s="902"/>
      <c r="AB246" s="902"/>
      <c r="AC246" s="902"/>
      <c r="AD246" s="902"/>
      <c r="AE246" s="902"/>
      <c r="AF246" s="903"/>
      <c r="AG246" s="393"/>
      <c r="AH246" s="138"/>
      <c r="AI246" s="138"/>
      <c r="AJ246" s="138"/>
      <c r="AK246" s="138"/>
      <c r="AL246" s="138"/>
      <c r="AM246" s="138"/>
      <c r="AN246" s="138"/>
      <c r="AO246" s="138"/>
      <c r="AP246" s="138"/>
      <c r="AQ246" s="138"/>
      <c r="AR246" s="138"/>
      <c r="AS246" s="138"/>
      <c r="AT246" s="138"/>
      <c r="AU246" s="138"/>
      <c r="AV246" s="138"/>
      <c r="AW246" s="138"/>
      <c r="AX246" s="394"/>
    </row>
    <row r="247" spans="1:50" ht="67.5" customHeight="1">
      <c r="A247" s="343" t="s">
        <v>45</v>
      </c>
      <c r="B247" s="919"/>
      <c r="C247" s="302" t="s">
        <v>49</v>
      </c>
      <c r="D247" s="737"/>
      <c r="E247" s="737"/>
      <c r="F247" s="738"/>
      <c r="G247" s="191" t="s">
        <v>641</v>
      </c>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67.5" customHeight="1" thickBot="1">
      <c r="A248" s="920"/>
      <c r="B248" s="921"/>
      <c r="C248" s="922" t="s">
        <v>53</v>
      </c>
      <c r="D248" s="923"/>
      <c r="E248" s="923"/>
      <c r="F248" s="924"/>
      <c r="G248" s="925" t="s">
        <v>654</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09" t="s">
        <v>30</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c r="A250" s="912" t="s">
        <v>697</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c r="A251" s="915" t="s">
        <v>31</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c r="A252" s="327" t="s">
        <v>131</v>
      </c>
      <c r="B252" s="328"/>
      <c r="C252" s="328"/>
      <c r="D252" s="328"/>
      <c r="E252" s="329"/>
      <c r="F252" s="918" t="s">
        <v>698</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c r="A253" s="915" t="s">
        <v>43</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82.5" customHeight="1" thickBot="1">
      <c r="A254" s="327" t="s">
        <v>132</v>
      </c>
      <c r="B254" s="328"/>
      <c r="C254" s="328"/>
      <c r="D254" s="328"/>
      <c r="E254" s="329"/>
      <c r="F254" s="330" t="s">
        <v>705</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c r="A258" s="342" t="s">
        <v>276</v>
      </c>
      <c r="B258" s="91"/>
      <c r="C258" s="91"/>
      <c r="D258" s="92"/>
      <c r="E258" s="323" t="s">
        <v>631</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c r="A259" s="257" t="s">
        <v>275</v>
      </c>
      <c r="B259" s="257"/>
      <c r="C259" s="257"/>
      <c r="D259" s="257"/>
      <c r="E259" s="323" t="s">
        <v>632</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c r="A260" s="257" t="s">
        <v>274</v>
      </c>
      <c r="B260" s="257"/>
      <c r="C260" s="257"/>
      <c r="D260" s="257"/>
      <c r="E260" s="323" t="s">
        <v>633</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c r="A261" s="257" t="s">
        <v>273</v>
      </c>
      <c r="B261" s="257"/>
      <c r="C261" s="257"/>
      <c r="D261" s="257"/>
      <c r="E261" s="323" t="s">
        <v>634</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c r="A262" s="257" t="s">
        <v>272</v>
      </c>
      <c r="B262" s="257"/>
      <c r="C262" s="257"/>
      <c r="D262" s="257"/>
      <c r="E262" s="323" t="s">
        <v>635</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c r="A263" s="257" t="s">
        <v>271</v>
      </c>
      <c r="B263" s="257"/>
      <c r="C263" s="257"/>
      <c r="D263" s="257"/>
      <c r="E263" s="323" t="s">
        <v>636</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c r="A264" s="257" t="s">
        <v>270</v>
      </c>
      <c r="B264" s="257"/>
      <c r="C264" s="257"/>
      <c r="D264" s="257"/>
      <c r="E264" s="323" t="s">
        <v>637</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c r="A265" s="257" t="s">
        <v>269</v>
      </c>
      <c r="B265" s="257"/>
      <c r="C265" s="257"/>
      <c r="D265" s="257"/>
      <c r="E265" s="323" t="s">
        <v>638</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c r="A266" s="257" t="s">
        <v>415</v>
      </c>
      <c r="B266" s="257"/>
      <c r="C266" s="257"/>
      <c r="D266" s="257"/>
      <c r="E266" s="101" t="s">
        <v>607</v>
      </c>
      <c r="F266" s="87"/>
      <c r="G266" s="87"/>
      <c r="H266" s="77" t="str">
        <f>IF(E266="","","-")</f>
        <v>-</v>
      </c>
      <c r="I266" s="87"/>
      <c r="J266" s="87"/>
      <c r="K266" s="77" t="str">
        <f>IF(I266="","","-")</f>
        <v/>
      </c>
      <c r="L266" s="102">
        <v>293</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c r="A267" s="257" t="s">
        <v>595</v>
      </c>
      <c r="B267" s="257"/>
      <c r="C267" s="257"/>
      <c r="D267" s="257"/>
      <c r="E267" s="101" t="s">
        <v>607</v>
      </c>
      <c r="F267" s="87"/>
      <c r="G267" s="87"/>
      <c r="H267" s="77"/>
      <c r="I267" s="87"/>
      <c r="J267" s="87"/>
      <c r="K267" s="77"/>
      <c r="L267" s="102">
        <v>294</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c r="A268" s="257" t="s">
        <v>383</v>
      </c>
      <c r="B268" s="257"/>
      <c r="C268" s="257"/>
      <c r="D268" s="257"/>
      <c r="E268" s="85">
        <v>2021</v>
      </c>
      <c r="F268" s="86"/>
      <c r="G268" s="87" t="s">
        <v>606</v>
      </c>
      <c r="H268" s="87"/>
      <c r="I268" s="87"/>
      <c r="J268" s="86">
        <v>20</v>
      </c>
      <c r="K268" s="86"/>
      <c r="L268" s="102">
        <v>309</v>
      </c>
      <c r="M268" s="102"/>
      <c r="N268" s="102"/>
      <c r="O268" s="86" t="s">
        <v>696</v>
      </c>
      <c r="P268" s="86"/>
      <c r="Q268" s="85"/>
      <c r="R268" s="86"/>
      <c r="S268" s="87"/>
      <c r="T268" s="87"/>
      <c r="U268" s="87"/>
      <c r="V268" s="86"/>
      <c r="W268" s="86"/>
      <c r="X268" s="102"/>
      <c r="Y268" s="102"/>
      <c r="Z268" s="102"/>
      <c r="AA268" s="86"/>
      <c r="AB268" s="310"/>
      <c r="AC268" s="85"/>
      <c r="AD268" s="86"/>
      <c r="AE268" s="87"/>
      <c r="AF268" s="87"/>
      <c r="AG268" s="87"/>
      <c r="AH268" s="86"/>
      <c r="AI268" s="86"/>
      <c r="AJ268" s="102"/>
      <c r="AK268" s="102"/>
      <c r="AL268" s="102"/>
      <c r="AM268" s="86"/>
      <c r="AN268" s="310"/>
      <c r="AO268" s="85"/>
      <c r="AP268" s="86"/>
      <c r="AQ268" s="87"/>
      <c r="AR268" s="87"/>
      <c r="AS268" s="87"/>
      <c r="AT268" s="86"/>
      <c r="AU268" s="86"/>
      <c r="AV268" s="102"/>
      <c r="AW268" s="102"/>
      <c r="AX268" s="80"/>
    </row>
    <row r="269" spans="1:52" ht="28.4" customHeight="1">
      <c r="A269" s="311" t="s">
        <v>263</v>
      </c>
      <c r="B269" s="312"/>
      <c r="C269" s="312"/>
      <c r="D269" s="312"/>
      <c r="E269" s="312"/>
      <c r="F269" s="313"/>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c r="A271" s="311"/>
      <c r="B271" s="312"/>
      <c r="C271" s="312"/>
      <c r="D271" s="312"/>
      <c r="E271" s="312"/>
      <c r="F271" s="313"/>
      <c r="G271" s="35"/>
      <c r="H271" s="36"/>
      <c r="I271" s="36"/>
      <c r="J271" s="36"/>
      <c r="K271" s="36"/>
      <c r="L271" s="36"/>
      <c r="M271" s="36"/>
      <c r="N271" s="36"/>
      <c r="O271" s="36"/>
      <c r="P271" s="36"/>
      <c r="Q271" s="36"/>
      <c r="R271" s="36"/>
      <c r="S271" s="36"/>
      <c r="T271" s="84"/>
      <c r="U271" s="84"/>
      <c r="V271" s="84"/>
      <c r="W271" s="84"/>
      <c r="X271" s="84"/>
      <c r="Y271" s="84"/>
      <c r="Z271" s="84"/>
      <c r="AA271" s="84"/>
      <c r="AB271" s="84"/>
      <c r="AC271" s="84"/>
      <c r="AD271" s="84"/>
      <c r="AE271" s="84"/>
      <c r="AF271" s="84"/>
      <c r="AG271" s="84"/>
      <c r="AH271" s="84"/>
      <c r="AI271" s="84"/>
      <c r="AJ271" s="84"/>
      <c r="AK271" s="84"/>
      <c r="AL271" s="84"/>
      <c r="AM271" s="84"/>
      <c r="AN271" s="84"/>
      <c r="AO271" s="36"/>
      <c r="AP271" s="36"/>
      <c r="AQ271" s="36"/>
      <c r="AR271" s="36"/>
      <c r="AS271" s="36"/>
      <c r="AT271" s="36"/>
      <c r="AU271" s="36"/>
      <c r="AV271" s="36"/>
      <c r="AW271" s="36"/>
      <c r="AX271" s="37"/>
    </row>
    <row r="272" spans="1:52" ht="28.4" customHeight="1">
      <c r="A272" s="311"/>
      <c r="B272" s="312"/>
      <c r="C272" s="312"/>
      <c r="D272" s="312"/>
      <c r="E272" s="312"/>
      <c r="F272" s="313"/>
      <c r="G272" s="35"/>
      <c r="H272" s="36"/>
      <c r="I272" s="36"/>
      <c r="J272" s="36"/>
      <c r="K272" s="36"/>
      <c r="L272" s="36"/>
      <c r="M272" s="36"/>
      <c r="N272" s="36"/>
      <c r="O272" s="36"/>
      <c r="P272" s="36"/>
      <c r="Q272" s="36"/>
      <c r="R272" s="36"/>
      <c r="S272" s="36"/>
      <c r="T272" s="84"/>
      <c r="U272" s="84"/>
      <c r="V272" s="84"/>
      <c r="W272" s="84"/>
      <c r="X272" s="84"/>
      <c r="Y272" s="84"/>
      <c r="Z272" s="84"/>
      <c r="AA272" s="84"/>
      <c r="AB272" s="84"/>
      <c r="AC272" s="84"/>
      <c r="AD272" s="84"/>
      <c r="AE272" s="84"/>
      <c r="AF272" s="84"/>
      <c r="AG272" s="84"/>
      <c r="AH272" s="84"/>
      <c r="AI272" s="84"/>
      <c r="AJ272" s="84"/>
      <c r="AK272" s="84"/>
      <c r="AL272" s="84"/>
      <c r="AM272" s="84"/>
      <c r="AN272" s="84"/>
      <c r="AO272" s="36"/>
      <c r="AP272" s="36"/>
      <c r="AQ272" s="36"/>
      <c r="AR272" s="36"/>
      <c r="AS272" s="36"/>
      <c r="AT272" s="36"/>
      <c r="AU272" s="36"/>
      <c r="AV272" s="36"/>
      <c r="AW272" s="36"/>
      <c r="AX272" s="37"/>
    </row>
    <row r="273" spans="1:50" ht="27.75" customHeight="1">
      <c r="A273" s="311"/>
      <c r="B273" s="312"/>
      <c r="C273" s="312"/>
      <c r="D273" s="312"/>
      <c r="E273" s="312"/>
      <c r="F273" s="313"/>
      <c r="G273" s="35"/>
      <c r="H273" s="36"/>
      <c r="I273" s="36"/>
      <c r="J273" s="36"/>
      <c r="K273" s="36"/>
      <c r="L273" s="36"/>
      <c r="M273" s="36"/>
      <c r="N273" s="36"/>
      <c r="O273" s="36"/>
      <c r="P273" s="36"/>
      <c r="Q273" s="36"/>
      <c r="R273" s="36"/>
      <c r="S273" s="36"/>
      <c r="T273" s="84"/>
      <c r="U273" s="84"/>
      <c r="V273" s="84"/>
      <c r="W273" s="84"/>
      <c r="X273" s="84"/>
      <c r="Y273" s="84"/>
      <c r="Z273" s="84"/>
      <c r="AA273" s="84"/>
      <c r="AB273" s="84"/>
      <c r="AC273" s="84"/>
      <c r="AD273" s="84"/>
      <c r="AE273" s="84"/>
      <c r="AF273" s="84"/>
      <c r="AG273" s="84"/>
      <c r="AH273" s="84"/>
      <c r="AI273" s="84"/>
      <c r="AJ273" s="84"/>
      <c r="AK273" s="84"/>
      <c r="AL273" s="84"/>
      <c r="AM273" s="84"/>
      <c r="AN273" s="84"/>
      <c r="AO273" s="36"/>
      <c r="AP273" s="36"/>
      <c r="AQ273" s="36"/>
      <c r="AR273" s="36"/>
      <c r="AS273" s="36"/>
      <c r="AT273" s="36"/>
      <c r="AU273" s="36"/>
      <c r="AV273" s="36"/>
      <c r="AW273" s="36"/>
      <c r="AX273" s="37"/>
    </row>
    <row r="274" spans="1:50" ht="28.4" customHeight="1">
      <c r="A274" s="311"/>
      <c r="B274" s="312"/>
      <c r="C274" s="312"/>
      <c r="D274" s="312"/>
      <c r="E274" s="312"/>
      <c r="F274" s="313"/>
      <c r="G274" s="35"/>
      <c r="H274" s="36"/>
      <c r="I274" s="36"/>
      <c r="J274" s="36"/>
      <c r="K274" s="36"/>
      <c r="L274" s="36"/>
      <c r="M274" s="36"/>
      <c r="N274" s="36"/>
      <c r="O274" s="36"/>
      <c r="P274" s="36"/>
      <c r="Q274" s="36"/>
      <c r="R274" s="36"/>
      <c r="S274" s="36"/>
      <c r="T274" s="84"/>
      <c r="U274" s="84"/>
      <c r="V274" s="84"/>
      <c r="W274" s="84"/>
      <c r="X274" s="84"/>
      <c r="Y274" s="84"/>
      <c r="Z274" s="84"/>
      <c r="AA274" s="84"/>
      <c r="AB274" s="84"/>
      <c r="AC274" s="84"/>
      <c r="AD274" s="84"/>
      <c r="AE274" s="84"/>
      <c r="AF274" s="84"/>
      <c r="AG274" s="84"/>
      <c r="AH274" s="84"/>
      <c r="AI274" s="84"/>
      <c r="AJ274" s="84"/>
      <c r="AK274" s="84"/>
      <c r="AL274" s="84"/>
      <c r="AM274" s="84"/>
      <c r="AN274" s="84"/>
      <c r="AO274" s="36"/>
      <c r="AP274" s="36"/>
      <c r="AQ274" s="36"/>
      <c r="AR274" s="36"/>
      <c r="AS274" s="36"/>
      <c r="AT274" s="36"/>
      <c r="AU274" s="36"/>
      <c r="AV274" s="36"/>
      <c r="AW274" s="36"/>
      <c r="AX274" s="37"/>
    </row>
    <row r="275" spans="1:50" ht="28.4" customHeight="1">
      <c r="A275" s="311"/>
      <c r="B275" s="312"/>
      <c r="C275" s="312"/>
      <c r="D275" s="312"/>
      <c r="E275" s="312"/>
      <c r="F275" s="313"/>
      <c r="G275" s="35"/>
      <c r="H275" s="36"/>
      <c r="I275" s="36"/>
      <c r="J275" s="36"/>
      <c r="K275" s="36"/>
      <c r="L275" s="36"/>
      <c r="M275" s="36"/>
      <c r="N275" s="36"/>
      <c r="O275" s="36"/>
      <c r="P275" s="36"/>
      <c r="Q275" s="36"/>
      <c r="R275" s="36"/>
      <c r="S275" s="36"/>
      <c r="T275" s="84"/>
      <c r="U275" s="84"/>
      <c r="V275" s="84"/>
      <c r="W275" s="84"/>
      <c r="X275" s="84"/>
      <c r="Y275" s="84"/>
      <c r="Z275" s="84"/>
      <c r="AA275" s="84"/>
      <c r="AB275" s="84"/>
      <c r="AC275" s="84"/>
      <c r="AD275" s="84"/>
      <c r="AE275" s="84"/>
      <c r="AF275" s="84"/>
      <c r="AG275" s="84"/>
      <c r="AH275" s="84"/>
      <c r="AI275" s="84"/>
      <c r="AJ275" s="84"/>
      <c r="AK275" s="84"/>
      <c r="AL275" s="84"/>
      <c r="AM275" s="84"/>
      <c r="AN275" s="84"/>
      <c r="AO275" s="36"/>
      <c r="AP275" s="36"/>
      <c r="AQ275" s="36"/>
      <c r="AR275" s="36"/>
      <c r="AS275" s="36"/>
      <c r="AT275" s="36"/>
      <c r="AU275" s="36"/>
      <c r="AV275" s="36"/>
      <c r="AW275" s="36"/>
      <c r="AX275" s="37"/>
    </row>
    <row r="276" spans="1:50" ht="27.75" customHeight="1">
      <c r="A276" s="311"/>
      <c r="B276" s="312"/>
      <c r="C276" s="312"/>
      <c r="D276" s="312"/>
      <c r="E276" s="312"/>
      <c r="F276" s="313"/>
      <c r="G276" s="35"/>
      <c r="H276" s="36"/>
      <c r="I276" s="36"/>
      <c r="J276" s="36"/>
      <c r="K276" s="36"/>
      <c r="L276" s="36"/>
      <c r="M276" s="36"/>
      <c r="N276" s="36"/>
      <c r="O276" s="36"/>
      <c r="P276" s="36"/>
      <c r="Q276" s="36"/>
      <c r="R276" s="36"/>
      <c r="S276" s="36"/>
      <c r="T276" s="84"/>
      <c r="U276" s="84"/>
      <c r="V276" s="84"/>
      <c r="W276" s="84"/>
      <c r="X276" s="84"/>
      <c r="Y276" s="84"/>
      <c r="Z276" s="84"/>
      <c r="AA276" s="84"/>
      <c r="AB276" s="84"/>
      <c r="AC276" s="84"/>
      <c r="AD276" s="84"/>
      <c r="AE276" s="84"/>
      <c r="AF276" s="84"/>
      <c r="AG276" s="84"/>
      <c r="AH276" s="84"/>
      <c r="AI276" s="84"/>
      <c r="AJ276" s="84"/>
      <c r="AK276" s="84"/>
      <c r="AL276" s="84"/>
      <c r="AM276" s="84"/>
      <c r="AN276" s="84"/>
      <c r="AO276" s="36"/>
      <c r="AP276" s="36"/>
      <c r="AQ276" s="36"/>
      <c r="AR276" s="36"/>
      <c r="AS276" s="36"/>
      <c r="AT276" s="36"/>
      <c r="AU276" s="36"/>
      <c r="AV276" s="36"/>
      <c r="AW276" s="36"/>
      <c r="AX276" s="37"/>
    </row>
    <row r="277" spans="1:50" ht="28.4" customHeight="1">
      <c r="A277" s="311"/>
      <c r="B277" s="312"/>
      <c r="C277" s="312"/>
      <c r="D277" s="312"/>
      <c r="E277" s="312"/>
      <c r="F277" s="313"/>
      <c r="G277" s="35"/>
      <c r="H277" s="36"/>
      <c r="I277" s="36"/>
      <c r="J277" s="36"/>
      <c r="K277" s="36"/>
      <c r="L277" s="36"/>
      <c r="M277" s="36"/>
      <c r="N277" s="36"/>
      <c r="O277" s="36"/>
      <c r="P277" s="36"/>
      <c r="Q277" s="36"/>
      <c r="R277" s="36"/>
      <c r="S277" s="36"/>
      <c r="T277" s="84"/>
      <c r="U277" s="84"/>
      <c r="V277" s="84"/>
      <c r="W277" s="84"/>
      <c r="X277" s="84"/>
      <c r="Y277" s="84"/>
      <c r="Z277" s="84"/>
      <c r="AA277" s="84"/>
      <c r="AB277" s="84"/>
      <c r="AC277" s="84"/>
      <c r="AD277" s="84"/>
      <c r="AE277" s="84"/>
      <c r="AF277" s="84"/>
      <c r="AG277" s="84"/>
      <c r="AH277" s="84"/>
      <c r="AI277" s="84"/>
      <c r="AJ277" s="84"/>
      <c r="AK277" s="84"/>
      <c r="AL277" s="84"/>
      <c r="AM277" s="84"/>
      <c r="AN277" s="84"/>
      <c r="AO277" s="36"/>
      <c r="AP277" s="36"/>
      <c r="AQ277" s="36"/>
      <c r="AR277" s="36"/>
      <c r="AS277" s="36"/>
      <c r="AT277" s="36"/>
      <c r="AU277" s="36"/>
      <c r="AV277" s="36"/>
      <c r="AW277" s="36"/>
      <c r="AX277" s="37"/>
    </row>
    <row r="278" spans="1:50" ht="28.4" customHeight="1">
      <c r="A278" s="311"/>
      <c r="B278" s="312"/>
      <c r="C278" s="312"/>
      <c r="D278" s="312"/>
      <c r="E278" s="312"/>
      <c r="F278" s="313"/>
      <c r="G278" s="35"/>
      <c r="H278" s="36"/>
      <c r="I278" s="36"/>
      <c r="J278" s="36"/>
      <c r="K278" s="36"/>
      <c r="L278" s="36"/>
      <c r="M278" s="36"/>
      <c r="N278" s="36"/>
      <c r="O278" s="36"/>
      <c r="P278" s="36"/>
      <c r="Q278" s="36"/>
      <c r="R278" s="36"/>
      <c r="S278" s="36"/>
      <c r="T278" s="84"/>
      <c r="U278" s="84"/>
      <c r="V278" s="84"/>
      <c r="W278" s="84"/>
      <c r="X278" s="84"/>
      <c r="Y278" s="84"/>
      <c r="Z278" s="84"/>
      <c r="AA278" s="84"/>
      <c r="AB278" s="84"/>
      <c r="AC278" s="84"/>
      <c r="AD278" s="84"/>
      <c r="AE278" s="84"/>
      <c r="AF278" s="84"/>
      <c r="AG278" s="84"/>
      <c r="AH278" s="84"/>
      <c r="AI278" s="84"/>
      <c r="AJ278" s="84"/>
      <c r="AK278" s="84"/>
      <c r="AL278" s="84"/>
      <c r="AM278" s="84"/>
      <c r="AN278" s="84"/>
      <c r="AO278" s="36"/>
      <c r="AP278" s="36"/>
      <c r="AQ278" s="36"/>
      <c r="AR278" s="36"/>
      <c r="AS278" s="36"/>
      <c r="AT278" s="36"/>
      <c r="AU278" s="36"/>
      <c r="AV278" s="36"/>
      <c r="AW278" s="36"/>
      <c r="AX278" s="37"/>
    </row>
    <row r="279" spans="1:50" ht="28.4" customHeight="1">
      <c r="A279" s="311"/>
      <c r="B279" s="312"/>
      <c r="C279" s="312"/>
      <c r="D279" s="312"/>
      <c r="E279" s="312"/>
      <c r="F279" s="313"/>
      <c r="G279" s="35"/>
      <c r="H279" s="36"/>
      <c r="I279" s="36"/>
      <c r="J279" s="36"/>
      <c r="K279" s="36"/>
      <c r="L279" s="36"/>
      <c r="M279" s="36"/>
      <c r="N279" s="36"/>
      <c r="O279" s="36"/>
      <c r="P279" s="36"/>
      <c r="Q279" s="36"/>
      <c r="R279" s="36"/>
      <c r="S279" s="36"/>
      <c r="T279" s="84"/>
      <c r="U279" s="84"/>
      <c r="V279" s="84"/>
      <c r="W279" s="84"/>
      <c r="X279" s="84"/>
      <c r="Y279" s="84"/>
      <c r="Z279" s="84"/>
      <c r="AA279" s="84"/>
      <c r="AB279" s="84"/>
      <c r="AC279" s="84"/>
      <c r="AD279" s="84"/>
      <c r="AE279" s="84"/>
      <c r="AF279" s="84"/>
      <c r="AG279" s="84"/>
      <c r="AH279" s="84"/>
      <c r="AI279" s="84"/>
      <c r="AJ279" s="84"/>
      <c r="AK279" s="84"/>
      <c r="AL279" s="84"/>
      <c r="AM279" s="84"/>
      <c r="AN279" s="84"/>
      <c r="AO279" s="36"/>
      <c r="AP279" s="36"/>
      <c r="AQ279" s="36"/>
      <c r="AR279" s="36"/>
      <c r="AS279" s="36"/>
      <c r="AT279" s="36"/>
      <c r="AU279" s="36"/>
      <c r="AV279" s="36"/>
      <c r="AW279" s="36"/>
      <c r="AX279" s="37"/>
    </row>
    <row r="280" spans="1:50" ht="28.4" customHeight="1">
      <c r="A280" s="311"/>
      <c r="B280" s="312"/>
      <c r="C280" s="312"/>
      <c r="D280" s="312"/>
      <c r="E280" s="312"/>
      <c r="F280" s="313"/>
      <c r="G280" s="35"/>
      <c r="H280" s="36"/>
      <c r="I280" s="36"/>
      <c r="J280" s="36"/>
      <c r="K280" s="36"/>
      <c r="L280" s="36"/>
      <c r="M280" s="36"/>
      <c r="N280" s="36"/>
      <c r="O280" s="36"/>
      <c r="P280" s="36"/>
      <c r="Q280" s="36"/>
      <c r="R280" s="36"/>
      <c r="S280" s="36"/>
      <c r="T280" s="84"/>
      <c r="U280" s="84"/>
      <c r="V280" s="84"/>
      <c r="W280" s="84"/>
      <c r="X280" s="84"/>
      <c r="Y280" s="84"/>
      <c r="Z280" s="84"/>
      <c r="AA280" s="84"/>
      <c r="AB280" s="84"/>
      <c r="AC280" s="84"/>
      <c r="AD280" s="84"/>
      <c r="AE280" s="84"/>
      <c r="AF280" s="84"/>
      <c r="AG280" s="84"/>
      <c r="AH280" s="84"/>
      <c r="AI280" s="84"/>
      <c r="AJ280" s="84"/>
      <c r="AK280" s="84"/>
      <c r="AL280" s="84"/>
      <c r="AM280" s="84"/>
      <c r="AN280" s="84"/>
      <c r="AO280" s="36"/>
      <c r="AP280" s="36"/>
      <c r="AQ280" s="36"/>
      <c r="AR280" s="36"/>
      <c r="AS280" s="36"/>
      <c r="AT280" s="36"/>
      <c r="AU280" s="36"/>
      <c r="AV280" s="36"/>
      <c r="AW280" s="36"/>
      <c r="AX280" s="37"/>
    </row>
    <row r="281" spans="1:50" ht="28.4" customHeight="1">
      <c r="A281" s="311"/>
      <c r="B281" s="312"/>
      <c r="C281" s="312"/>
      <c r="D281" s="312"/>
      <c r="E281" s="312"/>
      <c r="F281" s="313"/>
      <c r="G281" s="35"/>
      <c r="H281" s="36"/>
      <c r="I281" s="36"/>
      <c r="J281" s="36"/>
      <c r="K281" s="36"/>
      <c r="L281" s="36"/>
      <c r="M281" s="36"/>
      <c r="N281" s="36"/>
      <c r="O281" s="36"/>
      <c r="P281" s="36"/>
      <c r="Q281" s="36"/>
      <c r="R281" s="36"/>
      <c r="S281" s="36"/>
      <c r="T281" s="84"/>
      <c r="U281" s="84"/>
      <c r="V281" s="84"/>
      <c r="W281" s="84"/>
      <c r="X281" s="84"/>
      <c r="Y281" s="84"/>
      <c r="Z281" s="84"/>
      <c r="AA281" s="84"/>
      <c r="AB281" s="84"/>
      <c r="AC281" s="84"/>
      <c r="AD281" s="84"/>
      <c r="AE281" s="84"/>
      <c r="AF281" s="84"/>
      <c r="AG281" s="84"/>
      <c r="AH281" s="84"/>
      <c r="AI281" s="84"/>
      <c r="AJ281" s="84"/>
      <c r="AK281" s="84"/>
      <c r="AL281" s="84"/>
      <c r="AM281" s="84"/>
      <c r="AN281" s="84"/>
      <c r="AO281" s="36"/>
      <c r="AP281" s="36"/>
      <c r="AQ281" s="36"/>
      <c r="AR281" s="36"/>
      <c r="AS281" s="36"/>
      <c r="AT281" s="36"/>
      <c r="AU281" s="36"/>
      <c r="AV281" s="36"/>
      <c r="AW281" s="36"/>
      <c r="AX281" s="37"/>
    </row>
    <row r="282" spans="1:50" ht="27.75" customHeight="1">
      <c r="A282" s="311"/>
      <c r="B282" s="312"/>
      <c r="C282" s="312"/>
      <c r="D282" s="312"/>
      <c r="E282" s="312"/>
      <c r="F282" s="313"/>
      <c r="G282" s="35"/>
      <c r="H282" s="36"/>
      <c r="I282" s="36"/>
      <c r="J282" s="36"/>
      <c r="K282" s="36"/>
      <c r="L282" s="36"/>
      <c r="M282" s="36"/>
      <c r="N282" s="36"/>
      <c r="O282" s="36"/>
      <c r="P282" s="36"/>
      <c r="Q282" s="36"/>
      <c r="R282" s="36"/>
      <c r="S282" s="36"/>
      <c r="T282" s="84"/>
      <c r="U282" s="84"/>
      <c r="V282" s="84"/>
      <c r="W282" s="84"/>
      <c r="X282" s="84"/>
      <c r="Y282" s="84"/>
      <c r="Z282" s="84"/>
      <c r="AA282" s="84"/>
      <c r="AB282" s="84"/>
      <c r="AC282" s="84"/>
      <c r="AD282" s="84"/>
      <c r="AE282" s="84"/>
      <c r="AF282" s="84"/>
      <c r="AG282" s="84"/>
      <c r="AH282" s="84"/>
      <c r="AI282" s="84"/>
      <c r="AJ282" s="84"/>
      <c r="AK282" s="84"/>
      <c r="AL282" s="84"/>
      <c r="AM282" s="84"/>
      <c r="AN282" s="84"/>
      <c r="AO282" s="36"/>
      <c r="AP282" s="36"/>
      <c r="AQ282" s="36"/>
      <c r="AR282" s="36"/>
      <c r="AS282" s="36"/>
      <c r="AT282" s="36"/>
      <c r="AU282" s="36"/>
      <c r="AV282" s="36"/>
      <c r="AW282" s="36"/>
      <c r="AX282" s="37"/>
    </row>
    <row r="283" spans="1:50" ht="28.4" customHeight="1">
      <c r="A283" s="311"/>
      <c r="B283" s="312"/>
      <c r="C283" s="312"/>
      <c r="D283" s="312"/>
      <c r="E283" s="312"/>
      <c r="F283" s="313"/>
      <c r="G283" s="35"/>
      <c r="H283" s="36"/>
      <c r="I283" s="36"/>
      <c r="J283" s="36"/>
      <c r="K283" s="36"/>
      <c r="L283" s="36"/>
      <c r="M283" s="36"/>
      <c r="N283" s="36"/>
      <c r="O283" s="36"/>
      <c r="P283" s="36"/>
      <c r="Q283" s="36"/>
      <c r="R283" s="36"/>
      <c r="S283" s="36"/>
      <c r="T283" s="84"/>
      <c r="U283" s="84"/>
      <c r="V283" s="84"/>
      <c r="W283" s="84"/>
      <c r="X283" s="84"/>
      <c r="Y283" s="84"/>
      <c r="Z283" s="84"/>
      <c r="AA283" s="84"/>
      <c r="AB283" s="84"/>
      <c r="AC283" s="84"/>
      <c r="AD283" s="84"/>
      <c r="AE283" s="84"/>
      <c r="AF283" s="84"/>
      <c r="AG283" s="84"/>
      <c r="AH283" s="84"/>
      <c r="AI283" s="84"/>
      <c r="AJ283" s="84"/>
      <c r="AK283" s="84"/>
      <c r="AL283" s="84"/>
      <c r="AM283" s="84"/>
      <c r="AN283" s="84"/>
      <c r="AO283" s="36"/>
      <c r="AP283" s="36"/>
      <c r="AQ283" s="36"/>
      <c r="AR283" s="36"/>
      <c r="AS283" s="36"/>
      <c r="AT283" s="36"/>
      <c r="AU283" s="36"/>
      <c r="AV283" s="36"/>
      <c r="AW283" s="36"/>
      <c r="AX283" s="37"/>
    </row>
    <row r="284" spans="1:50" ht="28.4" customHeight="1">
      <c r="A284" s="311"/>
      <c r="B284" s="312"/>
      <c r="C284" s="312"/>
      <c r="D284" s="312"/>
      <c r="E284" s="312"/>
      <c r="F284" s="313"/>
      <c r="G284" s="35"/>
      <c r="H284" s="36"/>
      <c r="I284" s="36"/>
      <c r="J284" s="36"/>
      <c r="K284" s="36"/>
      <c r="L284" s="36"/>
      <c r="M284" s="36"/>
      <c r="N284" s="36"/>
      <c r="O284" s="36"/>
      <c r="P284" s="36"/>
      <c r="Q284" s="36"/>
      <c r="R284" s="36"/>
      <c r="S284" s="36"/>
      <c r="T284" s="84"/>
      <c r="U284" s="84"/>
      <c r="V284" s="84"/>
      <c r="W284" s="84"/>
      <c r="X284" s="84"/>
      <c r="Y284" s="84"/>
      <c r="Z284" s="84"/>
      <c r="AA284" s="84"/>
      <c r="AB284" s="84"/>
      <c r="AC284" s="84"/>
      <c r="AD284" s="84"/>
      <c r="AE284" s="84"/>
      <c r="AF284" s="84"/>
      <c r="AG284" s="84"/>
      <c r="AH284" s="84"/>
      <c r="AI284" s="84"/>
      <c r="AJ284" s="84"/>
      <c r="AK284" s="84"/>
      <c r="AL284" s="84"/>
      <c r="AM284" s="84"/>
      <c r="AN284" s="84"/>
      <c r="AO284" s="36"/>
      <c r="AP284" s="36"/>
      <c r="AQ284" s="36"/>
      <c r="AR284" s="36"/>
      <c r="AS284" s="36"/>
      <c r="AT284" s="36"/>
      <c r="AU284" s="36"/>
      <c r="AV284" s="36"/>
      <c r="AW284" s="36"/>
      <c r="AX284" s="37"/>
    </row>
    <row r="285" spans="1:50" ht="28.4" customHeight="1">
      <c r="A285" s="311"/>
      <c r="B285" s="312"/>
      <c r="C285" s="312"/>
      <c r="D285" s="312"/>
      <c r="E285" s="312"/>
      <c r="F285" s="313"/>
      <c r="G285" s="35"/>
      <c r="H285" s="36"/>
      <c r="I285" s="36"/>
      <c r="J285" s="36"/>
      <c r="K285" s="36"/>
      <c r="L285" s="36"/>
      <c r="M285" s="36"/>
      <c r="N285" s="36"/>
      <c r="O285" s="36"/>
      <c r="P285" s="36"/>
      <c r="Q285" s="36"/>
      <c r="R285" s="36"/>
      <c r="S285" s="36"/>
      <c r="T285" s="84"/>
      <c r="U285" s="84"/>
      <c r="V285" s="84"/>
      <c r="W285" s="84"/>
      <c r="X285" s="84"/>
      <c r="Y285" s="84"/>
      <c r="Z285" s="84"/>
      <c r="AA285" s="84"/>
      <c r="AB285" s="84"/>
      <c r="AC285" s="84"/>
      <c r="AD285" s="84"/>
      <c r="AE285" s="84"/>
      <c r="AF285" s="84"/>
      <c r="AG285" s="84"/>
      <c r="AH285" s="84"/>
      <c r="AI285" s="84"/>
      <c r="AJ285" s="84"/>
      <c r="AK285" s="84"/>
      <c r="AL285" s="84"/>
      <c r="AM285" s="84"/>
      <c r="AN285" s="84"/>
      <c r="AO285" s="36"/>
      <c r="AP285" s="36"/>
      <c r="AQ285" s="36"/>
      <c r="AR285" s="36"/>
      <c r="AS285" s="36"/>
      <c r="AT285" s="36"/>
      <c r="AU285" s="36"/>
      <c r="AV285" s="36"/>
      <c r="AW285" s="36"/>
      <c r="AX285" s="37"/>
    </row>
    <row r="286" spans="1:50" ht="52.5" customHeight="1">
      <c r="A286" s="311"/>
      <c r="B286" s="312"/>
      <c r="C286" s="312"/>
      <c r="D286" s="312"/>
      <c r="E286" s="312"/>
      <c r="F286" s="313"/>
      <c r="G286" s="35"/>
      <c r="H286" s="36"/>
      <c r="I286" s="36"/>
      <c r="J286" s="36"/>
      <c r="K286" s="36"/>
      <c r="L286" s="36"/>
      <c r="M286" s="36"/>
      <c r="N286" s="36"/>
      <c r="O286" s="36"/>
      <c r="P286" s="36"/>
      <c r="Q286" s="36"/>
      <c r="R286" s="36"/>
      <c r="S286" s="36"/>
      <c r="T286" s="84"/>
      <c r="U286" s="84"/>
      <c r="V286" s="84"/>
      <c r="W286" s="84"/>
      <c r="X286" s="84"/>
      <c r="Y286" s="84"/>
      <c r="Z286" s="84"/>
      <c r="AA286" s="84"/>
      <c r="AB286" s="84"/>
      <c r="AC286" s="84"/>
      <c r="AD286" s="84"/>
      <c r="AE286" s="84"/>
      <c r="AF286" s="84"/>
      <c r="AG286" s="84"/>
      <c r="AH286" s="84"/>
      <c r="AI286" s="84"/>
      <c r="AJ286" s="84"/>
      <c r="AK286" s="84"/>
      <c r="AL286" s="84"/>
      <c r="AM286" s="84"/>
      <c r="AN286" s="84"/>
      <c r="AO286" s="36"/>
      <c r="AP286" s="36"/>
      <c r="AQ286" s="36"/>
      <c r="AR286" s="36"/>
      <c r="AS286" s="36"/>
      <c r="AT286" s="36"/>
      <c r="AU286" s="36"/>
      <c r="AV286" s="36"/>
      <c r="AW286" s="36"/>
      <c r="AX286" s="37"/>
    </row>
    <row r="287" spans="1:50" ht="52.5" customHeight="1">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7" t="s">
        <v>265</v>
      </c>
      <c r="B308" s="318"/>
      <c r="C308" s="318"/>
      <c r="D308" s="318"/>
      <c r="E308" s="318"/>
      <c r="F308" s="319"/>
      <c r="G308" s="298" t="s">
        <v>657</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671</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c r="A310" s="320"/>
      <c r="B310" s="321"/>
      <c r="C310" s="321"/>
      <c r="D310" s="321"/>
      <c r="E310" s="321"/>
      <c r="F310" s="322"/>
      <c r="G310" s="288" t="s">
        <v>658</v>
      </c>
      <c r="H310" s="289"/>
      <c r="I310" s="289"/>
      <c r="J310" s="289"/>
      <c r="K310" s="290"/>
      <c r="L310" s="291" t="s">
        <v>663</v>
      </c>
      <c r="M310" s="292"/>
      <c r="N310" s="292"/>
      <c r="O310" s="292"/>
      <c r="P310" s="292"/>
      <c r="Q310" s="292"/>
      <c r="R310" s="292"/>
      <c r="S310" s="292"/>
      <c r="T310" s="292"/>
      <c r="U310" s="292"/>
      <c r="V310" s="292"/>
      <c r="W310" s="292"/>
      <c r="X310" s="293"/>
      <c r="Y310" s="294">
        <v>19.7</v>
      </c>
      <c r="Z310" s="295"/>
      <c r="AA310" s="295"/>
      <c r="AB310" s="296"/>
      <c r="AC310" s="288" t="s">
        <v>670</v>
      </c>
      <c r="AD310" s="289"/>
      <c r="AE310" s="289"/>
      <c r="AF310" s="289"/>
      <c r="AG310" s="290"/>
      <c r="AH310" s="291" t="s">
        <v>661</v>
      </c>
      <c r="AI310" s="292"/>
      <c r="AJ310" s="292"/>
      <c r="AK310" s="292"/>
      <c r="AL310" s="292"/>
      <c r="AM310" s="292"/>
      <c r="AN310" s="292"/>
      <c r="AO310" s="292"/>
      <c r="AP310" s="292"/>
      <c r="AQ310" s="292"/>
      <c r="AR310" s="292"/>
      <c r="AS310" s="292"/>
      <c r="AT310" s="293"/>
      <c r="AU310" s="294">
        <v>0.6</v>
      </c>
      <c r="AV310" s="295"/>
      <c r="AW310" s="295"/>
      <c r="AX310" s="297"/>
    </row>
    <row r="311" spans="1:50" ht="24.75" customHeight="1">
      <c r="A311" s="320"/>
      <c r="B311" s="321"/>
      <c r="C311" s="321"/>
      <c r="D311" s="321"/>
      <c r="E311" s="321"/>
      <c r="F311" s="322"/>
      <c r="G311" s="278" t="s">
        <v>659</v>
      </c>
      <c r="H311" s="279"/>
      <c r="I311" s="279"/>
      <c r="J311" s="279"/>
      <c r="K311" s="280"/>
      <c r="L311" s="281" t="s">
        <v>659</v>
      </c>
      <c r="M311" s="282"/>
      <c r="N311" s="282"/>
      <c r="O311" s="282"/>
      <c r="P311" s="282"/>
      <c r="Q311" s="282"/>
      <c r="R311" s="282"/>
      <c r="S311" s="282"/>
      <c r="T311" s="282"/>
      <c r="U311" s="282"/>
      <c r="V311" s="282"/>
      <c r="W311" s="282"/>
      <c r="X311" s="283"/>
      <c r="Y311" s="284">
        <v>3.3</v>
      </c>
      <c r="Z311" s="285"/>
      <c r="AA311" s="285"/>
      <c r="AB311" s="286"/>
      <c r="AC311" s="278" t="s">
        <v>672</v>
      </c>
      <c r="AD311" s="279"/>
      <c r="AE311" s="279"/>
      <c r="AF311" s="279"/>
      <c r="AG311" s="280"/>
      <c r="AH311" s="281" t="s">
        <v>672</v>
      </c>
      <c r="AI311" s="282"/>
      <c r="AJ311" s="282"/>
      <c r="AK311" s="282"/>
      <c r="AL311" s="282"/>
      <c r="AM311" s="282"/>
      <c r="AN311" s="282"/>
      <c r="AO311" s="282"/>
      <c r="AP311" s="282"/>
      <c r="AQ311" s="282"/>
      <c r="AR311" s="282"/>
      <c r="AS311" s="282"/>
      <c r="AT311" s="283"/>
      <c r="AU311" s="284">
        <v>0.4</v>
      </c>
      <c r="AV311" s="285"/>
      <c r="AW311" s="285"/>
      <c r="AX311" s="287"/>
    </row>
    <row r="312" spans="1:50" ht="24.75" customHeight="1">
      <c r="A312" s="320"/>
      <c r="B312" s="321"/>
      <c r="C312" s="321"/>
      <c r="D312" s="321"/>
      <c r="E312" s="321"/>
      <c r="F312" s="322"/>
      <c r="G312" s="278" t="s">
        <v>660</v>
      </c>
      <c r="H312" s="279"/>
      <c r="I312" s="279"/>
      <c r="J312" s="279"/>
      <c r="K312" s="280"/>
      <c r="L312" s="281" t="s">
        <v>660</v>
      </c>
      <c r="M312" s="282"/>
      <c r="N312" s="282"/>
      <c r="O312" s="282"/>
      <c r="P312" s="282"/>
      <c r="Q312" s="282"/>
      <c r="R312" s="282"/>
      <c r="S312" s="282"/>
      <c r="T312" s="282"/>
      <c r="U312" s="282"/>
      <c r="V312" s="282"/>
      <c r="W312" s="282"/>
      <c r="X312" s="283"/>
      <c r="Y312" s="284">
        <v>0.3</v>
      </c>
      <c r="Z312" s="285"/>
      <c r="AA312" s="285"/>
      <c r="AB312" s="286"/>
      <c r="AC312" s="278" t="s">
        <v>660</v>
      </c>
      <c r="AD312" s="279"/>
      <c r="AE312" s="279"/>
      <c r="AF312" s="279"/>
      <c r="AG312" s="280"/>
      <c r="AH312" s="281" t="s">
        <v>660</v>
      </c>
      <c r="AI312" s="282"/>
      <c r="AJ312" s="282"/>
      <c r="AK312" s="282"/>
      <c r="AL312" s="282"/>
      <c r="AM312" s="282"/>
      <c r="AN312" s="282"/>
      <c r="AO312" s="282"/>
      <c r="AP312" s="282"/>
      <c r="AQ312" s="282"/>
      <c r="AR312" s="282"/>
      <c r="AS312" s="282"/>
      <c r="AT312" s="283"/>
      <c r="AU312" s="284">
        <v>3.4</v>
      </c>
      <c r="AV312" s="285"/>
      <c r="AW312" s="285"/>
      <c r="AX312" s="287"/>
    </row>
    <row r="313" spans="1:50" ht="24.75" customHeight="1">
      <c r="A313" s="320"/>
      <c r="B313" s="321"/>
      <c r="C313" s="321"/>
      <c r="D313" s="321"/>
      <c r="E313" s="321"/>
      <c r="F313" s="322"/>
      <c r="G313" s="278" t="s">
        <v>661</v>
      </c>
      <c r="H313" s="279"/>
      <c r="I313" s="279"/>
      <c r="J313" s="279"/>
      <c r="K313" s="280"/>
      <c r="L313" s="281" t="s">
        <v>664</v>
      </c>
      <c r="M313" s="282"/>
      <c r="N313" s="282"/>
      <c r="O313" s="282"/>
      <c r="P313" s="282"/>
      <c r="Q313" s="282"/>
      <c r="R313" s="282"/>
      <c r="S313" s="282"/>
      <c r="T313" s="282"/>
      <c r="U313" s="282"/>
      <c r="V313" s="282"/>
      <c r="W313" s="282"/>
      <c r="X313" s="283"/>
      <c r="Y313" s="284">
        <v>0.7</v>
      </c>
      <c r="Z313" s="285"/>
      <c r="AA313" s="285"/>
      <c r="AB313" s="286"/>
      <c r="AC313" s="278" t="s">
        <v>673</v>
      </c>
      <c r="AD313" s="279"/>
      <c r="AE313" s="279"/>
      <c r="AF313" s="279"/>
      <c r="AG313" s="280"/>
      <c r="AH313" s="281" t="s">
        <v>673</v>
      </c>
      <c r="AI313" s="282"/>
      <c r="AJ313" s="282"/>
      <c r="AK313" s="282"/>
      <c r="AL313" s="282"/>
      <c r="AM313" s="282"/>
      <c r="AN313" s="282"/>
      <c r="AO313" s="282"/>
      <c r="AP313" s="282"/>
      <c r="AQ313" s="282"/>
      <c r="AR313" s="282"/>
      <c r="AS313" s="282"/>
      <c r="AT313" s="283"/>
      <c r="AU313" s="284">
        <v>1.2</v>
      </c>
      <c r="AV313" s="285"/>
      <c r="AW313" s="285"/>
      <c r="AX313" s="287"/>
    </row>
    <row r="314" spans="1:50" ht="24.75" customHeight="1">
      <c r="A314" s="320"/>
      <c r="B314" s="321"/>
      <c r="C314" s="321"/>
      <c r="D314" s="321"/>
      <c r="E314" s="321"/>
      <c r="F314" s="322"/>
      <c r="G314" s="278" t="s">
        <v>666</v>
      </c>
      <c r="H314" s="279"/>
      <c r="I314" s="279"/>
      <c r="J314" s="279"/>
      <c r="K314" s="280"/>
      <c r="L314" s="281" t="s">
        <v>665</v>
      </c>
      <c r="M314" s="282"/>
      <c r="N314" s="282"/>
      <c r="O314" s="282"/>
      <c r="P314" s="282"/>
      <c r="Q314" s="282"/>
      <c r="R314" s="282"/>
      <c r="S314" s="282"/>
      <c r="T314" s="282"/>
      <c r="U314" s="282"/>
      <c r="V314" s="282"/>
      <c r="W314" s="282"/>
      <c r="X314" s="283"/>
      <c r="Y314" s="284">
        <v>0.2</v>
      </c>
      <c r="Z314" s="285"/>
      <c r="AA314" s="285"/>
      <c r="AB314" s="286"/>
      <c r="AC314" s="278" t="s">
        <v>674</v>
      </c>
      <c r="AD314" s="279"/>
      <c r="AE314" s="279"/>
      <c r="AF314" s="279"/>
      <c r="AG314" s="280"/>
      <c r="AH314" s="281" t="s">
        <v>675</v>
      </c>
      <c r="AI314" s="282"/>
      <c r="AJ314" s="282"/>
      <c r="AK314" s="282"/>
      <c r="AL314" s="282"/>
      <c r="AM314" s="282"/>
      <c r="AN314" s="282"/>
      <c r="AO314" s="282"/>
      <c r="AP314" s="282"/>
      <c r="AQ314" s="282"/>
      <c r="AR314" s="282"/>
      <c r="AS314" s="282"/>
      <c r="AT314" s="283"/>
      <c r="AU314" s="284">
        <v>0.1</v>
      </c>
      <c r="AV314" s="285"/>
      <c r="AW314" s="285"/>
      <c r="AX314" s="287"/>
    </row>
    <row r="315" spans="1:50" ht="24.75" customHeight="1">
      <c r="A315" s="320"/>
      <c r="B315" s="321"/>
      <c r="C315" s="321"/>
      <c r="D315" s="321"/>
      <c r="E315" s="321"/>
      <c r="F315" s="322"/>
      <c r="G315" s="278" t="s">
        <v>667</v>
      </c>
      <c r="H315" s="279"/>
      <c r="I315" s="279"/>
      <c r="J315" s="279"/>
      <c r="K315" s="280"/>
      <c r="L315" s="281" t="s">
        <v>668</v>
      </c>
      <c r="M315" s="282"/>
      <c r="N315" s="282"/>
      <c r="O315" s="282"/>
      <c r="P315" s="282"/>
      <c r="Q315" s="282"/>
      <c r="R315" s="282"/>
      <c r="S315" s="282"/>
      <c r="T315" s="282"/>
      <c r="U315" s="282"/>
      <c r="V315" s="282"/>
      <c r="W315" s="282"/>
      <c r="X315" s="283"/>
      <c r="Y315" s="284">
        <v>0.2</v>
      </c>
      <c r="Z315" s="285"/>
      <c r="AA315" s="285"/>
      <c r="AB315" s="286"/>
      <c r="AC315" s="278" t="s">
        <v>676</v>
      </c>
      <c r="AD315" s="279"/>
      <c r="AE315" s="279"/>
      <c r="AF315" s="279"/>
      <c r="AG315" s="280"/>
      <c r="AH315" s="281" t="s">
        <v>677</v>
      </c>
      <c r="AI315" s="282"/>
      <c r="AJ315" s="282"/>
      <c r="AK315" s="282"/>
      <c r="AL315" s="282"/>
      <c r="AM315" s="282"/>
      <c r="AN315" s="282"/>
      <c r="AO315" s="282"/>
      <c r="AP315" s="282"/>
      <c r="AQ315" s="282"/>
      <c r="AR315" s="282"/>
      <c r="AS315" s="282"/>
      <c r="AT315" s="283"/>
      <c r="AU315" s="284">
        <v>0.3</v>
      </c>
      <c r="AV315" s="285"/>
      <c r="AW315" s="285"/>
      <c r="AX315" s="287"/>
    </row>
    <row r="316" spans="1:50" ht="24.75" customHeight="1">
      <c r="A316" s="320"/>
      <c r="B316" s="321"/>
      <c r="C316" s="321"/>
      <c r="D316" s="321"/>
      <c r="E316" s="321"/>
      <c r="F316" s="322"/>
      <c r="G316" s="278" t="s">
        <v>662</v>
      </c>
      <c r="H316" s="279"/>
      <c r="I316" s="279"/>
      <c r="J316" s="279"/>
      <c r="K316" s="280"/>
      <c r="L316" s="281" t="s">
        <v>669</v>
      </c>
      <c r="M316" s="282"/>
      <c r="N316" s="282"/>
      <c r="O316" s="282"/>
      <c r="P316" s="282"/>
      <c r="Q316" s="282"/>
      <c r="R316" s="282"/>
      <c r="S316" s="282"/>
      <c r="T316" s="282"/>
      <c r="U316" s="282"/>
      <c r="V316" s="282"/>
      <c r="W316" s="282"/>
      <c r="X316" s="283"/>
      <c r="Y316" s="284">
        <v>0.9</v>
      </c>
      <c r="Z316" s="285"/>
      <c r="AA316" s="285"/>
      <c r="AB316" s="286"/>
      <c r="AC316" s="278" t="s">
        <v>678</v>
      </c>
      <c r="AD316" s="279"/>
      <c r="AE316" s="279"/>
      <c r="AF316" s="279"/>
      <c r="AG316" s="280"/>
      <c r="AH316" s="281"/>
      <c r="AI316" s="282"/>
      <c r="AJ316" s="282"/>
      <c r="AK316" s="282"/>
      <c r="AL316" s="282"/>
      <c r="AM316" s="282"/>
      <c r="AN316" s="282"/>
      <c r="AO316" s="282"/>
      <c r="AP316" s="282"/>
      <c r="AQ316" s="282"/>
      <c r="AR316" s="282"/>
      <c r="AS316" s="282"/>
      <c r="AT316" s="283"/>
      <c r="AU316" s="284">
        <v>0.6</v>
      </c>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25.299999999999997</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6.6</v>
      </c>
      <c r="AV320" s="275"/>
      <c r="AW320" s="275"/>
      <c r="AX320" s="277"/>
    </row>
    <row r="321" spans="1:51" ht="24.75" hidden="1" customHeight="1">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576</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248</v>
      </c>
      <c r="AI365" s="256"/>
      <c r="AJ365" s="256"/>
      <c r="AK365" s="256"/>
      <c r="AL365" s="256" t="s">
        <v>19</v>
      </c>
      <c r="AM365" s="256"/>
      <c r="AN365" s="256"/>
      <c r="AO365" s="260"/>
      <c r="AP365" s="245" t="s">
        <v>198</v>
      </c>
      <c r="AQ365" s="245"/>
      <c r="AR365" s="245"/>
      <c r="AS365" s="245"/>
      <c r="AT365" s="245"/>
      <c r="AU365" s="245"/>
      <c r="AV365" s="245"/>
      <c r="AW365" s="245"/>
      <c r="AX365" s="245"/>
    </row>
    <row r="366" spans="1:51" ht="55.5" customHeight="1">
      <c r="A366" s="231">
        <v>1</v>
      </c>
      <c r="B366" s="231">
        <v>1</v>
      </c>
      <c r="C366" s="252" t="s">
        <v>679</v>
      </c>
      <c r="D366" s="251"/>
      <c r="E366" s="251"/>
      <c r="F366" s="251"/>
      <c r="G366" s="251"/>
      <c r="H366" s="251"/>
      <c r="I366" s="251"/>
      <c r="J366" s="234">
        <v>9011101039249</v>
      </c>
      <c r="K366" s="235"/>
      <c r="L366" s="235"/>
      <c r="M366" s="235"/>
      <c r="N366" s="235"/>
      <c r="O366" s="235"/>
      <c r="P366" s="263" t="s">
        <v>680</v>
      </c>
      <c r="Q366" s="236"/>
      <c r="R366" s="236"/>
      <c r="S366" s="236"/>
      <c r="T366" s="236"/>
      <c r="U366" s="236"/>
      <c r="V366" s="236"/>
      <c r="W366" s="236"/>
      <c r="X366" s="236"/>
      <c r="Y366" s="237">
        <v>25.8</v>
      </c>
      <c r="Z366" s="238"/>
      <c r="AA366" s="238"/>
      <c r="AB366" s="239"/>
      <c r="AC366" s="223" t="s">
        <v>252</v>
      </c>
      <c r="AD366" s="224"/>
      <c r="AE366" s="224"/>
      <c r="AF366" s="224"/>
      <c r="AG366" s="224"/>
      <c r="AH366" s="254">
        <v>2</v>
      </c>
      <c r="AI366" s="255"/>
      <c r="AJ366" s="255"/>
      <c r="AK366" s="255"/>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248</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108" customHeight="1">
      <c r="A399" s="231">
        <v>1</v>
      </c>
      <c r="B399" s="231">
        <v>1</v>
      </c>
      <c r="C399" s="252" t="s">
        <v>699</v>
      </c>
      <c r="D399" s="251"/>
      <c r="E399" s="251"/>
      <c r="F399" s="251"/>
      <c r="G399" s="251"/>
      <c r="H399" s="251"/>
      <c r="I399" s="251"/>
      <c r="J399" s="261">
        <v>2330005002106</v>
      </c>
      <c r="K399" s="235"/>
      <c r="L399" s="235"/>
      <c r="M399" s="235"/>
      <c r="N399" s="235"/>
      <c r="O399" s="235"/>
      <c r="P399" s="263" t="s">
        <v>689</v>
      </c>
      <c r="Q399" s="236"/>
      <c r="R399" s="236"/>
      <c r="S399" s="236"/>
      <c r="T399" s="236"/>
      <c r="U399" s="236"/>
      <c r="V399" s="236"/>
      <c r="W399" s="236"/>
      <c r="X399" s="236"/>
      <c r="Y399" s="237">
        <v>6.5</v>
      </c>
      <c r="Z399" s="238"/>
      <c r="AA399" s="238"/>
      <c r="AB399" s="239"/>
      <c r="AC399" s="223" t="s">
        <v>257</v>
      </c>
      <c r="AD399" s="224"/>
      <c r="AE399" s="224"/>
      <c r="AF399" s="224"/>
      <c r="AG399" s="224"/>
      <c r="AH399" s="254">
        <v>3</v>
      </c>
      <c r="AI399" s="255"/>
      <c r="AJ399" s="255"/>
      <c r="AK399" s="255"/>
      <c r="AL399" s="227"/>
      <c r="AM399" s="228"/>
      <c r="AN399" s="228"/>
      <c r="AO399" s="229"/>
      <c r="AP399" s="230"/>
      <c r="AQ399" s="230"/>
      <c r="AR399" s="230"/>
      <c r="AS399" s="230"/>
      <c r="AT399" s="230"/>
      <c r="AU399" s="230"/>
      <c r="AV399" s="230"/>
      <c r="AW399" s="230"/>
      <c r="AX399" s="230"/>
      <c r="AY399">
        <f>$AY$396</f>
        <v>1</v>
      </c>
    </row>
    <row r="400" spans="1:51" ht="63" customHeight="1">
      <c r="A400" s="231">
        <v>2</v>
      </c>
      <c r="B400" s="231">
        <v>1</v>
      </c>
      <c r="C400" s="252" t="s">
        <v>700</v>
      </c>
      <c r="D400" s="251"/>
      <c r="E400" s="251"/>
      <c r="F400" s="251"/>
      <c r="G400" s="251"/>
      <c r="H400" s="251"/>
      <c r="I400" s="251"/>
      <c r="J400" s="261">
        <v>9370005001403</v>
      </c>
      <c r="K400" s="235"/>
      <c r="L400" s="235"/>
      <c r="M400" s="235"/>
      <c r="N400" s="235"/>
      <c r="O400" s="235"/>
      <c r="P400" s="263" t="s">
        <v>681</v>
      </c>
      <c r="Q400" s="236"/>
      <c r="R400" s="236"/>
      <c r="S400" s="236"/>
      <c r="T400" s="236"/>
      <c r="U400" s="236"/>
      <c r="V400" s="236"/>
      <c r="W400" s="236"/>
      <c r="X400" s="236"/>
      <c r="Y400" s="237">
        <v>3.2</v>
      </c>
      <c r="Z400" s="238"/>
      <c r="AA400" s="238"/>
      <c r="AB400" s="239"/>
      <c r="AC400" s="223" t="s">
        <v>257</v>
      </c>
      <c r="AD400" s="224"/>
      <c r="AE400" s="224"/>
      <c r="AF400" s="224"/>
      <c r="AG400" s="224"/>
      <c r="AH400" s="254">
        <v>1</v>
      </c>
      <c r="AI400" s="255"/>
      <c r="AJ400" s="255"/>
      <c r="AK400" s="255"/>
      <c r="AL400" s="227"/>
      <c r="AM400" s="228"/>
      <c r="AN400" s="228"/>
      <c r="AO400" s="229"/>
      <c r="AP400" s="230"/>
      <c r="AQ400" s="230"/>
      <c r="AR400" s="230"/>
      <c r="AS400" s="230"/>
      <c r="AT400" s="230"/>
      <c r="AU400" s="230"/>
      <c r="AV400" s="230"/>
      <c r="AW400" s="230"/>
      <c r="AX400" s="230"/>
      <c r="AY400">
        <f>COUNTA($C$400)</f>
        <v>1</v>
      </c>
    </row>
    <row r="401" spans="1:51" ht="51" customHeight="1">
      <c r="A401" s="231">
        <v>3</v>
      </c>
      <c r="B401" s="231">
        <v>1</v>
      </c>
      <c r="C401" s="262" t="s">
        <v>701</v>
      </c>
      <c r="D401" s="251"/>
      <c r="E401" s="251"/>
      <c r="F401" s="251"/>
      <c r="G401" s="251"/>
      <c r="H401" s="251"/>
      <c r="I401" s="251"/>
      <c r="J401" s="261">
        <v>5011105000945</v>
      </c>
      <c r="K401" s="235"/>
      <c r="L401" s="235"/>
      <c r="M401" s="235"/>
      <c r="N401" s="235"/>
      <c r="O401" s="235"/>
      <c r="P401" s="263" t="s">
        <v>682</v>
      </c>
      <c r="Q401" s="236"/>
      <c r="R401" s="236"/>
      <c r="S401" s="236"/>
      <c r="T401" s="236"/>
      <c r="U401" s="236"/>
      <c r="V401" s="236"/>
      <c r="W401" s="236"/>
      <c r="X401" s="236"/>
      <c r="Y401" s="237">
        <v>2.5</v>
      </c>
      <c r="Z401" s="238"/>
      <c r="AA401" s="238"/>
      <c r="AB401" s="239"/>
      <c r="AC401" s="223" t="s">
        <v>257</v>
      </c>
      <c r="AD401" s="224"/>
      <c r="AE401" s="224"/>
      <c r="AF401" s="224"/>
      <c r="AG401" s="224"/>
      <c r="AH401" s="225">
        <v>1</v>
      </c>
      <c r="AI401" s="226"/>
      <c r="AJ401" s="226"/>
      <c r="AK401" s="226"/>
      <c r="AL401" s="227"/>
      <c r="AM401" s="228"/>
      <c r="AN401" s="228"/>
      <c r="AO401" s="229"/>
      <c r="AP401" s="230"/>
      <c r="AQ401" s="230"/>
      <c r="AR401" s="230"/>
      <c r="AS401" s="230"/>
      <c r="AT401" s="230"/>
      <c r="AU401" s="230"/>
      <c r="AV401" s="230"/>
      <c r="AW401" s="230"/>
      <c r="AX401" s="230"/>
      <c r="AY401">
        <f>COUNTA($C$401)</f>
        <v>1</v>
      </c>
    </row>
    <row r="402" spans="1:51" ht="60.75" customHeight="1">
      <c r="A402" s="231">
        <v>4</v>
      </c>
      <c r="B402" s="231">
        <v>1</v>
      </c>
      <c r="C402" s="262" t="s">
        <v>702</v>
      </c>
      <c r="D402" s="251"/>
      <c r="E402" s="251"/>
      <c r="F402" s="251"/>
      <c r="G402" s="251"/>
      <c r="H402" s="251"/>
      <c r="I402" s="251"/>
      <c r="J402" s="261">
        <v>6010405001652</v>
      </c>
      <c r="K402" s="235"/>
      <c r="L402" s="235"/>
      <c r="M402" s="235"/>
      <c r="N402" s="235"/>
      <c r="O402" s="235"/>
      <c r="P402" s="263" t="s">
        <v>683</v>
      </c>
      <c r="Q402" s="236"/>
      <c r="R402" s="236"/>
      <c r="S402" s="236"/>
      <c r="T402" s="236"/>
      <c r="U402" s="236"/>
      <c r="V402" s="236"/>
      <c r="W402" s="236"/>
      <c r="X402" s="236"/>
      <c r="Y402" s="237">
        <v>2.2000000000000002</v>
      </c>
      <c r="Z402" s="238"/>
      <c r="AA402" s="238"/>
      <c r="AB402" s="239"/>
      <c r="AC402" s="223" t="s">
        <v>257</v>
      </c>
      <c r="AD402" s="224"/>
      <c r="AE402" s="224"/>
      <c r="AF402" s="224"/>
      <c r="AG402" s="224"/>
      <c r="AH402" s="225">
        <v>1</v>
      </c>
      <c r="AI402" s="226"/>
      <c r="AJ402" s="226"/>
      <c r="AK402" s="226"/>
      <c r="AL402" s="227"/>
      <c r="AM402" s="228"/>
      <c r="AN402" s="228"/>
      <c r="AO402" s="229"/>
      <c r="AP402" s="230"/>
      <c r="AQ402" s="230"/>
      <c r="AR402" s="230"/>
      <c r="AS402" s="230"/>
      <c r="AT402" s="230"/>
      <c r="AU402" s="230"/>
      <c r="AV402" s="230"/>
      <c r="AW402" s="230"/>
      <c r="AX402" s="230"/>
      <c r="AY402">
        <f>COUNTA($C$402)</f>
        <v>1</v>
      </c>
    </row>
    <row r="403" spans="1:51" ht="57" customHeight="1">
      <c r="A403" s="231">
        <v>5</v>
      </c>
      <c r="B403" s="231">
        <v>1</v>
      </c>
      <c r="C403" s="252" t="s">
        <v>684</v>
      </c>
      <c r="D403" s="251"/>
      <c r="E403" s="251"/>
      <c r="F403" s="251"/>
      <c r="G403" s="251"/>
      <c r="H403" s="251"/>
      <c r="I403" s="251"/>
      <c r="J403" s="261">
        <v>6050005005208</v>
      </c>
      <c r="K403" s="235"/>
      <c r="L403" s="235"/>
      <c r="M403" s="235"/>
      <c r="N403" s="235"/>
      <c r="O403" s="235"/>
      <c r="P403" s="253" t="s">
        <v>685</v>
      </c>
      <c r="Q403" s="236"/>
      <c r="R403" s="236"/>
      <c r="S403" s="236"/>
      <c r="T403" s="236"/>
      <c r="U403" s="236"/>
      <c r="V403" s="236"/>
      <c r="W403" s="236"/>
      <c r="X403" s="236"/>
      <c r="Y403" s="237">
        <v>1.8</v>
      </c>
      <c r="Z403" s="238"/>
      <c r="AA403" s="238"/>
      <c r="AB403" s="239"/>
      <c r="AC403" s="223" t="s">
        <v>686</v>
      </c>
      <c r="AD403" s="224"/>
      <c r="AE403" s="224"/>
      <c r="AF403" s="224"/>
      <c r="AG403" s="224"/>
      <c r="AH403" s="225">
        <v>1</v>
      </c>
      <c r="AI403" s="226"/>
      <c r="AJ403" s="226"/>
      <c r="AK403" s="226"/>
      <c r="AL403" s="227"/>
      <c r="AM403" s="228"/>
      <c r="AN403" s="228"/>
      <c r="AO403" s="229"/>
      <c r="AP403" s="230"/>
      <c r="AQ403" s="230"/>
      <c r="AR403" s="230"/>
      <c r="AS403" s="230"/>
      <c r="AT403" s="230"/>
      <c r="AU403" s="230"/>
      <c r="AV403" s="230"/>
      <c r="AW403" s="230"/>
      <c r="AX403" s="230"/>
      <c r="AY403">
        <f>COUNTA($C$403)</f>
        <v>1</v>
      </c>
    </row>
    <row r="404" spans="1:51" ht="61.5" customHeight="1">
      <c r="A404" s="231">
        <v>6</v>
      </c>
      <c r="B404" s="231">
        <v>1</v>
      </c>
      <c r="C404" s="252" t="s">
        <v>703</v>
      </c>
      <c r="D404" s="251"/>
      <c r="E404" s="251"/>
      <c r="F404" s="251"/>
      <c r="G404" s="251"/>
      <c r="H404" s="251"/>
      <c r="I404" s="251"/>
      <c r="J404" s="261">
        <v>2260005002575</v>
      </c>
      <c r="K404" s="235"/>
      <c r="L404" s="235"/>
      <c r="M404" s="235"/>
      <c r="N404" s="235"/>
      <c r="O404" s="235"/>
      <c r="P404" s="253" t="s">
        <v>688</v>
      </c>
      <c r="Q404" s="236"/>
      <c r="R404" s="236"/>
      <c r="S404" s="236"/>
      <c r="T404" s="236"/>
      <c r="U404" s="236"/>
      <c r="V404" s="236"/>
      <c r="W404" s="236"/>
      <c r="X404" s="236"/>
      <c r="Y404" s="237">
        <v>2</v>
      </c>
      <c r="Z404" s="238"/>
      <c r="AA404" s="238"/>
      <c r="AB404" s="239"/>
      <c r="AC404" s="223" t="s">
        <v>257</v>
      </c>
      <c r="AD404" s="224"/>
      <c r="AE404" s="224"/>
      <c r="AF404" s="224"/>
      <c r="AG404" s="224"/>
      <c r="AH404" s="225">
        <v>1</v>
      </c>
      <c r="AI404" s="226"/>
      <c r="AJ404" s="226"/>
      <c r="AK404" s="226"/>
      <c r="AL404" s="227"/>
      <c r="AM404" s="228"/>
      <c r="AN404" s="228"/>
      <c r="AO404" s="229"/>
      <c r="AP404" s="230"/>
      <c r="AQ404" s="230"/>
      <c r="AR404" s="230"/>
      <c r="AS404" s="230"/>
      <c r="AT404" s="230"/>
      <c r="AU404" s="230"/>
      <c r="AV404" s="230"/>
      <c r="AW404" s="230"/>
      <c r="AX404" s="230"/>
      <c r="AY404">
        <f>COUNTA($C$404)</f>
        <v>1</v>
      </c>
    </row>
    <row r="405" spans="1:51" ht="51" customHeight="1">
      <c r="A405" s="231">
        <v>7</v>
      </c>
      <c r="B405" s="231">
        <v>1</v>
      </c>
      <c r="C405" s="252" t="s">
        <v>704</v>
      </c>
      <c r="D405" s="251"/>
      <c r="E405" s="251"/>
      <c r="F405" s="251"/>
      <c r="G405" s="251"/>
      <c r="H405" s="251"/>
      <c r="I405" s="251"/>
      <c r="J405" s="234">
        <v>4170005000917</v>
      </c>
      <c r="K405" s="235"/>
      <c r="L405" s="235"/>
      <c r="M405" s="235"/>
      <c r="N405" s="235"/>
      <c r="O405" s="235"/>
      <c r="P405" s="253" t="s">
        <v>687</v>
      </c>
      <c r="Q405" s="236"/>
      <c r="R405" s="236"/>
      <c r="S405" s="236"/>
      <c r="T405" s="236"/>
      <c r="U405" s="236"/>
      <c r="V405" s="236"/>
      <c r="W405" s="236"/>
      <c r="X405" s="236"/>
      <c r="Y405" s="237">
        <v>1.6</v>
      </c>
      <c r="Z405" s="238"/>
      <c r="AA405" s="238"/>
      <c r="AB405" s="239"/>
      <c r="AC405" s="223" t="s">
        <v>257</v>
      </c>
      <c r="AD405" s="224"/>
      <c r="AE405" s="224"/>
      <c r="AF405" s="224"/>
      <c r="AG405" s="224"/>
      <c r="AH405" s="225">
        <v>1</v>
      </c>
      <c r="AI405" s="226"/>
      <c r="AJ405" s="226"/>
      <c r="AK405" s="226"/>
      <c r="AL405" s="227"/>
      <c r="AM405" s="228"/>
      <c r="AN405" s="228"/>
      <c r="AO405" s="229"/>
      <c r="AP405" s="230"/>
      <c r="AQ405" s="230"/>
      <c r="AR405" s="230"/>
      <c r="AS405" s="230"/>
      <c r="AT405" s="230"/>
      <c r="AU405" s="230"/>
      <c r="AV405" s="230"/>
      <c r="AW405" s="230"/>
      <c r="AX405" s="230"/>
      <c r="AY405">
        <f>COUNTA($C$405)</f>
        <v>1</v>
      </c>
    </row>
    <row r="406" spans="1:51" ht="30" hidden="1" customHeight="1">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248</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248</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248</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248</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248</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248</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c r="A631" s="231">
        <v>1</v>
      </c>
      <c r="B631" s="231">
        <v>1</v>
      </c>
      <c r="C631" s="232"/>
      <c r="D631" s="232"/>
      <c r="E631" s="241" t="s">
        <v>283</v>
      </c>
      <c r="F631" s="233"/>
      <c r="G631" s="233"/>
      <c r="H631" s="233"/>
      <c r="I631" s="233"/>
      <c r="J631" s="234" t="s">
        <v>283</v>
      </c>
      <c r="K631" s="235"/>
      <c r="L631" s="235"/>
      <c r="M631" s="235"/>
      <c r="N631" s="235"/>
      <c r="O631" s="235"/>
      <c r="P631" s="253" t="s">
        <v>283</v>
      </c>
      <c r="Q631" s="236"/>
      <c r="R631" s="236"/>
      <c r="S631" s="236"/>
      <c r="T631" s="236"/>
      <c r="U631" s="236"/>
      <c r="V631" s="236"/>
      <c r="W631" s="236"/>
      <c r="X631" s="236"/>
      <c r="Y631" s="237" t="s">
        <v>283</v>
      </c>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customHeight="1">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D15:AQ17">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5:AC17 P13:AX13 AR15:AX15">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32 AQ32">
    <cfRule type="expression" dxfId="789" priority="897">
      <formula>IF(RIGHT(TEXT(AE32,"0.#"),1)=".",FALSE,TRUE)</formula>
    </cfRule>
    <cfRule type="expression" dxfId="788" priority="898">
      <formula>IF(RIGHT(TEXT(AE32,"0.#"),1)=".",TRUE,FALSE)</formula>
    </cfRule>
  </conditionalFormatting>
  <conditionalFormatting sqref="Y310 Y312:Y319">
    <cfRule type="expression" dxfId="787" priority="895">
      <formula>IF(RIGHT(TEXT(Y310,"0.#"),1)=".",FALSE,TRUE)</formula>
    </cfRule>
    <cfRule type="expression" dxfId="786" priority="896">
      <formula>IF(RIGHT(TEXT(Y310,"0.#"),1)=".",TRUE,FALSE)</formula>
    </cfRule>
  </conditionalFormatting>
  <conditionalFormatting sqref="AU311">
    <cfRule type="expression" dxfId="785" priority="893">
      <formula>IF(RIGHT(TEXT(AU311,"0.#"),1)=".",FALSE,TRUE)</formula>
    </cfRule>
    <cfRule type="expression" dxfId="784" priority="894">
      <formula>IF(RIGHT(TEXT(AU311,"0.#"),1)=".",TRUE,FALSE)</formula>
    </cfRule>
  </conditionalFormatting>
  <conditionalFormatting sqref="AU320">
    <cfRule type="expression" dxfId="783" priority="891">
      <formula>IF(RIGHT(TEXT(AU320,"0.#"),1)=".",FALSE,TRUE)</formula>
    </cfRule>
    <cfRule type="expression" dxfId="782" priority="892">
      <formula>IF(RIGHT(TEXT(AU320,"0.#"),1)=".",TRUE,FALSE)</formula>
    </cfRule>
  </conditionalFormatting>
  <conditionalFormatting sqref="AU312:AU319 AU310">
    <cfRule type="expression" dxfId="781" priority="889">
      <formula>IF(RIGHT(TEXT(AU310,"0.#"),1)=".",FALSE,TRUE)</formula>
    </cfRule>
    <cfRule type="expression" dxfId="780" priority="890">
      <formula>IF(RIGHT(TEXT(AU310,"0.#"),1)=".",TRUE,FALSE)</formula>
    </cfRule>
  </conditionalFormatting>
  <conditionalFormatting sqref="Y350 Y337 Y324">
    <cfRule type="expression" dxfId="779" priority="887">
      <formula>IF(RIGHT(TEXT(Y324,"0.#"),1)=".",FALSE,TRUE)</formula>
    </cfRule>
    <cfRule type="expression" dxfId="778" priority="888">
      <formula>IF(RIGHT(TEXT(Y324,"0.#"),1)=".",TRUE,FALSE)</formula>
    </cfRule>
  </conditionalFormatting>
  <conditionalFormatting sqref="Y359 Y346 Y333">
    <cfRule type="expression" dxfId="777" priority="885">
      <formula>IF(RIGHT(TEXT(Y333,"0.#"),1)=".",FALSE,TRUE)</formula>
    </cfRule>
    <cfRule type="expression" dxfId="776" priority="886">
      <formula>IF(RIGHT(TEXT(Y333,"0.#"),1)=".",TRUE,FALSE)</formula>
    </cfRule>
  </conditionalFormatting>
  <conditionalFormatting sqref="AU350 AU337 AU324">
    <cfRule type="expression" dxfId="775" priority="881">
      <formula>IF(RIGHT(TEXT(AU324,"0.#"),1)=".",FALSE,TRUE)</formula>
    </cfRule>
    <cfRule type="expression" dxfId="774" priority="882">
      <formula>IF(RIGHT(TEXT(AU324,"0.#"),1)=".",TRUE,FALSE)</formula>
    </cfRule>
  </conditionalFormatting>
  <conditionalFormatting sqref="AU359 AU346 AU333">
    <cfRule type="expression" dxfId="773" priority="879">
      <formula>IF(RIGHT(TEXT(AU333,"0.#"),1)=".",FALSE,TRUE)</formula>
    </cfRule>
    <cfRule type="expression" dxfId="772" priority="880">
      <formula>IF(RIGHT(TEXT(AU333,"0.#"),1)=".",TRUE,FALSE)</formula>
    </cfRule>
  </conditionalFormatting>
  <conditionalFormatting sqref="AU351:AU358 AU349 AU338:AU345 AU336 AU325:AU332 AU323">
    <cfRule type="expression" dxfId="771" priority="877">
      <formula>IF(RIGHT(TEXT(AU323,"0.#"),1)=".",FALSE,TRUE)</formula>
    </cfRule>
    <cfRule type="expression" dxfId="770" priority="878">
      <formula>IF(RIGHT(TEXT(AU323,"0.#"),1)=".",TRUE,FALSE)</formula>
    </cfRule>
  </conditionalFormatting>
  <conditionalFormatting sqref="AI32">
    <cfRule type="expression" dxfId="769" priority="875">
      <formula>IF(RIGHT(TEXT(AI32,"0.#"),1)=".",FALSE,TRUE)</formula>
    </cfRule>
    <cfRule type="expression" dxfId="768" priority="876">
      <formula>IF(RIGHT(TEXT(AI32,"0.#"),1)=".",TRUE,FALSE)</formula>
    </cfRule>
  </conditionalFormatting>
  <conditionalFormatting sqref="AM32">
    <cfRule type="expression" dxfId="767" priority="873">
      <formula>IF(RIGHT(TEXT(AM32,"0.#"),1)=".",FALSE,TRUE)</formula>
    </cfRule>
    <cfRule type="expression" dxfId="766" priority="874">
      <formula>IF(RIGHT(TEXT(AM32,"0.#"),1)=".",TRUE,FALSE)</formula>
    </cfRule>
  </conditionalFormatting>
  <conditionalFormatting sqref="AE33">
    <cfRule type="expression" dxfId="765" priority="871">
      <formula>IF(RIGHT(TEXT(AE33,"0.#"),1)=".",FALSE,TRUE)</formula>
    </cfRule>
    <cfRule type="expression" dxfId="764" priority="872">
      <formula>IF(RIGHT(TEXT(AE33,"0.#"),1)=".",TRUE,FALSE)</formula>
    </cfRule>
  </conditionalFormatting>
  <conditionalFormatting sqref="AI33">
    <cfRule type="expression" dxfId="763" priority="869">
      <formula>IF(RIGHT(TEXT(AI33,"0.#"),1)=".",FALSE,TRUE)</formula>
    </cfRule>
    <cfRule type="expression" dxfId="762" priority="870">
      <formula>IF(RIGHT(TEXT(AI33,"0.#"),1)=".",TRUE,FALSE)</formula>
    </cfRule>
  </conditionalFormatting>
  <conditionalFormatting sqref="AM33">
    <cfRule type="expression" dxfId="761" priority="867">
      <formula>IF(RIGHT(TEXT(AM33,"0.#"),1)=".",FALSE,TRUE)</formula>
    </cfRule>
    <cfRule type="expression" dxfId="760" priority="868">
      <formula>IF(RIGHT(TEXT(AM33,"0.#"),1)=".",TRUE,FALSE)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68:AO395">
    <cfRule type="expression" dxfId="739" priority="843">
      <formula>IF(AND(AL368&gt;=0, RIGHT(TEXT(AL368,"0.#"),1)&lt;&gt;"."),TRUE,FALSE)</formula>
    </cfRule>
    <cfRule type="expression" dxfId="738" priority="844">
      <formula>IF(AND(AL368&gt;=0, RIGHT(TEXT(AL368,"0.#"),1)="."),TRUE,FALSE)</formula>
    </cfRule>
    <cfRule type="expression" dxfId="737" priority="845">
      <formula>IF(AND(AL368&lt;0, RIGHT(TEXT(AL368,"0.#"),1)&lt;&gt;"."),TRUE,FALSE)</formula>
    </cfRule>
    <cfRule type="expression" dxfId="736" priority="846">
      <formula>IF(AND(AL368&lt;0, RIGHT(TEXT(AL368,"0.#"),1)="."),TRUE,FALSE)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AL366:AO367">
    <cfRule type="expression" dxfId="723" priority="827">
      <formula>IF(AND(AL366&gt;=0, RIGHT(TEXT(AL366,"0.#"),1)&lt;&gt;"."),TRUE,FALSE)</formula>
    </cfRule>
    <cfRule type="expression" dxfId="722" priority="828">
      <formula>IF(AND(AL366&gt;=0, RIGHT(TEXT(AL366,"0.#"),1)="."),TRUE,FALSE)</formula>
    </cfRule>
    <cfRule type="expression" dxfId="721" priority="829">
      <formula>IF(AND(AL366&lt;0, RIGHT(TEXT(AL366,"0.#"),1)&lt;&gt;"."),TRUE,FALSE)</formula>
    </cfRule>
    <cfRule type="expression" dxfId="720" priority="830">
      <formula>IF(AND(AL366&lt;0, RIGHT(TEXT(AL366,"0.#"),1)="."),TRUE,FALSE)</formula>
    </cfRule>
  </conditionalFormatting>
  <conditionalFormatting sqref="Y366:Y367">
    <cfRule type="expression" dxfId="719" priority="825">
      <formula>IF(RIGHT(TEXT(Y366,"0.#"),1)=".",FALSE,TRUE)</formula>
    </cfRule>
    <cfRule type="expression" dxfId="718" priority="826">
      <formula>IF(RIGHT(TEXT(Y366,"0.#"),1)=".",TRUE,FALSE)</formula>
    </cfRule>
  </conditionalFormatting>
  <conditionalFormatting sqref="Y401:Y428">
    <cfRule type="expression" dxfId="717" priority="763">
      <formula>IF(RIGHT(TEXT(Y401,"0.#"),1)=".",FALSE,TRUE)</formula>
    </cfRule>
    <cfRule type="expression" dxfId="716" priority="764">
      <formula>IF(RIGHT(TEXT(Y401,"0.#"),1)=".",TRUE,FALSE)</formula>
    </cfRule>
  </conditionalFormatting>
  <conditionalFormatting sqref="Y399:Y400">
    <cfRule type="expression" dxfId="715" priority="757">
      <formula>IF(RIGHT(TEXT(Y399,"0.#"),1)=".",FALSE,TRUE)</formula>
    </cfRule>
    <cfRule type="expression" dxfId="714" priority="758">
      <formula>IF(RIGHT(TEXT(Y399,"0.#"),1)=".",TRUE,FALSE)</formula>
    </cfRule>
  </conditionalFormatting>
  <conditionalFormatting sqref="Y434:Y461">
    <cfRule type="expression" dxfId="713" priority="751">
      <formula>IF(RIGHT(TEXT(Y434,"0.#"),1)=".",FALSE,TRUE)</formula>
    </cfRule>
    <cfRule type="expression" dxfId="712" priority="752">
      <formula>IF(RIGHT(TEXT(Y434,"0.#"),1)=".",TRUE,FALSE)</formula>
    </cfRule>
  </conditionalFormatting>
  <conditionalFormatting sqref="Y432:Y433">
    <cfRule type="expression" dxfId="711" priority="745">
      <formula>IF(RIGHT(TEXT(Y432,"0.#"),1)=".",FALSE,TRUE)</formula>
    </cfRule>
    <cfRule type="expression" dxfId="710" priority="746">
      <formula>IF(RIGHT(TEXT(Y432,"0.#"),1)=".",TRUE,FALSE)</formula>
    </cfRule>
  </conditionalFormatting>
  <conditionalFormatting sqref="Y467:Y494">
    <cfRule type="expression" dxfId="709" priority="739">
      <formula>IF(RIGHT(TEXT(Y467,"0.#"),1)=".",FALSE,TRUE)</formula>
    </cfRule>
    <cfRule type="expression" dxfId="708" priority="740">
      <formula>IF(RIGHT(TEXT(Y467,"0.#"),1)=".",TRUE,FALSE)</formula>
    </cfRule>
  </conditionalFormatting>
  <conditionalFormatting sqref="Y465:Y466">
    <cfRule type="expression" dxfId="707" priority="733">
      <formula>IF(RIGHT(TEXT(Y465,"0.#"),1)=".",FALSE,TRUE)</formula>
    </cfRule>
    <cfRule type="expression" dxfId="706" priority="734">
      <formula>IF(RIGHT(TEXT(Y465,"0.#"),1)=".",TRUE,FALSE)</formula>
    </cfRule>
  </conditionalFormatting>
  <conditionalFormatting sqref="Y500:Y527">
    <cfRule type="expression" dxfId="705" priority="727">
      <formula>IF(RIGHT(TEXT(Y500,"0.#"),1)=".",FALSE,TRUE)</formula>
    </cfRule>
    <cfRule type="expression" dxfId="704" priority="728">
      <formula>IF(RIGHT(TEXT(Y500,"0.#"),1)=".",TRUE,FALSE)</formula>
    </cfRule>
  </conditionalFormatting>
  <conditionalFormatting sqref="Y498:Y499">
    <cfRule type="expression" dxfId="703" priority="721">
      <formula>IF(RIGHT(TEXT(Y498,"0.#"),1)=".",FALSE,TRUE)</formula>
    </cfRule>
    <cfRule type="expression" dxfId="702" priority="722">
      <formula>IF(RIGHT(TEXT(Y498,"0.#"),1)=".",TRUE,FALSE)</formula>
    </cfRule>
  </conditionalFormatting>
  <conditionalFormatting sqref="Y533:Y560">
    <cfRule type="expression" dxfId="701" priority="715">
      <formula>IF(RIGHT(TEXT(Y533,"0.#"),1)=".",FALSE,TRUE)</formula>
    </cfRule>
    <cfRule type="expression" dxfId="700" priority="716">
      <formula>IF(RIGHT(TEXT(Y533,"0.#"),1)=".",TRUE,FALSE)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W24:W27">
    <cfRule type="expression" dxfId="697" priority="821">
      <formula>IF(RIGHT(TEXT(W24,"0.#"),1)=".",FALSE,TRUE)</formula>
    </cfRule>
    <cfRule type="expression" dxfId="696" priority="822">
      <formula>IF(RIGHT(TEXT(W24,"0.#"),1)=".",TRUE,FALSE)</formula>
    </cfRule>
  </conditionalFormatting>
  <conditionalFormatting sqref="W28">
    <cfRule type="expression" dxfId="695" priority="819">
      <formula>IF(RIGHT(TEXT(W28,"0.#"),1)=".",FALSE,TRUE)</formula>
    </cfRule>
    <cfRule type="expression" dxfId="694" priority="820">
      <formula>IF(RIGHT(TEXT(W28,"0.#"),1)=".",TRUE,FALSE)</formula>
    </cfRule>
  </conditionalFormatting>
  <conditionalFormatting sqref="P23">
    <cfRule type="expression" dxfId="693" priority="817">
      <formula>IF(RIGHT(TEXT(P23,"0.#"),1)=".",FALSE,TRUE)</formula>
    </cfRule>
    <cfRule type="expression" dxfId="692" priority="818">
      <formula>IF(RIGHT(TEXT(P23,"0.#"),1)=".",TRUE,FALSE)</formula>
    </cfRule>
  </conditionalFormatting>
  <conditionalFormatting sqref="P24:P27">
    <cfRule type="expression" dxfId="691" priority="815">
      <formula>IF(RIGHT(TEXT(P24,"0.#"),1)=".",FALSE,TRUE)</formula>
    </cfRule>
    <cfRule type="expression" dxfId="690" priority="816">
      <formula>IF(RIGHT(TEXT(P24,"0.#"),1)=".",TRUE,FALSE)</formula>
    </cfRule>
  </conditionalFormatting>
  <conditionalFormatting sqref="P28">
    <cfRule type="expression" dxfId="689" priority="813">
      <formula>IF(RIGHT(TEXT(P28,"0.#"),1)=".",FALSE,TRUE)</formula>
    </cfRule>
    <cfRule type="expression" dxfId="688" priority="814">
      <formula>IF(RIGHT(TEXT(P28,"0.#"),1)=".",TRUE,FALSE)</formula>
    </cfRule>
  </conditionalFormatting>
  <conditionalFormatting sqref="AE202">
    <cfRule type="expression" dxfId="687" priority="811">
      <formula>IF(RIGHT(TEXT(AE202,"0.#"),1)=".",FALSE,TRUE)</formula>
    </cfRule>
    <cfRule type="expression" dxfId="686" priority="812">
      <formula>IF(RIGHT(TEXT(AE202,"0.#"),1)=".",TRUE,FALSE)</formula>
    </cfRule>
  </conditionalFormatting>
  <conditionalFormatting sqref="AE203">
    <cfRule type="expression" dxfId="685" priority="809">
      <formula>IF(RIGHT(TEXT(AE203,"0.#"),1)=".",FALSE,TRUE)</formula>
    </cfRule>
    <cfRule type="expression" dxfId="684" priority="810">
      <formula>IF(RIGHT(TEXT(AE203,"0.#"),1)=".",TRUE,FALSE)</formula>
    </cfRule>
  </conditionalFormatting>
  <conditionalFormatting sqref="AE204">
    <cfRule type="expression" dxfId="683" priority="807">
      <formula>IF(RIGHT(TEXT(AE204,"0.#"),1)=".",FALSE,TRUE)</formula>
    </cfRule>
    <cfRule type="expression" dxfId="682" priority="808">
      <formula>IF(RIGHT(TEXT(AE204,"0.#"),1)=".",TRUE,FALSE)</formula>
    </cfRule>
  </conditionalFormatting>
  <conditionalFormatting sqref="AI204">
    <cfRule type="expression" dxfId="681" priority="805">
      <formula>IF(RIGHT(TEXT(AI204,"0.#"),1)=".",FALSE,TRUE)</formula>
    </cfRule>
    <cfRule type="expression" dxfId="680" priority="806">
      <formula>IF(RIGHT(TEXT(AI204,"0.#"),1)=".",TRUE,FALSE)</formula>
    </cfRule>
  </conditionalFormatting>
  <conditionalFormatting sqref="AI203">
    <cfRule type="expression" dxfId="679" priority="803">
      <formula>IF(RIGHT(TEXT(AI203,"0.#"),1)=".",FALSE,TRUE)</formula>
    </cfRule>
    <cfRule type="expression" dxfId="678" priority="804">
      <formula>IF(RIGHT(TEXT(AI203,"0.#"),1)=".",TRUE,FALSE)</formula>
    </cfRule>
  </conditionalFormatting>
  <conditionalFormatting sqref="AI202">
    <cfRule type="expression" dxfId="677" priority="801">
      <formula>IF(RIGHT(TEXT(AI202,"0.#"),1)=".",FALSE,TRUE)</formula>
    </cfRule>
    <cfRule type="expression" dxfId="676" priority="802">
      <formula>IF(RIGHT(TEXT(AI202,"0.#"),1)=".",TRUE,FALSE)</formula>
    </cfRule>
  </conditionalFormatting>
  <conditionalFormatting sqref="AM202">
    <cfRule type="expression" dxfId="675" priority="799">
      <formula>IF(RIGHT(TEXT(AM202,"0.#"),1)=".",FALSE,TRUE)</formula>
    </cfRule>
    <cfRule type="expression" dxfId="674" priority="800">
      <formula>IF(RIGHT(TEXT(AM202,"0.#"),1)=".",TRUE,FALSE)</formula>
    </cfRule>
  </conditionalFormatting>
  <conditionalFormatting sqref="AM203">
    <cfRule type="expression" dxfId="673" priority="797">
      <formula>IF(RIGHT(TEXT(AM203,"0.#"),1)=".",FALSE,TRUE)</formula>
    </cfRule>
    <cfRule type="expression" dxfId="672" priority="798">
      <formula>IF(RIGHT(TEXT(AM203,"0.#"),1)=".",TRUE,FALSE)</formula>
    </cfRule>
  </conditionalFormatting>
  <conditionalFormatting sqref="AM204">
    <cfRule type="expression" dxfId="671" priority="795">
      <formula>IF(RIGHT(TEXT(AM204,"0.#"),1)=".",FALSE,TRUE)</formula>
    </cfRule>
    <cfRule type="expression" dxfId="670" priority="796">
      <formula>IF(RIGHT(TEXT(AM204,"0.#"),1)=".",TRUE,FALSE)</formula>
    </cfRule>
  </conditionalFormatting>
  <conditionalFormatting sqref="AQ202:AQ204">
    <cfRule type="expression" dxfId="669" priority="793">
      <formula>IF(RIGHT(TEXT(AQ202,"0.#"),1)=".",FALSE,TRUE)</formula>
    </cfRule>
    <cfRule type="expression" dxfId="668" priority="794">
      <formula>IF(RIGHT(TEXT(AQ202,"0.#"),1)=".",TRUE,FALSE)</formula>
    </cfRule>
  </conditionalFormatting>
  <conditionalFormatting sqref="AU202:AU204">
    <cfRule type="expression" dxfId="667" priority="791">
      <formula>IF(RIGHT(TEXT(AU202,"0.#"),1)=".",FALSE,TRUE)</formula>
    </cfRule>
    <cfRule type="expression" dxfId="666" priority="792">
      <formula>IF(RIGHT(TEXT(AU202,"0.#"),1)=".",TRUE,FALSE)</formula>
    </cfRule>
  </conditionalFormatting>
  <conditionalFormatting sqref="AE205">
    <cfRule type="expression" dxfId="665" priority="789">
      <formula>IF(RIGHT(TEXT(AE205,"0.#"),1)=".",FALSE,TRUE)</formula>
    </cfRule>
    <cfRule type="expression" dxfId="664" priority="790">
      <formula>IF(RIGHT(TEXT(AE205,"0.#"),1)=".",TRUE,FALSE)</formula>
    </cfRule>
  </conditionalFormatting>
  <conditionalFormatting sqref="AE206">
    <cfRule type="expression" dxfId="663" priority="787">
      <formula>IF(RIGHT(TEXT(AE206,"0.#"),1)=".",FALSE,TRUE)</formula>
    </cfRule>
    <cfRule type="expression" dxfId="662" priority="788">
      <formula>IF(RIGHT(TEXT(AE206,"0.#"),1)=".",TRUE,FALSE)</formula>
    </cfRule>
  </conditionalFormatting>
  <conditionalFormatting sqref="AE207">
    <cfRule type="expression" dxfId="661" priority="785">
      <formula>IF(RIGHT(TEXT(AE207,"0.#"),1)=".",FALSE,TRUE)</formula>
    </cfRule>
    <cfRule type="expression" dxfId="660" priority="786">
      <formula>IF(RIGHT(TEXT(AE207,"0.#"),1)=".",TRUE,FALSE)</formula>
    </cfRule>
  </conditionalFormatting>
  <conditionalFormatting sqref="AI207">
    <cfRule type="expression" dxfId="659" priority="783">
      <formula>IF(RIGHT(TEXT(AI207,"0.#"),1)=".",FALSE,TRUE)</formula>
    </cfRule>
    <cfRule type="expression" dxfId="658" priority="784">
      <formula>IF(RIGHT(TEXT(AI207,"0.#"),1)=".",TRUE,FALSE)</formula>
    </cfRule>
  </conditionalFormatting>
  <conditionalFormatting sqref="AI206">
    <cfRule type="expression" dxfId="657" priority="781">
      <formula>IF(RIGHT(TEXT(AI206,"0.#"),1)=".",FALSE,TRUE)</formula>
    </cfRule>
    <cfRule type="expression" dxfId="656" priority="782">
      <formula>IF(RIGHT(TEXT(AI206,"0.#"),1)=".",TRUE,FALSE)</formula>
    </cfRule>
  </conditionalFormatting>
  <conditionalFormatting sqref="AI205">
    <cfRule type="expression" dxfId="655" priority="779">
      <formula>IF(RIGHT(TEXT(AI205,"0.#"),1)=".",FALSE,TRUE)</formula>
    </cfRule>
    <cfRule type="expression" dxfId="654" priority="780">
      <formula>IF(RIGHT(TEXT(AI205,"0.#"),1)=".",TRUE,FALSE)</formula>
    </cfRule>
  </conditionalFormatting>
  <conditionalFormatting sqref="AM205">
    <cfRule type="expression" dxfId="653" priority="777">
      <formula>IF(RIGHT(TEXT(AM205,"0.#"),1)=".",FALSE,TRUE)</formula>
    </cfRule>
    <cfRule type="expression" dxfId="652" priority="778">
      <formula>IF(RIGHT(TEXT(AM205,"0.#"),1)=".",TRUE,FALSE)</formula>
    </cfRule>
  </conditionalFormatting>
  <conditionalFormatting sqref="AM206">
    <cfRule type="expression" dxfId="651" priority="775">
      <formula>IF(RIGHT(TEXT(AM206,"0.#"),1)=".",FALSE,TRUE)</formula>
    </cfRule>
    <cfRule type="expression" dxfId="650" priority="776">
      <formula>IF(RIGHT(TEXT(AM206,"0.#"),1)=".",TRUE,FALSE)</formula>
    </cfRule>
  </conditionalFormatting>
  <conditionalFormatting sqref="AM207">
    <cfRule type="expression" dxfId="649" priority="773">
      <formula>IF(RIGHT(TEXT(AM207,"0.#"),1)=".",FALSE,TRUE)</formula>
    </cfRule>
    <cfRule type="expression" dxfId="648" priority="774">
      <formula>IF(RIGHT(TEXT(AM207,"0.#"),1)=".",TRUE,FALSE)</formula>
    </cfRule>
  </conditionalFormatting>
  <conditionalFormatting sqref="AQ205:AQ207">
    <cfRule type="expression" dxfId="647" priority="771">
      <formula>IF(RIGHT(TEXT(AQ205,"0.#"),1)=".",FALSE,TRUE)</formula>
    </cfRule>
    <cfRule type="expression" dxfId="646" priority="772">
      <formula>IF(RIGHT(TEXT(AQ205,"0.#"),1)=".",TRUE,FALSE)</formula>
    </cfRule>
  </conditionalFormatting>
  <conditionalFormatting sqref="AU205:AU207">
    <cfRule type="expression" dxfId="645" priority="769">
      <formula>IF(RIGHT(TEXT(AU205,"0.#"),1)=".",FALSE,TRUE)</formula>
    </cfRule>
    <cfRule type="expression" dxfId="644" priority="770">
      <formula>IF(RIGHT(TEXT(AU205,"0.#"),1)=".",TRUE,FALSE)</formula>
    </cfRule>
  </conditionalFormatting>
  <conditionalFormatting sqref="AL401:AO428">
    <cfRule type="expression" dxfId="643" priority="765">
      <formula>IF(AND(AL401&gt;=0, RIGHT(TEXT(AL401,"0.#"),1)&lt;&gt;"."),TRUE,FALSE)</formula>
    </cfRule>
    <cfRule type="expression" dxfId="642" priority="766">
      <formula>IF(AND(AL401&gt;=0, RIGHT(TEXT(AL401,"0.#"),1)="."),TRUE,FALSE)</formula>
    </cfRule>
    <cfRule type="expression" dxfId="641" priority="767">
      <formula>IF(AND(AL401&lt;0, RIGHT(TEXT(AL401,"0.#"),1)&lt;&gt;"."),TRUE,FALSE)</formula>
    </cfRule>
    <cfRule type="expression" dxfId="640" priority="768">
      <formula>IF(AND(AL401&lt;0, RIGHT(TEXT(AL401,"0.#"),1)="."),TRUE,FALSE)</formula>
    </cfRule>
  </conditionalFormatting>
  <conditionalFormatting sqref="AL399:AO400">
    <cfRule type="expression" dxfId="639" priority="759">
      <formula>IF(AND(AL399&gt;=0, RIGHT(TEXT(AL399,"0.#"),1)&lt;&gt;"."),TRUE,FALSE)</formula>
    </cfRule>
    <cfRule type="expression" dxfId="638" priority="760">
      <formula>IF(AND(AL399&gt;=0, RIGHT(TEXT(AL399,"0.#"),1)="."),TRUE,FALSE)</formula>
    </cfRule>
    <cfRule type="expression" dxfId="637" priority="761">
      <formula>IF(AND(AL399&lt;0, RIGHT(TEXT(AL399,"0.#"),1)&lt;&gt;"."),TRUE,FALSE)</formula>
    </cfRule>
    <cfRule type="expression" dxfId="636" priority="762">
      <formula>IF(AND(AL399&lt;0, RIGHT(TEXT(AL399,"0.#"),1)="."),TRUE,FALSE)</formula>
    </cfRule>
  </conditionalFormatting>
  <conditionalFormatting sqref="AL434:AO461">
    <cfRule type="expression" dxfId="635" priority="753">
      <formula>IF(AND(AL434&gt;=0, RIGHT(TEXT(AL434,"0.#"),1)&lt;&gt;"."),TRUE,FALSE)</formula>
    </cfRule>
    <cfRule type="expression" dxfId="634" priority="754">
      <formula>IF(AND(AL434&gt;=0, RIGHT(TEXT(AL434,"0.#"),1)="."),TRUE,FALSE)</formula>
    </cfRule>
    <cfRule type="expression" dxfId="633" priority="755">
      <formula>IF(AND(AL434&lt;0, RIGHT(TEXT(AL434,"0.#"),1)&lt;&gt;"."),TRUE,FALSE)</formula>
    </cfRule>
    <cfRule type="expression" dxfId="632" priority="756">
      <formula>IF(AND(AL434&lt;0, RIGHT(TEXT(AL434,"0.#"),1)="."),TRUE,FALSE)</formula>
    </cfRule>
  </conditionalFormatting>
  <conditionalFormatting sqref="AL432:AO433">
    <cfRule type="expression" dxfId="631" priority="747">
      <formula>IF(AND(AL432&gt;=0, RIGHT(TEXT(AL432,"0.#"),1)&lt;&gt;"."),TRUE,FALSE)</formula>
    </cfRule>
    <cfRule type="expression" dxfId="630" priority="748">
      <formula>IF(AND(AL432&gt;=0, RIGHT(TEXT(AL432,"0.#"),1)="."),TRUE,FALSE)</formula>
    </cfRule>
    <cfRule type="expression" dxfId="629" priority="749">
      <formula>IF(AND(AL432&lt;0, RIGHT(TEXT(AL432,"0.#"),1)&lt;&gt;"."),TRUE,FALSE)</formula>
    </cfRule>
    <cfRule type="expression" dxfId="628" priority="750">
      <formula>IF(AND(AL432&lt;0, RIGHT(TEXT(AL432,"0.#"),1)="."),TRUE,FALSE)</formula>
    </cfRule>
  </conditionalFormatting>
  <conditionalFormatting sqref="AL467:AO494">
    <cfRule type="expression" dxfId="627" priority="741">
      <formula>IF(AND(AL467&gt;=0, RIGHT(TEXT(AL467,"0.#"),1)&lt;&gt;"."),TRUE,FALSE)</formula>
    </cfRule>
    <cfRule type="expression" dxfId="626" priority="742">
      <formula>IF(AND(AL467&gt;=0, RIGHT(TEXT(AL467,"0.#"),1)="."),TRUE,FALSE)</formula>
    </cfRule>
    <cfRule type="expression" dxfId="625" priority="743">
      <formula>IF(AND(AL467&lt;0, RIGHT(TEXT(AL467,"0.#"),1)&lt;&gt;"."),TRUE,FALSE)</formula>
    </cfRule>
    <cfRule type="expression" dxfId="624" priority="744">
      <formula>IF(AND(AL467&lt;0, RIGHT(TEXT(AL467,"0.#"),1)="."),TRUE,FALSE)</formula>
    </cfRule>
  </conditionalFormatting>
  <conditionalFormatting sqref="AL465:AO466">
    <cfRule type="expression" dxfId="623" priority="735">
      <formula>IF(AND(AL465&gt;=0, RIGHT(TEXT(AL465,"0.#"),1)&lt;&gt;"."),TRUE,FALSE)</formula>
    </cfRule>
    <cfRule type="expression" dxfId="622" priority="736">
      <formula>IF(AND(AL465&gt;=0, RIGHT(TEXT(AL465,"0.#"),1)="."),TRUE,FALSE)</formula>
    </cfRule>
    <cfRule type="expression" dxfId="621" priority="737">
      <formula>IF(AND(AL465&lt;0, RIGHT(TEXT(AL465,"0.#"),1)&lt;&gt;"."),TRUE,FALSE)</formula>
    </cfRule>
    <cfRule type="expression" dxfId="620" priority="738">
      <formula>IF(AND(AL465&lt;0, RIGHT(TEXT(AL465,"0.#"),1)="."),TRUE,FALSE)</formula>
    </cfRule>
  </conditionalFormatting>
  <conditionalFormatting sqref="AL500:AO527">
    <cfRule type="expression" dxfId="619" priority="729">
      <formula>IF(AND(AL500&gt;=0, RIGHT(TEXT(AL500,"0.#"),1)&lt;&gt;"."),TRUE,FALSE)</formula>
    </cfRule>
    <cfRule type="expression" dxfId="618" priority="730">
      <formula>IF(AND(AL500&gt;=0, RIGHT(TEXT(AL500,"0.#"),1)="."),TRUE,FALSE)</formula>
    </cfRule>
    <cfRule type="expression" dxfId="617" priority="731">
      <formula>IF(AND(AL500&lt;0, RIGHT(TEXT(AL500,"0.#"),1)&lt;&gt;"."),TRUE,FALSE)</formula>
    </cfRule>
    <cfRule type="expression" dxfId="616" priority="732">
      <formula>IF(AND(AL500&lt;0, RIGHT(TEXT(AL500,"0.#"),1)="."),TRUE,FALSE)</formula>
    </cfRule>
  </conditionalFormatting>
  <conditionalFormatting sqref="AL498:AO499">
    <cfRule type="expression" dxfId="615" priority="723">
      <formula>IF(AND(AL498&gt;=0, RIGHT(TEXT(AL498,"0.#"),1)&lt;&gt;"."),TRUE,FALSE)</formula>
    </cfRule>
    <cfRule type="expression" dxfId="614" priority="724">
      <formula>IF(AND(AL498&gt;=0, RIGHT(TEXT(AL498,"0.#"),1)="."),TRUE,FALSE)</formula>
    </cfRule>
    <cfRule type="expression" dxfId="613" priority="725">
      <formula>IF(AND(AL498&lt;0, RIGHT(TEXT(AL498,"0.#"),1)&lt;&gt;"."),TRUE,FALSE)</formula>
    </cfRule>
    <cfRule type="expression" dxfId="612" priority="726">
      <formula>IF(AND(AL498&lt;0, RIGHT(TEXT(AL498,"0.#"),1)="."),TRUE,FALSE)</formula>
    </cfRule>
  </conditionalFormatting>
  <conditionalFormatting sqref="AL533:AO560">
    <cfRule type="expression" dxfId="611" priority="717">
      <formula>IF(AND(AL533&gt;=0, RIGHT(TEXT(AL533,"0.#"),1)&lt;&gt;"."),TRUE,FALSE)</formula>
    </cfRule>
    <cfRule type="expression" dxfId="610" priority="718">
      <formula>IF(AND(AL533&gt;=0, RIGHT(TEXT(AL533,"0.#"),1)="."),TRUE,FALSE)</formula>
    </cfRule>
    <cfRule type="expression" dxfId="609" priority="719">
      <formula>IF(AND(AL533&lt;0, RIGHT(TEXT(AL533,"0.#"),1)&lt;&gt;"."),TRUE,FALSE)</formula>
    </cfRule>
    <cfRule type="expression" dxfId="608" priority="720">
      <formula>IF(AND(AL533&lt;0, RIGHT(TEXT(AL533,"0.#"),1)="."),TRUE,FALSE)</formula>
    </cfRule>
  </conditionalFormatting>
  <conditionalFormatting sqref="AL531:AO532">
    <cfRule type="expression" dxfId="607" priority="711">
      <formula>IF(AND(AL531&gt;=0, RIGHT(TEXT(AL531,"0.#"),1)&lt;&gt;"."),TRUE,FALSE)</formula>
    </cfRule>
    <cfRule type="expression" dxfId="606" priority="712">
      <formula>IF(AND(AL531&gt;=0, RIGHT(TEXT(AL531,"0.#"),1)="."),TRUE,FALSE)</formula>
    </cfRule>
    <cfRule type="expression" dxfId="605" priority="713">
      <formula>IF(AND(AL531&lt;0, RIGHT(TEXT(AL531,"0.#"),1)&lt;&gt;"."),TRUE,FALSE)</formula>
    </cfRule>
    <cfRule type="expression" dxfId="604" priority="714">
      <formula>IF(AND(AL531&lt;0, RIGHT(TEXT(AL531,"0.#"),1)="."),TRUE,FALSE)</formula>
    </cfRule>
  </conditionalFormatting>
  <conditionalFormatting sqref="Y531:Y532">
    <cfRule type="expression" dxfId="603" priority="709">
      <formula>IF(RIGHT(TEXT(Y531,"0.#"),1)=".",FALSE,TRUE)</formula>
    </cfRule>
    <cfRule type="expression" dxfId="602" priority="710">
      <formula>IF(RIGHT(TEXT(Y531,"0.#"),1)=".",TRUE,FALSE)</formula>
    </cfRule>
  </conditionalFormatting>
  <conditionalFormatting sqref="AL566:AO593">
    <cfRule type="expression" dxfId="601" priority="705">
      <formula>IF(AND(AL566&gt;=0, RIGHT(TEXT(AL566,"0.#"),1)&lt;&gt;"."),TRUE,FALSE)</formula>
    </cfRule>
    <cfRule type="expression" dxfId="600" priority="706">
      <formula>IF(AND(AL566&gt;=0, RIGHT(TEXT(AL566,"0.#"),1)="."),TRUE,FALSE)</formula>
    </cfRule>
    <cfRule type="expression" dxfId="599" priority="707">
      <formula>IF(AND(AL566&lt;0, RIGHT(TEXT(AL566,"0.#"),1)&lt;&gt;"."),TRUE,FALSE)</formula>
    </cfRule>
    <cfRule type="expression" dxfId="598" priority="708">
      <formula>IF(AND(AL566&lt;0, RIGHT(TEXT(AL566,"0.#"),1)="."),TRUE,FALSE)</formula>
    </cfRule>
  </conditionalFormatting>
  <conditionalFormatting sqref="Y566:Y593">
    <cfRule type="expression" dxfId="597" priority="703">
      <formula>IF(RIGHT(TEXT(Y566,"0.#"),1)=".",FALSE,TRUE)</formula>
    </cfRule>
    <cfRule type="expression" dxfId="596" priority="704">
      <formula>IF(RIGHT(TEXT(Y566,"0.#"),1)=".",TRUE,FALSE)</formula>
    </cfRule>
  </conditionalFormatting>
  <conditionalFormatting sqref="AL564:AO565">
    <cfRule type="expression" dxfId="595" priority="699">
      <formula>IF(AND(AL564&gt;=0, RIGHT(TEXT(AL564,"0.#"),1)&lt;&gt;"."),TRUE,FALSE)</formula>
    </cfRule>
    <cfRule type="expression" dxfId="594" priority="700">
      <formula>IF(AND(AL564&gt;=0, RIGHT(TEXT(AL564,"0.#"),1)="."),TRUE,FALSE)</formula>
    </cfRule>
    <cfRule type="expression" dxfId="593" priority="701">
      <formula>IF(AND(AL564&lt;0, RIGHT(TEXT(AL564,"0.#"),1)&lt;&gt;"."),TRUE,FALSE)</formula>
    </cfRule>
    <cfRule type="expression" dxfId="592" priority="702">
      <formula>IF(AND(AL564&lt;0, RIGHT(TEXT(AL564,"0.#"),1)="."),TRUE,FALSE)</formula>
    </cfRule>
  </conditionalFormatting>
  <conditionalFormatting sqref="Y564:Y565">
    <cfRule type="expression" dxfId="591" priority="697">
      <formula>IF(RIGHT(TEXT(Y564,"0.#"),1)=".",FALSE,TRUE)</formula>
    </cfRule>
    <cfRule type="expression" dxfId="590" priority="698">
      <formula>IF(RIGHT(TEXT(Y564,"0.#"),1)=".",TRUE,FALSE)</formula>
    </cfRule>
  </conditionalFormatting>
  <conditionalFormatting sqref="AL599:AO626">
    <cfRule type="expression" dxfId="589" priority="693">
      <formula>IF(AND(AL599&gt;=0, RIGHT(TEXT(AL599,"0.#"),1)&lt;&gt;"."),TRUE,FALSE)</formula>
    </cfRule>
    <cfRule type="expression" dxfId="588" priority="694">
      <formula>IF(AND(AL599&gt;=0, RIGHT(TEXT(AL599,"0.#"),1)="."),TRUE,FALSE)</formula>
    </cfRule>
    <cfRule type="expression" dxfId="587" priority="695">
      <formula>IF(AND(AL599&lt;0, RIGHT(TEXT(AL599,"0.#"),1)&lt;&gt;"."),TRUE,FALSE)</formula>
    </cfRule>
    <cfRule type="expression" dxfId="586" priority="696">
      <formula>IF(AND(AL599&lt;0, RIGHT(TEXT(AL599,"0.#"),1)="."),TRUE,FALSE)</formula>
    </cfRule>
  </conditionalFormatting>
  <conditionalFormatting sqref="Y599:Y626">
    <cfRule type="expression" dxfId="585" priority="691">
      <formula>IF(RIGHT(TEXT(Y599,"0.#"),1)=".",FALSE,TRUE)</formula>
    </cfRule>
    <cfRule type="expression" dxfId="584" priority="692">
      <formula>IF(RIGHT(TEXT(Y599,"0.#"),1)=".",TRUE,FALSE)</formula>
    </cfRule>
  </conditionalFormatting>
  <conditionalFormatting sqref="AL597:AO598">
    <cfRule type="expression" dxfId="583" priority="687">
      <formula>IF(AND(AL597&gt;=0, RIGHT(TEXT(AL597,"0.#"),1)&lt;&gt;"."),TRUE,FALSE)</formula>
    </cfRule>
    <cfRule type="expression" dxfId="582" priority="688">
      <formula>IF(AND(AL597&gt;=0, RIGHT(TEXT(AL597,"0.#"),1)="."),TRUE,FALSE)</formula>
    </cfRule>
    <cfRule type="expression" dxfId="581" priority="689">
      <formula>IF(AND(AL597&lt;0, RIGHT(TEXT(AL597,"0.#"),1)&lt;&gt;"."),TRUE,FALSE)</formula>
    </cfRule>
    <cfRule type="expression" dxfId="580" priority="690">
      <formula>IF(AND(AL597&lt;0, RIGHT(TEXT(AL597,"0.#"),1)="."),TRUE,FALSE)</formula>
    </cfRule>
  </conditionalFormatting>
  <conditionalFormatting sqref="Y597:Y598">
    <cfRule type="expression" dxfId="579" priority="685">
      <formula>IF(RIGHT(TEXT(Y597,"0.#"),1)=".",FALSE,TRUE)</formula>
    </cfRule>
    <cfRule type="expression" dxfId="578" priority="686">
      <formula>IF(RIGHT(TEXT(Y597,"0.#"),1)=".",TRUE,FALSE)</formula>
    </cfRule>
  </conditionalFormatting>
  <conditionalFormatting sqref="AU33">
    <cfRule type="expression" dxfId="577" priority="681">
      <formula>IF(RIGHT(TEXT(AU33,"0.#"),1)=".",FALSE,TRUE)</formula>
    </cfRule>
    <cfRule type="expression" dxfId="576" priority="682">
      <formula>IF(RIGHT(TEXT(AU33,"0.#"),1)=".",TRUE,FALSE)</formula>
    </cfRule>
  </conditionalFormatting>
  <conditionalFormatting sqref="AU32">
    <cfRule type="expression" dxfId="575" priority="683">
      <formula>IF(RIGHT(TEXT(AU32,"0.#"),1)=".",FALSE,TRUE)</formula>
    </cfRule>
    <cfRule type="expression" dxfId="574" priority="684">
      <formula>IF(RIGHT(TEXT(AU32,"0.#"),1)=".",TRUE,FALSE)</formula>
    </cfRule>
  </conditionalFormatting>
  <conditionalFormatting sqref="P29:AC29">
    <cfRule type="expression" dxfId="573" priority="679">
      <formula>IF(RIGHT(TEXT(P29,"0.#"),1)=".",FALSE,TRUE)</formula>
    </cfRule>
    <cfRule type="expression" dxfId="572" priority="680">
      <formula>IF(RIGHT(TEXT(P29,"0.#"),1)=".",TRUE,FALSE)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39" max="49" man="1"/>
    <brk id="268" max="49" man="1"/>
    <brk id="396"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639</v>
      </c>
      <c r="M3" s="13" t="str">
        <f t="shared" ref="M3:M11" si="2">IF(L3="","",K3)</f>
        <v>文教及び科学振興</v>
      </c>
      <c r="N3" s="13" t="str">
        <f>IF(M3="",N2,IF(N2&lt;&gt;"",CONCATENATE(N2,"、",M3),M3))</f>
        <v>文教及び科学振興</v>
      </c>
      <c r="O3" s="13"/>
      <c r="P3" s="12" t="s">
        <v>70</v>
      </c>
      <c r="Q3" s="17" t="s">
        <v>639</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600</v>
      </c>
      <c r="Y11" s="32" t="s">
        <v>298</v>
      </c>
      <c r="Z11" s="32" t="s">
        <v>426</v>
      </c>
      <c r="AA11" s="71" t="s">
        <v>392</v>
      </c>
      <c r="AB11" s="71" t="s">
        <v>520</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c r="A38" s="13"/>
      <c r="B38" s="13"/>
      <c r="F38" s="13"/>
      <c r="G38" s="19"/>
      <c r="K38" s="13"/>
      <c r="L38" s="13"/>
      <c r="O38" s="13"/>
      <c r="P38" s="13"/>
      <c r="Q38" s="19"/>
      <c r="T38" s="13"/>
      <c r="Y38" s="32" t="s">
        <v>325</v>
      </c>
      <c r="Z38" s="32" t="s">
        <v>453</v>
      </c>
      <c r="AF38" s="30"/>
      <c r="AK38" s="42" t="str">
        <f t="shared" si="7"/>
        <v>k</v>
      </c>
    </row>
    <row r="39" spans="1:37">
      <c r="A39" s="13"/>
      <c r="B39" s="13"/>
      <c r="F39" s="13" t="str">
        <f>I37</f>
        <v>一般会計</v>
      </c>
      <c r="G39" s="19"/>
      <c r="K39" s="13"/>
      <c r="L39" s="13"/>
      <c r="O39" s="13"/>
      <c r="P39" s="13"/>
      <c r="Q39" s="19"/>
      <c r="T39" s="13"/>
      <c r="U39" s="32" t="s">
        <v>565</v>
      </c>
      <c r="Y39" s="32" t="s">
        <v>326</v>
      </c>
      <c r="Z39" s="32" t="s">
        <v>454</v>
      </c>
      <c r="AF39" s="30"/>
      <c r="AK39" s="42" t="str">
        <f t="shared" si="7"/>
        <v>l</v>
      </c>
    </row>
    <row r="40" spans="1:37">
      <c r="A40" s="13"/>
      <c r="B40" s="13"/>
      <c r="F40" s="13"/>
      <c r="G40" s="19"/>
      <c r="K40" s="13"/>
      <c r="L40" s="13"/>
      <c r="O40" s="13"/>
      <c r="P40" s="13"/>
      <c r="Q40" s="19"/>
      <c r="T40" s="13"/>
      <c r="U40" s="32"/>
      <c r="Y40" s="32" t="s">
        <v>327</v>
      </c>
      <c r="Z40" s="32" t="s">
        <v>455</v>
      </c>
      <c r="AF40" s="30"/>
      <c r="AK40" s="42" t="str">
        <f t="shared" si="7"/>
        <v>m</v>
      </c>
    </row>
    <row r="41" spans="1:37">
      <c r="A41" s="13"/>
      <c r="B41" s="13"/>
      <c r="F41" s="13"/>
      <c r="G41" s="19"/>
      <c r="K41" s="13"/>
      <c r="L41" s="13"/>
      <c r="O41" s="13"/>
      <c r="P41" s="13"/>
      <c r="Q41" s="19"/>
      <c r="T41" s="13"/>
      <c r="U41" s="32" t="s">
        <v>267</v>
      </c>
      <c r="Y41" s="32" t="s">
        <v>328</v>
      </c>
      <c r="Z41" s="32" t="s">
        <v>456</v>
      </c>
      <c r="AF41" s="30"/>
      <c r="AK41" s="42" t="str">
        <f t="shared" si="7"/>
        <v>n</v>
      </c>
    </row>
    <row r="42" spans="1:37">
      <c r="A42" s="13"/>
      <c r="B42" s="13"/>
      <c r="F42" s="13"/>
      <c r="G42" s="19"/>
      <c r="K42" s="13"/>
      <c r="L42" s="13"/>
      <c r="O42" s="13"/>
      <c r="P42" s="13"/>
      <c r="Q42" s="19"/>
      <c r="T42" s="13"/>
      <c r="U42" s="32" t="s">
        <v>277</v>
      </c>
      <c r="Y42" s="32" t="s">
        <v>329</v>
      </c>
      <c r="Z42" s="32" t="s">
        <v>457</v>
      </c>
      <c r="AF42" s="30"/>
      <c r="AK42" s="42" t="str">
        <f t="shared" si="7"/>
        <v>o</v>
      </c>
    </row>
    <row r="43" spans="1:37">
      <c r="A43" s="13"/>
      <c r="B43" s="13"/>
      <c r="F43" s="13"/>
      <c r="G43" s="19"/>
      <c r="K43" s="13"/>
      <c r="L43" s="13"/>
      <c r="O43" s="13"/>
      <c r="P43" s="13"/>
      <c r="Q43" s="19"/>
      <c r="T43" s="13"/>
      <c r="Y43" s="32" t="s">
        <v>330</v>
      </c>
      <c r="Z43" s="32" t="s">
        <v>458</v>
      </c>
      <c r="AF43" s="30"/>
      <c r="AK43" s="42" t="str">
        <f t="shared" si="7"/>
        <v>p</v>
      </c>
    </row>
    <row r="44" spans="1:37">
      <c r="A44" s="13"/>
      <c r="B44" s="13"/>
      <c r="F44" s="13"/>
      <c r="G44" s="19"/>
      <c r="K44" s="13"/>
      <c r="L44" s="13"/>
      <c r="O44" s="13"/>
      <c r="P44" s="13"/>
      <c r="Q44" s="19"/>
      <c r="T44" s="13"/>
      <c r="Y44" s="32" t="s">
        <v>331</v>
      </c>
      <c r="Z44" s="32" t="s">
        <v>459</v>
      </c>
      <c r="AF44" s="30"/>
      <c r="AK44" s="42" t="str">
        <f t="shared" si="7"/>
        <v>q</v>
      </c>
    </row>
    <row r="45" spans="1:37">
      <c r="A45" s="13"/>
      <c r="B45" s="13"/>
      <c r="F45" s="13"/>
      <c r="G45" s="19"/>
      <c r="K45" s="13"/>
      <c r="L45" s="13"/>
      <c r="O45" s="13"/>
      <c r="P45" s="13"/>
      <c r="Q45" s="19"/>
      <c r="T45" s="13"/>
      <c r="U45" s="29" t="s">
        <v>160</v>
      </c>
      <c r="Y45" s="32" t="s">
        <v>332</v>
      </c>
      <c r="Z45" s="32" t="s">
        <v>460</v>
      </c>
      <c r="AF45" s="30"/>
      <c r="AK45" s="42" t="str">
        <f t="shared" si="7"/>
        <v>r</v>
      </c>
    </row>
    <row r="46" spans="1:37">
      <c r="A46" s="13"/>
      <c r="B46" s="13"/>
      <c r="F46" s="13"/>
      <c r="G46" s="19"/>
      <c r="K46" s="13"/>
      <c r="L46" s="13"/>
      <c r="O46" s="13"/>
      <c r="P46" s="13"/>
      <c r="Q46" s="19"/>
      <c r="T46" s="13"/>
      <c r="U46" s="78" t="s">
        <v>601</v>
      </c>
      <c r="Y46" s="32" t="s">
        <v>333</v>
      </c>
      <c r="Z46" s="32" t="s">
        <v>461</v>
      </c>
      <c r="AF46" s="30"/>
      <c r="AK46" s="42" t="str">
        <f t="shared" si="7"/>
        <v>s</v>
      </c>
    </row>
    <row r="47" spans="1:37">
      <c r="A47" s="13"/>
      <c r="B47" s="13"/>
      <c r="F47" s="13"/>
      <c r="G47" s="19"/>
      <c r="K47" s="13"/>
      <c r="L47" s="13"/>
      <c r="O47" s="13"/>
      <c r="P47" s="13"/>
      <c r="Q47" s="19"/>
      <c r="T47" s="13"/>
      <c r="Y47" s="32" t="s">
        <v>334</v>
      </c>
      <c r="Z47" s="32" t="s">
        <v>462</v>
      </c>
      <c r="AF47" s="30"/>
      <c r="AK47" s="42" t="str">
        <f t="shared" si="7"/>
        <v>t</v>
      </c>
    </row>
    <row r="48" spans="1:37">
      <c r="A48" s="13"/>
      <c r="B48" s="13"/>
      <c r="F48" s="13"/>
      <c r="G48" s="19"/>
      <c r="K48" s="13"/>
      <c r="L48" s="13"/>
      <c r="O48" s="13"/>
      <c r="P48" s="13"/>
      <c r="Q48" s="19"/>
      <c r="T48" s="13"/>
      <c r="U48" s="78">
        <v>2021</v>
      </c>
      <c r="Y48" s="32" t="s">
        <v>335</v>
      </c>
      <c r="Z48" s="32" t="s">
        <v>463</v>
      </c>
      <c r="AF48" s="30"/>
      <c r="AK48" s="42" t="str">
        <f t="shared" si="7"/>
        <v>u</v>
      </c>
    </row>
    <row r="49" spans="1:37">
      <c r="A49" s="13"/>
      <c r="B49" s="13"/>
      <c r="F49" s="13"/>
      <c r="G49" s="19"/>
      <c r="K49" s="13"/>
      <c r="L49" s="13"/>
      <c r="O49" s="13"/>
      <c r="P49" s="13"/>
      <c r="Q49" s="19"/>
      <c r="T49" s="13"/>
      <c r="U49" s="78">
        <v>2022</v>
      </c>
      <c r="Y49" s="32" t="s">
        <v>336</v>
      </c>
      <c r="Z49" s="32" t="s">
        <v>464</v>
      </c>
      <c r="AF49" s="30"/>
      <c r="AK49" s="42" t="str">
        <f t="shared" si="7"/>
        <v>v</v>
      </c>
    </row>
    <row r="50" spans="1:37">
      <c r="A50" s="13"/>
      <c r="B50" s="13"/>
      <c r="F50" s="13"/>
      <c r="G50" s="19"/>
      <c r="K50" s="13"/>
      <c r="L50" s="13"/>
      <c r="O50" s="13"/>
      <c r="P50" s="13"/>
      <c r="Q50" s="19"/>
      <c r="T50" s="13"/>
      <c r="U50" s="78">
        <v>2023</v>
      </c>
      <c r="Y50" s="32" t="s">
        <v>337</v>
      </c>
      <c r="Z50" s="32" t="s">
        <v>465</v>
      </c>
      <c r="AF50" s="30"/>
    </row>
    <row r="51" spans="1:37">
      <c r="A51" s="13"/>
      <c r="B51" s="13"/>
      <c r="F51" s="13"/>
      <c r="G51" s="19"/>
      <c r="K51" s="13"/>
      <c r="L51" s="13"/>
      <c r="O51" s="13"/>
      <c r="P51" s="13"/>
      <c r="Q51" s="19"/>
      <c r="T51" s="13"/>
      <c r="U51" s="78">
        <v>2024</v>
      </c>
      <c r="Y51" s="32" t="s">
        <v>338</v>
      </c>
      <c r="Z51" s="32" t="s">
        <v>466</v>
      </c>
      <c r="AF51" s="30"/>
    </row>
    <row r="52" spans="1:37">
      <c r="A52" s="13"/>
      <c r="B52" s="13"/>
      <c r="F52" s="13"/>
      <c r="G52" s="19"/>
      <c r="K52" s="13"/>
      <c r="L52" s="13"/>
      <c r="O52" s="13"/>
      <c r="P52" s="13"/>
      <c r="Q52" s="19"/>
      <c r="T52" s="13"/>
      <c r="U52" s="78">
        <v>2025</v>
      </c>
      <c r="Y52" s="32" t="s">
        <v>339</v>
      </c>
      <c r="Z52" s="32" t="s">
        <v>467</v>
      </c>
      <c r="AF52" s="30"/>
    </row>
    <row r="53" spans="1:37">
      <c r="A53" s="13"/>
      <c r="B53" s="13"/>
      <c r="F53" s="13"/>
      <c r="G53" s="19"/>
      <c r="K53" s="13"/>
      <c r="L53" s="13"/>
      <c r="O53" s="13"/>
      <c r="P53" s="13"/>
      <c r="Q53" s="19"/>
      <c r="T53" s="13"/>
      <c r="U53" s="78">
        <v>2026</v>
      </c>
      <c r="Y53" s="32" t="s">
        <v>340</v>
      </c>
      <c r="Z53" s="32" t="s">
        <v>468</v>
      </c>
      <c r="AF53" s="30"/>
    </row>
    <row r="54" spans="1:37">
      <c r="A54" s="13"/>
      <c r="B54" s="13"/>
      <c r="F54" s="13"/>
      <c r="G54" s="19"/>
      <c r="K54" s="13"/>
      <c r="L54" s="13"/>
      <c r="O54" s="13"/>
      <c r="P54" s="20"/>
      <c r="Q54" s="19"/>
      <c r="T54" s="13"/>
      <c r="Y54" s="32" t="s">
        <v>341</v>
      </c>
      <c r="Z54" s="32" t="s">
        <v>469</v>
      </c>
      <c r="AF54" s="30"/>
    </row>
    <row r="55" spans="1:37">
      <c r="A55" s="13"/>
      <c r="B55" s="13"/>
      <c r="F55" s="13"/>
      <c r="G55" s="19"/>
      <c r="K55" s="13"/>
      <c r="L55" s="13"/>
      <c r="O55" s="13"/>
      <c r="P55" s="13"/>
      <c r="Q55" s="19"/>
      <c r="T55" s="13"/>
      <c r="Y55" s="32" t="s">
        <v>342</v>
      </c>
      <c r="Z55" s="32" t="s">
        <v>470</v>
      </c>
      <c r="AF55" s="30"/>
    </row>
    <row r="56" spans="1:37">
      <c r="A56" s="13"/>
      <c r="B56" s="13"/>
      <c r="F56" s="13"/>
      <c r="G56" s="19"/>
      <c r="K56" s="13"/>
      <c r="L56" s="13"/>
      <c r="O56" s="13"/>
      <c r="P56" s="13"/>
      <c r="Q56" s="19"/>
      <c r="T56" s="13"/>
      <c r="U56" s="78">
        <v>20</v>
      </c>
      <c r="Y56" s="32" t="s">
        <v>343</v>
      </c>
      <c r="Z56" s="32" t="s">
        <v>471</v>
      </c>
      <c r="AF56" s="30"/>
    </row>
    <row r="57" spans="1:37">
      <c r="A57" s="13"/>
      <c r="B57" s="13"/>
      <c r="F57" s="13"/>
      <c r="G57" s="19"/>
      <c r="K57" s="13"/>
      <c r="L57" s="13"/>
      <c r="O57" s="13"/>
      <c r="P57" s="13"/>
      <c r="Q57" s="19"/>
      <c r="T57" s="13"/>
      <c r="U57" s="32" t="s">
        <v>541</v>
      </c>
      <c r="Y57" s="32" t="s">
        <v>344</v>
      </c>
      <c r="Z57" s="32" t="s">
        <v>472</v>
      </c>
      <c r="AF57" s="30"/>
    </row>
    <row r="58" spans="1:37">
      <c r="A58" s="13"/>
      <c r="B58" s="13"/>
      <c r="F58" s="13"/>
      <c r="G58" s="19"/>
      <c r="K58" s="13"/>
      <c r="L58" s="13"/>
      <c r="O58" s="13"/>
      <c r="P58" s="13"/>
      <c r="Q58" s="19"/>
      <c r="T58" s="13"/>
      <c r="U58" s="32" t="s">
        <v>542</v>
      </c>
      <c r="Y58" s="32" t="s">
        <v>345</v>
      </c>
      <c r="Z58" s="32" t="s">
        <v>473</v>
      </c>
      <c r="AF58" s="30"/>
    </row>
    <row r="59" spans="1:37">
      <c r="A59" s="13"/>
      <c r="B59" s="13"/>
      <c r="F59" s="13"/>
      <c r="G59" s="19"/>
      <c r="K59" s="13"/>
      <c r="L59" s="13"/>
      <c r="O59" s="13"/>
      <c r="P59" s="13"/>
      <c r="Q59" s="19"/>
      <c r="T59" s="13"/>
      <c r="Y59" s="32" t="s">
        <v>346</v>
      </c>
      <c r="Z59" s="32" t="s">
        <v>474</v>
      </c>
      <c r="AF59" s="30"/>
    </row>
    <row r="60" spans="1:37">
      <c r="A60" s="13"/>
      <c r="B60" s="13"/>
      <c r="F60" s="13"/>
      <c r="G60" s="19"/>
      <c r="K60" s="13"/>
      <c r="L60" s="13"/>
      <c r="O60" s="13"/>
      <c r="P60" s="13"/>
      <c r="Q60" s="19"/>
      <c r="T60" s="13"/>
      <c r="Y60" s="32" t="s">
        <v>347</v>
      </c>
      <c r="Z60" s="32" t="s">
        <v>475</v>
      </c>
      <c r="AF60" s="30"/>
    </row>
    <row r="61" spans="1:37">
      <c r="A61" s="13"/>
      <c r="B61" s="13"/>
      <c r="F61" s="13"/>
      <c r="G61" s="19"/>
      <c r="K61" s="13"/>
      <c r="L61" s="13"/>
      <c r="O61" s="13"/>
      <c r="P61" s="13"/>
      <c r="Q61" s="19"/>
      <c r="T61" s="13"/>
      <c r="Y61" s="32" t="s">
        <v>348</v>
      </c>
      <c r="Z61" s="32" t="s">
        <v>476</v>
      </c>
      <c r="AF61" s="30"/>
    </row>
    <row r="62" spans="1:37">
      <c r="A62" s="13"/>
      <c r="B62" s="13"/>
      <c r="F62" s="13"/>
      <c r="G62" s="19"/>
      <c r="K62" s="13"/>
      <c r="L62" s="13"/>
      <c r="O62" s="13"/>
      <c r="P62" s="13"/>
      <c r="Q62" s="19"/>
      <c r="T62" s="13"/>
      <c r="Y62" s="32" t="s">
        <v>349</v>
      </c>
      <c r="Z62" s="32" t="s">
        <v>477</v>
      </c>
      <c r="AF62" s="30"/>
    </row>
    <row r="63" spans="1:37">
      <c r="A63" s="13"/>
      <c r="B63" s="13"/>
      <c r="F63" s="13"/>
      <c r="G63" s="19"/>
      <c r="K63" s="13"/>
      <c r="L63" s="13"/>
      <c r="O63" s="13"/>
      <c r="P63" s="13"/>
      <c r="Q63" s="19"/>
      <c r="T63" s="13"/>
      <c r="Y63" s="32" t="s">
        <v>350</v>
      </c>
      <c r="Z63" s="32" t="s">
        <v>478</v>
      </c>
      <c r="AF63" s="30"/>
    </row>
    <row r="64" spans="1:37">
      <c r="A64" s="13"/>
      <c r="B64" s="13"/>
      <c r="F64" s="13"/>
      <c r="G64" s="19"/>
      <c r="K64" s="13"/>
      <c r="L64" s="13"/>
      <c r="O64" s="13"/>
      <c r="P64" s="13"/>
      <c r="Q64" s="19"/>
      <c r="T64" s="13"/>
      <c r="Y64" s="32" t="s">
        <v>351</v>
      </c>
      <c r="Z64" s="32" t="s">
        <v>479</v>
      </c>
      <c r="AF64" s="30"/>
    </row>
    <row r="65" spans="1:32">
      <c r="A65" s="13"/>
      <c r="B65" s="13"/>
      <c r="F65" s="13"/>
      <c r="G65" s="19"/>
      <c r="K65" s="13"/>
      <c r="L65" s="13"/>
      <c r="O65" s="13"/>
      <c r="P65" s="13"/>
      <c r="Q65" s="19"/>
      <c r="T65" s="13"/>
      <c r="Y65" s="32" t="s">
        <v>352</v>
      </c>
      <c r="Z65" s="32" t="s">
        <v>480</v>
      </c>
      <c r="AF65" s="30"/>
    </row>
    <row r="66" spans="1:32">
      <c r="A66" s="13"/>
      <c r="B66" s="13"/>
      <c r="F66" s="13"/>
      <c r="G66" s="19"/>
      <c r="K66" s="13"/>
      <c r="L66" s="13"/>
      <c r="O66" s="13"/>
      <c r="P66" s="13"/>
      <c r="Q66" s="19"/>
      <c r="T66" s="13"/>
      <c r="Y66" s="32" t="s">
        <v>66</v>
      </c>
      <c r="Z66" s="32" t="s">
        <v>481</v>
      </c>
      <c r="AF66" s="30"/>
    </row>
    <row r="67" spans="1:32">
      <c r="A67" s="13"/>
      <c r="B67" s="13"/>
      <c r="F67" s="13"/>
      <c r="G67" s="19"/>
      <c r="K67" s="13"/>
      <c r="L67" s="13"/>
      <c r="O67" s="13"/>
      <c r="P67" s="13"/>
      <c r="Q67" s="19"/>
      <c r="T67" s="13"/>
      <c r="Y67" s="32" t="s">
        <v>353</v>
      </c>
      <c r="Z67" s="32" t="s">
        <v>482</v>
      </c>
      <c r="AF67" s="30"/>
    </row>
    <row r="68" spans="1:32">
      <c r="A68" s="13"/>
      <c r="B68" s="13"/>
      <c r="F68" s="13"/>
      <c r="G68" s="19"/>
      <c r="K68" s="13"/>
      <c r="L68" s="13"/>
      <c r="O68" s="13"/>
      <c r="P68" s="13"/>
      <c r="Q68" s="19"/>
      <c r="T68" s="13"/>
      <c r="Y68" s="32" t="s">
        <v>354</v>
      </c>
      <c r="Z68" s="32" t="s">
        <v>483</v>
      </c>
      <c r="AF68" s="30"/>
    </row>
    <row r="69" spans="1:32">
      <c r="A69" s="13"/>
      <c r="B69" s="13"/>
      <c r="F69" s="13"/>
      <c r="G69" s="19"/>
      <c r="K69" s="13"/>
      <c r="L69" s="13"/>
      <c r="O69" s="13"/>
      <c r="P69" s="13"/>
      <c r="Q69" s="19"/>
      <c r="T69" s="13"/>
      <c r="Y69" s="32" t="s">
        <v>355</v>
      </c>
      <c r="Z69" s="32" t="s">
        <v>484</v>
      </c>
      <c r="AF69" s="30"/>
    </row>
    <row r="70" spans="1:32">
      <c r="A70" s="13"/>
      <c r="B70" s="13"/>
      <c r="Y70" s="32" t="s">
        <v>356</v>
      </c>
      <c r="Z70" s="32" t="s">
        <v>485</v>
      </c>
    </row>
    <row r="71" spans="1:32">
      <c r="Y71" s="32" t="s">
        <v>357</v>
      </c>
      <c r="Z71" s="32" t="s">
        <v>486</v>
      </c>
    </row>
    <row r="72" spans="1:32">
      <c r="Y72" s="32" t="s">
        <v>358</v>
      </c>
      <c r="Z72" s="32" t="s">
        <v>487</v>
      </c>
    </row>
    <row r="73" spans="1:32">
      <c r="Y73" s="32" t="s">
        <v>359</v>
      </c>
      <c r="Z73" s="32" t="s">
        <v>488</v>
      </c>
    </row>
    <row r="74" spans="1:32">
      <c r="Y74" s="32" t="s">
        <v>360</v>
      </c>
      <c r="Z74" s="32" t="s">
        <v>489</v>
      </c>
    </row>
    <row r="75" spans="1:32">
      <c r="Y75" s="32" t="s">
        <v>361</v>
      </c>
      <c r="Z75" s="32" t="s">
        <v>490</v>
      </c>
    </row>
    <row r="76" spans="1:32">
      <c r="Y76" s="32" t="s">
        <v>362</v>
      </c>
      <c r="Z76" s="32" t="s">
        <v>491</v>
      </c>
    </row>
    <row r="77" spans="1:32">
      <c r="Y77" s="32" t="s">
        <v>363</v>
      </c>
      <c r="Z77" s="32" t="s">
        <v>492</v>
      </c>
    </row>
    <row r="78" spans="1:32">
      <c r="Y78" s="32" t="s">
        <v>364</v>
      </c>
      <c r="Z78" s="32" t="s">
        <v>493</v>
      </c>
    </row>
    <row r="79" spans="1:32">
      <c r="Y79" s="32" t="s">
        <v>365</v>
      </c>
      <c r="Z79" s="32" t="s">
        <v>494</v>
      </c>
    </row>
    <row r="80" spans="1:32">
      <c r="Y80" s="32" t="s">
        <v>366</v>
      </c>
      <c r="Z80" s="32" t="s">
        <v>495</v>
      </c>
    </row>
    <row r="81" spans="25:26">
      <c r="Y81" s="32" t="s">
        <v>367</v>
      </c>
      <c r="Z81" s="32" t="s">
        <v>496</v>
      </c>
    </row>
    <row r="82" spans="25:26">
      <c r="Y82" s="32" t="s">
        <v>368</v>
      </c>
      <c r="Z82" s="32" t="s">
        <v>497</v>
      </c>
    </row>
    <row r="83" spans="25:26">
      <c r="Y83" s="32" t="s">
        <v>369</v>
      </c>
      <c r="Z83" s="32" t="s">
        <v>498</v>
      </c>
    </row>
    <row r="84" spans="25:26">
      <c r="Y84" s="32" t="s">
        <v>370</v>
      </c>
      <c r="Z84" s="32" t="s">
        <v>499</v>
      </c>
    </row>
    <row r="85" spans="25:26">
      <c r="Y85" s="32" t="s">
        <v>371</v>
      </c>
      <c r="Z85" s="32" t="s">
        <v>500</v>
      </c>
    </row>
    <row r="86" spans="25:26">
      <c r="Y86" s="32" t="s">
        <v>372</v>
      </c>
      <c r="Z86" s="32" t="s">
        <v>501</v>
      </c>
    </row>
    <row r="87" spans="25:26">
      <c r="Y87" s="32" t="s">
        <v>373</v>
      </c>
      <c r="Z87" s="32" t="s">
        <v>502</v>
      </c>
    </row>
    <row r="88" spans="25:26">
      <c r="Y88" s="32" t="s">
        <v>374</v>
      </c>
      <c r="Z88" s="32" t="s">
        <v>503</v>
      </c>
    </row>
    <row r="89" spans="25:26">
      <c r="Y89" s="32" t="s">
        <v>375</v>
      </c>
      <c r="Z89" s="32" t="s">
        <v>504</v>
      </c>
    </row>
    <row r="90" spans="25:26">
      <c r="Y90" s="32" t="s">
        <v>376</v>
      </c>
      <c r="Z90" s="32" t="s">
        <v>505</v>
      </c>
    </row>
    <row r="91" spans="25:26">
      <c r="Y91" s="32" t="s">
        <v>377</v>
      </c>
      <c r="Z91" s="32" t="s">
        <v>506</v>
      </c>
    </row>
    <row r="92" spans="25:26">
      <c r="Y92" s="32" t="s">
        <v>378</v>
      </c>
      <c r="Z92" s="32" t="s">
        <v>507</v>
      </c>
    </row>
    <row r="93" spans="25:26">
      <c r="Y93" s="32" t="s">
        <v>379</v>
      </c>
      <c r="Z93" s="32" t="s">
        <v>508</v>
      </c>
    </row>
    <row r="94" spans="25:26">
      <c r="Y94" s="32" t="s">
        <v>380</v>
      </c>
      <c r="Z94" s="32" t="s">
        <v>509</v>
      </c>
    </row>
    <row r="95" spans="25:26">
      <c r="Y95" s="32" t="s">
        <v>381</v>
      </c>
      <c r="Z95" s="32" t="s">
        <v>510</v>
      </c>
    </row>
    <row r="96" spans="25:26">
      <c r="Y96" s="32" t="s">
        <v>285</v>
      </c>
      <c r="Z96" s="32" t="s">
        <v>511</v>
      </c>
    </row>
    <row r="97" spans="25:26">
      <c r="Y97" s="32" t="s">
        <v>382</v>
      </c>
      <c r="Z97" s="32" t="s">
        <v>512</v>
      </c>
    </row>
    <row r="98" spans="25:26">
      <c r="Y98" s="32" t="s">
        <v>383</v>
      </c>
      <c r="Z98" s="32" t="s">
        <v>513</v>
      </c>
    </row>
    <row r="99" spans="25:26">
      <c r="Y99" s="32" t="s">
        <v>413</v>
      </c>
      <c r="Z99" s="32" t="s">
        <v>514</v>
      </c>
    </row>
    <row r="100" spans="25:26">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