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330EBE38-2081-4ED5-8664-999EA4228E95}" xr6:coauthVersionLast="47" xr6:coauthVersionMax="47" xr10:uidLastSave="{00000000-0000-0000-0000-000000000000}"/>
  <bookViews>
    <workbookView xWindow="-110" yWindow="-110" windowWidth="19420" windowHeight="10420" xr2:uid="{00000000-000D-0000-FFFF-FFFF00000000}"/>
  </bookViews>
  <sheets>
    <sheet name="令和４年度" sheetId="6" r:id="rId1"/>
    <sheet name="入力規則等" sheetId="7" r:id="rId2"/>
  </sheets>
  <definedNames>
    <definedName name="_xlnm.Print_Area" localSheetId="0">令和４年度!$A$1:$AZ$151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58" i="6" l="1"/>
  <c r="AQ53" i="6"/>
  <c r="O55" i="6" l="1"/>
  <c r="X55" i="6"/>
  <c r="O60" i="6"/>
  <c r="X60" i="6"/>
  <c r="AE37" i="6" l="1"/>
  <c r="AI36" i="6"/>
  <c r="AI37" i="6" s="1"/>
  <c r="AM37" i="6"/>
  <c r="AM32" i="6" l="1"/>
  <c r="AE32" i="6"/>
  <c r="AI31" i="6"/>
  <c r="AI32" i="6" s="1"/>
  <c r="Y142" i="6" l="1"/>
  <c r="R95" i="6"/>
  <c r="AN95" i="6" s="1"/>
  <c r="AB81" i="6"/>
  <c r="AL81" i="6" s="1"/>
  <c r="AU81" i="6" s="1"/>
  <c r="AQ66" i="6" l="1"/>
  <c r="AQ60" i="6"/>
  <c r="AQ55" i="6"/>
  <c r="AH66" i="6"/>
  <c r="AH60" i="6"/>
  <c r="AH55" i="6"/>
  <c r="X66" i="6"/>
  <c r="O62" i="6"/>
  <c r="X48" i="6" l="1"/>
  <c r="X62" i="6" s="1"/>
  <c r="O63" i="6"/>
  <c r="O66" i="6"/>
  <c r="AH48" i="6" l="1"/>
  <c r="AH62" i="6" s="1"/>
  <c r="X63" i="6"/>
  <c r="AV142" i="6"/>
  <c r="AB93" i="6"/>
  <c r="AL93" i="6" s="1"/>
  <c r="AU93" i="6" s="1"/>
  <c r="AL87" i="6"/>
  <c r="AU87" i="6" s="1"/>
  <c r="AQ48" i="6" l="1"/>
  <c r="AQ62" i="6" s="1"/>
  <c r="AQ63" i="6" s="1"/>
  <c r="AH63" i="6"/>
</calcChain>
</file>

<file path=xl/sharedStrings.xml><?xml version="1.0" encoding="utf-8"?>
<sst xmlns="http://schemas.openxmlformats.org/spreadsheetml/2006/main" count="528" uniqueCount="334">
  <si>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</si>
  <si>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</si>
  <si>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</si>
  <si>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</si>
  <si>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</si>
  <si>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</si>
  <si>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</si>
  <si>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</si>
  <si>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</si>
  <si>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</si>
  <si>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</si>
  <si>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</si>
  <si>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</si>
  <si>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</si>
  <si>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</si>
  <si>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</si>
  <si>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</si>
  <si>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</si>
  <si>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</si>
  <si>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</si>
  <si>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</si>
  <si>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</si>
  <si>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</si>
  <si>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</si>
  <si>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</si>
  <si>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</si>
  <si>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</si>
  <si>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</si>
  <si>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</si>
  <si>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</si>
  <si>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</si>
  <si>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</si>
  <si>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</si>
  <si>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</si>
  <si>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</si>
  <si>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</si>
  <si>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</si>
  <si>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</si>
  <si>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</si>
  <si>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</si>
  <si>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</si>
  <si>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</si>
  <si>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</si>
  <si>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</si>
  <si>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</si>
  <si>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</si>
  <si>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</si>
  <si>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</si>
  <si>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</si>
  <si>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</si>
  <si>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</si>
  <si>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</si>
  <si>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</si>
  <si>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</si>
  <si>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</si>
  <si>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</si>
  <si>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</si>
  <si>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</si>
  <si>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</si>
  <si>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</si>
  <si>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</si>
  <si>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</si>
  <si>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</si>
  <si>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</si>
  <si>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</si>
  <si>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</si>
  <si>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</si>
  <si>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</si>
  <si>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</si>
  <si>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</si>
  <si>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</si>
  <si>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</si>
  <si>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</si>
  <si>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</si>
  <si>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</si>
  <si>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</si>
  <si>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</si>
  <si>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</si>
  <si>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</si>
  <si>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</si>
  <si>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</si>
  <si>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</si>
  <si>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</si>
  <si>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</si>
  <si>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</si>
  <si>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</si>
  <si>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</si>
  <si>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</si>
  <si>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</si>
  <si>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</si>
  <si>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</si>
  <si>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</si>
  <si>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</si>
  <si>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</si>
  <si>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</si>
  <si>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</si>
  <si>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</si>
  <si>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</si>
  <si>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</si>
  <si>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</si>
  <si>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</si>
  <si>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</si>
  <si>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</si>
  <si>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</si>
  <si>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</si>
  <si>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</si>
  <si>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</si>
  <si>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</si>
  <si>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</si>
  <si>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</si>
  <si>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</si>
  <si>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</si>
  <si>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</si>
  <si>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</si>
  <si>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</si>
  <si>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</si>
  <si>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</si>
  <si>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</si>
  <si>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</si>
  <si>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</si>
  <si>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</si>
  <si>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</si>
  <si>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</si>
  <si>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</si>
  <si>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</si>
  <si>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</si>
  <si>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</si>
  <si>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</si>
  <si>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</si>
  <si>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</si>
  <si>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</si>
  <si>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</si>
  <si>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</si>
  <si>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</si>
  <si>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</si>
  <si>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</si>
  <si>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</si>
  <si>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</si>
  <si>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</si>
  <si>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</si>
  <si>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</si>
  <si>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</si>
  <si>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</si>
  <si>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</si>
  <si>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</si>
  <si>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</si>
  <si>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</si>
  <si>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</si>
  <si>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</si>
  <si>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</si>
  <si>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</si>
  <si>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</si>
  <si>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</si>
  <si>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</si>
  <si>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</si>
  <si>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</si>
  <si>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</si>
  <si>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</si>
  <si>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</si>
  <si>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</si>
  <si>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</si>
  <si>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</si>
  <si>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</si>
  <si>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</si>
  <si>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</si>
  <si>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</si>
  <si>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</si>
  <si>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</si>
  <si>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</si>
  <si>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</si>
  <si>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</si>
  <si>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</si>
  <si>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</si>
  <si>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</si>
  <si>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</si>
  <si>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</si>
  <si>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</si>
  <si>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</si>
  <si>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</si>
  <si>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</si>
  <si>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</si>
  <si>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</si>
  <si>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</si>
  <si>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</si>
  <si>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</si>
  <si>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</si>
  <si>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</si>
  <si>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</si>
  <si>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</si>
  <si>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</si>
  <si>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</si>
  <si>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</si>
  <si>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</si>
  <si>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</si>
  <si>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</si>
  <si>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</si>
  <si>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</si>
  <si>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</si>
  <si>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</si>
  <si>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</si>
  <si>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</si>
  <si>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</si>
  <si>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</si>
  <si>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</si>
  <si>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</si>
  <si>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</si>
  <si>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</si>
  <si>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</si>
  <si>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</si>
  <si>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</si>
  <si>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</si>
  <si>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</si>
  <si>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</si>
  <si>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</si>
  <si>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</si>
  <si>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</si>
  <si>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</si>
  <si>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</si>
  <si>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</si>
  <si>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</si>
  <si>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</si>
  <si>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</si>
  <si>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</si>
  <si>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</si>
  <si>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</si>
  <si>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</si>
  <si>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</si>
  <si>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</si>
  <si>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</si>
  <si>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</si>
  <si>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</si>
  <si>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</si>
  <si>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</si>
  <si>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</si>
  <si>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</si>
  <si>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</si>
  <si>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</si>
  <si>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</si>
  <si>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</si>
  <si>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</si>
  <si>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</si>
  <si>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</si>
  <si>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</si>
  <si>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</si>
  <si>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</si>
  <si>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</si>
  <si>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</si>
  <si>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</si>
  <si>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</si>
  <si>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</si>
  <si>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</si>
  <si>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</si>
  <si>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</si>
  <si>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</si>
  <si>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</si>
  <si>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</si>
  <si>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</si>
  <si>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</si>
  <si>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</si>
  <si>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</si>
  <si>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</si>
  <si>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</si>
  <si>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</si>
  <si>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</si>
  <si>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</si>
  <si>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</si>
  <si>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</si>
  <si>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</si>
  <si>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未定</t>
    <rPh sb="0" eb="2">
      <t>ミテイ</t>
    </rPh>
    <phoneticPr fontId="3"/>
  </si>
  <si>
    <t>①直近年度末の基金残高
②事業費所用見込額
③管理費所要見込額</t>
    <rPh sb="1" eb="3">
      <t>チョッキン</t>
    </rPh>
    <rPh sb="3" eb="6">
      <t>ネンドマツ</t>
    </rPh>
    <rPh sb="7" eb="9">
      <t>キキン</t>
    </rPh>
    <rPh sb="9" eb="11">
      <t>ザンダカ</t>
    </rPh>
    <rPh sb="13" eb="16">
      <t>ジギョウヒ</t>
    </rPh>
    <rPh sb="16" eb="18">
      <t>ショヨウ</t>
    </rPh>
    <rPh sb="18" eb="20">
      <t>ミコ</t>
    </rPh>
    <rPh sb="20" eb="21">
      <t>ガク</t>
    </rPh>
    <rPh sb="23" eb="26">
      <t>カンリヒ</t>
    </rPh>
    <rPh sb="26" eb="28">
      <t>ショヨウ</t>
    </rPh>
    <rPh sb="28" eb="30">
      <t>ミコ</t>
    </rPh>
    <rPh sb="30" eb="31">
      <t>ガク</t>
    </rPh>
    <phoneticPr fontId="3"/>
  </si>
  <si>
    <t>上記のとおり</t>
    <rPh sb="0" eb="2">
      <t>ジョウキ</t>
    </rPh>
    <phoneticPr fontId="3"/>
  </si>
  <si>
    <t>耐震・環境不動産支援基金</t>
    <phoneticPr fontId="3"/>
  </si>
  <si>
    <t>耐震・環境不動産形成促進事業</t>
    <phoneticPr fontId="3"/>
  </si>
  <si>
    <t>一般社団法人環境不動産普及促進機構</t>
    <phoneticPr fontId="3"/>
  </si>
  <si>
    <t>－</t>
    <phoneticPr fontId="3"/>
  </si>
  <si>
    <r>
      <t xml:space="preserve">大臣官房・地球環境局
</t>
    </r>
    <r>
      <rPr>
        <sz val="11"/>
        <rFont val="ＭＳ Ｐゴシック"/>
        <family val="3"/>
        <charset val="128"/>
      </rPr>
      <t>不動産・建設経済局</t>
    </r>
    <rPh sb="11" eb="14">
      <t>フドウサン</t>
    </rPh>
    <rPh sb="17" eb="19">
      <t>ケイザイ</t>
    </rPh>
    <phoneticPr fontId="3"/>
  </si>
  <si>
    <t>環境経済課・地球温暖化対策課地球温暖化対策事業室
不動産市場整備課不動産投資市場整備室</t>
    <phoneticPr fontId="3"/>
  </si>
  <si>
    <t>平成24年度地球温暖化対策推進事業費国庫補助金交付要綱
耐震・環境不動産形成対策費補助金交付要綱</t>
    <phoneticPr fontId="3"/>
  </si>
  <si>
    <t>（環境省・国土交通省）</t>
    <rPh sb="1" eb="4">
      <t>カンキョウショウ</t>
    </rPh>
    <rPh sb="5" eb="7">
      <t>コクド</t>
    </rPh>
    <rPh sb="7" eb="9">
      <t>コウツウ</t>
    </rPh>
    <rPh sb="9" eb="10">
      <t>ショウ</t>
    </rPh>
    <phoneticPr fontId="3"/>
  </si>
  <si>
    <t>補助金の交付を受けた補助事業者が耐震・環境不動産支援基金を造成し、当該基金を活用して、老朽・低未利用不動産の改修、建替え又は開発を行い、耐震・環境性能を有する良質な不動産を形成する事業を行う者に出資等を行う投資事業有限責任組合(LPS)に出資を行うことにより、地域再生・活性化に資するまちづくり及び地球温暖化対策を推進することを目的とする。</t>
    <phoneticPr fontId="3"/>
  </si>
  <si>
    <t>平成24年度</t>
    <phoneticPr fontId="3"/>
  </si>
  <si>
    <t>補正予算（第１号）</t>
    <rPh sb="0" eb="2">
      <t>ホセイ</t>
    </rPh>
    <rPh sb="2" eb="4">
      <t>ヨサン</t>
    </rPh>
    <rPh sb="5" eb="6">
      <t>ダイ</t>
    </rPh>
    <rPh sb="7" eb="8">
      <t>ゴウ</t>
    </rPh>
    <phoneticPr fontId="3"/>
  </si>
  <si>
    <t>都市再生推進事業費補助
地球温暖化対策推進事業費補助</t>
    <rPh sb="0" eb="2">
      <t>トシ</t>
    </rPh>
    <rPh sb="2" eb="4">
      <t>サイセイ</t>
    </rPh>
    <rPh sb="4" eb="6">
      <t>スイシン</t>
    </rPh>
    <rPh sb="6" eb="9">
      <t>ジギョウヒ</t>
    </rPh>
    <rPh sb="9" eb="11">
      <t>ホジョ</t>
    </rPh>
    <rPh sb="12" eb="14">
      <t>チキュウ</t>
    </rPh>
    <rPh sb="14" eb="17">
      <t>オンダンカ</t>
    </rPh>
    <rPh sb="17" eb="19">
      <t>タイサク</t>
    </rPh>
    <rPh sb="19" eb="21">
      <t>スイシン</t>
    </rPh>
    <rPh sb="21" eb="24">
      <t>ジギョウヒ</t>
    </rPh>
    <rPh sb="24" eb="26">
      <t>ホジョ</t>
    </rPh>
    <phoneticPr fontId="3"/>
  </si>
  <si>
    <t>有</t>
    <rPh sb="0" eb="1">
      <t>ア</t>
    </rPh>
    <phoneticPr fontId="3"/>
  </si>
  <si>
    <r>
      <t>平成2</t>
    </r>
    <r>
      <rPr>
        <sz val="11"/>
        <rFont val="ＭＳ Ｐゴシック"/>
        <family val="3"/>
        <charset val="128"/>
      </rPr>
      <t>7年度</t>
    </r>
    <rPh sb="0" eb="2">
      <t>ヘイセイ</t>
    </rPh>
    <rPh sb="4" eb="6">
      <t>ネンド</t>
    </rPh>
    <phoneticPr fontId="3"/>
  </si>
  <si>
    <t>行政改革推進会議による基金の再点検や政府全体の財政健全化に向けた取組、不動産市場の動向、基金設置後の事業の進捗状況を踏まえ、基金の必要規模をあらためて見直した結果、50億円を返納。</t>
    <phoneticPr fontId="3"/>
  </si>
  <si>
    <r>
      <t>行政改革推進会議による基金の再点検や政府全体の財政健全化に向けた取組、不動産市場の動向、基金設置後の事業の進捗状況を踏まえ、基金の必要規模をあらためて見直した結果、50億円を平成27年10月に返納。令和元年度の外部有識者ヒアリング及び再点検を踏まえて、「地球温暖化対策」の成果目標を設定するとともに、活動指標を「セミナーの開催回数」から「民間企業等との連携」に変更し、「民間資金の誘発」についてより高い目標値を設定した。
令和</t>
    </r>
    <r>
      <rPr>
        <sz val="11"/>
        <rFont val="ＭＳ Ｐゴシック"/>
        <family val="3"/>
        <charset val="128"/>
      </rPr>
      <t>２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
    <rPh sb="99" eb="101">
      <t>レイワ</t>
    </rPh>
    <rPh sb="101" eb="104">
      <t>ガンネンド</t>
    </rPh>
    <rPh sb="105" eb="107">
      <t>ガイブ</t>
    </rPh>
    <rPh sb="107" eb="110">
      <t>ユウシキシャ</t>
    </rPh>
    <rPh sb="115" eb="116">
      <t>オヨ</t>
    </rPh>
    <rPh sb="117" eb="120">
      <t>サイテンケン</t>
    </rPh>
    <rPh sb="121" eb="122">
      <t>フ</t>
    </rPh>
    <rPh sb="127" eb="129">
      <t>チキュウ</t>
    </rPh>
    <rPh sb="129" eb="132">
      <t>オンダンカ</t>
    </rPh>
    <rPh sb="132" eb="134">
      <t>タイサク</t>
    </rPh>
    <rPh sb="136" eb="138">
      <t>セイカ</t>
    </rPh>
    <rPh sb="138" eb="140">
      <t>モクヒョウ</t>
    </rPh>
    <rPh sb="141" eb="143">
      <t>セッテイ</t>
    </rPh>
    <rPh sb="150" eb="152">
      <t>カツドウ</t>
    </rPh>
    <rPh sb="152" eb="154">
      <t>シヒョウ</t>
    </rPh>
    <rPh sb="161" eb="163">
      <t>カイサイ</t>
    </rPh>
    <rPh sb="163" eb="165">
      <t>カイスウ</t>
    </rPh>
    <rPh sb="169" eb="171">
      <t>ミンカン</t>
    </rPh>
    <rPh sb="171" eb="173">
      <t>キギョウ</t>
    </rPh>
    <rPh sb="173" eb="174">
      <t>トウ</t>
    </rPh>
    <rPh sb="176" eb="178">
      <t>レンケイ</t>
    </rPh>
    <rPh sb="180" eb="182">
      <t>ヘンコウ</t>
    </rPh>
    <rPh sb="185" eb="187">
      <t>ミンカン</t>
    </rPh>
    <rPh sb="187" eb="189">
      <t>シキン</t>
    </rPh>
    <rPh sb="199" eb="200">
      <t>タカ</t>
    </rPh>
    <rPh sb="201" eb="204">
      <t>モクヒョウチ</t>
    </rPh>
    <rPh sb="205" eb="207">
      <t>セッテイ</t>
    </rPh>
    <rPh sb="211" eb="213">
      <t>レイワ</t>
    </rPh>
    <phoneticPr fontId="3"/>
  </si>
  <si>
    <t>民間資金の誘発</t>
    <rPh sb="0" eb="2">
      <t>ミンカン</t>
    </rPh>
    <rPh sb="2" eb="4">
      <t>シキン</t>
    </rPh>
    <rPh sb="5" eb="7">
      <t>ユウハツ</t>
    </rPh>
    <phoneticPr fontId="3"/>
  </si>
  <si>
    <t>喚起された民間投資額</t>
    <rPh sb="9" eb="10">
      <t>ガク</t>
    </rPh>
    <phoneticPr fontId="3"/>
  </si>
  <si>
    <t>地球温暖化対策</t>
    <rPh sb="0" eb="7">
      <t>チキュウオンダンカタイサク</t>
    </rPh>
    <phoneticPr fontId="3"/>
  </si>
  <si>
    <t>出資案件の１年当たりのCO２の削減量の合計値</t>
    <phoneticPr fontId="3"/>
  </si>
  <si>
    <t>億円</t>
    <rPh sb="0" eb="2">
      <t>オクエン</t>
    </rPh>
    <phoneticPr fontId="3"/>
  </si>
  <si>
    <t>-</t>
    <phoneticPr fontId="3"/>
  </si>
  <si>
    <t>平成25年度</t>
    <rPh sb="0" eb="2">
      <t>ヘイセイ</t>
    </rPh>
    <rPh sb="4" eb="6">
      <t>ネンド</t>
    </rPh>
    <phoneticPr fontId="3"/>
  </si>
  <si>
    <t>耐震・環境性能を有する良質な不動産の形成のための官民ファンドの創設</t>
    <phoneticPr fontId="3"/>
  </si>
  <si>
    <t>民間投資の呼び水効果(本事業によって喚起される民間資金の総額)を900億円とする。</t>
    <rPh sb="35" eb="37">
      <t>オクエン</t>
    </rPh>
    <phoneticPr fontId="3"/>
  </si>
  <si>
    <t>喚起された民間投資額</t>
    <phoneticPr fontId="3"/>
  </si>
  <si>
    <t>民間企業等との連携
（投資先に対して、耐震・環境性能に優れた不動産改修・建替え・開発事業についての啓発や、環境要件等についての知見の共有を行った事業者の数）</t>
    <rPh sb="11" eb="14">
      <t>トウシサキ</t>
    </rPh>
    <rPh sb="15" eb="16">
      <t>タイ</t>
    </rPh>
    <rPh sb="69" eb="70">
      <t>オコナ</t>
    </rPh>
    <rPh sb="72" eb="75">
      <t>ジギョウシャ</t>
    </rPh>
    <rPh sb="76" eb="77">
      <t>カズ</t>
    </rPh>
    <phoneticPr fontId="3"/>
  </si>
  <si>
    <t>社</t>
    <rPh sb="0" eb="1">
      <t>シャ</t>
    </rPh>
    <phoneticPr fontId="3"/>
  </si>
  <si>
    <t>事業収入</t>
    <rPh sb="0" eb="2">
      <t>ジギョウ</t>
    </rPh>
    <phoneticPr fontId="3"/>
  </si>
  <si>
    <t>償還後の資金を活用し別事業への出資による資金循環が可能</t>
    <rPh sb="0" eb="2">
      <t>ショウカン</t>
    </rPh>
    <rPh sb="2" eb="3">
      <t>ゴ</t>
    </rPh>
    <rPh sb="4" eb="6">
      <t>シキン</t>
    </rPh>
    <rPh sb="7" eb="9">
      <t>カツヨウ</t>
    </rPh>
    <rPh sb="10" eb="11">
      <t>ベツ</t>
    </rPh>
    <rPh sb="11" eb="13">
      <t>ジギョウ</t>
    </rPh>
    <rPh sb="15" eb="17">
      <t>シュッシ</t>
    </rPh>
    <rPh sb="20" eb="22">
      <t>シキン</t>
    </rPh>
    <rPh sb="22" eb="24">
      <t>ジュンカン</t>
    </rPh>
    <rPh sb="25" eb="27">
      <t>カノウ</t>
    </rPh>
    <phoneticPr fontId="3"/>
  </si>
  <si>
    <t>基金設置法人に対し、毎年度事業遂行報告の提出を義務付けている。また、定例会議において運営状況確認等を行い、適宜監督を実施している。</t>
    <rPh sb="0" eb="2">
      <t>キキン</t>
    </rPh>
    <rPh sb="2" eb="4">
      <t>セッチ</t>
    </rPh>
    <rPh sb="4" eb="6">
      <t>ホウジン</t>
    </rPh>
    <rPh sb="7" eb="8">
      <t>タイ</t>
    </rPh>
    <rPh sb="10" eb="13">
      <t>マイネンド</t>
    </rPh>
    <rPh sb="13" eb="15">
      <t>ジギョウ</t>
    </rPh>
    <rPh sb="15" eb="17">
      <t>スイコウ</t>
    </rPh>
    <rPh sb="17" eb="19">
      <t>ホウコク</t>
    </rPh>
    <rPh sb="20" eb="22">
      <t>テイシュツ</t>
    </rPh>
    <rPh sb="23" eb="26">
      <t>ギムヅ</t>
    </rPh>
    <rPh sb="34" eb="36">
      <t>テイレイ</t>
    </rPh>
    <rPh sb="36" eb="38">
      <t>カイギ</t>
    </rPh>
    <rPh sb="42" eb="44">
      <t>ウンエイ</t>
    </rPh>
    <rPh sb="44" eb="46">
      <t>ジョウキョウ</t>
    </rPh>
    <rPh sb="46" eb="48">
      <t>カクニン</t>
    </rPh>
    <rPh sb="48" eb="49">
      <t>トウ</t>
    </rPh>
    <rPh sb="50" eb="51">
      <t>オコナ</t>
    </rPh>
    <rPh sb="53" eb="55">
      <t>テキギ</t>
    </rPh>
    <rPh sb="55" eb="57">
      <t>カントク</t>
    </rPh>
    <rPh sb="58" eb="60">
      <t>ジッシ</t>
    </rPh>
    <phoneticPr fontId="3"/>
  </si>
  <si>
    <t>行政改革推進会議による基金の再点検や政府全体の財政健全化に向けた取組、不動産市場の動向、基金設置後の事業の進捗状況を踏まえ、基金の必要規模をあらためて見直した結果、50億円を平成27年度に返納。今後も引き続き、民間投資を喚起するよう事業の適正かつ円滑な執行に努める。</t>
    <phoneticPr fontId="3"/>
  </si>
  <si>
    <t>引き続き、基金事業の実施状況を把握・確認し、適正な管理・運営がされるよう努めること。</t>
    <rPh sb="0" eb="1">
      <t>ヒ</t>
    </rPh>
    <rPh sb="2" eb="3">
      <t>ツヅ</t>
    </rPh>
    <rPh sb="5" eb="7">
      <t>キキン</t>
    </rPh>
    <rPh sb="7" eb="9">
      <t>ジギョウ</t>
    </rPh>
    <rPh sb="10" eb="12">
      <t>ジッシ</t>
    </rPh>
    <rPh sb="12" eb="14">
      <t>ジョウキョウ</t>
    </rPh>
    <rPh sb="15" eb="17">
      <t>ハアク</t>
    </rPh>
    <rPh sb="18" eb="20">
      <t>カクニン</t>
    </rPh>
    <rPh sb="22" eb="24">
      <t>テキセイ</t>
    </rPh>
    <rPh sb="25" eb="27">
      <t>カンリ</t>
    </rPh>
    <rPh sb="28" eb="30">
      <t>ウンエイ</t>
    </rPh>
    <rPh sb="36" eb="37">
      <t>ツト</t>
    </rPh>
    <phoneticPr fontId="3"/>
  </si>
  <si>
    <t>引き続き、基金事業の実施状況を把握・確認し、適正な管理・運営に努める。</t>
    <rPh sb="0" eb="1">
      <t>ヒ</t>
    </rPh>
    <rPh sb="2" eb="3">
      <t>ツヅ</t>
    </rPh>
    <rPh sb="5" eb="7">
      <t>キキン</t>
    </rPh>
    <rPh sb="7" eb="9">
      <t>ジギョウ</t>
    </rPh>
    <rPh sb="10" eb="12">
      <t>ジッシ</t>
    </rPh>
    <rPh sb="12" eb="14">
      <t>ジョウキョウ</t>
    </rPh>
    <rPh sb="15" eb="17">
      <t>ハアク</t>
    </rPh>
    <rPh sb="18" eb="20">
      <t>カクニン</t>
    </rPh>
    <rPh sb="22" eb="24">
      <t>テキセイ</t>
    </rPh>
    <rPh sb="25" eb="27">
      <t>カンリ</t>
    </rPh>
    <rPh sb="28" eb="30">
      <t>ウンエイ</t>
    </rPh>
    <rPh sb="31" eb="32">
      <t>ツト</t>
    </rPh>
    <phoneticPr fontId="3"/>
  </si>
  <si>
    <t>A.一般社団法人環境不動産普及促進機構</t>
    <phoneticPr fontId="3"/>
  </si>
  <si>
    <t>LP出資</t>
    <rPh sb="2" eb="4">
      <t>シュッシ</t>
    </rPh>
    <phoneticPr fontId="3"/>
  </si>
  <si>
    <t>耐震・環境性能を有する良質な不動産を形成する事業を行う者に出資等を行う投資事業有限責任組合(LPS)に出資</t>
    <phoneticPr fontId="3"/>
  </si>
  <si>
    <t>B.CBS投資事業有限責任組合</t>
    <rPh sb="5" eb="7">
      <t>トウシ</t>
    </rPh>
    <rPh sb="6" eb="8">
      <t>ジギョウ</t>
    </rPh>
    <rPh sb="8" eb="10">
      <t>ユウゲン</t>
    </rPh>
    <rPh sb="10" eb="12">
      <t>セキニン</t>
    </rPh>
    <rPh sb="12" eb="14">
      <t>クミアイ</t>
    </rPh>
    <phoneticPr fontId="3"/>
  </si>
  <si>
    <r>
      <t xml:space="preserve">費目・使途
</t>
    </r>
    <r>
      <rPr>
        <sz val="10"/>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</si>
  <si>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一般社団法人
環境不動産普及促進機構</t>
    <phoneticPr fontId="3"/>
  </si>
  <si>
    <t>2010405011366</t>
    <phoneticPr fontId="3"/>
  </si>
  <si>
    <t>耐震・環境不動産支援基金の造成及び耐震・環境性能を有する良質な不動産を形成する事業を行う者に出資等を行う投資事業有限責任組合に出資をする。公募にて選定。補助金交付要綱の要件を満たしたため。</t>
    <phoneticPr fontId="3"/>
  </si>
  <si>
    <t>CBS投資事業有限責任組合</t>
    <phoneticPr fontId="3"/>
  </si>
  <si>
    <t>目標最終年度
　　令和４年度</t>
    <rPh sb="0" eb="2">
      <t>モクヒョウ</t>
    </rPh>
    <rPh sb="2" eb="4">
      <t>サイシュウ</t>
    </rPh>
    <rPh sb="4" eb="6">
      <t>ネンド</t>
    </rPh>
    <rPh sb="9" eb="11">
      <t>レイワ</t>
    </rPh>
    <rPh sb="12" eb="14">
      <t>ネンド</t>
    </rPh>
    <phoneticPr fontId="3"/>
  </si>
  <si>
    <t>t-CO２</t>
    <phoneticPr fontId="3"/>
  </si>
  <si>
    <t>ｔ-CO２</t>
    <phoneticPr fontId="3"/>
  </si>
  <si>
    <t>不動産の取得及び環境改修工事等を行う信託受託者に対する出資。耐震・環境不動産形成促進事業実施要領第３ ３．（１）②イに該当する事業の要件を満たしたため。</t>
    <rPh sb="14" eb="15">
      <t>トウ</t>
    </rPh>
    <rPh sb="18" eb="20">
      <t>シンタク</t>
    </rPh>
    <rPh sb="20" eb="22">
      <t>ジュタク</t>
    </rPh>
    <rPh sb="22" eb="23">
      <t>シャ</t>
    </rPh>
    <rPh sb="24" eb="25">
      <t>タイ</t>
    </rPh>
    <phoneticPr fontId="3"/>
  </si>
  <si>
    <t>本事業の利用を予定していた事業者の案件の組成状況等の外部事情により、当初の見込み通りに出資実行は行われなかったものの、概ね当初見込みの額による出資実行・決定を行ったところ（出資実行：36億円、出資決定：65億円）。
なお、今回の基金シートより、具体的な需要に加えて、出資決定の検討プロセスの進捗状況、過去の実績も鑑みて、事業見込みを算出している。</t>
    <rPh sb="0" eb="3">
      <t>ホンジギョウ</t>
    </rPh>
    <rPh sb="4" eb="6">
      <t>リヨウ</t>
    </rPh>
    <rPh sb="7" eb="9">
      <t>ヨテイ</t>
    </rPh>
    <rPh sb="13" eb="16">
      <t>ジギョウシャ</t>
    </rPh>
    <rPh sb="17" eb="19">
      <t>アンケン</t>
    </rPh>
    <rPh sb="22" eb="24">
      <t>ジョウキョウ</t>
    </rPh>
    <rPh sb="24" eb="25">
      <t>トウ</t>
    </rPh>
    <rPh sb="26" eb="28">
      <t>ガイブ</t>
    </rPh>
    <rPh sb="28" eb="30">
      <t>ジジョウ</t>
    </rPh>
    <rPh sb="34" eb="36">
      <t>トウショ</t>
    </rPh>
    <rPh sb="37" eb="39">
      <t>ミコ</t>
    </rPh>
    <rPh sb="40" eb="41">
      <t>ドオ</t>
    </rPh>
    <rPh sb="43" eb="47">
      <t>シュッシジッコウ</t>
    </rPh>
    <rPh sb="48" eb="49">
      <t>オコナ</t>
    </rPh>
    <rPh sb="67" eb="68">
      <t>ガク</t>
    </rPh>
    <rPh sb="79" eb="80">
      <t>オコナ</t>
    </rPh>
    <rPh sb="86" eb="88">
      <t>シュッシ</t>
    </rPh>
    <rPh sb="88" eb="90">
      <t>ジッコウ</t>
    </rPh>
    <rPh sb="93" eb="95">
      <t>オクエン</t>
    </rPh>
    <rPh sb="96" eb="98">
      <t>シュッシ</t>
    </rPh>
    <rPh sb="98" eb="100">
      <t>ケッテイ</t>
    </rPh>
    <rPh sb="103" eb="105">
      <t>オクエン</t>
    </rPh>
    <rPh sb="111" eb="113">
      <t>コンカイ</t>
    </rPh>
    <rPh sb="114" eb="116">
      <t>キキン</t>
    </rPh>
    <rPh sb="122" eb="125">
      <t>グタイテキ</t>
    </rPh>
    <rPh sb="126" eb="128">
      <t>ジュヨウ</t>
    </rPh>
    <rPh sb="129" eb="130">
      <t>クワ</t>
    </rPh>
    <rPh sb="133" eb="137">
      <t>シュッシケッテイ</t>
    </rPh>
    <rPh sb="138" eb="140">
      <t>ケントウ</t>
    </rPh>
    <rPh sb="145" eb="149">
      <t>シンチョクジョウキョウ</t>
    </rPh>
    <rPh sb="150" eb="152">
      <t>カコ</t>
    </rPh>
    <rPh sb="153" eb="155">
      <t>ジッセキ</t>
    </rPh>
    <rPh sb="156" eb="157">
      <t>カンガ</t>
    </rPh>
    <rPh sb="160" eb="164">
      <t>ジギョウミコ</t>
    </rPh>
    <rPh sb="166" eb="168">
      <t>サンシュツ</t>
    </rPh>
    <phoneticPr fontId="3"/>
  </si>
  <si>
    <t>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等）を促進するもの。</t>
    <rPh sb="116" eb="117">
      <t>トウ</t>
    </rPh>
    <phoneticPr fontId="3"/>
  </si>
  <si>
    <r>
      <t>令和３年度末までの投資実行した案件について、喚起された民間投資額は2,292億円と国費（</t>
    </r>
    <r>
      <rPr>
        <sz val="11"/>
        <rFont val="ＭＳ Ｐゴシック"/>
        <family val="3"/>
        <charset val="128"/>
      </rPr>
      <t>232億円）の約9.9倍となり、目標に向けて着実に推移している。
(令和元年度より、目標値を1,000億円から2,000億円に引き上げている。）</t>
    </r>
    <rPh sb="0" eb="2">
      <t>レイワ</t>
    </rPh>
    <rPh sb="63" eb="64">
      <t>ム</t>
    </rPh>
    <rPh sb="66" eb="68">
      <t>チャクジツ</t>
    </rPh>
    <rPh sb="69" eb="71">
      <t>スイイ</t>
    </rPh>
    <rPh sb="78" eb="80">
      <t>レイワ</t>
    </rPh>
    <rPh sb="80" eb="83">
      <t>ガンネンド</t>
    </rPh>
    <rPh sb="86" eb="89">
      <t>モクヒョウチ</t>
    </rPh>
    <rPh sb="95" eb="97">
      <t>オクエン</t>
    </rPh>
    <rPh sb="104" eb="106">
      <t>オクエン</t>
    </rPh>
    <rPh sb="107" eb="108">
      <t>ヒ</t>
    </rPh>
    <rPh sb="109" eb="110">
      <t>ア</t>
    </rPh>
    <phoneticPr fontId="3"/>
  </si>
  <si>
    <r>
      <t>令和３年度末までの投資実行した案件について出資案件の１年当たりのCO２の削減量の合計値は</t>
    </r>
    <r>
      <rPr>
        <sz val="11"/>
        <rFont val="ＭＳ Ｐゴシック"/>
        <family val="3"/>
        <charset val="128"/>
      </rPr>
      <t>13,151ｔ-CO２となっており、目標達成に向けて着実に推移している。(令和元年度より、新たな成果目標として設定したものである。）</t>
    </r>
    <rPh sb="62" eb="64">
      <t>モクヒョウ</t>
    </rPh>
    <rPh sb="64" eb="66">
      <t>タッセイ</t>
    </rPh>
    <rPh sb="67" eb="68">
      <t>ム</t>
    </rPh>
    <rPh sb="89" eb="90">
      <t>アラ</t>
    </rPh>
    <rPh sb="92" eb="94">
      <t>セイカ</t>
    </rPh>
    <rPh sb="94" eb="96">
      <t>モクヒョウ</t>
    </rPh>
    <rPh sb="99" eb="101">
      <t>セッテイ</t>
    </rPh>
    <phoneticPr fontId="3"/>
  </si>
  <si>
    <t>松﨑　裕司
髙崎　久美子</t>
    <rPh sb="0" eb="2">
      <t>マツザキ</t>
    </rPh>
    <rPh sb="3" eb="5">
      <t>ユウジ</t>
    </rPh>
    <rPh sb="6" eb="8">
      <t>タカサキ</t>
    </rPh>
    <rPh sb="9" eb="12">
      <t>クミコ</t>
    </rPh>
    <phoneticPr fontId="3"/>
  </si>
  <si>
    <t>－</t>
  </si>
  <si>
    <t>②（A）（C）ホテル・オフィス等新型コロナウイルス感染症の影響を受けるおそれのある資産に対する出資額の割合、対象資産の最新の鑑定評価額、損失リスク係数等
②（B）＝｛（相談案件のうち一定の検討プロセスまで進んでいる案件の合計出資期待額）×（当該プロセスまで進んだ案件の生存率（実績ベース））×（出資実行案件の平均投資期間（実績ベース・一部予定））｝＋（出資決定済み未実行金額）
③過去実績値、令和４年度は出資に合わせた管理費見込額</t>
    <rPh sb="56" eb="58">
      <t>シサン</t>
    </rPh>
    <rPh sb="75" eb="76">
      <t>トウ</t>
    </rPh>
    <rPh sb="134" eb="137">
      <t>セイゾンリツ</t>
    </rPh>
    <rPh sb="156" eb="158">
      <t>トウシ</t>
    </rPh>
    <rPh sb="161" eb="163">
      <t>ジッセキ</t>
    </rPh>
    <rPh sb="167" eb="169">
      <t>イチブ</t>
    </rPh>
    <rPh sb="169" eb="171">
      <t>ヨテイ</t>
    </rPh>
    <rPh sb="190" eb="195">
      <t>カコジッセキチ</t>
    </rPh>
    <rPh sb="196" eb="198">
      <t>レイワ</t>
    </rPh>
    <rPh sb="199" eb="201">
      <t>ネンド</t>
    </rPh>
    <rPh sb="202" eb="204">
      <t>シュッシ</t>
    </rPh>
    <rPh sb="205" eb="206">
      <t>ア</t>
    </rPh>
    <rPh sb="209" eb="212">
      <t>カンリヒ</t>
    </rPh>
    <rPh sb="212" eb="214">
      <t>ミコ</t>
    </rPh>
    <rPh sb="214" eb="215">
      <t>ガク</t>
    </rPh>
    <phoneticPr fontId="3"/>
  </si>
  <si>
    <t>令和４年度（基金設置後10年）を目処に見直すこととしており、検討中。</t>
    <rPh sb="30" eb="33">
      <t>ケントウチュウ</t>
    </rPh>
    <phoneticPr fontId="3"/>
  </si>
  <si>
    <t>①令和４年３月末残存額31,212百万円
②（A）既存出資残高に対するリスク引当282百万円
　+（B）将来（令和４年度含む）出資見込額21,623百万円
　+（C）将来（令和４年度含む）出資見込額に対するリスク引当4,146百万円
③令和４年度管理運営費見込214百万円－令和４年度収入208百万円</t>
    <rPh sb="52" eb="54">
      <t>ショウライ</t>
    </rPh>
    <rPh sb="55" eb="57">
      <t>レイワ</t>
    </rPh>
    <rPh sb="58" eb="60">
      <t>ネンド</t>
    </rPh>
    <rPh sb="60" eb="61">
      <t>フク</t>
    </rPh>
    <rPh sb="63" eb="65">
      <t>シュッシ</t>
    </rPh>
    <rPh sb="65" eb="67">
      <t>ミコ</t>
    </rPh>
    <rPh sb="67" eb="68">
      <t>ガク</t>
    </rPh>
    <phoneticPr fontId="3"/>
  </si>
  <si>
    <t>保有割合＝①31,212百万円÷（②26,051百万円＋③6百万円）</t>
    <rPh sb="0" eb="4">
      <t>ホユウワリアイ</t>
    </rPh>
    <rPh sb="12" eb="15">
      <t>ヒャクマンエン</t>
    </rPh>
    <rPh sb="24" eb="27">
      <t>ヒャクマンエン</t>
    </rPh>
    <rPh sb="30" eb="33">
      <t>ヒャクマンエン</t>
    </rPh>
    <phoneticPr fontId="3"/>
  </si>
  <si>
    <r>
      <t>本事業は、国土交通省及び環境省の２省で実施（</t>
    </r>
    <r>
      <rPr>
        <sz val="11"/>
        <rFont val="ＭＳ Ｐゴシック"/>
        <family val="3"/>
        <charset val="128"/>
      </rPr>
      <t>国交省04-005・環境省04-007）
「補助金等に係る予算の執行の適正化に関する法律施行令の一部を改正する政令」（平成26年政令第341号）及び「基金造成費補助金等の活用に関する指針について」（財計第2534号）の公布・発出を受け、平成27年３月23日付けで交付要綱等の改正を行った。</t>
    </r>
    <phoneticPr fontId="3"/>
  </si>
  <si>
    <t>管理費</t>
    <rPh sb="0" eb="3">
      <t>カンリヒ</t>
    </rPh>
    <phoneticPr fontId="3"/>
  </si>
  <si>
    <t>耐震・環境性能を有する良質な不動産を形成する事業に係る事業費</t>
    <rPh sb="25" eb="26">
      <t>カカ</t>
    </rPh>
    <rPh sb="27" eb="30">
      <t>ジギョウヒ</t>
    </rPh>
    <phoneticPr fontId="3"/>
  </si>
  <si>
    <t>事業を実施するための事務費･人件費の費用</t>
    <rPh sb="0" eb="2">
      <t>ジギョウ</t>
    </rPh>
    <rPh sb="3" eb="5">
      <t>ジッシ</t>
    </rPh>
    <rPh sb="10" eb="12">
      <t>ジム</t>
    </rPh>
    <rPh sb="12" eb="13">
      <t>ヒ</t>
    </rPh>
    <rPh sb="14" eb="17">
      <t>ジンケンヒ</t>
    </rPh>
    <rPh sb="18" eb="20">
      <t>ヒヨウ</t>
    </rPh>
    <phoneticPr fontId="3"/>
  </si>
  <si>
    <t>04-007</t>
    <phoneticPr fontId="3"/>
  </si>
  <si>
    <t>令和４年８月末時点において、令和４年度の出資実績はない。なお、過年度において出資決定を行い、今後、出資実行予定の案件が2件ある。</t>
    <rPh sb="0" eb="2">
      <t>レイワ</t>
    </rPh>
    <rPh sb="3" eb="4">
      <t>ネン</t>
    </rPh>
    <rPh sb="5" eb="6">
      <t>ガツ</t>
    </rPh>
    <rPh sb="6" eb="9">
      <t>マツジテン</t>
    </rPh>
    <rPh sb="14" eb="16">
      <t>レイワ</t>
    </rPh>
    <rPh sb="17" eb="19">
      <t>ネンド</t>
    </rPh>
    <rPh sb="20" eb="22">
      <t>シュッシ</t>
    </rPh>
    <rPh sb="22" eb="24">
      <t>ジッセキ</t>
    </rPh>
    <rPh sb="31" eb="34">
      <t>カネンド</t>
    </rPh>
    <rPh sb="38" eb="42">
      <t>シュッシケッテイ</t>
    </rPh>
    <rPh sb="43" eb="44">
      <t>オコナ</t>
    </rPh>
    <rPh sb="46" eb="48">
      <t>コンゴ</t>
    </rPh>
    <rPh sb="49" eb="53">
      <t>シュッシジッコウ</t>
    </rPh>
    <rPh sb="53" eb="55">
      <t>ヨテイ</t>
    </rPh>
    <rPh sb="56" eb="58">
      <t>アンケン</t>
    </rPh>
    <rPh sb="60" eb="61">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</si>
</sst>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_ * #,##0.000_ ;_ * \-#,##0.000_ ;_ * &quot;-&quot;_ ;_ @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theme="1"/>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09">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3" xfId="0" applyNumberFormat="1" applyFont="1" applyFill="1" applyBorder="1" applyAlignment="1">
      <alignment vertical="center"/>
    </xf>
    <xf numFmtId="41" fontId="0" fillId="0" borderId="99" xfId="0" applyNumberFormat="1" applyFont="1" applyFill="1" applyBorder="1" applyAlignment="1">
      <alignment vertical="center"/>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87" xfId="0" applyFont="1" applyBorder="1">
      <alignment vertical="center"/>
    </xf>
    <xf numFmtId="0" fontId="3" fillId="0" borderId="72" xfId="0" applyFont="1" applyBorder="1">
      <alignment vertical="center"/>
    </xf>
    <xf numFmtId="0" fontId="19" fillId="5" borderId="144"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0" xfId="0" applyNumberFormat="1" applyAlignment="1">
      <alignment horizontal="right" vertical="center"/>
    </xf>
    <xf numFmtId="179" fontId="0" fillId="0" borderId="0" xfId="0" applyNumberFormat="1">
      <alignment vertical="center"/>
    </xf>
    <xf numFmtId="41" fontId="0" fillId="0" borderId="14" xfId="0" applyNumberFormat="1" applyBorder="1">
      <alignment vertical="center"/>
    </xf>
    <xf numFmtId="41" fontId="0" fillId="6" borderId="65" xfId="0" applyNumberFormat="1" applyFont="1" applyFill="1" applyBorder="1" applyAlignment="1">
      <alignment vertical="center" wrapText="1" shrinkToFit="1"/>
    </xf>
    <xf numFmtId="41" fontId="0" fillId="6" borderId="103" xfId="0" applyNumberFormat="1" applyFont="1" applyFill="1" applyBorder="1" applyAlignment="1">
      <alignment vertical="center" wrapText="1" shrinkToFit="1"/>
    </xf>
    <xf numFmtId="41" fontId="0" fillId="6" borderId="42" xfId="0" applyNumberFormat="1" applyFont="1" applyFill="1" applyBorder="1" applyAlignment="1">
      <alignment vertical="center" wrapText="1" shrinkToFit="1"/>
    </xf>
    <xf numFmtId="41" fontId="0" fillId="6" borderId="26" xfId="0" applyNumberFormat="1" applyFont="1" applyFill="1" applyBorder="1" applyAlignment="1">
      <alignment vertical="center" wrapText="1" shrinkToFit="1"/>
    </xf>
    <xf numFmtId="41" fontId="0" fillId="6" borderId="1" xfId="0" applyNumberFormat="1" applyFont="1" applyFill="1" applyBorder="1" applyAlignment="1">
      <alignment vertical="center" wrapText="1" shrinkToFit="1"/>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96" xfId="0" applyNumberFormat="1" applyBorder="1" applyAlignment="1">
      <alignment horizontal="center" vertical="center" wrapText="1"/>
    </xf>
    <xf numFmtId="41" fontId="0" fillId="0" borderId="92" xfId="0" applyNumberFormat="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38" fontId="0" fillId="0" borderId="25" xfId="5" applyFont="1" applyBorder="1" applyAlignment="1">
      <alignment horizontal="center" vertical="center"/>
    </xf>
    <xf numFmtId="38" fontId="0" fillId="0" borderId="26" xfId="5" applyFont="1" applyBorder="1" applyAlignment="1">
      <alignment horizontal="center" vertical="center"/>
    </xf>
    <xf numFmtId="38" fontId="0" fillId="0" borderId="27" xfId="5" applyFont="1" applyBorder="1" applyAlignment="1">
      <alignment horizontal="center" vertical="center"/>
    </xf>
    <xf numFmtId="38" fontId="1" fillId="0" borderId="25" xfId="5" applyFont="1" applyBorder="1" applyAlignment="1">
      <alignment horizontal="center" vertical="center"/>
    </xf>
    <xf numFmtId="38" fontId="1" fillId="0" borderId="26" xfId="5" applyFont="1" applyBorder="1" applyAlignment="1">
      <alignment horizontal="center" vertical="center"/>
    </xf>
    <xf numFmtId="0" fontId="0" fillId="0" borderId="111"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38" fontId="0" fillId="0" borderId="26" xfId="5" applyFont="1" applyFill="1" applyBorder="1" applyAlignment="1">
      <alignment horizontal="center" vertical="center"/>
    </xf>
    <xf numFmtId="38" fontId="0" fillId="0" borderId="45" xfId="5"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center" vertical="center"/>
    </xf>
    <xf numFmtId="178" fontId="0" fillId="0" borderId="26" xfId="4" applyNumberFormat="1" applyFont="1" applyFill="1" applyBorder="1" applyAlignment="1">
      <alignment horizontal="center" vertical="center"/>
    </xf>
    <xf numFmtId="178" fontId="0" fillId="0" borderId="27" xfId="4" applyNumberFormat="1" applyFont="1" applyFill="1" applyBorder="1" applyAlignment="1">
      <alignment horizontal="center" vertical="center"/>
    </xf>
    <xf numFmtId="178" fontId="1" fillId="0" borderId="25" xfId="4" applyNumberFormat="1" applyFont="1" applyFill="1" applyBorder="1" applyAlignment="1">
      <alignment horizontal="center" vertical="center"/>
    </xf>
    <xf numFmtId="178" fontId="1" fillId="0" borderId="26" xfId="4" applyNumberFormat="1" applyFont="1" applyFill="1" applyBorder="1" applyAlignment="1">
      <alignment horizontal="center" vertical="center"/>
    </xf>
    <xf numFmtId="178" fontId="1" fillId="0" borderId="27" xfId="4" applyNumberFormat="1" applyFont="1" applyFill="1" applyBorder="1" applyAlignment="1">
      <alignment horizontal="center" vertical="center"/>
    </xf>
    <xf numFmtId="0" fontId="0" fillId="0" borderId="83"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0" fontId="0" fillId="0" borderId="111" xfId="0" applyNumberFormat="1" applyFont="1" applyFill="1" applyBorder="1" applyAlignment="1">
      <alignment horizontal="right" vertical="center"/>
    </xf>
    <xf numFmtId="0" fontId="0" fillId="0" borderId="112"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Border="1" applyAlignment="1">
      <alignment vertical="center" wrapText="1"/>
    </xf>
    <xf numFmtId="41" fontId="0" fillId="0" borderId="9" xfId="0" applyNumberFormat="1" applyBorder="1" applyAlignment="1">
      <alignment vertical="center" wrapText="1"/>
    </xf>
    <xf numFmtId="0" fontId="10" fillId="3" borderId="92" xfId="0" applyNumberFormat="1" applyFont="1" applyFill="1" applyBorder="1" applyAlignment="1">
      <alignment horizontal="center" vertical="center"/>
    </xf>
    <xf numFmtId="0" fontId="0" fillId="0" borderId="109" xfId="0" applyNumberFormat="1" applyFont="1" applyFill="1" applyBorder="1" applyAlignment="1">
      <alignment horizontal="center" vertical="center"/>
    </xf>
    <xf numFmtId="41" fontId="0" fillId="0" borderId="102" xfId="0" applyNumberFormat="1" applyFont="1" applyFill="1" applyBorder="1" applyAlignment="1">
      <alignment horizontal="center" vertical="center"/>
    </xf>
    <xf numFmtId="41" fontId="0" fillId="0" borderId="103" xfId="0" applyNumberFormat="1" applyFont="1" applyFill="1" applyBorder="1" applyAlignment="1">
      <alignment horizontal="center" vertical="center"/>
    </xf>
    <xf numFmtId="41" fontId="0" fillId="0" borderId="103"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14" xfId="0" applyNumberFormat="1" applyFont="1" applyFill="1" applyBorder="1" applyAlignment="1">
      <alignment horizontal="center" vertical="center"/>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15" fillId="6" borderId="152" xfId="0" applyNumberFormat="1" applyFont="1" applyFill="1" applyBorder="1" applyAlignment="1">
      <alignment horizontal="center"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87"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177" fontId="0" fillId="6" borderId="2" xfId="0" applyNumberFormat="1" applyFont="1" applyFill="1" applyBorder="1" applyAlignment="1">
      <alignment horizontal="center" vertical="center" wrapText="1"/>
    </xf>
    <xf numFmtId="177" fontId="0" fillId="6" borderId="0" xfId="0" applyNumberFormat="1" applyFont="1" applyFill="1" applyBorder="1" applyAlignment="1">
      <alignment horizontal="center" vertical="center" wrapText="1"/>
    </xf>
    <xf numFmtId="177" fontId="0" fillId="6" borderId="1" xfId="0" applyNumberFormat="1" applyFont="1" applyFill="1" applyBorder="1" applyAlignment="1">
      <alignment horizontal="center" vertical="center" wrapText="1"/>
    </xf>
    <xf numFmtId="0" fontId="8" fillId="6" borderId="108" xfId="0" applyNumberFormat="1" applyFont="1" applyFill="1" applyBorder="1" applyAlignment="1">
      <alignment horizontal="left" vertical="center" wrapText="1" shrinkToFit="1"/>
    </xf>
    <xf numFmtId="0" fontId="8" fillId="6" borderId="149" xfId="0" applyNumberFormat="1" applyFont="1" applyFill="1" applyBorder="1" applyAlignment="1">
      <alignment horizontal="left" vertical="center" wrapText="1" shrinkToFit="1"/>
    </xf>
    <xf numFmtId="0" fontId="0" fillId="0" borderId="135"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41" fontId="0" fillId="0" borderId="117" xfId="0" applyNumberFormat="1" applyFont="1" applyFill="1" applyBorder="1" applyAlignment="1">
      <alignment horizontal="center" vertical="center"/>
    </xf>
    <xf numFmtId="41" fontId="0" fillId="0" borderId="99" xfId="0" applyNumberFormat="1" applyFont="1" applyFill="1" applyBorder="1" applyAlignment="1">
      <alignment horizontal="right" vertical="center"/>
    </xf>
    <xf numFmtId="41" fontId="0" fillId="0" borderId="100" xfId="0" applyNumberFormat="1" applyFont="1" applyFill="1" applyBorder="1" applyAlignment="1">
      <alignment horizontal="right" vertical="center"/>
    </xf>
    <xf numFmtId="41" fontId="0" fillId="0" borderId="107" xfId="0" applyNumberFormat="1" applyFont="1" applyFill="1" applyBorder="1" applyAlignment="1">
      <alignment horizontal="center" vertical="center"/>
    </xf>
    <xf numFmtId="41" fontId="0" fillId="0" borderId="99" xfId="0" applyNumberFormat="1" applyFont="1" applyFill="1" applyBorder="1" applyAlignment="1">
      <alignment horizontal="center" vertical="center"/>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101" xfId="0" applyNumberFormat="1" applyFont="1" applyFill="1" applyBorder="1" applyAlignment="1">
      <alignment horizontal="right" vertical="center"/>
    </xf>
    <xf numFmtId="41" fontId="0" fillId="6" borderId="64"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center" vertical="center" wrapText="1" shrinkToFit="1"/>
    </xf>
    <xf numFmtId="41" fontId="0" fillId="6" borderId="65" xfId="0" applyNumberFormat="1" applyFont="1" applyFill="1" applyBorder="1" applyAlignment="1">
      <alignment horizontal="right" vertical="center" wrapText="1" shrinkToFit="1"/>
    </xf>
    <xf numFmtId="41" fontId="0" fillId="6" borderId="106"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center" vertical="center" wrapText="1" shrinkToFit="1"/>
    </xf>
    <xf numFmtId="41" fontId="0" fillId="6" borderId="26" xfId="0" applyNumberFormat="1" applyFont="1" applyFill="1" applyBorder="1" applyAlignment="1">
      <alignment horizontal="center" vertical="center" wrapText="1" shrinkToFit="1"/>
    </xf>
    <xf numFmtId="41" fontId="0" fillId="6" borderId="9" xfId="0" applyNumberFormat="1" applyFont="1" applyFill="1" applyBorder="1" applyAlignment="1">
      <alignment horizontal="right" vertical="center" wrapText="1" shrinkToFit="1"/>
    </xf>
    <xf numFmtId="41" fontId="0" fillId="6" borderId="9" xfId="0" applyNumberFormat="1" applyFont="1" applyFill="1" applyBorder="1" applyAlignment="1">
      <alignment horizontal="center" vertical="center" wrapText="1" shrinkToFit="1"/>
    </xf>
    <xf numFmtId="41" fontId="0" fillId="6" borderId="43" xfId="0" applyNumberFormat="1" applyFont="1" applyFill="1" applyBorder="1" applyAlignment="1">
      <alignment horizontal="right" vertical="center" wrapText="1" shrinkToFit="1"/>
    </xf>
    <xf numFmtId="41" fontId="0" fillId="6" borderId="28" xfId="0" applyNumberFormat="1" applyFont="1" applyFill="1" applyBorder="1" applyAlignment="1">
      <alignment horizontal="right" vertical="center" wrapText="1" shrinkToFit="1"/>
    </xf>
    <xf numFmtId="41" fontId="0" fillId="6" borderId="57" xfId="0" applyNumberFormat="1" applyFont="1" applyFill="1" applyBorder="1" applyAlignment="1">
      <alignment horizontal="right"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6" fillId="3" borderId="156" xfId="2" applyFont="1" applyFill="1" applyBorder="1" applyAlignment="1" applyProtection="1">
      <alignment horizontal="center" vertical="center" wrapText="1"/>
    </xf>
    <xf numFmtId="0" fontId="6" fillId="3" borderId="122" xfId="2" applyFont="1" applyFill="1" applyBorder="1" applyAlignment="1" applyProtection="1">
      <alignment horizontal="center" vertical="center" wrapText="1"/>
    </xf>
    <xf numFmtId="0" fontId="6" fillId="3" borderId="123"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29" xfId="2" applyFont="1" applyFill="1" applyBorder="1" applyAlignment="1" applyProtection="1">
      <alignment horizontal="center" vertical="center" wrapText="1"/>
    </xf>
    <xf numFmtId="0" fontId="6" fillId="3" borderId="145" xfId="2" applyNumberFormat="1" applyFont="1" applyFill="1" applyBorder="1" applyAlignment="1" applyProtection="1">
      <alignment horizontal="center" vertical="center" wrapText="1"/>
    </xf>
    <xf numFmtId="0" fontId="6" fillId="3" borderId="91" xfId="2" applyNumberFormat="1" applyFont="1" applyFill="1" applyBorder="1" applyAlignment="1" applyProtection="1">
      <alignment horizontal="center" vertical="center" wrapText="1"/>
    </xf>
    <xf numFmtId="0" fontId="6" fillId="3" borderId="146" xfId="2" applyNumberFormat="1" applyFont="1" applyFill="1" applyBorder="1" applyAlignment="1" applyProtection="1">
      <alignment horizontal="center" vertical="center" wrapText="1"/>
    </xf>
    <xf numFmtId="0" fontId="6" fillId="3" borderId="147" xfId="2" applyNumberFormat="1" applyFont="1" applyFill="1" applyBorder="1" applyAlignment="1" applyProtection="1">
      <alignment horizontal="center" vertical="center" wrapText="1"/>
    </xf>
    <xf numFmtId="0" fontId="6" fillId="3" borderId="144" xfId="2" applyNumberFormat="1" applyFont="1" applyFill="1" applyBorder="1" applyAlignment="1" applyProtection="1">
      <alignment horizontal="center" vertical="center" wrapText="1"/>
    </xf>
    <xf numFmtId="0" fontId="6" fillId="3" borderId="148"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55" xfId="2" applyNumberFormat="1" applyFont="1" applyFill="1" applyBorder="1" applyAlignment="1" applyProtection="1">
      <alignment horizontal="center" vertical="center" wrapText="1"/>
    </xf>
    <xf numFmtId="0" fontId="15" fillId="3" borderId="106"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49" xfId="0" applyNumberFormat="1" applyFont="1" applyFill="1" applyBorder="1" applyAlignment="1">
      <alignment horizontal="right" vertical="center"/>
    </xf>
    <xf numFmtId="0" fontId="15" fillId="3" borderId="142" xfId="0" applyNumberFormat="1" applyFont="1" applyFill="1" applyBorder="1" applyAlignment="1">
      <alignment horizontal="center" vertical="center" shrinkToFit="1"/>
    </xf>
    <xf numFmtId="0" fontId="15" fillId="3" borderId="136" xfId="0" applyNumberFormat="1" applyFont="1" applyFill="1" applyBorder="1" applyAlignment="1">
      <alignment horizontal="center" vertical="center" shrinkToFit="1"/>
    </xf>
    <xf numFmtId="176" fontId="0" fillId="0" borderId="136"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0" fontId="15" fillId="3" borderId="94" xfId="0" applyNumberFormat="1" applyFont="1" applyFill="1" applyBorder="1" applyAlignment="1">
      <alignment horizontal="center" vertical="center"/>
    </xf>
    <xf numFmtId="0" fontId="15" fillId="3" borderId="152" xfId="0" applyNumberFormat="1" applyFont="1" applyFill="1" applyBorder="1" applyAlignment="1">
      <alignment horizontal="center" vertical="center"/>
    </xf>
    <xf numFmtId="41" fontId="0" fillId="0" borderId="152"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6" borderId="11" xfId="0" applyNumberFormat="1" applyFont="1" applyFill="1" applyBorder="1" applyAlignment="1">
      <alignment horizontal="center" vertical="center" wrapText="1" shrinkToFit="1"/>
    </xf>
    <xf numFmtId="0" fontId="15" fillId="6" borderId="9" xfId="0" applyNumberFormat="1" applyFont="1" applyFill="1" applyBorder="1" applyAlignment="1">
      <alignment horizontal="center" vertical="center" wrapText="1" shrinkToFit="1"/>
    </xf>
    <xf numFmtId="0" fontId="15" fillId="6" borderId="108" xfId="0" applyNumberFormat="1" applyFont="1" applyFill="1" applyBorder="1" applyAlignment="1">
      <alignment horizontal="center" vertical="center" wrapText="1" shrinkToFit="1"/>
    </xf>
    <xf numFmtId="0" fontId="15" fillId="6" borderId="143" xfId="0" applyNumberFormat="1" applyFont="1" applyFill="1" applyBorder="1" applyAlignment="1">
      <alignment horizontal="center" vertical="center" wrapText="1" shrinkToFit="1"/>
    </xf>
    <xf numFmtId="0" fontId="8" fillId="6" borderId="109" xfId="0" applyNumberFormat="1" applyFont="1" applyFill="1" applyBorder="1" applyAlignment="1">
      <alignment horizontal="left" vertical="center" wrapText="1" shrinkToFit="1"/>
    </xf>
    <xf numFmtId="0" fontId="8" fillId="6" borderId="109" xfId="0" applyNumberFormat="1" applyFont="1" applyFill="1" applyBorder="1" applyAlignment="1">
      <alignment horizontal="left" vertical="center" shrinkToFit="1"/>
    </xf>
    <xf numFmtId="0" fontId="8" fillId="6" borderId="110" xfId="0" applyNumberFormat="1" applyFont="1" applyFill="1" applyBorder="1" applyAlignment="1">
      <alignment horizontal="left" vertical="center" shrinkToFit="1"/>
    </xf>
    <xf numFmtId="0" fontId="15" fillId="6" borderId="32" xfId="0" applyNumberFormat="1" applyFont="1" applyFill="1" applyBorder="1" applyAlignment="1">
      <alignment horizontal="center" vertical="center" wrapText="1" shrinkToFit="1"/>
    </xf>
    <xf numFmtId="0" fontId="15" fillId="6" borderId="98" xfId="0" applyNumberFormat="1" applyFont="1" applyFill="1" applyBorder="1" applyAlignment="1">
      <alignment horizontal="center" vertical="center" wrapText="1" shrinkToFit="1"/>
    </xf>
    <xf numFmtId="0" fontId="8" fillId="6" borderId="98" xfId="0" applyNumberFormat="1" applyFont="1" applyFill="1" applyBorder="1" applyAlignment="1">
      <alignment horizontal="left" vertical="center" wrapText="1" shrinkToFit="1"/>
    </xf>
    <xf numFmtId="0" fontId="8" fillId="6" borderId="98" xfId="0" applyNumberFormat="1" applyFont="1" applyFill="1" applyBorder="1" applyAlignment="1">
      <alignment horizontal="left" vertical="center" shrinkToFit="1"/>
    </xf>
    <xf numFmtId="0" fontId="8" fillId="6" borderId="150" xfId="0" applyNumberFormat="1" applyFont="1" applyFill="1" applyBorder="1" applyAlignment="1">
      <alignment horizontal="left" vertical="center" shrinkToFit="1"/>
    </xf>
    <xf numFmtId="0" fontId="15" fillId="6" borderId="136" xfId="0" applyNumberFormat="1" applyFont="1" applyFill="1" applyBorder="1" applyAlignment="1">
      <alignment horizontal="center" vertical="center" wrapText="1" shrinkToFit="1"/>
    </xf>
    <xf numFmtId="0" fontId="8" fillId="6" borderId="136" xfId="0" applyNumberFormat="1" applyFont="1" applyFill="1" applyBorder="1" applyAlignment="1">
      <alignment horizontal="left" vertical="center" wrapText="1" shrinkToFit="1"/>
    </xf>
    <xf numFmtId="0" fontId="8" fillId="6" borderId="136" xfId="0" applyNumberFormat="1" applyFont="1" applyFill="1" applyBorder="1" applyAlignment="1">
      <alignment horizontal="left" vertical="center" shrinkToFit="1"/>
    </xf>
    <xf numFmtId="0" fontId="8" fillId="6" borderId="151" xfId="0" applyNumberFormat="1" applyFont="1" applyFill="1" applyBorder="1" applyAlignment="1">
      <alignment horizontal="left" vertical="center" shrinkToFi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4" xfId="0" applyNumberFormat="1" applyFont="1" applyFill="1" applyBorder="1" applyAlignment="1">
      <alignment horizontal="center" vertical="center" wrapText="1"/>
    </xf>
    <xf numFmtId="0" fontId="10" fillId="3" borderId="124" xfId="1" applyFont="1" applyFill="1" applyBorder="1" applyAlignment="1" applyProtection="1">
      <alignment horizontal="center" vertical="center" wrapText="1"/>
    </xf>
    <xf numFmtId="0" fontId="10" fillId="3" borderId="125" xfId="1" applyFont="1" applyFill="1" applyBorder="1" applyAlignment="1" applyProtection="1">
      <alignment horizontal="center" vertical="center" wrapText="1"/>
    </xf>
    <xf numFmtId="0" fontId="10" fillId="3" borderId="126" xfId="1" applyFont="1" applyFill="1" applyBorder="1" applyAlignment="1" applyProtection="1">
      <alignment horizontal="center" vertical="center" wrapText="1"/>
    </xf>
    <xf numFmtId="0" fontId="0" fillId="0" borderId="127" xfId="1" applyFont="1" applyFill="1" applyBorder="1" applyAlignment="1" applyProtection="1">
      <alignment horizontal="left" vertical="center" wrapText="1"/>
    </xf>
    <xf numFmtId="0" fontId="1" fillId="0" borderId="125" xfId="1" applyFont="1" applyFill="1" applyBorder="1" applyAlignment="1" applyProtection="1">
      <alignment horizontal="left" vertical="center" wrapText="1"/>
    </xf>
    <xf numFmtId="0" fontId="1" fillId="0" borderId="157" xfId="1" applyFont="1" applyFill="1" applyBorder="1" applyAlignment="1" applyProtection="1">
      <alignment horizontal="left"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10" fillId="3" borderId="132" xfId="1" applyFont="1" applyFill="1" applyBorder="1" applyAlignment="1" applyProtection="1">
      <alignment horizontal="center" vertical="center" wrapText="1"/>
    </xf>
    <xf numFmtId="0" fontId="0" fillId="0" borderId="133" xfId="1" applyFont="1" applyFill="1" applyBorder="1" applyAlignment="1" applyProtection="1">
      <alignment horizontal="left" vertical="center" wrapText="1"/>
    </xf>
    <xf numFmtId="0" fontId="1" fillId="0" borderId="131" xfId="1" applyFont="1" applyFill="1" applyBorder="1" applyAlignment="1" applyProtection="1">
      <alignment horizontal="left" vertical="center" wrapText="1"/>
    </xf>
    <xf numFmtId="0" fontId="1" fillId="0" borderId="159"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41" fontId="0" fillId="0" borderId="25" xfId="1" applyNumberFormat="1" applyFont="1" applyBorder="1" applyAlignment="1">
      <alignment horizontal="right" vertical="center" wrapText="1"/>
    </xf>
    <xf numFmtId="41" fontId="0" fillId="0" borderId="26" xfId="1"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41" fontId="0" fillId="0" borderId="160" xfId="1" applyNumberFormat="1" applyFont="1" applyBorder="1" applyAlignment="1">
      <alignment horizontal="right" vertical="center" wrapText="1"/>
    </xf>
    <xf numFmtId="41" fontId="0" fillId="0" borderId="161" xfId="1" applyNumberFormat="1" applyFont="1" applyBorder="1" applyAlignment="1">
      <alignment horizontal="right" vertical="center" wrapText="1"/>
    </xf>
    <xf numFmtId="41" fontId="0" fillId="0" borderId="172" xfId="1" applyNumberFormat="1" applyFont="1" applyBorder="1" applyAlignment="1">
      <alignment horizontal="right" vertical="center" wrapText="1"/>
    </xf>
    <xf numFmtId="41" fontId="0" fillId="0" borderId="163" xfId="1" applyNumberFormat="1" applyFont="1" applyBorder="1" applyAlignment="1">
      <alignment horizontal="right" vertical="center" wrapText="1"/>
    </xf>
    <xf numFmtId="41" fontId="0" fillId="0" borderId="164" xfId="1" applyNumberFormat="1" applyFont="1" applyBorder="1" applyAlignment="1">
      <alignment horizontal="right" vertical="center" wrapText="1"/>
    </xf>
    <xf numFmtId="41" fontId="0" fillId="0" borderId="173" xfId="1" applyNumberFormat="1" applyFont="1" applyBorder="1" applyAlignment="1">
      <alignment horizontal="right" vertical="center" wrapText="1"/>
    </xf>
    <xf numFmtId="0" fontId="15" fillId="3" borderId="102" xfId="1" applyNumberFormat="1" applyFont="1" applyFill="1" applyBorder="1" applyAlignment="1" applyProtection="1">
      <alignment horizontal="center" vertical="center" wrapText="1"/>
    </xf>
    <xf numFmtId="0" fontId="15" fillId="3" borderId="103"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0" fillId="0" borderId="169" xfId="1" applyFont="1" applyBorder="1" applyAlignment="1">
      <alignment horizontal="center" vertical="center" wrapText="1"/>
    </xf>
    <xf numFmtId="0" fontId="0" fillId="0" borderId="170" xfId="1" applyFont="1" applyBorder="1" applyAlignment="1">
      <alignment horizontal="center" vertical="center" wrapText="1"/>
    </xf>
    <xf numFmtId="0" fontId="0" fillId="0" borderId="171" xfId="1" applyFont="1" applyBorder="1" applyAlignment="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83" xfId="1" applyFont="1" applyBorder="1" applyAlignment="1">
      <alignment horizontal="center" vertical="center" wrapText="1"/>
    </xf>
    <xf numFmtId="0" fontId="0" fillId="0" borderId="84" xfId="1" applyFont="1" applyBorder="1" applyAlignment="1">
      <alignment horizontal="center" vertical="center" wrapText="1"/>
    </xf>
    <xf numFmtId="0" fontId="0" fillId="0" borderId="85" xfId="1" applyFont="1" applyBorder="1" applyAlignment="1">
      <alignment horizontal="center" vertical="center" wrapText="1"/>
    </xf>
    <xf numFmtId="0" fontId="15" fillId="3" borderId="25" xfId="1" applyNumberFormat="1" applyFont="1" applyFill="1" applyBorder="1" applyAlignment="1" applyProtection="1">
      <alignment horizontal="center" vertical="center" wrapText="1"/>
    </xf>
    <xf numFmtId="0" fontId="0" fillId="0" borderId="113" xfId="1" applyFont="1" applyBorder="1" applyAlignment="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160" xfId="1" applyFont="1" applyBorder="1" applyAlignment="1">
      <alignment horizontal="center" vertical="center" wrapText="1"/>
    </xf>
    <xf numFmtId="0" fontId="0" fillId="0" borderId="161" xfId="1" applyFont="1" applyBorder="1" applyAlignment="1">
      <alignment horizontal="center" vertical="center" wrapText="1"/>
    </xf>
    <xf numFmtId="0" fontId="0" fillId="0" borderId="162" xfId="1" applyFont="1" applyBorder="1" applyAlignment="1">
      <alignment horizontal="center" vertical="center" wrapText="1"/>
    </xf>
    <xf numFmtId="0" fontId="0" fillId="0" borderId="163" xfId="1" applyFont="1" applyBorder="1" applyAlignment="1">
      <alignment horizontal="center" vertical="center" wrapText="1"/>
    </xf>
    <xf numFmtId="0" fontId="0" fillId="0" borderId="164" xfId="1" applyFont="1" applyBorder="1" applyAlignment="1">
      <alignment horizontal="center" vertical="center" wrapText="1"/>
    </xf>
    <xf numFmtId="0" fontId="0" fillId="0" borderId="165" xfId="1" applyFont="1" applyBorder="1" applyAlignment="1">
      <alignment horizontal="center" vertical="center" wrapText="1"/>
    </xf>
    <xf numFmtId="0" fontId="15" fillId="3" borderId="107"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15" fillId="3" borderId="100" xfId="1" applyNumberFormat="1" applyFont="1" applyFill="1" applyBorder="1" applyAlignment="1" applyProtection="1">
      <alignment horizontal="center" vertical="center" wrapText="1"/>
    </xf>
    <xf numFmtId="0" fontId="0" fillId="0" borderId="166" xfId="1" applyFont="1" applyBorder="1" applyAlignment="1">
      <alignment horizontal="center" vertical="center" wrapText="1"/>
    </xf>
    <xf numFmtId="0" fontId="0" fillId="0" borderId="167" xfId="1" applyFont="1" applyBorder="1" applyAlignment="1">
      <alignment horizontal="center" vertical="center" wrapText="1"/>
    </xf>
    <xf numFmtId="0" fontId="0" fillId="0" borderId="168" xfId="1" applyFont="1" applyBorder="1" applyAlignment="1">
      <alignment horizontal="center" vertical="center" wrapText="1"/>
    </xf>
    <xf numFmtId="0" fontId="15" fillId="3" borderId="87"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06" xfId="1" applyFont="1" applyBorder="1" applyAlignment="1">
      <alignment horizontal="center" vertical="center" wrapText="1"/>
    </xf>
    <xf numFmtId="0" fontId="15" fillId="3" borderId="39"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45" xfId="0"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0" fillId="0" borderId="87"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1" xfId="1" applyFont="1" applyBorder="1" applyAlignment="1">
      <alignment horizontal="center" vertical="center" wrapText="1"/>
    </xf>
    <xf numFmtId="0" fontId="19" fillId="0" borderId="87" xfId="1" applyFont="1" applyBorder="1" applyAlignment="1">
      <alignment horizontal="center" vertical="center" wrapText="1" shrinkToFit="1"/>
    </xf>
    <xf numFmtId="0" fontId="19" fillId="0" borderId="20" xfId="1" applyFont="1" applyBorder="1" applyAlignment="1">
      <alignment horizontal="center" vertical="center" shrinkToFit="1"/>
    </xf>
    <xf numFmtId="0" fontId="19" fillId="0" borderId="21" xfId="1" applyFont="1" applyBorder="1" applyAlignment="1">
      <alignment horizontal="center" vertical="center" shrinkToFit="1"/>
    </xf>
    <xf numFmtId="0" fontId="0" fillId="0" borderId="67" xfId="1" applyFont="1"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0" fillId="0" borderId="102" xfId="1" applyFont="1" applyBorder="1" applyAlignment="1">
      <alignment horizontal="center" vertical="center" wrapText="1"/>
    </xf>
    <xf numFmtId="0" fontId="0" fillId="0" borderId="103" xfId="1" applyFont="1" applyBorder="1" applyAlignment="1">
      <alignment horizontal="center" vertical="center" wrapText="1"/>
    </xf>
    <xf numFmtId="0" fontId="0" fillId="0" borderId="104" xfId="1" applyFont="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 fillId="0" borderId="7" xfId="1" applyFont="1" applyFill="1" applyBorder="1" applyAlignment="1">
      <alignment vertical="center" wrapText="1"/>
    </xf>
    <xf numFmtId="0" fontId="1" fillId="0" borderId="1" xfId="1" applyFont="1" applyFill="1" applyBorder="1" applyAlignment="1">
      <alignment vertical="center" wrapText="1"/>
    </xf>
    <xf numFmtId="0" fontId="1" fillId="0" borderId="8" xfId="1" applyFont="1" applyFill="1" applyBorder="1" applyAlignment="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38" fontId="0" fillId="0" borderId="25" xfId="5" applyFont="1" applyFill="1" applyBorder="1" applyAlignment="1">
      <alignment horizontal="center" vertical="center"/>
    </xf>
    <xf numFmtId="38" fontId="0" fillId="0" borderId="27" xfId="5" applyFont="1" applyFill="1" applyBorder="1" applyAlignment="1">
      <alignment horizontal="center" vertical="center"/>
    </xf>
    <xf numFmtId="0" fontId="1" fillId="6" borderId="3" xfId="1" applyNumberFormat="1" applyFont="1" applyFill="1" applyBorder="1" applyAlignment="1" applyProtection="1">
      <alignment horizontal="left" vertical="center" wrapText="1"/>
    </xf>
    <xf numFmtId="0" fontId="1" fillId="6" borderId="3" xfId="1" applyNumberFormat="1" applyFont="1" applyFill="1" applyBorder="1" applyAlignment="1" applyProtection="1">
      <alignment horizontal="left" vertical="center"/>
    </xf>
    <xf numFmtId="0" fontId="1" fillId="6" borderId="0" xfId="1" applyNumberFormat="1" applyFont="1" applyFill="1" applyBorder="1" applyAlignment="1" applyProtection="1">
      <alignment horizontal="left" vertical="center"/>
    </xf>
    <xf numFmtId="0" fontId="1" fillId="6" borderId="4" xfId="1" applyNumberFormat="1" applyFont="1" applyFill="1" applyBorder="1" applyAlignment="1" applyProtection="1">
      <alignment horizontal="left" vertical="center"/>
    </xf>
    <xf numFmtId="0" fontId="1"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54" xfId="1" applyFont="1" applyBorder="1" applyAlignment="1">
      <alignment horizontal="left" vertical="center" wrapText="1"/>
    </xf>
    <xf numFmtId="0" fontId="0" fillId="0" borderId="37" xfId="1" applyFont="1" applyBorder="1" applyAlignment="1">
      <alignment horizontal="left" vertical="center" wrapText="1"/>
    </xf>
    <xf numFmtId="0" fontId="0" fillId="0" borderId="55" xfId="1" applyFont="1" applyBorder="1" applyAlignment="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97"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54" xfId="0" applyFont="1" applyBorder="1" applyAlignment="1">
      <alignment horizontal="left" vertical="center" wrapText="1"/>
    </xf>
    <xf numFmtId="0" fontId="0" fillId="0" borderId="37" xfId="0" applyFont="1" applyBorder="1" applyAlignment="1">
      <alignment horizontal="left" vertical="center" wrapText="1"/>
    </xf>
    <xf numFmtId="0" fontId="0" fillId="0" borderId="55" xfId="0" applyFont="1" applyBorder="1" applyAlignment="1">
      <alignment horizontal="left" vertical="center" wrapText="1"/>
    </xf>
    <xf numFmtId="38" fontId="0" fillId="6" borderId="25" xfId="5" applyFont="1" applyFill="1" applyBorder="1" applyAlignment="1">
      <alignment horizontal="center" vertical="center"/>
    </xf>
    <xf numFmtId="38" fontId="0" fillId="6" borderId="26" xfId="5" applyFont="1" applyFill="1" applyBorder="1" applyAlignment="1">
      <alignment horizontal="center" vertical="center"/>
    </xf>
    <xf numFmtId="0" fontId="0" fillId="0" borderId="9"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10"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21" fillId="0" borderId="32" xfId="0" applyNumberFormat="1" applyFont="1" applyFill="1" applyBorder="1" applyAlignment="1">
      <alignment horizontal="right" vertical="center"/>
    </xf>
    <xf numFmtId="0" fontId="0" fillId="0" borderId="32" xfId="0" applyNumberFormat="1" applyFont="1" applyBorder="1" applyAlignment="1">
      <alignment horizontal="right" vertical="center"/>
    </xf>
    <xf numFmtId="0" fontId="0" fillId="0" borderId="93"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12" xfId="0" applyNumberFormat="1" applyFont="1" applyFill="1" applyBorder="1" applyAlignment="1">
      <alignment horizontal="center" vertical="center"/>
    </xf>
    <xf numFmtId="0" fontId="15" fillId="3" borderId="102" xfId="0" applyNumberFormat="1" applyFont="1" applyFill="1" applyBorder="1" applyAlignment="1">
      <alignment horizontal="center" vertical="center" wrapText="1"/>
    </xf>
    <xf numFmtId="0" fontId="15" fillId="3" borderId="103"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wrapText="1"/>
    </xf>
    <xf numFmtId="176" fontId="0" fillId="0" borderId="102"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98" xfId="0" applyNumberFormat="1" applyFont="1" applyFill="1" applyBorder="1" applyAlignment="1">
      <alignment horizontal="center" vertical="center" wrapText="1"/>
    </xf>
    <xf numFmtId="0" fontId="15" fillId="3" borderId="98" xfId="0" applyNumberFormat="1" applyFont="1" applyFill="1" applyBorder="1" applyAlignment="1">
      <alignment horizontal="center" vertical="center"/>
    </xf>
    <xf numFmtId="41" fontId="0" fillId="0" borderId="107"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0" fillId="0" borderId="98"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0" fontId="15" fillId="3" borderId="136" xfId="0" applyNumberFormat="1" applyFont="1" applyFill="1" applyBorder="1" applyAlignment="1">
      <alignment horizontal="center" vertical="center" wrapText="1"/>
    </xf>
    <xf numFmtId="176" fontId="0" fillId="0" borderId="174" xfId="0" applyNumberFormat="1" applyFont="1" applyFill="1" applyBorder="1" applyAlignment="1">
      <alignment horizontal="right" vertical="center"/>
    </xf>
    <xf numFmtId="176" fontId="0" fillId="0" borderId="175" xfId="0" applyNumberFormat="1" applyFont="1" applyFill="1" applyBorder="1" applyAlignment="1">
      <alignment horizontal="right" vertical="center"/>
    </xf>
    <xf numFmtId="176" fontId="0" fillId="0" borderId="142"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09" xfId="0" applyNumberFormat="1" applyFont="1" applyFill="1" applyBorder="1" applyAlignment="1">
      <alignment horizontal="center" vertical="center"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108"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37" xfId="0" applyNumberFormat="1" applyFont="1" applyFill="1" applyBorder="1" applyAlignment="1">
      <alignment horizontal="center" vertical="center" wrapText="1"/>
    </xf>
    <xf numFmtId="0" fontId="15" fillId="3" borderId="138" xfId="0" applyNumberFormat="1" applyFont="1" applyFill="1" applyBorder="1" applyAlignment="1">
      <alignment horizontal="center" vertical="center" wrapText="1"/>
    </xf>
    <xf numFmtId="176" fontId="0" fillId="0" borderId="139" xfId="0" applyNumberFormat="1" applyFont="1" applyFill="1" applyBorder="1" applyAlignment="1">
      <alignment horizontal="right" vertical="center"/>
    </xf>
    <xf numFmtId="176" fontId="0" fillId="0" borderId="138" xfId="0" applyNumberFormat="1" applyFont="1" applyFill="1" applyBorder="1" applyAlignment="1">
      <alignment horizontal="right" vertical="center"/>
    </xf>
    <xf numFmtId="176" fontId="0" fillId="0" borderId="140" xfId="0" applyNumberFormat="1" applyFont="1" applyFill="1" applyBorder="1" applyAlignment="1">
      <alignment horizontal="right" vertical="center"/>
    </xf>
    <xf numFmtId="176" fontId="0" fillId="0" borderId="141"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98" xfId="0" applyNumberFormat="1" applyFont="1" applyFill="1" applyBorder="1" applyAlignment="1">
      <alignment horizontal="center" vertical="center" shrinkToFit="1"/>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98"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6" borderId="119" xfId="0" applyNumberFormat="1" applyFont="1" applyFill="1" applyBorder="1" applyAlignment="1">
      <alignment horizontal="center" vertical="center" wrapText="1" shrinkToFit="1"/>
    </xf>
    <xf numFmtId="41" fontId="0" fillId="6" borderId="118" xfId="0" applyNumberFormat="1" applyFont="1" applyFill="1" applyBorder="1" applyAlignment="1">
      <alignment horizontal="center" vertical="center" wrapText="1" shrinkToFit="1"/>
    </xf>
    <xf numFmtId="41" fontId="0" fillId="6" borderId="109" xfId="0" applyNumberFormat="1" applyFont="1" applyFill="1" applyBorder="1" applyAlignment="1">
      <alignment horizontal="center" vertical="center" wrapText="1" shrinkToFit="1"/>
    </xf>
    <xf numFmtId="41" fontId="0" fillId="6" borderId="102" xfId="0" applyNumberFormat="1" applyFont="1" applyFill="1" applyBorder="1" applyAlignment="1">
      <alignment horizontal="center" vertical="center" wrapText="1" shrinkToFit="1"/>
    </xf>
    <xf numFmtId="41" fontId="0" fillId="6" borderId="104" xfId="0" applyNumberFormat="1" applyFont="1" applyFill="1" applyBorder="1" applyAlignment="1">
      <alignment horizontal="right" vertical="center" wrapText="1" shrinkToFit="1"/>
    </xf>
    <xf numFmtId="41" fontId="0" fillId="6" borderId="109" xfId="0" applyNumberFormat="1" applyFont="1" applyFill="1" applyBorder="1" applyAlignment="1">
      <alignment horizontal="right" vertical="center" wrapText="1" shrinkToFit="1"/>
    </xf>
    <xf numFmtId="41" fontId="0" fillId="6" borderId="11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0" fillId="3" borderId="68" xfId="0" applyNumberFormat="1" applyFont="1" applyFill="1" applyBorder="1" applyAlignment="1">
      <alignment horizontal="center" vertical="center"/>
    </xf>
    <xf numFmtId="41" fontId="0" fillId="6" borderId="28" xfId="0" applyNumberFormat="1" applyFont="1" applyFill="1" applyBorder="1" applyAlignment="1">
      <alignment horizontal="center" vertical="center" wrapText="1" shrinkToFit="1"/>
    </xf>
    <xf numFmtId="41" fontId="0" fillId="6" borderId="63" xfId="0" applyNumberFormat="1" applyFont="1" applyFill="1" applyBorder="1" applyAlignment="1">
      <alignment horizontal="center" vertical="center" wrapText="1" shrinkToFit="1"/>
    </xf>
    <xf numFmtId="41" fontId="0" fillId="6" borderId="10"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6" borderId="43" xfId="0" applyNumberFormat="1" applyFont="1" applyFill="1" applyBorder="1" applyAlignment="1">
      <alignment horizontal="center" vertical="center" wrapText="1" shrinkToFit="1"/>
    </xf>
    <xf numFmtId="41" fontId="0" fillId="6" borderId="22" xfId="0" applyNumberFormat="1" applyFont="1" applyFill="1" applyBorder="1" applyAlignment="1">
      <alignment horizontal="right" vertical="center" wrapText="1" shrinkToFit="1"/>
    </xf>
    <xf numFmtId="41" fontId="0" fillId="6" borderId="52" xfId="0" applyNumberFormat="1" applyFont="1" applyFill="1" applyBorder="1" applyAlignment="1">
      <alignment horizontal="right" vertical="center" wrapText="1" shrinkToFit="1"/>
    </xf>
    <xf numFmtId="41" fontId="0" fillId="6" borderId="22" xfId="0" applyNumberFormat="1" applyFont="1" applyFill="1" applyBorder="1" applyAlignment="1">
      <alignment horizontal="center" vertical="center" wrapText="1" shrinkToFit="1"/>
    </xf>
    <xf numFmtId="41" fontId="0" fillId="6" borderId="52" xfId="0" applyNumberFormat="1" applyFont="1" applyFill="1" applyBorder="1" applyAlignment="1">
      <alignment horizontal="center" vertical="center" wrapText="1" shrinkToFit="1"/>
    </xf>
    <xf numFmtId="41" fontId="0" fillId="6" borderId="40" xfId="0" applyNumberFormat="1" applyFont="1" applyFill="1" applyBorder="1" applyAlignment="1">
      <alignment horizontal="center" vertical="center" wrapText="1" shrinkToFit="1"/>
    </xf>
    <xf numFmtId="0" fontId="10" fillId="3" borderId="69"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6" borderId="103" xfId="0" applyNumberFormat="1" applyFont="1" applyFill="1" applyBorder="1" applyAlignment="1">
      <alignment horizontal="right" vertical="center" wrapText="1" shrinkToFit="1"/>
    </xf>
    <xf numFmtId="41" fontId="0" fillId="6" borderId="95" xfId="0" applyNumberFormat="1" applyFont="1" applyFill="1" applyBorder="1" applyAlignment="1">
      <alignment horizontal="right" vertical="center" wrapText="1" shrinkToFit="1"/>
    </xf>
    <xf numFmtId="41" fontId="0" fillId="0" borderId="109" xfId="0" applyNumberFormat="1" applyFont="1" applyFill="1" applyBorder="1" applyAlignment="1">
      <alignment horizontal="center" vertical="center"/>
    </xf>
    <xf numFmtId="41" fontId="0" fillId="6" borderId="63"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87" xfId="1" applyFont="1" applyBorder="1" applyAlignment="1">
      <alignment horizontal="left" vertical="center" wrapText="1"/>
    </xf>
    <xf numFmtId="0" fontId="0" fillId="0" borderId="20" xfId="1" applyFont="1" applyBorder="1" applyAlignment="1">
      <alignment horizontal="left" vertical="center" wrapText="1"/>
    </xf>
    <xf numFmtId="0" fontId="0" fillId="0" borderId="67" xfId="1" applyFont="1" applyBorder="1" applyAlignment="1">
      <alignment horizontal="left" vertical="center" wrapText="1"/>
    </xf>
    <xf numFmtId="0" fontId="0" fillId="0" borderId="72"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63" xfId="1" applyFont="1" applyBorder="1" applyAlignment="1">
      <alignment horizontal="left" vertical="center" wrapText="1"/>
    </xf>
    <xf numFmtId="0" fontId="0" fillId="0" borderId="42" xfId="1" applyFont="1" applyBorder="1" applyAlignment="1">
      <alignment horizontal="left" vertical="center" wrapText="1"/>
    </xf>
    <xf numFmtId="0" fontId="0" fillId="0" borderId="60" xfId="1"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86" xfId="0" applyFont="1" applyBorder="1" applyAlignment="1">
      <alignment horizontal="center" vertical="center"/>
    </xf>
    <xf numFmtId="0" fontId="2" fillId="0" borderId="16" xfId="0" applyFont="1" applyBorder="1" applyAlignment="1">
      <alignment horizontal="center" vertical="center"/>
    </xf>
    <xf numFmtId="0" fontId="2" fillId="0" borderId="35" xfId="0" applyFont="1" applyBorder="1" applyAlignment="1">
      <alignment horizontal="center"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wrapText="1"/>
    </xf>
    <xf numFmtId="0" fontId="8" fillId="0" borderId="45" xfId="0" applyFont="1" applyBorder="1" applyAlignment="1">
      <alignment horizontal="center" vertical="center" wrapText="1"/>
    </xf>
    <xf numFmtId="0" fontId="10" fillId="2" borderId="70" xfId="0" applyNumberFormat="1" applyFont="1" applyFill="1" applyBorder="1" applyAlignment="1">
      <alignment horizontal="center" vertical="center" wrapText="1"/>
    </xf>
    <xf numFmtId="0" fontId="10" fillId="2" borderId="134" xfId="0" applyNumberFormat="1" applyFont="1" applyFill="1" applyBorder="1" applyAlignment="1">
      <alignment horizontal="center" vertical="center"/>
    </xf>
    <xf numFmtId="0" fontId="0" fillId="6" borderId="135" xfId="0" applyFont="1" applyFill="1" applyBorder="1" applyAlignment="1">
      <alignment horizontal="left" vertical="center" wrapText="1"/>
    </xf>
    <xf numFmtId="0" fontId="0" fillId="6" borderId="50" xfId="0" applyFont="1" applyFill="1" applyBorder="1" applyAlignment="1">
      <alignment horizontal="left" vertical="center" wrapText="1"/>
    </xf>
    <xf numFmtId="0" fontId="0" fillId="6" borderId="69" xfId="0" applyFont="1" applyFill="1" applyBorder="1" applyAlignment="1">
      <alignment horizontal="left" vertical="center" wrapText="1"/>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41" fontId="15" fillId="2" borderId="12" xfId="0" applyNumberFormat="1" applyFont="1" applyFill="1" applyBorder="1" applyAlignment="1">
      <alignment horizontal="center" vertical="center" wrapText="1"/>
    </xf>
    <xf numFmtId="41" fontId="15" fillId="2" borderId="2" xfId="0" applyNumberFormat="1" applyFont="1" applyFill="1" applyBorder="1" applyAlignment="1">
      <alignment horizontal="center" vertical="center" wrapText="1"/>
    </xf>
    <xf numFmtId="41" fontId="15" fillId="2" borderId="13" xfId="0" applyNumberFormat="1" applyFont="1" applyFill="1" applyBorder="1" applyAlignment="1">
      <alignment horizontal="center" vertical="center" wrapText="1"/>
    </xf>
    <xf numFmtId="41" fontId="15" fillId="2" borderId="14" xfId="0" applyNumberFormat="1" applyFont="1" applyFill="1" applyBorder="1" applyAlignment="1">
      <alignment horizontal="center" vertical="center" wrapText="1"/>
    </xf>
    <xf numFmtId="41" fontId="15" fillId="2" borderId="0" xfId="0" applyNumberFormat="1" applyFont="1" applyFill="1" applyBorder="1" applyAlignment="1">
      <alignment horizontal="center" vertical="center" wrapText="1"/>
    </xf>
    <xf numFmtId="41" fontId="15" fillId="2" borderId="15" xfId="0" applyNumberFormat="1" applyFont="1" applyFill="1" applyBorder="1" applyAlignment="1">
      <alignment horizontal="center" vertical="center"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20" fillId="0" borderId="7" xfId="0" applyFont="1" applyBorder="1" applyAlignment="1">
      <alignment horizontal="left" vertical="top" wrapText="1"/>
    </xf>
    <xf numFmtId="0" fontId="20" fillId="0" borderId="1" xfId="0" applyFont="1" applyBorder="1" applyAlignment="1">
      <alignment horizontal="left" vertical="top" wrapText="1"/>
    </xf>
    <xf numFmtId="0" fontId="20" fillId="0" borderId="8" xfId="0" applyFont="1" applyBorder="1" applyAlignment="1">
      <alignment horizontal="left" vertical="top"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8" fillId="0" borderId="83" xfId="0" applyNumberFormat="1" applyFont="1" applyBorder="1" applyAlignment="1">
      <alignment horizontal="center" vertical="center" wrapText="1"/>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5" xfId="0" applyNumberFormat="1" applyFon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8" fillId="0" borderId="76" xfId="0" applyFont="1" applyBorder="1" applyAlignment="1">
      <alignment horizontal="left" vertical="center" wrapText="1"/>
    </xf>
    <xf numFmtId="0" fontId="8" fillId="0" borderId="74" xfId="0" applyFont="1" applyBorder="1" applyAlignment="1">
      <alignment horizontal="left" vertical="center" wrapText="1"/>
    </xf>
    <xf numFmtId="0" fontId="8" fillId="0" borderId="75" xfId="0" applyFont="1" applyBorder="1" applyAlignment="1">
      <alignment horizontal="left" vertical="center" wrapText="1"/>
    </xf>
    <xf numFmtId="41" fontId="0" fillId="0" borderId="76" xfId="0" applyNumberFormat="1" applyFont="1" applyBorder="1" applyAlignment="1">
      <alignment horizontal="right" vertical="center"/>
    </xf>
    <xf numFmtId="41" fontId="0" fillId="0" borderId="74" xfId="0" applyNumberFormat="1" applyFont="1" applyBorder="1" applyAlignment="1">
      <alignment horizontal="right" vertical="center"/>
    </xf>
    <xf numFmtId="41" fontId="0" fillId="0" borderId="77" xfId="0" applyNumberFormat="1" applyFont="1" applyBorder="1" applyAlignment="1">
      <alignment horizontal="right"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0" fontId="8" fillId="0" borderId="81" xfId="0" applyFont="1" applyBorder="1" applyAlignment="1">
      <alignment horizontal="left" vertical="center" wrapText="1"/>
    </xf>
    <xf numFmtId="0" fontId="8" fillId="0" borderId="79" xfId="0" applyFont="1" applyBorder="1" applyAlignment="1">
      <alignment horizontal="left" vertical="center" wrapText="1"/>
    </xf>
    <xf numFmtId="0" fontId="8" fillId="0" borderId="80" xfId="0" applyFont="1" applyBorder="1" applyAlignment="1">
      <alignment horizontal="left" vertical="center" wrapText="1"/>
    </xf>
    <xf numFmtId="41" fontId="0" fillId="0" borderId="81" xfId="0" applyNumberFormat="1" applyFont="1" applyBorder="1" applyAlignment="1">
      <alignment horizontal="right" vertical="center"/>
    </xf>
    <xf numFmtId="41" fontId="0" fillId="0" borderId="79" xfId="0" applyNumberFormat="1" applyFont="1" applyBorder="1" applyAlignment="1">
      <alignment horizontal="right" vertical="center"/>
    </xf>
    <xf numFmtId="41" fontId="0" fillId="0" borderId="176" xfId="0" applyNumberFormat="1" applyFont="1" applyBorder="1" applyAlignment="1">
      <alignment horizontal="right"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Font="1" applyBorder="1" applyAlignment="1">
      <alignment vertical="center" wrapText="1"/>
    </xf>
    <xf numFmtId="0" fontId="0" fillId="0" borderId="26" xfId="0" applyFont="1" applyBorder="1">
      <alignment vertical="center"/>
    </xf>
    <xf numFmtId="0" fontId="0" fillId="0" borderId="120" xfId="0" applyFont="1" applyBorder="1" applyAlignment="1">
      <alignment horizontal="center" vertical="center"/>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0" xfId="0" applyNumberFormat="1" applyFill="1" applyBorder="1" applyAlignment="1">
      <alignment horizontal="center" vertical="center" wrapText="1"/>
    </xf>
    <xf numFmtId="41" fontId="0" fillId="3" borderId="120"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20" xfId="0" applyNumberFormat="1" applyFont="1" applyFill="1" applyBorder="1" applyAlignment="1">
      <alignment horizontal="center" vertical="center" wrapText="1"/>
    </xf>
    <xf numFmtId="41" fontId="0" fillId="3" borderId="120" xfId="0" applyNumberFormat="1" applyFont="1" applyFill="1" applyBorder="1" applyAlignment="1">
      <alignment horizontal="center" vertical="center"/>
    </xf>
    <xf numFmtId="0" fontId="0" fillId="0" borderId="25" xfId="0" applyBorder="1" applyAlignment="1">
      <alignment vertical="center" wrapText="1"/>
    </xf>
    <xf numFmtId="0" fontId="0" fillId="0" borderId="26" xfId="0" applyBorder="1">
      <alignment vertical="center"/>
    </xf>
    <xf numFmtId="49" fontId="0" fillId="0" borderId="120" xfId="0" applyNumberFormat="1" applyBorder="1" applyAlignment="1">
      <alignment horizontal="center" vertical="center"/>
    </xf>
    <xf numFmtId="0" fontId="0" fillId="0" borderId="121"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6" borderId="25" xfId="0" applyNumberFormat="1" applyFont="1" applyFill="1" applyBorder="1" applyAlignment="1">
      <alignment horizontal="right" vertical="center" wrapText="1"/>
    </xf>
    <xf numFmtId="41" fontId="0" fillId="6" borderId="26" xfId="0" applyNumberFormat="1" applyFont="1" applyFill="1" applyBorder="1" applyAlignment="1">
      <alignment horizontal="right" vertical="center" wrapText="1"/>
    </xf>
    <xf numFmtId="41" fontId="0" fillId="6" borderId="27" xfId="0" applyNumberFormat="1" applyFont="1" applyFill="1" applyBorder="1" applyAlignment="1">
      <alignment horizontal="right" vertical="center" wrapText="1"/>
    </xf>
    <xf numFmtId="0" fontId="6" fillId="4" borderId="50" xfId="0" applyFont="1" applyFill="1" applyBorder="1">
      <alignment vertical="center"/>
    </xf>
    <xf numFmtId="0" fontId="0" fillId="0" borderId="50" xfId="0" applyFont="1" applyBorder="1">
      <alignment vertical="center"/>
    </xf>
    <xf numFmtId="0" fontId="0" fillId="0" borderId="69" xfId="0" applyFont="1" applyBorder="1">
      <alignment vertical="center"/>
    </xf>
    <xf numFmtId="0" fontId="1" fillId="6" borderId="3" xfId="1" applyNumberFormat="1" applyFont="1" applyFill="1" applyBorder="1" applyAlignment="1" applyProtection="1">
      <alignment horizontal="left" vertical="top" wrapText="1"/>
    </xf>
    <xf numFmtId="0" fontId="1" fillId="6" borderId="0" xfId="1" applyNumberFormat="1" applyFont="1" applyFill="1" applyBorder="1" applyAlignment="1" applyProtection="1">
      <alignment horizontal="left" vertical="top" wrapText="1"/>
    </xf>
    <xf numFmtId="0" fontId="1" fillId="6" borderId="4" xfId="1" applyNumberFormat="1" applyFont="1" applyFill="1" applyBorder="1" applyAlignment="1" applyProtection="1">
      <alignment horizontal="left" vertical="top" wrapText="1"/>
    </xf>
    <xf numFmtId="0" fontId="1" fillId="6" borderId="7" xfId="1" applyNumberFormat="1" applyFont="1" applyFill="1" applyBorder="1" applyAlignment="1" applyProtection="1">
      <alignment horizontal="left" vertical="top" wrapText="1"/>
    </xf>
    <xf numFmtId="0" fontId="1" fillId="6" borderId="1" xfId="1" applyNumberFormat="1" applyFont="1" applyFill="1" applyBorder="1" applyAlignment="1" applyProtection="1">
      <alignment horizontal="left" vertical="top" wrapText="1"/>
    </xf>
    <xf numFmtId="0" fontId="1" fillId="6" borderId="8" xfId="1" applyNumberFormat="1" applyFont="1" applyFill="1" applyBorder="1" applyAlignment="1" applyProtection="1">
      <alignment horizontal="left" vertical="top" wrapText="1"/>
    </xf>
    <xf numFmtId="0" fontId="8" fillId="0" borderId="7" xfId="0" applyNumberFormat="1" applyFont="1" applyFill="1" applyBorder="1" applyAlignment="1">
      <alignment horizontal="left" vertical="top" wrapText="1"/>
    </xf>
    <xf numFmtId="0" fontId="8" fillId="0" borderId="1" xfId="0" applyNumberFormat="1" applyFont="1" applyFill="1" applyBorder="1" applyAlignment="1">
      <alignment horizontal="left" vertical="top" wrapText="1"/>
    </xf>
    <xf numFmtId="0" fontId="8" fillId="0" borderId="8" xfId="0" applyNumberFormat="1" applyFont="1" applyFill="1" applyBorder="1" applyAlignment="1">
      <alignment horizontal="left" vertical="top" wrapText="1"/>
    </xf>
    <xf numFmtId="0" fontId="8" fillId="0" borderId="152" xfId="0" applyNumberFormat="1" applyFont="1" applyFill="1" applyBorder="1" applyAlignment="1">
      <alignment horizontal="left" vertical="center" wrapText="1" shrinkToFit="1"/>
    </xf>
    <xf numFmtId="0" fontId="8" fillId="0" borderId="153" xfId="0" applyNumberFormat="1" applyFont="1" applyFill="1" applyBorder="1" applyAlignment="1">
      <alignment horizontal="left" vertical="center" wrapText="1" shrinkToFit="1"/>
    </xf>
    <xf numFmtId="0" fontId="0" fillId="0" borderId="3" xfId="0" applyFont="1" applyFill="1" applyBorder="1" applyAlignment="1">
      <alignment horizontal="left" vertical="top" wrapText="1"/>
    </xf>
    <xf numFmtId="0" fontId="0" fillId="0" borderId="0" xfId="0" applyFont="1" applyFill="1" applyAlignment="1">
      <alignment horizontal="left" vertical="top" wrapText="1"/>
    </xf>
    <xf numFmtId="0" fontId="0" fillId="0" borderId="4" xfId="0" applyFont="1" applyFill="1" applyBorder="1" applyAlignment="1">
      <alignment horizontal="left" vertical="top" wrapText="1"/>
    </xf>
    <xf numFmtId="0" fontId="8" fillId="0" borderId="87" xfId="0" applyFont="1" applyFill="1" applyBorder="1" applyAlignment="1">
      <alignment horizontal="left" vertical="center" wrapText="1"/>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8" fillId="0" borderId="76" xfId="0" applyFont="1" applyFill="1" applyBorder="1" applyAlignment="1">
      <alignment horizontal="left" vertical="center" wrapText="1"/>
    </xf>
    <xf numFmtId="0" fontId="0" fillId="0" borderId="74" xfId="0" applyFont="1" applyFill="1" applyBorder="1" applyAlignment="1">
      <alignment horizontal="left" vertical="center"/>
    </xf>
    <xf numFmtId="0" fontId="0" fillId="0" borderId="75" xfId="0" applyFont="1" applyFill="1" applyBorder="1" applyAlignment="1">
      <alignment horizontal="left" vertical="center"/>
    </xf>
    <xf numFmtId="0" fontId="0" fillId="0" borderId="36" xfId="1" applyFont="1" applyBorder="1" applyAlignment="1">
      <alignment horizontal="left" vertical="center" wrapText="1"/>
    </xf>
    <xf numFmtId="41" fontId="0" fillId="0" borderId="29" xfId="0" applyNumberFormat="1" applyBorder="1" applyAlignment="1">
      <alignment horizontal="left" vertical="center" wrapText="1"/>
    </xf>
    <xf numFmtId="41" fontId="0" fillId="0" borderId="17" xfId="0" applyNumberFormat="1" applyBorder="1" applyAlignment="1">
      <alignment horizontal="left" vertical="center" wrapText="1"/>
    </xf>
    <xf numFmtId="41" fontId="0" fillId="0" borderId="18" xfId="0" applyNumberFormat="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146050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146050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146050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146050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146050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146050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146050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146050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146050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146050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146050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146050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146050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97</xdr:row>
          <xdr:rowOff>19050</xdr:rowOff>
        </xdr:from>
        <xdr:to>
          <xdr:col>15</xdr:col>
          <xdr:colOff>152400</xdr:colOff>
          <xdr:row>98</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98</xdr:row>
          <xdr:rowOff>19050</xdr:rowOff>
        </xdr:from>
        <xdr:to>
          <xdr:col>15</xdr:col>
          <xdr:colOff>152400</xdr:colOff>
          <xdr:row>99</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98</xdr:row>
          <xdr:rowOff>19050</xdr:rowOff>
        </xdr:from>
        <xdr:to>
          <xdr:col>15</xdr:col>
          <xdr:colOff>152400</xdr:colOff>
          <xdr:row>99</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99</xdr:row>
          <xdr:rowOff>19050</xdr:rowOff>
        </xdr:from>
        <xdr:to>
          <xdr:col>15</xdr:col>
          <xdr:colOff>152400</xdr:colOff>
          <xdr:row>100</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99</xdr:row>
          <xdr:rowOff>19050</xdr:rowOff>
        </xdr:from>
        <xdr:to>
          <xdr:col>15</xdr:col>
          <xdr:colOff>152400</xdr:colOff>
          <xdr:row>100</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99</xdr:row>
          <xdr:rowOff>19050</xdr:rowOff>
        </xdr:from>
        <xdr:to>
          <xdr:col>15</xdr:col>
          <xdr:colOff>152400</xdr:colOff>
          <xdr:row>100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100</xdr:row>
          <xdr:rowOff>19050</xdr:rowOff>
        </xdr:from>
        <xdr:to>
          <xdr:col>15</xdr:col>
          <xdr:colOff>152400</xdr:colOff>
          <xdr:row>101</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100</xdr:row>
          <xdr:rowOff>19050</xdr:rowOff>
        </xdr:from>
        <xdr:to>
          <xdr:col>15</xdr:col>
          <xdr:colOff>152400</xdr:colOff>
          <xdr:row>101</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100</xdr:row>
          <xdr:rowOff>19050</xdr:rowOff>
        </xdr:from>
        <xdr:to>
          <xdr:col>15</xdr:col>
          <xdr:colOff>152400</xdr:colOff>
          <xdr:row>101</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100</xdr:row>
          <xdr:rowOff>19050</xdr:rowOff>
        </xdr:from>
        <xdr:to>
          <xdr:col>15</xdr:col>
          <xdr:colOff>152400</xdr:colOff>
          <xdr:row>101</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101</xdr:row>
          <xdr:rowOff>19050</xdr:rowOff>
        </xdr:from>
        <xdr:to>
          <xdr:col>15</xdr:col>
          <xdr:colOff>152400</xdr:colOff>
          <xdr:row>102</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9071</xdr:colOff>
      <xdr:row>68</xdr:row>
      <xdr:rowOff>0</xdr:rowOff>
    </xdr:from>
    <xdr:to>
      <xdr:col>51</xdr:col>
      <xdr:colOff>0</xdr:colOff>
      <xdr:row>74</xdr:row>
      <xdr:rowOff>317500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549071" y="24619857"/>
          <a:ext cx="6703786" cy="227692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j-ea"/>
              <a:ea typeface="+mj-ea"/>
            </a:rPr>
            <a:t>令和元年度以降交付決定実績なし</a:t>
          </a:r>
        </a:p>
      </xdr:txBody>
    </xdr:sp>
    <xdr:clientData/>
  </xdr:twoCellAnchor>
  <xdr:twoCellAnchor>
    <xdr:from>
      <xdr:col>19</xdr:col>
      <xdr:colOff>92363</xdr:colOff>
      <xdr:row>125</xdr:row>
      <xdr:rowOff>554181</xdr:rowOff>
    </xdr:from>
    <xdr:to>
      <xdr:col>36</xdr:col>
      <xdr:colOff>2771</xdr:colOff>
      <xdr:row>126</xdr:row>
      <xdr:rowOff>382907</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567083" y="47401941"/>
          <a:ext cx="3019368" cy="9945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a:p>
          <a:pPr algn="ctr">
            <a:lnSpc>
              <a:spcPts val="3000"/>
            </a:lnSpc>
          </a:pPr>
          <a:r>
            <a:rPr kumimoji="1" lang="ja-JP" altLang="en-US" sz="2400" baseline="0"/>
            <a:t>環境省</a:t>
          </a:r>
          <a:endParaRPr kumimoji="1" lang="en-US" altLang="ja-JP" sz="2400" baseline="0"/>
        </a:p>
      </xdr:txBody>
    </xdr:sp>
    <xdr:clientData/>
  </xdr:twoCellAnchor>
  <xdr:twoCellAnchor>
    <xdr:from>
      <xdr:col>23</xdr:col>
      <xdr:colOff>161636</xdr:colOff>
      <xdr:row>126</xdr:row>
      <xdr:rowOff>381000</xdr:rowOff>
    </xdr:from>
    <xdr:to>
      <xdr:col>23</xdr:col>
      <xdr:colOff>165591</xdr:colOff>
      <xdr:row>127</xdr:row>
      <xdr:rowOff>1099778</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4367876" y="48394620"/>
          <a:ext cx="3955" cy="167127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69273</xdr:colOff>
      <xdr:row>126</xdr:row>
      <xdr:rowOff>427182</xdr:rowOff>
    </xdr:from>
    <xdr:to>
      <xdr:col>31</xdr:col>
      <xdr:colOff>69273</xdr:colOff>
      <xdr:row>127</xdr:row>
      <xdr:rowOff>1138034</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flipV="1">
          <a:off x="5738553" y="48440802"/>
          <a:ext cx="0" cy="166335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78343</xdr:colOff>
      <xdr:row>126</xdr:row>
      <xdr:rowOff>653143</xdr:rowOff>
    </xdr:from>
    <xdr:to>
      <xdr:col>44</xdr:col>
      <xdr:colOff>46418</xdr:colOff>
      <xdr:row>127</xdr:row>
      <xdr:rowOff>859439</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521200" y="50981429"/>
          <a:ext cx="2508075"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69272</xdr:colOff>
      <xdr:row>127</xdr:row>
      <xdr:rowOff>1189182</xdr:rowOff>
    </xdr:from>
    <xdr:to>
      <xdr:col>44</xdr:col>
      <xdr:colOff>2504</xdr:colOff>
      <xdr:row>132</xdr:row>
      <xdr:rowOff>27214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427843" y="52469968"/>
          <a:ext cx="5557518" cy="464374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Ａ．一般社団法人</a:t>
          </a:r>
          <a:r>
            <a:rPr kumimoji="1" lang="ja-JP" altLang="en-US" sz="2000" baseline="0">
              <a:solidFill>
                <a:sysClr val="windowText" lastClr="000000"/>
              </a:solidFill>
            </a:rPr>
            <a:t>　環境不動産普及促進機構</a:t>
          </a:r>
          <a:endParaRPr kumimoji="1" lang="en-US" altLang="ja-JP" sz="2000">
            <a:solidFill>
              <a:sysClr val="windowText" lastClr="000000"/>
            </a:solidFill>
          </a:endParaRPr>
        </a:p>
        <a:p>
          <a:pPr algn="ctr"/>
          <a:r>
            <a:rPr kumimoji="1" lang="ja-JP" altLang="en-US" sz="2000">
              <a:solidFill>
                <a:sysClr val="windowText" lastClr="000000"/>
              </a:solidFill>
            </a:rPr>
            <a:t>耐震・環境不動産支援基金</a:t>
          </a:r>
          <a:endParaRPr kumimoji="1" lang="en-US" altLang="ja-JP" sz="20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】26,626</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】31,212</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16</xdr:col>
      <xdr:colOff>115454</xdr:colOff>
      <xdr:row>134</xdr:row>
      <xdr:rowOff>475013</xdr:rowOff>
    </xdr:from>
    <xdr:to>
      <xdr:col>40</xdr:col>
      <xdr:colOff>155890</xdr:colOff>
      <xdr:row>135</xdr:row>
      <xdr:rowOff>578539</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018311" y="59666084"/>
          <a:ext cx="4394722" cy="115581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rPr>
            <a:t>Ｂ．投資事業有限責任組合　６</a:t>
          </a:r>
          <a:r>
            <a:rPr kumimoji="1" lang="ja-JP" altLang="en-US" sz="1600" b="0">
              <a:solidFill>
                <a:sysClr val="windowText" lastClr="000000"/>
              </a:solidFill>
            </a:rPr>
            <a:t>者</a:t>
          </a:r>
          <a:endParaRPr kumimoji="1" lang="en-US" altLang="ja-JP" sz="1600" b="0">
            <a:solidFill>
              <a:sysClr val="windowText" lastClr="000000"/>
            </a:solidFill>
          </a:endParaRPr>
        </a:p>
        <a:p>
          <a:pPr algn="ctr"/>
          <a:r>
            <a:rPr kumimoji="1" lang="en-US" altLang="ja-JP" sz="1600" b="0">
              <a:solidFill>
                <a:sysClr val="windowText" lastClr="000000"/>
              </a:solidFill>
            </a:rPr>
            <a:t>【</a:t>
          </a:r>
          <a:r>
            <a:rPr kumimoji="1" lang="ja-JP" altLang="en-US" sz="1600" b="0">
              <a:solidFill>
                <a:sysClr val="windowText" lastClr="000000"/>
              </a:solidFill>
            </a:rPr>
            <a:t>出資残高</a:t>
          </a:r>
          <a:r>
            <a:rPr kumimoji="1" lang="en-US" altLang="ja-JP" sz="1600" b="0">
              <a:solidFill>
                <a:sysClr val="windowText" lastClr="000000"/>
              </a:solidFill>
            </a:rPr>
            <a:t>】5,588</a:t>
          </a:r>
          <a:r>
            <a:rPr kumimoji="1" lang="ja-JP" altLang="en-US" sz="1600" b="0">
              <a:solidFill>
                <a:sysClr val="windowText" lastClr="000000"/>
              </a:solidFill>
            </a:rPr>
            <a:t>百万円</a:t>
          </a:r>
          <a:endParaRPr kumimoji="1" lang="en-US" altLang="ja-JP" sz="1600" b="0">
            <a:solidFill>
              <a:sysClr val="windowText" lastClr="000000"/>
            </a:solidFill>
          </a:endParaRPr>
        </a:p>
      </xdr:txBody>
    </xdr:sp>
    <xdr:clientData/>
  </xdr:twoCellAnchor>
  <xdr:twoCellAnchor>
    <xdr:from>
      <xdr:col>15</xdr:col>
      <xdr:colOff>129474</xdr:colOff>
      <xdr:row>132</xdr:row>
      <xdr:rowOff>157513</xdr:rowOff>
    </xdr:from>
    <xdr:to>
      <xdr:col>42</xdr:col>
      <xdr:colOff>123028</xdr:colOff>
      <xdr:row>132</xdr:row>
      <xdr:rowOff>1037245</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2850903" y="57244013"/>
          <a:ext cx="4892125" cy="87973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138546</xdr:colOff>
      <xdr:row>132</xdr:row>
      <xdr:rowOff>205345</xdr:rowOff>
    </xdr:from>
    <xdr:to>
      <xdr:col>42</xdr:col>
      <xdr:colOff>133460</xdr:colOff>
      <xdr:row>133</xdr:row>
      <xdr:rowOff>290178</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041403" y="57291845"/>
          <a:ext cx="4712057" cy="11371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耐震・環境性能を有する良質な不動産を形成する事業を行う者に出資等を行う投資事業有限責任組合</a:t>
          </a:r>
          <a:r>
            <a:rPr kumimoji="1" lang="en-US" altLang="ja-JP" sz="1800"/>
            <a:t>(LPS)</a:t>
          </a:r>
          <a:r>
            <a:rPr kumimoji="1" lang="ja-JP" altLang="en-US" sz="1800"/>
            <a:t>に出資する。</a:t>
          </a:r>
        </a:p>
      </xdr:txBody>
    </xdr:sp>
    <xdr:clientData/>
  </xdr:twoCellAnchor>
  <xdr:twoCellAnchor>
    <xdr:from>
      <xdr:col>16</xdr:col>
      <xdr:colOff>127000</xdr:colOff>
      <xdr:row>133</xdr:row>
      <xdr:rowOff>190499</xdr:rowOff>
    </xdr:from>
    <xdr:to>
      <xdr:col>25</xdr:col>
      <xdr:colOff>13145</xdr:colOff>
      <xdr:row>134</xdr:row>
      <xdr:rowOff>541529</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3029857" y="58329285"/>
          <a:ext cx="1519002" cy="14033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【LP</a:t>
          </a:r>
          <a:r>
            <a:rPr kumimoji="1" lang="ja-JP" altLang="en-US" sz="2000">
              <a:solidFill>
                <a:sysClr val="windowText" lastClr="000000"/>
              </a:solidFill>
            </a:rPr>
            <a:t>出資</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3,611</a:t>
          </a:r>
          <a:r>
            <a:rPr kumimoji="1" lang="ja-JP" altLang="en-US" sz="2000">
              <a:solidFill>
                <a:sysClr val="windowText" lastClr="000000"/>
              </a:solidFill>
            </a:rPr>
            <a:t>）</a:t>
          </a:r>
          <a:endParaRPr kumimoji="1" lang="en-US" altLang="ja-JP" sz="2000">
            <a:solidFill>
              <a:sysClr val="windowText" lastClr="000000"/>
            </a:solidFill>
          </a:endParaRPr>
        </a:p>
        <a:p>
          <a:pPr algn="ctr"/>
          <a:endParaRPr kumimoji="1" lang="ja-JP" altLang="en-US" sz="1400">
            <a:solidFill>
              <a:sysClr val="windowText" lastClr="000000"/>
            </a:solidFill>
          </a:endParaRPr>
        </a:p>
      </xdr:txBody>
    </xdr:sp>
    <xdr:clientData/>
  </xdr:twoCellAnchor>
  <xdr:twoCellAnchor>
    <xdr:from>
      <xdr:col>34</xdr:col>
      <xdr:colOff>37886</xdr:colOff>
      <xdr:row>132</xdr:row>
      <xdr:rowOff>917815</xdr:rowOff>
    </xdr:from>
    <xdr:to>
      <xdr:col>44</xdr:col>
      <xdr:colOff>165921</xdr:colOff>
      <xdr:row>134</xdr:row>
      <xdr:rowOff>301491</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6206457" y="58004315"/>
          <a:ext cx="1942321" cy="14882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a:t>
          </a:r>
          <a:r>
            <a:rPr kumimoji="1" lang="ja-JP" altLang="en-US" sz="2000">
              <a:solidFill>
                <a:sysClr val="windowText" lastClr="000000"/>
              </a:solidFill>
            </a:rPr>
            <a:t>分配金</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637</a:t>
          </a:r>
          <a:r>
            <a:rPr kumimoji="1" lang="ja-JP" altLang="en-US" sz="2000">
              <a:solidFill>
                <a:sysClr val="windowText" lastClr="000000"/>
              </a:solidFill>
            </a:rPr>
            <a:t>）</a:t>
          </a:r>
          <a:endParaRPr kumimoji="1" lang="en-US" altLang="ja-JP" sz="2000">
            <a:solidFill>
              <a:sysClr val="windowText" lastClr="000000"/>
            </a:solidFill>
          </a:endParaRPr>
        </a:p>
        <a:p>
          <a:pPr algn="ctr"/>
          <a:r>
            <a:rPr kumimoji="1" lang="en-US" altLang="ja-JP" sz="2000">
              <a:solidFill>
                <a:sysClr val="windowText" lastClr="000000"/>
              </a:solidFill>
            </a:rPr>
            <a:t>【</a:t>
          </a:r>
          <a:r>
            <a:rPr kumimoji="1" lang="ja-JP" altLang="en-US" sz="2000">
              <a:solidFill>
                <a:sysClr val="windowText" lastClr="000000"/>
              </a:solidFill>
            </a:rPr>
            <a:t>出資償還金</a:t>
          </a:r>
          <a:r>
            <a:rPr kumimoji="1" lang="en-US" altLang="ja-JP" sz="2000">
              <a:solidFill>
                <a:sysClr val="windowText" lastClr="000000"/>
              </a:solidFill>
            </a:rPr>
            <a:t>】</a:t>
          </a:r>
        </a:p>
      </xdr:txBody>
    </xdr:sp>
    <xdr:clientData/>
  </xdr:twoCellAnchor>
  <xdr:twoCellAnchor>
    <xdr:from>
      <xdr:col>34</xdr:col>
      <xdr:colOff>11546</xdr:colOff>
      <xdr:row>133</xdr:row>
      <xdr:rowOff>253999</xdr:rowOff>
    </xdr:from>
    <xdr:to>
      <xdr:col>34</xdr:col>
      <xdr:colOff>11546</xdr:colOff>
      <xdr:row>134</xdr:row>
      <xdr:rowOff>389956</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V="1">
          <a:off x="6180117" y="58392785"/>
          <a:ext cx="0" cy="118824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18143</xdr:colOff>
      <xdr:row>133</xdr:row>
      <xdr:rowOff>277091</xdr:rowOff>
    </xdr:from>
    <xdr:to>
      <xdr:col>25</xdr:col>
      <xdr:colOff>18143</xdr:colOff>
      <xdr:row>134</xdr:row>
      <xdr:rowOff>410083</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flipH="1">
          <a:off x="4553857" y="58415877"/>
          <a:ext cx="0" cy="118527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46182</xdr:colOff>
      <xdr:row>128</xdr:row>
      <xdr:rowOff>392545</xdr:rowOff>
    </xdr:from>
    <xdr:to>
      <xdr:col>41</xdr:col>
      <xdr:colOff>115455</xdr:colOff>
      <xdr:row>131</xdr:row>
      <xdr:rowOff>244927</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2767611" y="53959331"/>
          <a:ext cx="4786415" cy="2537525"/>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clientData/>
  </xdr:twoCellAnchor>
  <xdr:twoCellAnchor>
    <xdr:from>
      <xdr:col>18</xdr:col>
      <xdr:colOff>63501</xdr:colOff>
      <xdr:row>128</xdr:row>
      <xdr:rowOff>676955</xdr:rowOff>
    </xdr:from>
    <xdr:to>
      <xdr:col>31</xdr:col>
      <xdr:colOff>8491</xdr:colOff>
      <xdr:row>131</xdr:row>
      <xdr:rowOff>217714</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329215" y="54243741"/>
          <a:ext cx="2303562" cy="2225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ysClr val="windowText" lastClr="000000"/>
              </a:solidFill>
              <a:effectLst/>
              <a:latin typeface="+mn-lt"/>
              <a:ea typeface="+mn-ea"/>
              <a:cs typeface="+mn-cs"/>
            </a:rPr>
            <a:t>【</a:t>
          </a:r>
          <a:r>
            <a:rPr kumimoji="1" lang="ja-JP" altLang="ja-JP" sz="1600">
              <a:solidFill>
                <a:sysClr val="windowText" lastClr="000000"/>
              </a:solidFill>
              <a:effectLst/>
              <a:latin typeface="+mn-lt"/>
              <a:ea typeface="+mn-ea"/>
              <a:cs typeface="+mn-cs"/>
            </a:rPr>
            <a:t>収入</a:t>
          </a:r>
          <a:r>
            <a:rPr kumimoji="1" lang="en-US" altLang="ja-JP"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補助金：</a:t>
          </a:r>
          <a:r>
            <a:rPr kumimoji="1" lang="ja-JP" altLang="en-US" sz="1600">
              <a:solidFill>
                <a:sysClr val="windowText" lastClr="000000"/>
              </a:solidFill>
              <a:effectLst/>
              <a:latin typeface="+mn-lt"/>
              <a:ea typeface="+mn-ea"/>
              <a:cs typeface="+mn-cs"/>
            </a:rPr>
            <a:t>－</a:t>
          </a:r>
          <a:endParaRPr lang="ja-JP" altLang="ja-JP" sz="1600">
            <a:solidFill>
              <a:sysClr val="windowText" lastClr="000000"/>
            </a:solidFill>
            <a:effectLst/>
          </a:endParaRPr>
        </a:p>
        <a:p>
          <a:r>
            <a:rPr kumimoji="1" lang="ja-JP" altLang="en-US" sz="1600">
              <a:solidFill>
                <a:sysClr val="windowText" lastClr="000000"/>
              </a:solidFill>
              <a:effectLst/>
              <a:latin typeface="+mn-lt"/>
              <a:ea typeface="+mn-ea"/>
              <a:cs typeface="+mn-cs"/>
            </a:rPr>
            <a:t>事業収入</a:t>
          </a:r>
          <a:r>
            <a:rPr kumimoji="1" lang="ja-JP" altLang="ja-JP"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8,411</a:t>
          </a:r>
        </a:p>
        <a:p>
          <a:r>
            <a:rPr kumimoji="1" lang="ja-JP" altLang="en-US" sz="1600">
              <a:solidFill>
                <a:sysClr val="windowText" lastClr="000000"/>
              </a:solidFill>
              <a:effectLst/>
              <a:latin typeface="+mn-lt"/>
              <a:ea typeface="+mn-ea"/>
              <a:cs typeface="+mn-cs"/>
            </a:rPr>
            <a:t>運用益：</a:t>
          </a:r>
          <a:r>
            <a:rPr kumimoji="1" lang="en-US" altLang="ja-JP" sz="1600">
              <a:solidFill>
                <a:sysClr val="windowText" lastClr="000000"/>
              </a:solidFill>
              <a:effectLst/>
              <a:latin typeface="+mn-lt"/>
              <a:ea typeface="+mn-ea"/>
              <a:cs typeface="+mn-cs"/>
            </a:rPr>
            <a:t>1</a:t>
          </a:r>
        </a:p>
        <a:p>
          <a:r>
            <a:rPr kumimoji="1" lang="ja-JP" altLang="ja-JP" sz="1600">
              <a:solidFill>
                <a:sysClr val="windowText" lastClr="000000"/>
              </a:solidFill>
              <a:effectLst/>
              <a:latin typeface="+mn-lt"/>
              <a:ea typeface="+mn-ea"/>
              <a:cs typeface="+mn-cs"/>
            </a:rPr>
            <a:t>前年度繰越し：</a:t>
          </a:r>
          <a:r>
            <a:rPr kumimoji="1" lang="en-US" altLang="ja-JP" sz="1600">
              <a:solidFill>
                <a:sysClr val="windowText" lastClr="000000"/>
              </a:solidFill>
              <a:effectLst/>
              <a:latin typeface="+mn-lt"/>
              <a:ea typeface="+mn-ea"/>
              <a:cs typeface="+mn-cs"/>
            </a:rPr>
            <a:t>26,626</a:t>
          </a:r>
          <a:endParaRPr lang="ja-JP" altLang="ja-JP" sz="1600">
            <a:solidFill>
              <a:sysClr val="windowText" lastClr="000000"/>
            </a:solidFill>
            <a:effectLst/>
          </a:endParaRPr>
        </a:p>
        <a:p>
          <a:endParaRPr kumimoji="1" lang="en-US" altLang="ja-JP" sz="1600">
            <a:solidFill>
              <a:sysClr val="windowText" lastClr="000000"/>
            </a:solidFill>
            <a:effectLst/>
            <a:latin typeface="+mn-lt"/>
            <a:ea typeface="+mn-ea"/>
            <a:cs typeface="+mn-cs"/>
          </a:endParaRPr>
        </a:p>
        <a:p>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35,038</a:t>
          </a:r>
          <a:endParaRPr lang="ja-JP" altLang="ja-JP" sz="1600">
            <a:solidFill>
              <a:sysClr val="windowText" lastClr="000000"/>
            </a:solidFill>
            <a:effectLst/>
          </a:endParaRPr>
        </a:p>
      </xdr:txBody>
    </xdr:sp>
    <xdr:clientData/>
  </xdr:twoCellAnchor>
  <xdr:twoCellAnchor>
    <xdr:from>
      <xdr:col>31</xdr:col>
      <xdr:colOff>95663</xdr:colOff>
      <xdr:row>128</xdr:row>
      <xdr:rowOff>710404</xdr:rowOff>
    </xdr:from>
    <xdr:to>
      <xdr:col>42</xdr:col>
      <xdr:colOff>55074</xdr:colOff>
      <xdr:row>131</xdr:row>
      <xdr:rowOff>317498</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719949" y="54277190"/>
          <a:ext cx="1955125" cy="2292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3,611</a:t>
          </a:r>
        </a:p>
        <a:p>
          <a:pPr algn="l"/>
          <a:r>
            <a:rPr kumimoji="1" lang="ja-JP" altLang="en-US" sz="1600">
              <a:solidFill>
                <a:sysClr val="windowText" lastClr="000000"/>
              </a:solidFill>
            </a:rPr>
            <a:t>管理費：</a:t>
          </a:r>
          <a:r>
            <a:rPr kumimoji="1" lang="ja-JP" altLang="en-US" sz="1600" baseline="0">
              <a:solidFill>
                <a:sysClr val="windowText" lastClr="000000"/>
              </a:solidFill>
            </a:rPr>
            <a:t> </a:t>
          </a:r>
          <a:r>
            <a:rPr kumimoji="1" lang="en-US" altLang="ja-JP" sz="1600" baseline="0">
              <a:solidFill>
                <a:sysClr val="windowText" lastClr="000000"/>
              </a:solidFill>
            </a:rPr>
            <a:t>214</a:t>
          </a:r>
          <a:endParaRPr kumimoji="1" lang="en-US" altLang="ja-JP" sz="1600">
            <a:solidFill>
              <a:sysClr val="windowText" lastClr="000000"/>
            </a:solidFill>
          </a:endParaRPr>
        </a:p>
        <a:p>
          <a:pPr algn="l"/>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3,826</a:t>
          </a:r>
        </a:p>
      </xdr:txBody>
    </xdr:sp>
    <xdr:clientData/>
  </xdr:twoCellAnchor>
  <xdr:oneCellAnchor>
    <xdr:from>
      <xdr:col>37</xdr:col>
      <xdr:colOff>1</xdr:colOff>
      <xdr:row>134</xdr:row>
      <xdr:rowOff>3292</xdr:rowOff>
    </xdr:from>
    <xdr:ext cx="1242296" cy="425822"/>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712858" y="59194363"/>
          <a:ext cx="124229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ysClr val="windowText" lastClr="000000"/>
              </a:solidFill>
            </a:rPr>
            <a:t>（</a:t>
          </a:r>
          <a:r>
            <a:rPr kumimoji="1" lang="en-US" altLang="ja-JP" sz="2000">
              <a:solidFill>
                <a:sysClr val="windowText" lastClr="000000"/>
              </a:solidFill>
            </a:rPr>
            <a:t>7,774</a:t>
          </a:r>
          <a:r>
            <a:rPr kumimoji="1" lang="ja-JP" altLang="en-US" sz="2000">
              <a:solidFill>
                <a:sysClr val="windowText" lastClr="000000"/>
              </a:solidFill>
            </a:rPr>
            <a:t>）</a:t>
          </a:r>
        </a:p>
      </xdr:txBody>
    </xdr:sp>
    <xdr:clientData/>
  </xdr:oneCellAnchor>
  <xdr:twoCellAnchor>
    <xdr:from>
      <xdr:col>11</xdr:col>
      <xdr:colOff>52828</xdr:colOff>
      <xdr:row>126</xdr:row>
      <xdr:rowOff>635000</xdr:rowOff>
    </xdr:from>
    <xdr:to>
      <xdr:col>25</xdr:col>
      <xdr:colOff>20904</xdr:colOff>
      <xdr:row>127</xdr:row>
      <xdr:rowOff>841296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048542" y="50963286"/>
          <a:ext cx="2508076"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G151"/>
  <sheetViews>
    <sheetView tabSelected="1" showWhiteSpace="0" view="pageBreakPreview" zoomScale="70" zoomScaleNormal="10" zoomScaleSheetLayoutView="70" zoomScalePageLayoutView="70" workbookViewId="0">
      <selection activeCell="BK128" sqref="BK128"/>
    </sheetView>
  </sheetViews>
  <sheetFormatPr defaultColWidth="9" defaultRowHeight="13" x14ac:dyDescent="0.2"/>
  <cols>
    <col min="1" max="51" width="2.6328125" style="1" customWidth="1"/>
    <col min="52" max="58" width="2.26953125" style="1" customWidth="1"/>
    <col min="59" max="59" width="9" style="1"/>
    <col min="60" max="60" width="4.90625" style="1" bestFit="1" customWidth="1"/>
    <col min="61" max="16384" width="9" style="1"/>
  </cols>
  <sheetData>
    <row r="2" spans="1:51" ht="21.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80" t="s">
        <v>20</v>
      </c>
      <c r="AK2" s="381"/>
      <c r="AL2" s="381"/>
      <c r="AM2" s="381"/>
      <c r="AN2" s="381"/>
      <c r="AO2" s="381"/>
      <c r="AP2" s="381"/>
      <c r="AQ2" s="381"/>
      <c r="AR2" s="380" t="s">
        <v>332</v>
      </c>
      <c r="AS2" s="380"/>
      <c r="AT2" s="380"/>
      <c r="AU2" s="380"/>
      <c r="AV2" s="380"/>
      <c r="AW2" s="380"/>
      <c r="AX2" s="380"/>
      <c r="AY2" s="380"/>
    </row>
    <row r="3" spans="1:51" ht="32.15" customHeight="1" thickBot="1" x14ac:dyDescent="0.25">
      <c r="A3" s="382" t="s">
        <v>136</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782" t="s">
        <v>278</v>
      </c>
      <c r="AQ3" s="783"/>
      <c r="AR3" s="783"/>
      <c r="AS3" s="783"/>
      <c r="AT3" s="783"/>
      <c r="AU3" s="783"/>
      <c r="AV3" s="783"/>
      <c r="AW3" s="783"/>
      <c r="AX3" s="783"/>
      <c r="AY3" s="784"/>
    </row>
    <row r="4" spans="1:51" ht="30.5" customHeight="1" x14ac:dyDescent="0.2">
      <c r="A4" s="384" t="s">
        <v>77</v>
      </c>
      <c r="B4" s="385"/>
      <c r="C4" s="385"/>
      <c r="D4" s="385"/>
      <c r="E4" s="385"/>
      <c r="F4" s="385"/>
      <c r="G4" s="386" t="s">
        <v>271</v>
      </c>
      <c r="H4" s="387"/>
      <c r="I4" s="387"/>
      <c r="J4" s="387"/>
      <c r="K4" s="387"/>
      <c r="L4" s="387"/>
      <c r="M4" s="387"/>
      <c r="N4" s="387"/>
      <c r="O4" s="387"/>
      <c r="P4" s="387"/>
      <c r="Q4" s="387"/>
      <c r="R4" s="387"/>
      <c r="S4" s="387"/>
      <c r="T4" s="387"/>
      <c r="U4" s="387"/>
      <c r="V4" s="387"/>
      <c r="W4" s="387"/>
      <c r="X4" s="387"/>
      <c r="Y4" s="387"/>
      <c r="Z4" s="388"/>
      <c r="AA4" s="171" t="s">
        <v>16</v>
      </c>
      <c r="AB4" s="172"/>
      <c r="AC4" s="172"/>
      <c r="AD4" s="172"/>
      <c r="AE4" s="172"/>
      <c r="AF4" s="172"/>
      <c r="AG4" s="389" t="s">
        <v>275</v>
      </c>
      <c r="AH4" s="390"/>
      <c r="AI4" s="390"/>
      <c r="AJ4" s="390"/>
      <c r="AK4" s="390"/>
      <c r="AL4" s="390"/>
      <c r="AM4" s="390"/>
      <c r="AN4" s="390"/>
      <c r="AO4" s="390"/>
      <c r="AP4" s="390"/>
      <c r="AQ4" s="390"/>
      <c r="AR4" s="390"/>
      <c r="AS4" s="390"/>
      <c r="AT4" s="390"/>
      <c r="AU4" s="390"/>
      <c r="AV4" s="390"/>
      <c r="AW4" s="390"/>
      <c r="AX4" s="390"/>
      <c r="AY4" s="391"/>
    </row>
    <row r="5" spans="1:51" ht="29" customHeight="1" x14ac:dyDescent="0.2">
      <c r="A5" s="403" t="s">
        <v>78</v>
      </c>
      <c r="B5" s="404"/>
      <c r="C5" s="404"/>
      <c r="D5" s="404"/>
      <c r="E5" s="404"/>
      <c r="F5" s="405"/>
      <c r="G5" s="394" t="s">
        <v>272</v>
      </c>
      <c r="H5" s="395"/>
      <c r="I5" s="395"/>
      <c r="J5" s="395"/>
      <c r="K5" s="395"/>
      <c r="L5" s="395"/>
      <c r="M5" s="395"/>
      <c r="N5" s="395"/>
      <c r="O5" s="395"/>
      <c r="P5" s="395"/>
      <c r="Q5" s="395"/>
      <c r="R5" s="395"/>
      <c r="S5" s="395"/>
      <c r="T5" s="395"/>
      <c r="U5" s="395"/>
      <c r="V5" s="395"/>
      <c r="W5" s="395"/>
      <c r="X5" s="395"/>
      <c r="Y5" s="395"/>
      <c r="Z5" s="396"/>
      <c r="AA5" s="94" t="s">
        <v>17</v>
      </c>
      <c r="AB5" s="95"/>
      <c r="AC5" s="95"/>
      <c r="AD5" s="95"/>
      <c r="AE5" s="95"/>
      <c r="AF5" s="96"/>
      <c r="AG5" s="400" t="s">
        <v>276</v>
      </c>
      <c r="AH5" s="401"/>
      <c r="AI5" s="401"/>
      <c r="AJ5" s="401"/>
      <c r="AK5" s="401"/>
      <c r="AL5" s="401"/>
      <c r="AM5" s="401"/>
      <c r="AN5" s="401"/>
      <c r="AO5" s="401"/>
      <c r="AP5" s="401"/>
      <c r="AQ5" s="401"/>
      <c r="AR5" s="401"/>
      <c r="AS5" s="401"/>
      <c r="AT5" s="401"/>
      <c r="AU5" s="401"/>
      <c r="AV5" s="401"/>
      <c r="AW5" s="401"/>
      <c r="AX5" s="401"/>
      <c r="AY5" s="402"/>
    </row>
    <row r="6" spans="1:51" ht="29" customHeight="1" x14ac:dyDescent="0.2">
      <c r="A6" s="406" t="s">
        <v>79</v>
      </c>
      <c r="B6" s="407"/>
      <c r="C6" s="407"/>
      <c r="D6" s="407"/>
      <c r="E6" s="407"/>
      <c r="F6" s="408"/>
      <c r="G6" s="409" t="s">
        <v>273</v>
      </c>
      <c r="H6" s="410"/>
      <c r="I6" s="410"/>
      <c r="J6" s="410"/>
      <c r="K6" s="410"/>
      <c r="L6" s="410"/>
      <c r="M6" s="410"/>
      <c r="N6" s="410"/>
      <c r="O6" s="410"/>
      <c r="P6" s="410"/>
      <c r="Q6" s="410"/>
      <c r="R6" s="410"/>
      <c r="S6" s="410"/>
      <c r="T6" s="410"/>
      <c r="U6" s="410"/>
      <c r="V6" s="410"/>
      <c r="W6" s="410"/>
      <c r="X6" s="410"/>
      <c r="Y6" s="410"/>
      <c r="Z6" s="411"/>
      <c r="AA6" s="94" t="s">
        <v>0</v>
      </c>
      <c r="AB6" s="95"/>
      <c r="AC6" s="95"/>
      <c r="AD6" s="95"/>
      <c r="AE6" s="95"/>
      <c r="AF6" s="96"/>
      <c r="AG6" s="412" t="s">
        <v>322</v>
      </c>
      <c r="AH6" s="413"/>
      <c r="AI6" s="413"/>
      <c r="AJ6" s="413"/>
      <c r="AK6" s="413"/>
      <c r="AL6" s="413"/>
      <c r="AM6" s="413"/>
      <c r="AN6" s="413"/>
      <c r="AO6" s="413"/>
      <c r="AP6" s="413"/>
      <c r="AQ6" s="413"/>
      <c r="AR6" s="413"/>
      <c r="AS6" s="413"/>
      <c r="AT6" s="413"/>
      <c r="AU6" s="413"/>
      <c r="AV6" s="413"/>
      <c r="AW6" s="413"/>
      <c r="AX6" s="413"/>
      <c r="AY6" s="414"/>
    </row>
    <row r="7" spans="1:51" ht="35" customHeight="1" x14ac:dyDescent="0.2">
      <c r="A7" s="392" t="s">
        <v>102</v>
      </c>
      <c r="B7" s="139"/>
      <c r="C7" s="139"/>
      <c r="D7" s="139"/>
      <c r="E7" s="139"/>
      <c r="F7" s="393"/>
      <c r="G7" s="394" t="s">
        <v>274</v>
      </c>
      <c r="H7" s="395"/>
      <c r="I7" s="395"/>
      <c r="J7" s="395"/>
      <c r="K7" s="395"/>
      <c r="L7" s="395"/>
      <c r="M7" s="395"/>
      <c r="N7" s="395"/>
      <c r="O7" s="395"/>
      <c r="P7" s="395"/>
      <c r="Q7" s="395"/>
      <c r="R7" s="395"/>
      <c r="S7" s="395"/>
      <c r="T7" s="395"/>
      <c r="U7" s="395"/>
      <c r="V7" s="395"/>
      <c r="W7" s="395"/>
      <c r="X7" s="395"/>
      <c r="Y7" s="395"/>
      <c r="Z7" s="396"/>
      <c r="AA7" s="397" t="s">
        <v>76</v>
      </c>
      <c r="AB7" s="398"/>
      <c r="AC7" s="398"/>
      <c r="AD7" s="398"/>
      <c r="AE7" s="398"/>
      <c r="AF7" s="399"/>
      <c r="AG7" s="679" t="s">
        <v>277</v>
      </c>
      <c r="AH7" s="682"/>
      <c r="AI7" s="682"/>
      <c r="AJ7" s="682"/>
      <c r="AK7" s="682"/>
      <c r="AL7" s="682"/>
      <c r="AM7" s="682"/>
      <c r="AN7" s="682"/>
      <c r="AO7" s="682"/>
      <c r="AP7" s="682"/>
      <c r="AQ7" s="682"/>
      <c r="AR7" s="682"/>
      <c r="AS7" s="682"/>
      <c r="AT7" s="682"/>
      <c r="AU7" s="682"/>
      <c r="AV7" s="682"/>
      <c r="AW7" s="682"/>
      <c r="AX7" s="682"/>
      <c r="AY7" s="683"/>
    </row>
    <row r="8" spans="1:51" ht="62.5" customHeight="1" x14ac:dyDescent="0.2">
      <c r="A8" s="392" t="s">
        <v>23</v>
      </c>
      <c r="B8" s="139"/>
      <c r="C8" s="139"/>
      <c r="D8" s="139"/>
      <c r="E8" s="139"/>
      <c r="F8" s="393"/>
      <c r="G8" s="415" t="s">
        <v>279</v>
      </c>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6"/>
      <c r="AK8" s="416"/>
      <c r="AL8" s="416"/>
      <c r="AM8" s="416"/>
      <c r="AN8" s="416"/>
      <c r="AO8" s="416"/>
      <c r="AP8" s="416"/>
      <c r="AQ8" s="416"/>
      <c r="AR8" s="416"/>
      <c r="AS8" s="416"/>
      <c r="AT8" s="416"/>
      <c r="AU8" s="416"/>
      <c r="AV8" s="416"/>
      <c r="AW8" s="416"/>
      <c r="AX8" s="416"/>
      <c r="AY8" s="417"/>
    </row>
    <row r="9" spans="1:51" ht="25" customHeight="1" x14ac:dyDescent="0.2">
      <c r="A9" s="434" t="s">
        <v>118</v>
      </c>
      <c r="B9" s="435"/>
      <c r="C9" s="435"/>
      <c r="D9" s="435"/>
      <c r="E9" s="435"/>
      <c r="F9" s="436"/>
      <c r="G9" s="11" t="s">
        <v>137</v>
      </c>
      <c r="H9" s="8"/>
      <c r="I9" s="8"/>
      <c r="J9" s="12" t="s">
        <v>138</v>
      </c>
      <c r="K9" s="8"/>
      <c r="L9" s="8"/>
      <c r="M9" s="8"/>
      <c r="N9" s="8"/>
      <c r="O9" s="8"/>
      <c r="P9" s="12" t="s">
        <v>139</v>
      </c>
      <c r="S9" s="8"/>
      <c r="T9" s="8"/>
      <c r="U9" s="8"/>
      <c r="V9" s="12" t="s">
        <v>140</v>
      </c>
      <c r="W9" s="8"/>
      <c r="X9" s="8"/>
      <c r="AB9" s="12" t="s">
        <v>141</v>
      </c>
      <c r="AC9" s="8"/>
      <c r="AD9" s="8"/>
      <c r="AE9" s="8"/>
      <c r="AF9" s="8"/>
      <c r="AH9" s="12" t="s">
        <v>142</v>
      </c>
      <c r="AI9" s="8"/>
      <c r="AJ9" s="8"/>
      <c r="AK9" s="8"/>
      <c r="AL9" s="8"/>
      <c r="AM9" s="8"/>
      <c r="AN9" s="8"/>
      <c r="AQ9" s="8"/>
      <c r="AR9" s="8"/>
      <c r="AS9" s="8"/>
      <c r="AT9" s="8"/>
      <c r="AU9" s="8"/>
      <c r="AV9" s="8"/>
      <c r="AW9" s="8"/>
      <c r="AX9" s="8"/>
      <c r="AY9" s="9"/>
    </row>
    <row r="10" spans="1:51" ht="25" customHeight="1" x14ac:dyDescent="0.2">
      <c r="A10" s="437"/>
      <c r="B10" s="438"/>
      <c r="C10" s="438"/>
      <c r="D10" s="438"/>
      <c r="E10" s="438"/>
      <c r="F10" s="439"/>
      <c r="G10" s="13" t="s">
        <v>143</v>
      </c>
      <c r="H10" s="10"/>
      <c r="I10" s="10"/>
      <c r="J10" s="14" t="s">
        <v>144</v>
      </c>
      <c r="K10" s="10"/>
      <c r="L10" s="10"/>
      <c r="M10" s="10"/>
      <c r="N10" s="14" t="s">
        <v>145</v>
      </c>
      <c r="P10" s="10"/>
      <c r="Q10" s="10"/>
      <c r="R10" s="10"/>
      <c r="S10" s="14" t="s">
        <v>146</v>
      </c>
      <c r="V10" s="10"/>
      <c r="W10" s="10"/>
      <c r="X10" s="10"/>
      <c r="Y10" s="10"/>
      <c r="Z10" s="14" t="s">
        <v>147</v>
      </c>
      <c r="AA10" s="10"/>
      <c r="AC10" s="10"/>
      <c r="AD10" s="14" t="s">
        <v>148</v>
      </c>
      <c r="AE10" s="10"/>
      <c r="AF10" s="10"/>
      <c r="AH10" s="10"/>
      <c r="AI10" s="14" t="s">
        <v>149</v>
      </c>
      <c r="AJ10" s="10"/>
      <c r="AK10" s="10"/>
      <c r="AL10" s="10"/>
      <c r="AM10" s="14" t="s">
        <v>150</v>
      </c>
      <c r="AO10" s="10"/>
      <c r="AP10" s="10"/>
      <c r="AQ10" s="10"/>
      <c r="AR10" s="15" t="s">
        <v>142</v>
      </c>
      <c r="AT10" s="10"/>
      <c r="AU10" s="10"/>
      <c r="AV10" s="10"/>
      <c r="AW10" s="10"/>
      <c r="AX10" s="10"/>
      <c r="AY10" s="28"/>
    </row>
    <row r="11" spans="1:51" ht="41.5" customHeight="1" thickBot="1" x14ac:dyDescent="0.25">
      <c r="A11" s="440"/>
      <c r="B11" s="441"/>
      <c r="C11" s="441"/>
      <c r="D11" s="441"/>
      <c r="E11" s="441"/>
      <c r="F11" s="442"/>
      <c r="G11" s="443" t="s">
        <v>319</v>
      </c>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4"/>
      <c r="AH11" s="444"/>
      <c r="AI11" s="444"/>
      <c r="AJ11" s="444"/>
      <c r="AK11" s="444"/>
      <c r="AL11" s="444"/>
      <c r="AM11" s="444"/>
      <c r="AN11" s="444"/>
      <c r="AO11" s="444"/>
      <c r="AP11" s="444"/>
      <c r="AQ11" s="444"/>
      <c r="AR11" s="444"/>
      <c r="AS11" s="444"/>
      <c r="AT11" s="444"/>
      <c r="AU11" s="444"/>
      <c r="AV11" s="444"/>
      <c r="AW11" s="444"/>
      <c r="AX11" s="444"/>
      <c r="AY11" s="445"/>
    </row>
    <row r="12" spans="1:51" ht="15" customHeight="1" x14ac:dyDescent="0.2">
      <c r="A12" s="446" t="s">
        <v>71</v>
      </c>
      <c r="B12" s="447"/>
      <c r="C12" s="447"/>
      <c r="D12" s="447"/>
      <c r="E12" s="447"/>
      <c r="F12" s="448"/>
      <c r="G12" s="350" t="s">
        <v>82</v>
      </c>
      <c r="H12" s="351"/>
      <c r="I12" s="351"/>
      <c r="J12" s="351"/>
      <c r="K12" s="351"/>
      <c r="L12" s="351"/>
      <c r="M12" s="351"/>
      <c r="N12" s="352"/>
      <c r="O12" s="353" t="s">
        <v>280</v>
      </c>
      <c r="P12" s="354"/>
      <c r="Q12" s="354"/>
      <c r="R12" s="354"/>
      <c r="S12" s="354"/>
      <c r="T12" s="354"/>
      <c r="U12" s="354"/>
      <c r="V12" s="355"/>
      <c r="W12" s="359" t="s">
        <v>266</v>
      </c>
      <c r="X12" s="360"/>
      <c r="Y12" s="360"/>
      <c r="Z12" s="360"/>
      <c r="AA12" s="360"/>
      <c r="AB12" s="360"/>
      <c r="AC12" s="360"/>
      <c r="AD12" s="361"/>
      <c r="AE12" s="362" t="s">
        <v>281</v>
      </c>
      <c r="AF12" s="363"/>
      <c r="AG12" s="363"/>
      <c r="AH12" s="363"/>
      <c r="AI12" s="363"/>
      <c r="AJ12" s="363"/>
      <c r="AK12" s="364"/>
      <c r="AL12" s="365" t="s">
        <v>18</v>
      </c>
      <c r="AM12" s="351"/>
      <c r="AN12" s="351"/>
      <c r="AO12" s="351"/>
      <c r="AP12" s="351"/>
      <c r="AQ12" s="351"/>
      <c r="AR12" s="352"/>
      <c r="AS12" s="425">
        <v>35000</v>
      </c>
      <c r="AT12" s="426"/>
      <c r="AU12" s="426"/>
      <c r="AV12" s="426"/>
      <c r="AW12" s="426"/>
      <c r="AX12" s="426"/>
      <c r="AY12" s="427"/>
    </row>
    <row r="13" spans="1:51" ht="15" customHeight="1" x14ac:dyDescent="0.2">
      <c r="A13" s="374"/>
      <c r="B13" s="375"/>
      <c r="C13" s="375"/>
      <c r="D13" s="375"/>
      <c r="E13" s="375"/>
      <c r="F13" s="376"/>
      <c r="G13" s="333"/>
      <c r="H13" s="334"/>
      <c r="I13" s="334"/>
      <c r="J13" s="334"/>
      <c r="K13" s="334"/>
      <c r="L13" s="334"/>
      <c r="M13" s="334"/>
      <c r="N13" s="335"/>
      <c r="O13" s="356"/>
      <c r="P13" s="357"/>
      <c r="Q13" s="357"/>
      <c r="R13" s="357"/>
      <c r="S13" s="357"/>
      <c r="T13" s="357"/>
      <c r="U13" s="357"/>
      <c r="V13" s="358"/>
      <c r="W13" s="318" t="s">
        <v>94</v>
      </c>
      <c r="X13" s="319"/>
      <c r="Y13" s="319"/>
      <c r="Z13" s="319"/>
      <c r="AA13" s="319"/>
      <c r="AB13" s="319"/>
      <c r="AC13" s="319"/>
      <c r="AD13" s="320"/>
      <c r="AE13" s="431" t="s">
        <v>217</v>
      </c>
      <c r="AF13" s="432"/>
      <c r="AG13" s="432"/>
      <c r="AH13" s="432"/>
      <c r="AI13" s="432"/>
      <c r="AJ13" s="432"/>
      <c r="AK13" s="433"/>
      <c r="AL13" s="349"/>
      <c r="AM13" s="334"/>
      <c r="AN13" s="334"/>
      <c r="AO13" s="334"/>
      <c r="AP13" s="334"/>
      <c r="AQ13" s="334"/>
      <c r="AR13" s="335"/>
      <c r="AS13" s="428"/>
      <c r="AT13" s="429"/>
      <c r="AU13" s="429"/>
      <c r="AV13" s="429"/>
      <c r="AW13" s="429"/>
      <c r="AX13" s="429"/>
      <c r="AY13" s="430"/>
    </row>
    <row r="14" spans="1:51" ht="30" customHeight="1" x14ac:dyDescent="0.2">
      <c r="A14" s="377"/>
      <c r="B14" s="378"/>
      <c r="C14" s="378"/>
      <c r="D14" s="378"/>
      <c r="E14" s="378"/>
      <c r="F14" s="379"/>
      <c r="G14" s="116" t="s">
        <v>83</v>
      </c>
      <c r="H14" s="117"/>
      <c r="I14" s="117"/>
      <c r="J14" s="117"/>
      <c r="K14" s="117"/>
      <c r="L14" s="117"/>
      <c r="M14" s="117"/>
      <c r="N14" s="332"/>
      <c r="O14" s="418" t="s">
        <v>231</v>
      </c>
      <c r="P14" s="419"/>
      <c r="Q14" s="419"/>
      <c r="R14" s="419"/>
      <c r="S14" s="419"/>
      <c r="T14" s="419"/>
      <c r="U14" s="419"/>
      <c r="V14" s="420"/>
      <c r="W14" s="348" t="s">
        <v>80</v>
      </c>
      <c r="X14" s="117"/>
      <c r="Y14" s="117"/>
      <c r="Z14" s="117"/>
      <c r="AA14" s="117"/>
      <c r="AB14" s="117"/>
      <c r="AC14" s="117"/>
      <c r="AD14" s="332"/>
      <c r="AE14" s="421" t="s">
        <v>282</v>
      </c>
      <c r="AF14" s="422"/>
      <c r="AG14" s="422"/>
      <c r="AH14" s="422"/>
      <c r="AI14" s="422"/>
      <c r="AJ14" s="422"/>
      <c r="AK14" s="423"/>
      <c r="AL14" s="348" t="s">
        <v>67</v>
      </c>
      <c r="AM14" s="117"/>
      <c r="AN14" s="117"/>
      <c r="AO14" s="117"/>
      <c r="AP14" s="117"/>
      <c r="AQ14" s="117"/>
      <c r="AR14" s="332"/>
      <c r="AS14" s="418" t="s">
        <v>283</v>
      </c>
      <c r="AT14" s="419"/>
      <c r="AU14" s="419"/>
      <c r="AV14" s="419"/>
      <c r="AW14" s="419"/>
      <c r="AX14" s="419"/>
      <c r="AY14" s="424"/>
    </row>
    <row r="15" spans="1:51" ht="15" customHeight="1" x14ac:dyDescent="0.2">
      <c r="A15" s="366" t="s">
        <v>72</v>
      </c>
      <c r="B15" s="367"/>
      <c r="C15" s="367"/>
      <c r="D15" s="367"/>
      <c r="E15" s="367"/>
      <c r="F15" s="368"/>
      <c r="G15" s="116" t="s">
        <v>15</v>
      </c>
      <c r="H15" s="117"/>
      <c r="I15" s="117"/>
      <c r="J15" s="117"/>
      <c r="K15" s="117"/>
      <c r="L15" s="117"/>
      <c r="M15" s="117"/>
      <c r="N15" s="332"/>
      <c r="O15" s="336"/>
      <c r="P15" s="337"/>
      <c r="Q15" s="337"/>
      <c r="R15" s="337"/>
      <c r="S15" s="337"/>
      <c r="T15" s="337"/>
      <c r="U15" s="337"/>
      <c r="V15" s="338"/>
      <c r="W15" s="342" t="s">
        <v>266</v>
      </c>
      <c r="X15" s="343"/>
      <c r="Y15" s="343"/>
      <c r="Z15" s="343"/>
      <c r="AA15" s="343"/>
      <c r="AB15" s="343"/>
      <c r="AC15" s="343"/>
      <c r="AD15" s="344"/>
      <c r="AE15" s="345"/>
      <c r="AF15" s="346"/>
      <c r="AG15" s="346"/>
      <c r="AH15" s="346"/>
      <c r="AI15" s="346"/>
      <c r="AJ15" s="346"/>
      <c r="AK15" s="347"/>
      <c r="AL15" s="348" t="s">
        <v>18</v>
      </c>
      <c r="AM15" s="117"/>
      <c r="AN15" s="117"/>
      <c r="AO15" s="117"/>
      <c r="AP15" s="117"/>
      <c r="AQ15" s="117"/>
      <c r="AR15" s="332"/>
      <c r="AS15" s="312"/>
      <c r="AT15" s="313"/>
      <c r="AU15" s="313"/>
      <c r="AV15" s="313"/>
      <c r="AW15" s="313"/>
      <c r="AX15" s="313"/>
      <c r="AY15" s="314"/>
    </row>
    <row r="16" spans="1:51" ht="15" customHeight="1" x14ac:dyDescent="0.2">
      <c r="A16" s="374"/>
      <c r="B16" s="375"/>
      <c r="C16" s="375"/>
      <c r="D16" s="375"/>
      <c r="E16" s="375"/>
      <c r="F16" s="376"/>
      <c r="G16" s="333"/>
      <c r="H16" s="334"/>
      <c r="I16" s="334"/>
      <c r="J16" s="334"/>
      <c r="K16" s="334"/>
      <c r="L16" s="334"/>
      <c r="M16" s="334"/>
      <c r="N16" s="335"/>
      <c r="O16" s="339"/>
      <c r="P16" s="340"/>
      <c r="Q16" s="340"/>
      <c r="R16" s="340"/>
      <c r="S16" s="340"/>
      <c r="T16" s="340"/>
      <c r="U16" s="340"/>
      <c r="V16" s="341"/>
      <c r="W16" s="318" t="s">
        <v>94</v>
      </c>
      <c r="X16" s="319"/>
      <c r="Y16" s="319"/>
      <c r="Z16" s="319"/>
      <c r="AA16" s="319"/>
      <c r="AB16" s="319"/>
      <c r="AC16" s="319"/>
      <c r="AD16" s="320"/>
      <c r="AE16" s="321"/>
      <c r="AF16" s="322"/>
      <c r="AG16" s="322"/>
      <c r="AH16" s="322"/>
      <c r="AI16" s="322"/>
      <c r="AJ16" s="322"/>
      <c r="AK16" s="323"/>
      <c r="AL16" s="349"/>
      <c r="AM16" s="334"/>
      <c r="AN16" s="334"/>
      <c r="AO16" s="334"/>
      <c r="AP16" s="334"/>
      <c r="AQ16" s="334"/>
      <c r="AR16" s="335"/>
      <c r="AS16" s="315"/>
      <c r="AT16" s="316"/>
      <c r="AU16" s="316"/>
      <c r="AV16" s="316"/>
      <c r="AW16" s="316"/>
      <c r="AX16" s="316"/>
      <c r="AY16" s="317"/>
    </row>
    <row r="17" spans="1:51" ht="30" customHeight="1" x14ac:dyDescent="0.2">
      <c r="A17" s="377"/>
      <c r="B17" s="378"/>
      <c r="C17" s="378"/>
      <c r="D17" s="378"/>
      <c r="E17" s="378"/>
      <c r="F17" s="379"/>
      <c r="G17" s="324" t="s">
        <v>83</v>
      </c>
      <c r="H17" s="325"/>
      <c r="I17" s="325"/>
      <c r="J17" s="325"/>
      <c r="K17" s="325"/>
      <c r="L17" s="325"/>
      <c r="M17" s="325"/>
      <c r="N17" s="326"/>
      <c r="O17" s="327"/>
      <c r="P17" s="328"/>
      <c r="Q17" s="328"/>
      <c r="R17" s="328"/>
      <c r="S17" s="328"/>
      <c r="T17" s="328"/>
      <c r="U17" s="328"/>
      <c r="V17" s="329"/>
      <c r="W17" s="330" t="s">
        <v>80</v>
      </c>
      <c r="X17" s="325"/>
      <c r="Y17" s="325"/>
      <c r="Z17" s="325"/>
      <c r="AA17" s="325"/>
      <c r="AB17" s="325"/>
      <c r="AC17" s="325"/>
      <c r="AD17" s="326"/>
      <c r="AE17" s="327"/>
      <c r="AF17" s="328"/>
      <c r="AG17" s="328"/>
      <c r="AH17" s="328"/>
      <c r="AI17" s="328"/>
      <c r="AJ17" s="328"/>
      <c r="AK17" s="329"/>
      <c r="AL17" s="330" t="s">
        <v>67</v>
      </c>
      <c r="AM17" s="325"/>
      <c r="AN17" s="325"/>
      <c r="AO17" s="325"/>
      <c r="AP17" s="325"/>
      <c r="AQ17" s="325"/>
      <c r="AR17" s="326"/>
      <c r="AS17" s="327"/>
      <c r="AT17" s="328"/>
      <c r="AU17" s="328"/>
      <c r="AV17" s="328"/>
      <c r="AW17" s="328"/>
      <c r="AX17" s="328"/>
      <c r="AY17" s="331"/>
    </row>
    <row r="18" spans="1:51" ht="30" customHeight="1" x14ac:dyDescent="0.2">
      <c r="A18" s="366" t="s">
        <v>86</v>
      </c>
      <c r="B18" s="367"/>
      <c r="C18" s="367"/>
      <c r="D18" s="367"/>
      <c r="E18" s="367"/>
      <c r="F18" s="368"/>
      <c r="G18" s="324" t="s">
        <v>14</v>
      </c>
      <c r="H18" s="325"/>
      <c r="I18" s="325"/>
      <c r="J18" s="325"/>
      <c r="K18" s="325"/>
      <c r="L18" s="325"/>
      <c r="M18" s="325"/>
      <c r="N18" s="326"/>
      <c r="O18" s="372" t="s">
        <v>284</v>
      </c>
      <c r="P18" s="373"/>
      <c r="Q18" s="373"/>
      <c r="R18" s="373"/>
      <c r="S18" s="373"/>
      <c r="T18" s="373"/>
      <c r="U18" s="373"/>
      <c r="V18" s="373"/>
      <c r="W18" s="373"/>
      <c r="X18" s="373"/>
      <c r="Y18" s="373"/>
      <c r="Z18" s="373"/>
      <c r="AA18" s="373"/>
      <c r="AB18" s="373"/>
      <c r="AC18" s="373"/>
      <c r="AD18" s="373"/>
      <c r="AE18" s="357"/>
      <c r="AF18" s="357"/>
      <c r="AG18" s="357"/>
      <c r="AH18" s="357"/>
      <c r="AI18" s="357"/>
      <c r="AJ18" s="357"/>
      <c r="AK18" s="358"/>
      <c r="AL18" s="330" t="s">
        <v>87</v>
      </c>
      <c r="AM18" s="325"/>
      <c r="AN18" s="325"/>
      <c r="AO18" s="325"/>
      <c r="AP18" s="325"/>
      <c r="AQ18" s="325"/>
      <c r="AR18" s="326"/>
      <c r="AS18" s="306">
        <v>5000</v>
      </c>
      <c r="AT18" s="307"/>
      <c r="AU18" s="307"/>
      <c r="AV18" s="307"/>
      <c r="AW18" s="307"/>
      <c r="AX18" s="307"/>
      <c r="AY18" s="308"/>
    </row>
    <row r="19" spans="1:51" ht="36" customHeight="1" thickBot="1" x14ac:dyDescent="0.25">
      <c r="A19" s="369"/>
      <c r="B19" s="370"/>
      <c r="C19" s="370"/>
      <c r="D19" s="370"/>
      <c r="E19" s="370"/>
      <c r="F19" s="371"/>
      <c r="G19" s="309" t="s">
        <v>24</v>
      </c>
      <c r="H19" s="310"/>
      <c r="I19" s="310"/>
      <c r="J19" s="310"/>
      <c r="K19" s="310"/>
      <c r="L19" s="310"/>
      <c r="M19" s="310"/>
      <c r="N19" s="311"/>
      <c r="O19" s="805" t="s">
        <v>285</v>
      </c>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459"/>
      <c r="AT19" s="459"/>
      <c r="AU19" s="459"/>
      <c r="AV19" s="459"/>
      <c r="AW19" s="459"/>
      <c r="AX19" s="459"/>
      <c r="AY19" s="460"/>
    </row>
    <row r="20" spans="1:51" ht="13.5" customHeight="1" x14ac:dyDescent="0.2">
      <c r="A20" s="212" t="s">
        <v>21</v>
      </c>
      <c r="B20" s="213"/>
      <c r="C20" s="213"/>
      <c r="D20" s="213"/>
      <c r="E20" s="213"/>
      <c r="F20" s="230"/>
      <c r="G20" s="455" t="s">
        <v>237</v>
      </c>
      <c r="H20" s="456"/>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6"/>
      <c r="AL20" s="456"/>
      <c r="AM20" s="456"/>
      <c r="AN20" s="456"/>
      <c r="AO20" s="456"/>
      <c r="AP20" s="456"/>
      <c r="AQ20" s="456"/>
      <c r="AR20" s="456"/>
      <c r="AS20" s="456"/>
      <c r="AT20" s="456"/>
      <c r="AU20" s="456"/>
      <c r="AV20" s="456"/>
      <c r="AW20" s="456"/>
      <c r="AX20" s="456"/>
      <c r="AY20" s="457"/>
    </row>
    <row r="21" spans="1:51" ht="28.5" customHeight="1" x14ac:dyDescent="0.2">
      <c r="A21" s="214"/>
      <c r="B21" s="215"/>
      <c r="C21" s="215"/>
      <c r="D21" s="215"/>
      <c r="E21" s="215"/>
      <c r="F21" s="231"/>
      <c r="G21" s="785" t="s">
        <v>268</v>
      </c>
      <c r="H21" s="786"/>
      <c r="I21" s="786"/>
      <c r="J21" s="786"/>
      <c r="K21" s="786"/>
      <c r="L21" s="786"/>
      <c r="M21" s="786"/>
      <c r="N21" s="786"/>
      <c r="O21" s="786"/>
      <c r="P21" s="786"/>
      <c r="Q21" s="786"/>
      <c r="R21" s="786"/>
      <c r="S21" s="786"/>
      <c r="T21" s="786"/>
      <c r="U21" s="786"/>
      <c r="V21" s="786"/>
      <c r="W21" s="786"/>
      <c r="X21" s="786"/>
      <c r="Y21" s="786"/>
      <c r="Z21" s="786"/>
      <c r="AA21" s="786"/>
      <c r="AB21" s="786"/>
      <c r="AC21" s="786"/>
      <c r="AD21" s="786"/>
      <c r="AE21" s="786"/>
      <c r="AF21" s="786"/>
      <c r="AG21" s="786"/>
      <c r="AH21" s="786"/>
      <c r="AI21" s="786"/>
      <c r="AJ21" s="786"/>
      <c r="AK21" s="786"/>
      <c r="AL21" s="786"/>
      <c r="AM21" s="786"/>
      <c r="AN21" s="786"/>
      <c r="AO21" s="786"/>
      <c r="AP21" s="786"/>
      <c r="AQ21" s="786"/>
      <c r="AR21" s="786"/>
      <c r="AS21" s="786"/>
      <c r="AT21" s="786"/>
      <c r="AU21" s="786"/>
      <c r="AV21" s="786"/>
      <c r="AW21" s="786"/>
      <c r="AX21" s="786"/>
      <c r="AY21" s="787"/>
    </row>
    <row r="22" spans="1:51" ht="15" customHeight="1" x14ac:dyDescent="0.2">
      <c r="A22" s="214"/>
      <c r="B22" s="215"/>
      <c r="C22" s="215"/>
      <c r="D22" s="215"/>
      <c r="E22" s="215"/>
      <c r="F22" s="231"/>
      <c r="G22" s="451" t="s">
        <v>238</v>
      </c>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1"/>
    </row>
    <row r="23" spans="1:51" ht="28" customHeight="1" x14ac:dyDescent="0.2">
      <c r="A23" s="214"/>
      <c r="B23" s="215"/>
      <c r="C23" s="215"/>
      <c r="D23" s="215"/>
      <c r="E23" s="215"/>
      <c r="F23" s="231"/>
      <c r="G23" s="785" t="s">
        <v>325</v>
      </c>
      <c r="H23" s="786"/>
      <c r="I23" s="786"/>
      <c r="J23" s="786"/>
      <c r="K23" s="786"/>
      <c r="L23" s="786"/>
      <c r="M23" s="786"/>
      <c r="N23" s="786"/>
      <c r="O23" s="786"/>
      <c r="P23" s="786"/>
      <c r="Q23" s="786"/>
      <c r="R23" s="786"/>
      <c r="S23" s="786"/>
      <c r="T23" s="786"/>
      <c r="U23" s="786"/>
      <c r="V23" s="786"/>
      <c r="W23" s="786"/>
      <c r="X23" s="786"/>
      <c r="Y23" s="786"/>
      <c r="Z23" s="786"/>
      <c r="AA23" s="786"/>
      <c r="AB23" s="786"/>
      <c r="AC23" s="786"/>
      <c r="AD23" s="786"/>
      <c r="AE23" s="786"/>
      <c r="AF23" s="786"/>
      <c r="AG23" s="786"/>
      <c r="AH23" s="786"/>
      <c r="AI23" s="786"/>
      <c r="AJ23" s="786"/>
      <c r="AK23" s="786"/>
      <c r="AL23" s="786"/>
      <c r="AM23" s="786"/>
      <c r="AN23" s="786"/>
      <c r="AO23" s="786"/>
      <c r="AP23" s="786"/>
      <c r="AQ23" s="786"/>
      <c r="AR23" s="786"/>
      <c r="AS23" s="786"/>
      <c r="AT23" s="786"/>
      <c r="AU23" s="786"/>
      <c r="AV23" s="786"/>
      <c r="AW23" s="786"/>
      <c r="AX23" s="786"/>
      <c r="AY23" s="787"/>
    </row>
    <row r="24" spans="1:51" x14ac:dyDescent="0.2">
      <c r="A24" s="214"/>
      <c r="B24" s="215"/>
      <c r="C24" s="215"/>
      <c r="D24" s="215"/>
      <c r="E24" s="215"/>
      <c r="F24" s="231"/>
      <c r="G24" s="452" t="s">
        <v>236</v>
      </c>
      <c r="H24" s="453"/>
      <c r="I24" s="453"/>
      <c r="J24" s="453"/>
      <c r="K24" s="453"/>
      <c r="L24" s="453"/>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53"/>
      <c r="AM24" s="453"/>
      <c r="AN24" s="453"/>
      <c r="AO24" s="453"/>
      <c r="AP24" s="453"/>
      <c r="AQ24" s="453"/>
      <c r="AR24" s="453"/>
      <c r="AS24" s="453"/>
      <c r="AT24" s="453"/>
      <c r="AU24" s="453"/>
      <c r="AV24" s="453"/>
      <c r="AW24" s="453"/>
      <c r="AX24" s="453"/>
      <c r="AY24" s="454"/>
    </row>
    <row r="25" spans="1:51" ht="25.5" customHeight="1" x14ac:dyDescent="0.2">
      <c r="A25" s="214"/>
      <c r="B25" s="215"/>
      <c r="C25" s="215"/>
      <c r="D25" s="215"/>
      <c r="E25" s="215"/>
      <c r="F25" s="231"/>
      <c r="G25" s="785" t="s">
        <v>268</v>
      </c>
      <c r="H25" s="786"/>
      <c r="I25" s="786"/>
      <c r="J25" s="786"/>
      <c r="K25" s="786"/>
      <c r="L25" s="786"/>
      <c r="M25" s="786"/>
      <c r="N25" s="786"/>
      <c r="O25" s="786"/>
      <c r="P25" s="786"/>
      <c r="Q25" s="786"/>
      <c r="R25" s="786"/>
      <c r="S25" s="786"/>
      <c r="T25" s="786"/>
      <c r="U25" s="786"/>
      <c r="V25" s="786"/>
      <c r="W25" s="786"/>
      <c r="X25" s="786"/>
      <c r="Y25" s="786"/>
      <c r="Z25" s="786"/>
      <c r="AA25" s="786"/>
      <c r="AB25" s="786"/>
      <c r="AC25" s="786"/>
      <c r="AD25" s="786"/>
      <c r="AE25" s="786"/>
      <c r="AF25" s="786"/>
      <c r="AG25" s="786"/>
      <c r="AH25" s="786"/>
      <c r="AI25" s="786"/>
      <c r="AJ25" s="786"/>
      <c r="AK25" s="786"/>
      <c r="AL25" s="786"/>
      <c r="AM25" s="786"/>
      <c r="AN25" s="786"/>
      <c r="AO25" s="786"/>
      <c r="AP25" s="786"/>
      <c r="AQ25" s="786"/>
      <c r="AR25" s="786"/>
      <c r="AS25" s="786"/>
      <c r="AT25" s="786"/>
      <c r="AU25" s="786"/>
      <c r="AV25" s="786"/>
      <c r="AW25" s="786"/>
      <c r="AX25" s="786"/>
      <c r="AY25" s="787"/>
    </row>
    <row r="26" spans="1:51" x14ac:dyDescent="0.2">
      <c r="A26" s="214"/>
      <c r="B26" s="215"/>
      <c r="C26" s="215"/>
      <c r="D26" s="215"/>
      <c r="E26" s="215"/>
      <c r="F26" s="231"/>
      <c r="G26" s="451" t="s">
        <v>239</v>
      </c>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1"/>
    </row>
    <row r="27" spans="1:51" ht="22" customHeight="1" thickBot="1" x14ac:dyDescent="0.25">
      <c r="A27" s="216"/>
      <c r="B27" s="217"/>
      <c r="C27" s="217"/>
      <c r="D27" s="217"/>
      <c r="E27" s="217"/>
      <c r="F27" s="232"/>
      <c r="G27" s="788" t="s">
        <v>325</v>
      </c>
      <c r="H27" s="789"/>
      <c r="I27" s="789"/>
      <c r="J27" s="789"/>
      <c r="K27" s="789"/>
      <c r="L27" s="789"/>
      <c r="M27" s="789"/>
      <c r="N27" s="789"/>
      <c r="O27" s="789"/>
      <c r="P27" s="789"/>
      <c r="Q27" s="789"/>
      <c r="R27" s="789"/>
      <c r="S27" s="789"/>
      <c r="T27" s="789"/>
      <c r="U27" s="789"/>
      <c r="V27" s="789"/>
      <c r="W27" s="789"/>
      <c r="X27" s="789"/>
      <c r="Y27" s="789"/>
      <c r="Z27" s="789"/>
      <c r="AA27" s="789"/>
      <c r="AB27" s="789"/>
      <c r="AC27" s="789"/>
      <c r="AD27" s="789"/>
      <c r="AE27" s="789"/>
      <c r="AF27" s="789"/>
      <c r="AG27" s="789"/>
      <c r="AH27" s="789"/>
      <c r="AI27" s="789"/>
      <c r="AJ27" s="789"/>
      <c r="AK27" s="789"/>
      <c r="AL27" s="789"/>
      <c r="AM27" s="789"/>
      <c r="AN27" s="789"/>
      <c r="AO27" s="789"/>
      <c r="AP27" s="789"/>
      <c r="AQ27" s="789"/>
      <c r="AR27" s="789"/>
      <c r="AS27" s="789"/>
      <c r="AT27" s="789"/>
      <c r="AU27" s="789"/>
      <c r="AV27" s="789"/>
      <c r="AW27" s="789"/>
      <c r="AX27" s="789"/>
      <c r="AY27" s="790"/>
    </row>
    <row r="28" spans="1:51" ht="94.5" customHeight="1" thickBot="1" x14ac:dyDescent="0.25">
      <c r="A28" s="214" t="s">
        <v>25</v>
      </c>
      <c r="B28" s="215"/>
      <c r="C28" s="215"/>
      <c r="D28" s="215"/>
      <c r="E28" s="215"/>
      <c r="F28" s="231"/>
      <c r="G28" s="458" t="s">
        <v>286</v>
      </c>
      <c r="H28" s="459"/>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c r="AW28" s="459"/>
      <c r="AX28" s="459"/>
      <c r="AY28" s="460"/>
    </row>
    <row r="29" spans="1:51" ht="40" customHeight="1" x14ac:dyDescent="0.2">
      <c r="A29" s="461" t="s">
        <v>27</v>
      </c>
      <c r="B29" s="462"/>
      <c r="C29" s="462"/>
      <c r="D29" s="462"/>
      <c r="E29" s="462"/>
      <c r="F29" s="463"/>
      <c r="G29" s="464" t="s">
        <v>88</v>
      </c>
      <c r="H29" s="67"/>
      <c r="I29" s="67"/>
      <c r="J29" s="67"/>
      <c r="K29" s="67"/>
      <c r="L29" s="67"/>
      <c r="M29" s="67"/>
      <c r="N29" s="67"/>
      <c r="O29" s="67"/>
      <c r="P29" s="67" t="s">
        <v>30</v>
      </c>
      <c r="Q29" s="67"/>
      <c r="R29" s="67"/>
      <c r="S29" s="67"/>
      <c r="T29" s="67"/>
      <c r="U29" s="67"/>
      <c r="V29" s="67"/>
      <c r="W29" s="67"/>
      <c r="X29" s="67"/>
      <c r="Y29" s="465"/>
      <c r="Z29" s="465"/>
      <c r="AA29" s="465"/>
      <c r="AB29" s="465"/>
      <c r="AC29" s="466" t="s">
        <v>1</v>
      </c>
      <c r="AD29" s="467"/>
      <c r="AE29" s="468" t="s">
        <v>129</v>
      </c>
      <c r="AF29" s="469"/>
      <c r="AG29" s="469"/>
      <c r="AH29" s="470"/>
      <c r="AI29" s="65" t="s">
        <v>131</v>
      </c>
      <c r="AJ29" s="66"/>
      <c r="AK29" s="66"/>
      <c r="AL29" s="66"/>
      <c r="AM29" s="65" t="s">
        <v>240</v>
      </c>
      <c r="AN29" s="66"/>
      <c r="AO29" s="66"/>
      <c r="AP29" s="66"/>
      <c r="AQ29" s="67" t="s">
        <v>106</v>
      </c>
      <c r="AR29" s="68"/>
      <c r="AS29" s="68"/>
      <c r="AT29" s="68"/>
      <c r="AU29" s="46" t="s">
        <v>314</v>
      </c>
      <c r="AV29" s="46"/>
      <c r="AW29" s="46"/>
      <c r="AX29" s="46"/>
      <c r="AY29" s="47"/>
    </row>
    <row r="30" spans="1:51" ht="25.5" customHeight="1" x14ac:dyDescent="0.2">
      <c r="A30" s="437"/>
      <c r="B30" s="438"/>
      <c r="C30" s="438"/>
      <c r="D30" s="438"/>
      <c r="E30" s="438"/>
      <c r="F30" s="439"/>
      <c r="G30" s="48" t="s">
        <v>287</v>
      </c>
      <c r="H30" s="49"/>
      <c r="I30" s="49"/>
      <c r="J30" s="49"/>
      <c r="K30" s="49"/>
      <c r="L30" s="49"/>
      <c r="M30" s="49"/>
      <c r="N30" s="49"/>
      <c r="O30" s="49"/>
      <c r="P30" s="49" t="s">
        <v>288</v>
      </c>
      <c r="Q30" s="49"/>
      <c r="R30" s="49"/>
      <c r="S30" s="49"/>
      <c r="T30" s="49"/>
      <c r="U30" s="49"/>
      <c r="V30" s="49"/>
      <c r="W30" s="49"/>
      <c r="X30" s="49"/>
      <c r="Y30" s="52" t="s">
        <v>28</v>
      </c>
      <c r="Z30" s="52"/>
      <c r="AA30" s="52"/>
      <c r="AB30" s="52"/>
      <c r="AC30" s="53" t="s">
        <v>291</v>
      </c>
      <c r="AD30" s="54"/>
      <c r="AE30" s="449">
        <v>1614</v>
      </c>
      <c r="AF30" s="63"/>
      <c r="AG30" s="63"/>
      <c r="AH30" s="450"/>
      <c r="AI30" s="449">
        <v>1939</v>
      </c>
      <c r="AJ30" s="63"/>
      <c r="AK30" s="63"/>
      <c r="AL30" s="63"/>
      <c r="AM30" s="58">
        <v>2292</v>
      </c>
      <c r="AN30" s="59"/>
      <c r="AO30" s="59"/>
      <c r="AP30" s="59"/>
      <c r="AQ30" s="60"/>
      <c r="AR30" s="60"/>
      <c r="AS30" s="60"/>
      <c r="AT30" s="60"/>
      <c r="AU30" s="61"/>
      <c r="AV30" s="61"/>
      <c r="AW30" s="61"/>
      <c r="AX30" s="61"/>
      <c r="AY30" s="62"/>
    </row>
    <row r="31" spans="1:51" ht="25.5" customHeight="1" x14ac:dyDescent="0.2">
      <c r="A31" s="437"/>
      <c r="B31" s="438"/>
      <c r="C31" s="438"/>
      <c r="D31" s="438"/>
      <c r="E31" s="438"/>
      <c r="F31" s="439"/>
      <c r="G31" s="48"/>
      <c r="H31" s="49"/>
      <c r="I31" s="49"/>
      <c r="J31" s="49"/>
      <c r="K31" s="49"/>
      <c r="L31" s="49"/>
      <c r="M31" s="49"/>
      <c r="N31" s="49"/>
      <c r="O31" s="49"/>
      <c r="P31" s="49"/>
      <c r="Q31" s="49"/>
      <c r="R31" s="49"/>
      <c r="S31" s="49"/>
      <c r="T31" s="49"/>
      <c r="U31" s="49"/>
      <c r="V31" s="49"/>
      <c r="W31" s="49"/>
      <c r="X31" s="49"/>
      <c r="Y31" s="52" t="s">
        <v>37</v>
      </c>
      <c r="Z31" s="52"/>
      <c r="AA31" s="52"/>
      <c r="AB31" s="52"/>
      <c r="AC31" s="53" t="s">
        <v>291</v>
      </c>
      <c r="AD31" s="54"/>
      <c r="AE31" s="55">
        <v>1400</v>
      </c>
      <c r="AF31" s="56"/>
      <c r="AG31" s="56"/>
      <c r="AH31" s="57"/>
      <c r="AI31" s="475">
        <f>+AE31+200</f>
        <v>1600</v>
      </c>
      <c r="AJ31" s="476"/>
      <c r="AK31" s="476"/>
      <c r="AL31" s="476"/>
      <c r="AM31" s="58">
        <v>1800</v>
      </c>
      <c r="AN31" s="59"/>
      <c r="AO31" s="59"/>
      <c r="AP31" s="59"/>
      <c r="AQ31" s="477" t="s">
        <v>292</v>
      </c>
      <c r="AR31" s="477"/>
      <c r="AS31" s="477"/>
      <c r="AT31" s="477"/>
      <c r="AU31" s="63">
        <v>2000</v>
      </c>
      <c r="AV31" s="63"/>
      <c r="AW31" s="63"/>
      <c r="AX31" s="63"/>
      <c r="AY31" s="64"/>
    </row>
    <row r="32" spans="1:51" ht="25.5" customHeight="1" x14ac:dyDescent="0.2">
      <c r="A32" s="437"/>
      <c r="B32" s="438"/>
      <c r="C32" s="438"/>
      <c r="D32" s="438"/>
      <c r="E32" s="438"/>
      <c r="F32" s="439"/>
      <c r="G32" s="50"/>
      <c r="H32" s="51"/>
      <c r="I32" s="51"/>
      <c r="J32" s="51"/>
      <c r="K32" s="51"/>
      <c r="L32" s="51"/>
      <c r="M32" s="51"/>
      <c r="N32" s="51"/>
      <c r="O32" s="51"/>
      <c r="P32" s="51"/>
      <c r="Q32" s="51"/>
      <c r="R32" s="51"/>
      <c r="S32" s="51"/>
      <c r="T32" s="51"/>
      <c r="U32" s="51"/>
      <c r="V32" s="51"/>
      <c r="W32" s="51"/>
      <c r="X32" s="51"/>
      <c r="Y32" s="102" t="s">
        <v>29</v>
      </c>
      <c r="Z32" s="102"/>
      <c r="AA32" s="102"/>
      <c r="AB32" s="102"/>
      <c r="AC32" s="53" t="s">
        <v>48</v>
      </c>
      <c r="AD32" s="54"/>
      <c r="AE32" s="84">
        <f>+AE30/AE31</f>
        <v>1.1528571428571428</v>
      </c>
      <c r="AF32" s="85"/>
      <c r="AG32" s="85"/>
      <c r="AH32" s="86"/>
      <c r="AI32" s="84">
        <f>+AI30/AI31</f>
        <v>1.211875</v>
      </c>
      <c r="AJ32" s="85"/>
      <c r="AK32" s="85"/>
      <c r="AL32" s="86"/>
      <c r="AM32" s="87">
        <f>+AM30/AM31</f>
        <v>1.2733333333333334</v>
      </c>
      <c r="AN32" s="88"/>
      <c r="AO32" s="88"/>
      <c r="AP32" s="89"/>
      <c r="AQ32" s="60"/>
      <c r="AR32" s="60"/>
      <c r="AS32" s="60"/>
      <c r="AT32" s="60"/>
      <c r="AU32" s="61"/>
      <c r="AV32" s="61"/>
      <c r="AW32" s="61"/>
      <c r="AX32" s="61"/>
      <c r="AY32" s="62"/>
    </row>
    <row r="33" spans="1:51" ht="57" customHeight="1" thickBot="1" x14ac:dyDescent="0.25">
      <c r="A33" s="434" t="s">
        <v>31</v>
      </c>
      <c r="B33" s="435"/>
      <c r="C33" s="435"/>
      <c r="D33" s="435"/>
      <c r="E33" s="435"/>
      <c r="F33" s="436"/>
      <c r="G33" s="472" t="s">
        <v>320</v>
      </c>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3"/>
      <c r="AW33" s="473"/>
      <c r="AX33" s="473"/>
      <c r="AY33" s="474"/>
    </row>
    <row r="34" spans="1:51" ht="40" customHeight="1" x14ac:dyDescent="0.2">
      <c r="A34" s="461" t="s">
        <v>27</v>
      </c>
      <c r="B34" s="462"/>
      <c r="C34" s="462"/>
      <c r="D34" s="462"/>
      <c r="E34" s="462"/>
      <c r="F34" s="463"/>
      <c r="G34" s="464" t="s">
        <v>88</v>
      </c>
      <c r="H34" s="67"/>
      <c r="I34" s="67"/>
      <c r="J34" s="67"/>
      <c r="K34" s="67"/>
      <c r="L34" s="67"/>
      <c r="M34" s="67"/>
      <c r="N34" s="67"/>
      <c r="O34" s="67"/>
      <c r="P34" s="67" t="s">
        <v>30</v>
      </c>
      <c r="Q34" s="67"/>
      <c r="R34" s="67"/>
      <c r="S34" s="67"/>
      <c r="T34" s="67"/>
      <c r="U34" s="67"/>
      <c r="V34" s="67"/>
      <c r="W34" s="67"/>
      <c r="X34" s="67"/>
      <c r="Y34" s="465"/>
      <c r="Z34" s="465"/>
      <c r="AA34" s="465"/>
      <c r="AB34" s="465"/>
      <c r="AC34" s="466" t="s">
        <v>1</v>
      </c>
      <c r="AD34" s="467"/>
      <c r="AE34" s="468" t="s">
        <v>129</v>
      </c>
      <c r="AF34" s="469"/>
      <c r="AG34" s="469"/>
      <c r="AH34" s="470"/>
      <c r="AI34" s="65" t="s">
        <v>131</v>
      </c>
      <c r="AJ34" s="66"/>
      <c r="AK34" s="66"/>
      <c r="AL34" s="66"/>
      <c r="AM34" s="65" t="s">
        <v>240</v>
      </c>
      <c r="AN34" s="66"/>
      <c r="AO34" s="66"/>
      <c r="AP34" s="66"/>
      <c r="AQ34" s="67" t="s">
        <v>106</v>
      </c>
      <c r="AR34" s="68"/>
      <c r="AS34" s="68"/>
      <c r="AT34" s="68"/>
      <c r="AU34" s="46" t="s">
        <v>314</v>
      </c>
      <c r="AV34" s="46"/>
      <c r="AW34" s="46"/>
      <c r="AX34" s="46"/>
      <c r="AY34" s="47"/>
    </row>
    <row r="35" spans="1:51" ht="25.5" customHeight="1" x14ac:dyDescent="0.2">
      <c r="A35" s="437"/>
      <c r="B35" s="438"/>
      <c r="C35" s="438"/>
      <c r="D35" s="438"/>
      <c r="E35" s="438"/>
      <c r="F35" s="439"/>
      <c r="G35" s="48" t="s">
        <v>289</v>
      </c>
      <c r="H35" s="49"/>
      <c r="I35" s="49"/>
      <c r="J35" s="49"/>
      <c r="K35" s="49"/>
      <c r="L35" s="49"/>
      <c r="M35" s="49"/>
      <c r="N35" s="49"/>
      <c r="O35" s="49"/>
      <c r="P35" s="49" t="s">
        <v>290</v>
      </c>
      <c r="Q35" s="49"/>
      <c r="R35" s="49"/>
      <c r="S35" s="49"/>
      <c r="T35" s="49"/>
      <c r="U35" s="49"/>
      <c r="V35" s="49"/>
      <c r="W35" s="49"/>
      <c r="X35" s="49"/>
      <c r="Y35" s="52" t="s">
        <v>28</v>
      </c>
      <c r="Z35" s="52"/>
      <c r="AA35" s="52"/>
      <c r="AB35" s="52"/>
      <c r="AC35" s="53" t="s">
        <v>315</v>
      </c>
      <c r="AD35" s="54"/>
      <c r="AE35" s="55">
        <v>7453</v>
      </c>
      <c r="AF35" s="56"/>
      <c r="AG35" s="56"/>
      <c r="AH35" s="57"/>
      <c r="AI35" s="55">
        <v>11548</v>
      </c>
      <c r="AJ35" s="56"/>
      <c r="AK35" s="56"/>
      <c r="AL35" s="56"/>
      <c r="AM35" s="58">
        <v>13151</v>
      </c>
      <c r="AN35" s="59"/>
      <c r="AO35" s="59"/>
      <c r="AP35" s="59"/>
      <c r="AQ35" s="60"/>
      <c r="AR35" s="60"/>
      <c r="AS35" s="60"/>
      <c r="AT35" s="60"/>
      <c r="AU35" s="61"/>
      <c r="AV35" s="61"/>
      <c r="AW35" s="61"/>
      <c r="AX35" s="61"/>
      <c r="AY35" s="62"/>
    </row>
    <row r="36" spans="1:51" ht="25.5" customHeight="1" x14ac:dyDescent="0.2">
      <c r="A36" s="437"/>
      <c r="B36" s="438"/>
      <c r="C36" s="438"/>
      <c r="D36" s="438"/>
      <c r="E36" s="438"/>
      <c r="F36" s="439"/>
      <c r="G36" s="48"/>
      <c r="H36" s="49"/>
      <c r="I36" s="49"/>
      <c r="J36" s="49"/>
      <c r="K36" s="49"/>
      <c r="L36" s="49"/>
      <c r="M36" s="49"/>
      <c r="N36" s="49"/>
      <c r="O36" s="49"/>
      <c r="P36" s="49"/>
      <c r="Q36" s="49"/>
      <c r="R36" s="49"/>
      <c r="S36" s="49"/>
      <c r="T36" s="49"/>
      <c r="U36" s="49"/>
      <c r="V36" s="49"/>
      <c r="W36" s="49"/>
      <c r="X36" s="49"/>
      <c r="Y36" s="52" t="s">
        <v>37</v>
      </c>
      <c r="Z36" s="52"/>
      <c r="AA36" s="52"/>
      <c r="AB36" s="52"/>
      <c r="AC36" s="53" t="s">
        <v>316</v>
      </c>
      <c r="AD36" s="54"/>
      <c r="AE36" s="55">
        <v>9800</v>
      </c>
      <c r="AF36" s="56"/>
      <c r="AG36" s="56"/>
      <c r="AH36" s="57"/>
      <c r="AI36" s="475">
        <f>+AE36+1400</f>
        <v>11200</v>
      </c>
      <c r="AJ36" s="476"/>
      <c r="AK36" s="476"/>
      <c r="AL36" s="476"/>
      <c r="AM36" s="58">
        <v>12600</v>
      </c>
      <c r="AN36" s="59"/>
      <c r="AO36" s="59"/>
      <c r="AP36" s="59"/>
      <c r="AQ36" s="477" t="s">
        <v>292</v>
      </c>
      <c r="AR36" s="477"/>
      <c r="AS36" s="477"/>
      <c r="AT36" s="477"/>
      <c r="AU36" s="63">
        <v>14000</v>
      </c>
      <c r="AV36" s="63"/>
      <c r="AW36" s="63"/>
      <c r="AX36" s="63"/>
      <c r="AY36" s="64"/>
    </row>
    <row r="37" spans="1:51" ht="25.5" customHeight="1" x14ac:dyDescent="0.2">
      <c r="A37" s="437"/>
      <c r="B37" s="438"/>
      <c r="C37" s="438"/>
      <c r="D37" s="438"/>
      <c r="E37" s="438"/>
      <c r="F37" s="439"/>
      <c r="G37" s="50"/>
      <c r="H37" s="51"/>
      <c r="I37" s="51"/>
      <c r="J37" s="51"/>
      <c r="K37" s="51"/>
      <c r="L37" s="51"/>
      <c r="M37" s="51"/>
      <c r="N37" s="51"/>
      <c r="O37" s="51"/>
      <c r="P37" s="51"/>
      <c r="Q37" s="51"/>
      <c r="R37" s="51"/>
      <c r="S37" s="51"/>
      <c r="T37" s="51"/>
      <c r="U37" s="51"/>
      <c r="V37" s="51"/>
      <c r="W37" s="51"/>
      <c r="X37" s="51"/>
      <c r="Y37" s="102" t="s">
        <v>29</v>
      </c>
      <c r="Z37" s="102"/>
      <c r="AA37" s="102"/>
      <c r="AB37" s="102"/>
      <c r="AC37" s="53" t="s">
        <v>48</v>
      </c>
      <c r="AD37" s="54"/>
      <c r="AE37" s="84">
        <f>+AE35/AE36</f>
        <v>0.76051020408163261</v>
      </c>
      <c r="AF37" s="85"/>
      <c r="AG37" s="85"/>
      <c r="AH37" s="86"/>
      <c r="AI37" s="84">
        <f>+AI35/AI36</f>
        <v>1.0310714285714286</v>
      </c>
      <c r="AJ37" s="85"/>
      <c r="AK37" s="85"/>
      <c r="AL37" s="86"/>
      <c r="AM37" s="87">
        <f>+AM35/AM36</f>
        <v>1.0437301587301586</v>
      </c>
      <c r="AN37" s="88"/>
      <c r="AO37" s="88"/>
      <c r="AP37" s="89"/>
      <c r="AQ37" s="60"/>
      <c r="AR37" s="60"/>
      <c r="AS37" s="60"/>
      <c r="AT37" s="60"/>
      <c r="AU37" s="61"/>
      <c r="AV37" s="61"/>
      <c r="AW37" s="61"/>
      <c r="AX37" s="61"/>
      <c r="AY37" s="62"/>
    </row>
    <row r="38" spans="1:51" ht="45.5" customHeight="1" thickBot="1" x14ac:dyDescent="0.25">
      <c r="A38" s="434" t="s">
        <v>31</v>
      </c>
      <c r="B38" s="435"/>
      <c r="C38" s="435"/>
      <c r="D38" s="435"/>
      <c r="E38" s="435"/>
      <c r="F38" s="436"/>
      <c r="G38" s="472" t="s">
        <v>321</v>
      </c>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3"/>
      <c r="AH38" s="473"/>
      <c r="AI38" s="473"/>
      <c r="AJ38" s="473"/>
      <c r="AK38" s="473"/>
      <c r="AL38" s="473"/>
      <c r="AM38" s="473"/>
      <c r="AN38" s="473"/>
      <c r="AO38" s="473"/>
      <c r="AP38" s="473"/>
      <c r="AQ38" s="473"/>
      <c r="AR38" s="473"/>
      <c r="AS38" s="473"/>
      <c r="AT38" s="473"/>
      <c r="AU38" s="473"/>
      <c r="AV38" s="473"/>
      <c r="AW38" s="473"/>
      <c r="AX38" s="473"/>
      <c r="AY38" s="474"/>
    </row>
    <row r="39" spans="1:51" ht="35.15" customHeight="1" x14ac:dyDescent="0.2">
      <c r="A39" s="434" t="s">
        <v>101</v>
      </c>
      <c r="B39" s="435"/>
      <c r="C39" s="435"/>
      <c r="D39" s="435"/>
      <c r="E39" s="435"/>
      <c r="F39" s="436"/>
      <c r="G39" s="325" t="s">
        <v>104</v>
      </c>
      <c r="H39" s="325"/>
      <c r="I39" s="325"/>
      <c r="J39" s="325"/>
      <c r="K39" s="326"/>
      <c r="L39" s="479" t="s">
        <v>293</v>
      </c>
      <c r="M39" s="480"/>
      <c r="N39" s="480"/>
      <c r="O39" s="480"/>
      <c r="P39" s="480"/>
      <c r="Q39" s="485"/>
      <c r="R39" s="330" t="s">
        <v>99</v>
      </c>
      <c r="S39" s="325"/>
      <c r="T39" s="325"/>
      <c r="U39" s="325"/>
      <c r="V39" s="326"/>
      <c r="W39" s="806" t="s">
        <v>294</v>
      </c>
      <c r="X39" s="807"/>
      <c r="Y39" s="807"/>
      <c r="Z39" s="807"/>
      <c r="AA39" s="807"/>
      <c r="AB39" s="807"/>
      <c r="AC39" s="807"/>
      <c r="AD39" s="807"/>
      <c r="AE39" s="807"/>
      <c r="AF39" s="807"/>
      <c r="AG39" s="807"/>
      <c r="AH39" s="807"/>
      <c r="AI39" s="807"/>
      <c r="AJ39" s="807"/>
      <c r="AK39" s="808"/>
      <c r="AL39" s="330" t="s">
        <v>100</v>
      </c>
      <c r="AM39" s="325"/>
      <c r="AN39" s="325"/>
      <c r="AO39" s="325"/>
      <c r="AP39" s="325"/>
      <c r="AQ39" s="325"/>
      <c r="AR39" s="326"/>
      <c r="AS39" s="479">
        <v>326</v>
      </c>
      <c r="AT39" s="480"/>
      <c r="AU39" s="480"/>
      <c r="AV39" s="480"/>
      <c r="AW39" s="480"/>
      <c r="AX39" s="480"/>
      <c r="AY39" s="481"/>
    </row>
    <row r="40" spans="1:51" ht="35.15" customHeight="1" x14ac:dyDescent="0.2">
      <c r="A40" s="437"/>
      <c r="B40" s="438"/>
      <c r="C40" s="438"/>
      <c r="D40" s="438"/>
      <c r="E40" s="438"/>
      <c r="F40" s="439"/>
      <c r="G40" s="478" t="s">
        <v>128</v>
      </c>
      <c r="H40" s="67"/>
      <c r="I40" s="67"/>
      <c r="J40" s="67"/>
      <c r="K40" s="67"/>
      <c r="L40" s="67"/>
      <c r="M40" s="67"/>
      <c r="N40" s="67"/>
      <c r="O40" s="67"/>
      <c r="P40" s="67" t="s">
        <v>30</v>
      </c>
      <c r="Q40" s="67"/>
      <c r="R40" s="67"/>
      <c r="S40" s="67"/>
      <c r="T40" s="67"/>
      <c r="U40" s="67"/>
      <c r="V40" s="67"/>
      <c r="W40" s="67"/>
      <c r="X40" s="67"/>
      <c r="Y40" s="465"/>
      <c r="Z40" s="465"/>
      <c r="AA40" s="465"/>
      <c r="AB40" s="465"/>
      <c r="AC40" s="94" t="s">
        <v>1</v>
      </c>
      <c r="AD40" s="96"/>
      <c r="AE40" s="94" t="s">
        <v>103</v>
      </c>
      <c r="AF40" s="95"/>
      <c r="AG40" s="95"/>
      <c r="AH40" s="96"/>
      <c r="AI40" s="94" t="s">
        <v>103</v>
      </c>
      <c r="AJ40" s="95"/>
      <c r="AK40" s="95"/>
      <c r="AL40" s="96"/>
      <c r="AM40" s="94" t="s">
        <v>103</v>
      </c>
      <c r="AN40" s="95"/>
      <c r="AO40" s="95"/>
      <c r="AP40" s="96"/>
      <c r="AQ40" s="97" t="s">
        <v>106</v>
      </c>
      <c r="AR40" s="73"/>
      <c r="AS40" s="73"/>
      <c r="AT40" s="74"/>
      <c r="AU40" s="98" t="s">
        <v>89</v>
      </c>
      <c r="AV40" s="98"/>
      <c r="AW40" s="98"/>
      <c r="AX40" s="98"/>
      <c r="AY40" s="99"/>
    </row>
    <row r="41" spans="1:51" ht="25.5" customHeight="1" x14ac:dyDescent="0.2">
      <c r="A41" s="437"/>
      <c r="B41" s="438"/>
      <c r="C41" s="438"/>
      <c r="D41" s="438"/>
      <c r="E41" s="438"/>
      <c r="F41" s="439"/>
      <c r="G41" s="100" t="s">
        <v>295</v>
      </c>
      <c r="H41" s="101"/>
      <c r="I41" s="101"/>
      <c r="J41" s="101"/>
      <c r="K41" s="101"/>
      <c r="L41" s="101"/>
      <c r="M41" s="101"/>
      <c r="N41" s="101"/>
      <c r="O41" s="101"/>
      <c r="P41" s="49" t="s">
        <v>296</v>
      </c>
      <c r="Q41" s="49"/>
      <c r="R41" s="49"/>
      <c r="S41" s="49"/>
      <c r="T41" s="49"/>
      <c r="U41" s="49"/>
      <c r="V41" s="49"/>
      <c r="W41" s="49"/>
      <c r="X41" s="49"/>
      <c r="Y41" s="52" t="s">
        <v>28</v>
      </c>
      <c r="Z41" s="52"/>
      <c r="AA41" s="52"/>
      <c r="AB41" s="52"/>
      <c r="AC41" s="53" t="s">
        <v>291</v>
      </c>
      <c r="AD41" s="54"/>
      <c r="AE41" s="53" t="s">
        <v>292</v>
      </c>
      <c r="AF41" s="471"/>
      <c r="AG41" s="471"/>
      <c r="AH41" s="54"/>
      <c r="AI41" s="53" t="s">
        <v>292</v>
      </c>
      <c r="AJ41" s="471"/>
      <c r="AK41" s="471"/>
      <c r="AL41" s="54"/>
      <c r="AM41" s="53" t="s">
        <v>292</v>
      </c>
      <c r="AN41" s="471"/>
      <c r="AO41" s="471"/>
      <c r="AP41" s="54"/>
      <c r="AQ41" s="90"/>
      <c r="AR41" s="61"/>
      <c r="AS41" s="61"/>
      <c r="AT41" s="91"/>
      <c r="AU41" s="92"/>
      <c r="AV41" s="92"/>
      <c r="AW41" s="92"/>
      <c r="AX41" s="92"/>
      <c r="AY41" s="93"/>
    </row>
    <row r="42" spans="1:51" ht="25.5" customHeight="1" x14ac:dyDescent="0.2">
      <c r="A42" s="437"/>
      <c r="B42" s="438"/>
      <c r="C42" s="438"/>
      <c r="D42" s="438"/>
      <c r="E42" s="438"/>
      <c r="F42" s="439"/>
      <c r="G42" s="100"/>
      <c r="H42" s="101"/>
      <c r="I42" s="101"/>
      <c r="J42" s="101"/>
      <c r="K42" s="101"/>
      <c r="L42" s="101"/>
      <c r="M42" s="101"/>
      <c r="N42" s="101"/>
      <c r="O42" s="101"/>
      <c r="P42" s="49"/>
      <c r="Q42" s="49"/>
      <c r="R42" s="49"/>
      <c r="S42" s="49"/>
      <c r="T42" s="49"/>
      <c r="U42" s="49"/>
      <c r="V42" s="49"/>
      <c r="W42" s="49"/>
      <c r="X42" s="49"/>
      <c r="Y42" s="52" t="s">
        <v>37</v>
      </c>
      <c r="Z42" s="52"/>
      <c r="AA42" s="52"/>
      <c r="AB42" s="52"/>
      <c r="AC42" s="53" t="s">
        <v>291</v>
      </c>
      <c r="AD42" s="54"/>
      <c r="AE42" s="53" t="s">
        <v>292</v>
      </c>
      <c r="AF42" s="471"/>
      <c r="AG42" s="471"/>
      <c r="AH42" s="54"/>
      <c r="AI42" s="53" t="s">
        <v>292</v>
      </c>
      <c r="AJ42" s="471"/>
      <c r="AK42" s="471"/>
      <c r="AL42" s="54"/>
      <c r="AM42" s="53" t="s">
        <v>292</v>
      </c>
      <c r="AN42" s="471"/>
      <c r="AO42" s="471"/>
      <c r="AP42" s="54"/>
      <c r="AQ42" s="490" t="s">
        <v>292</v>
      </c>
      <c r="AR42" s="491"/>
      <c r="AS42" s="491"/>
      <c r="AT42" s="492"/>
      <c r="AU42" s="477">
        <v>900</v>
      </c>
      <c r="AV42" s="477"/>
      <c r="AW42" s="477"/>
      <c r="AX42" s="477"/>
      <c r="AY42" s="501"/>
    </row>
    <row r="43" spans="1:51" ht="25.5" customHeight="1" x14ac:dyDescent="0.2">
      <c r="A43" s="482"/>
      <c r="B43" s="483"/>
      <c r="C43" s="483"/>
      <c r="D43" s="483"/>
      <c r="E43" s="483"/>
      <c r="F43" s="484"/>
      <c r="G43" s="100"/>
      <c r="H43" s="101"/>
      <c r="I43" s="101"/>
      <c r="J43" s="101"/>
      <c r="K43" s="101"/>
      <c r="L43" s="101"/>
      <c r="M43" s="101"/>
      <c r="N43" s="101"/>
      <c r="O43" s="101"/>
      <c r="P43" s="49"/>
      <c r="Q43" s="49"/>
      <c r="R43" s="49"/>
      <c r="S43" s="49"/>
      <c r="T43" s="49"/>
      <c r="U43" s="49"/>
      <c r="V43" s="49"/>
      <c r="W43" s="49"/>
      <c r="X43" s="49"/>
      <c r="Y43" s="52" t="s">
        <v>29</v>
      </c>
      <c r="Z43" s="52"/>
      <c r="AA43" s="52"/>
      <c r="AB43" s="52"/>
      <c r="AC43" s="53" t="s">
        <v>48</v>
      </c>
      <c r="AD43" s="54"/>
      <c r="AE43" s="490" t="s">
        <v>292</v>
      </c>
      <c r="AF43" s="491"/>
      <c r="AG43" s="491"/>
      <c r="AH43" s="492"/>
      <c r="AI43" s="490" t="s">
        <v>292</v>
      </c>
      <c r="AJ43" s="491"/>
      <c r="AK43" s="491"/>
      <c r="AL43" s="492"/>
      <c r="AM43" s="490" t="s">
        <v>292</v>
      </c>
      <c r="AN43" s="491"/>
      <c r="AO43" s="491"/>
      <c r="AP43" s="492"/>
      <c r="AQ43" s="90"/>
      <c r="AR43" s="61"/>
      <c r="AS43" s="61"/>
      <c r="AT43" s="91"/>
      <c r="AU43" s="60"/>
      <c r="AV43" s="60"/>
      <c r="AW43" s="60"/>
      <c r="AX43" s="60"/>
      <c r="AY43" s="509"/>
    </row>
    <row r="44" spans="1:51" ht="40" customHeight="1" x14ac:dyDescent="0.2">
      <c r="A44" s="437" t="s">
        <v>65</v>
      </c>
      <c r="B44" s="438"/>
      <c r="C44" s="438"/>
      <c r="D44" s="438"/>
      <c r="E44" s="438"/>
      <c r="F44" s="439"/>
      <c r="G44" s="486" t="s">
        <v>47</v>
      </c>
      <c r="H44" s="487"/>
      <c r="I44" s="487"/>
      <c r="J44" s="487"/>
      <c r="K44" s="487"/>
      <c r="L44" s="487"/>
      <c r="M44" s="487"/>
      <c r="N44" s="487"/>
      <c r="O44" s="487"/>
      <c r="P44" s="487"/>
      <c r="Q44" s="487"/>
      <c r="R44" s="487"/>
      <c r="S44" s="487"/>
      <c r="T44" s="487"/>
      <c r="U44" s="487"/>
      <c r="V44" s="487"/>
      <c r="W44" s="487"/>
      <c r="X44" s="478"/>
      <c r="Y44" s="465"/>
      <c r="Z44" s="465"/>
      <c r="AA44" s="465"/>
      <c r="AB44" s="465"/>
      <c r="AC44" s="488" t="s">
        <v>1</v>
      </c>
      <c r="AD44" s="488"/>
      <c r="AE44" s="488"/>
      <c r="AF44" s="488" t="s">
        <v>241</v>
      </c>
      <c r="AG44" s="488"/>
      <c r="AH44" s="488"/>
      <c r="AI44" s="488"/>
      <c r="AJ44" s="488"/>
      <c r="AK44" s="488" t="s">
        <v>134</v>
      </c>
      <c r="AL44" s="488"/>
      <c r="AM44" s="488"/>
      <c r="AN44" s="488"/>
      <c r="AO44" s="488"/>
      <c r="AP44" s="489" t="s">
        <v>242</v>
      </c>
      <c r="AQ44" s="488"/>
      <c r="AR44" s="488"/>
      <c r="AS44" s="488"/>
      <c r="AT44" s="488"/>
      <c r="AU44" s="493" t="s">
        <v>243</v>
      </c>
      <c r="AV44" s="493"/>
      <c r="AW44" s="493"/>
      <c r="AX44" s="493"/>
      <c r="AY44" s="494"/>
    </row>
    <row r="45" spans="1:51" ht="25.5" customHeight="1" x14ac:dyDescent="0.2">
      <c r="A45" s="437"/>
      <c r="B45" s="438"/>
      <c r="C45" s="438"/>
      <c r="D45" s="438"/>
      <c r="E45" s="438"/>
      <c r="F45" s="439"/>
      <c r="G45" s="495" t="s">
        <v>297</v>
      </c>
      <c r="H45" s="496"/>
      <c r="I45" s="496"/>
      <c r="J45" s="496"/>
      <c r="K45" s="496"/>
      <c r="L45" s="496"/>
      <c r="M45" s="496"/>
      <c r="N45" s="496"/>
      <c r="O45" s="496"/>
      <c r="P45" s="496"/>
      <c r="Q45" s="496"/>
      <c r="R45" s="496"/>
      <c r="S45" s="496"/>
      <c r="T45" s="496"/>
      <c r="U45" s="496"/>
      <c r="V45" s="496"/>
      <c r="W45" s="496"/>
      <c r="X45" s="497"/>
      <c r="Y45" s="52" t="s">
        <v>49</v>
      </c>
      <c r="Z45" s="52"/>
      <c r="AA45" s="52"/>
      <c r="AB45" s="52"/>
      <c r="AC45" s="507" t="s">
        <v>298</v>
      </c>
      <c r="AD45" s="507"/>
      <c r="AE45" s="507"/>
      <c r="AF45" s="508">
        <v>42</v>
      </c>
      <c r="AG45" s="508"/>
      <c r="AH45" s="508"/>
      <c r="AI45" s="508"/>
      <c r="AJ45" s="508"/>
      <c r="AK45" s="508">
        <v>49</v>
      </c>
      <c r="AL45" s="508"/>
      <c r="AM45" s="508"/>
      <c r="AN45" s="508"/>
      <c r="AO45" s="508"/>
      <c r="AP45" s="508">
        <v>54</v>
      </c>
      <c r="AQ45" s="508"/>
      <c r="AR45" s="508"/>
      <c r="AS45" s="508"/>
      <c r="AT45" s="508"/>
      <c r="AU45" s="92"/>
      <c r="AV45" s="92"/>
      <c r="AW45" s="92"/>
      <c r="AX45" s="92"/>
      <c r="AY45" s="93"/>
    </row>
    <row r="46" spans="1:51" ht="36" customHeight="1" thickBot="1" x14ac:dyDescent="0.25">
      <c r="A46" s="440"/>
      <c r="B46" s="441"/>
      <c r="C46" s="441"/>
      <c r="D46" s="441"/>
      <c r="E46" s="441"/>
      <c r="F46" s="442"/>
      <c r="G46" s="498"/>
      <c r="H46" s="499"/>
      <c r="I46" s="499"/>
      <c r="J46" s="499"/>
      <c r="K46" s="499"/>
      <c r="L46" s="499"/>
      <c r="M46" s="499"/>
      <c r="N46" s="499"/>
      <c r="O46" s="499"/>
      <c r="P46" s="499"/>
      <c r="Q46" s="499"/>
      <c r="R46" s="499"/>
      <c r="S46" s="499"/>
      <c r="T46" s="499"/>
      <c r="U46" s="499"/>
      <c r="V46" s="499"/>
      <c r="W46" s="499"/>
      <c r="X46" s="500"/>
      <c r="Y46" s="502" t="s">
        <v>66</v>
      </c>
      <c r="Z46" s="502"/>
      <c r="AA46" s="502"/>
      <c r="AB46" s="502"/>
      <c r="AC46" s="503" t="s">
        <v>298</v>
      </c>
      <c r="AD46" s="503"/>
      <c r="AE46" s="503"/>
      <c r="AF46" s="504"/>
      <c r="AG46" s="504"/>
      <c r="AH46" s="504"/>
      <c r="AI46" s="504"/>
      <c r="AJ46" s="504"/>
      <c r="AK46" s="505">
        <v>48</v>
      </c>
      <c r="AL46" s="505"/>
      <c r="AM46" s="505"/>
      <c r="AN46" s="505"/>
      <c r="AO46" s="505"/>
      <c r="AP46" s="505">
        <v>54</v>
      </c>
      <c r="AQ46" s="505"/>
      <c r="AR46" s="505"/>
      <c r="AS46" s="505"/>
      <c r="AT46" s="505"/>
      <c r="AU46" s="505">
        <v>60</v>
      </c>
      <c r="AV46" s="505"/>
      <c r="AW46" s="505"/>
      <c r="AX46" s="505"/>
      <c r="AY46" s="506"/>
    </row>
    <row r="47" spans="1:51" ht="25" customHeight="1" thickBot="1" x14ac:dyDescent="0.25">
      <c r="A47" s="212" t="s">
        <v>43</v>
      </c>
      <c r="B47" s="213"/>
      <c r="C47" s="213"/>
      <c r="D47" s="213"/>
      <c r="E47" s="213"/>
      <c r="F47" s="230"/>
      <c r="G47" s="561"/>
      <c r="H47" s="561"/>
      <c r="I47" s="561"/>
      <c r="J47" s="561"/>
      <c r="K47" s="561"/>
      <c r="L47" s="561"/>
      <c r="M47" s="561"/>
      <c r="N47" s="561"/>
      <c r="O47" s="562" t="s">
        <v>130</v>
      </c>
      <c r="P47" s="563"/>
      <c r="Q47" s="563"/>
      <c r="R47" s="563"/>
      <c r="S47" s="563"/>
      <c r="T47" s="563"/>
      <c r="U47" s="563"/>
      <c r="V47" s="563"/>
      <c r="W47" s="564"/>
      <c r="X47" s="563" t="s">
        <v>132</v>
      </c>
      <c r="Y47" s="563"/>
      <c r="Z47" s="563"/>
      <c r="AA47" s="563"/>
      <c r="AB47" s="563"/>
      <c r="AC47" s="563"/>
      <c r="AD47" s="563"/>
      <c r="AE47" s="563"/>
      <c r="AF47" s="563"/>
      <c r="AG47" s="564"/>
      <c r="AH47" s="563" t="s">
        <v>244</v>
      </c>
      <c r="AI47" s="563"/>
      <c r="AJ47" s="563"/>
      <c r="AK47" s="563"/>
      <c r="AL47" s="563"/>
      <c r="AM47" s="563"/>
      <c r="AN47" s="563"/>
      <c r="AO47" s="563"/>
      <c r="AP47" s="564"/>
      <c r="AQ47" s="563" t="s">
        <v>245</v>
      </c>
      <c r="AR47" s="563"/>
      <c r="AS47" s="563"/>
      <c r="AT47" s="563"/>
      <c r="AU47" s="563"/>
      <c r="AV47" s="563"/>
      <c r="AW47" s="563"/>
      <c r="AX47" s="563"/>
      <c r="AY47" s="565"/>
    </row>
    <row r="48" spans="1:51" ht="25" customHeight="1" thickBot="1" x14ac:dyDescent="0.25">
      <c r="A48" s="214"/>
      <c r="B48" s="215"/>
      <c r="C48" s="215"/>
      <c r="D48" s="215"/>
      <c r="E48" s="215"/>
      <c r="F48" s="231"/>
      <c r="G48" s="536" t="s">
        <v>90</v>
      </c>
      <c r="H48" s="536"/>
      <c r="I48" s="536"/>
      <c r="J48" s="536"/>
      <c r="K48" s="536"/>
      <c r="L48" s="536"/>
      <c r="M48" s="536"/>
      <c r="N48" s="537"/>
      <c r="O48" s="517">
        <v>19802.407999999999</v>
      </c>
      <c r="P48" s="518"/>
      <c r="Q48" s="518"/>
      <c r="R48" s="518"/>
      <c r="S48" s="518"/>
      <c r="T48" s="518"/>
      <c r="U48" s="518"/>
      <c r="V48" s="518"/>
      <c r="W48" s="538"/>
      <c r="X48" s="517">
        <f>O62</f>
        <v>27200.963</v>
      </c>
      <c r="Y48" s="518"/>
      <c r="Z48" s="518"/>
      <c r="AA48" s="518"/>
      <c r="AB48" s="518"/>
      <c r="AC48" s="518"/>
      <c r="AD48" s="518"/>
      <c r="AE48" s="518"/>
      <c r="AF48" s="518"/>
      <c r="AG48" s="538"/>
      <c r="AH48" s="517">
        <f>X62</f>
        <v>26626.183000000001</v>
      </c>
      <c r="AI48" s="518"/>
      <c r="AJ48" s="518"/>
      <c r="AK48" s="518"/>
      <c r="AL48" s="518"/>
      <c r="AM48" s="518"/>
      <c r="AN48" s="518"/>
      <c r="AO48" s="518"/>
      <c r="AP48" s="538"/>
      <c r="AQ48" s="517">
        <f>AH62</f>
        <v>31212.393999999997</v>
      </c>
      <c r="AR48" s="518"/>
      <c r="AS48" s="518"/>
      <c r="AT48" s="518"/>
      <c r="AU48" s="518"/>
      <c r="AV48" s="518"/>
      <c r="AW48" s="518"/>
      <c r="AX48" s="518"/>
      <c r="AY48" s="519"/>
    </row>
    <row r="49" spans="1:59" ht="25" customHeight="1" x14ac:dyDescent="0.2">
      <c r="A49" s="214"/>
      <c r="B49" s="215"/>
      <c r="C49" s="215"/>
      <c r="D49" s="215"/>
      <c r="E49" s="215"/>
      <c r="F49" s="231"/>
      <c r="G49" s="520" t="s">
        <v>12</v>
      </c>
      <c r="H49" s="521"/>
      <c r="I49" s="524" t="s">
        <v>73</v>
      </c>
      <c r="J49" s="378"/>
      <c r="K49" s="378"/>
      <c r="L49" s="378"/>
      <c r="M49" s="378"/>
      <c r="N49" s="525"/>
      <c r="O49" s="526">
        <v>0</v>
      </c>
      <c r="P49" s="527"/>
      <c r="Q49" s="527"/>
      <c r="R49" s="527"/>
      <c r="S49" s="527"/>
      <c r="T49" s="527"/>
      <c r="U49" s="527"/>
      <c r="V49" s="527"/>
      <c r="W49" s="528"/>
      <c r="X49" s="526">
        <v>0</v>
      </c>
      <c r="Y49" s="527"/>
      <c r="Z49" s="527"/>
      <c r="AA49" s="527"/>
      <c r="AB49" s="527"/>
      <c r="AC49" s="527"/>
      <c r="AD49" s="527"/>
      <c r="AE49" s="527"/>
      <c r="AF49" s="527"/>
      <c r="AG49" s="528"/>
      <c r="AH49" s="529">
        <v>0</v>
      </c>
      <c r="AI49" s="530"/>
      <c r="AJ49" s="530"/>
      <c r="AK49" s="530"/>
      <c r="AL49" s="530"/>
      <c r="AM49" s="530"/>
      <c r="AN49" s="530"/>
      <c r="AO49" s="530"/>
      <c r="AP49" s="531"/>
      <c r="AQ49" s="529">
        <v>0</v>
      </c>
      <c r="AR49" s="530"/>
      <c r="AS49" s="530"/>
      <c r="AT49" s="530"/>
      <c r="AU49" s="530"/>
      <c r="AV49" s="530"/>
      <c r="AW49" s="530"/>
      <c r="AX49" s="530"/>
      <c r="AY49" s="532"/>
    </row>
    <row r="50" spans="1:59" ht="25" customHeight="1" x14ac:dyDescent="0.2">
      <c r="A50" s="214"/>
      <c r="B50" s="215"/>
      <c r="C50" s="215"/>
      <c r="D50" s="215"/>
      <c r="E50" s="215"/>
      <c r="F50" s="231"/>
      <c r="G50" s="520"/>
      <c r="H50" s="521"/>
      <c r="I50" s="533" t="s">
        <v>93</v>
      </c>
      <c r="J50" s="534"/>
      <c r="K50" s="534"/>
      <c r="L50" s="534"/>
      <c r="M50" s="534"/>
      <c r="N50" s="534"/>
      <c r="O50" s="535">
        <v>1.633</v>
      </c>
      <c r="P50" s="151"/>
      <c r="Q50" s="151"/>
      <c r="R50" s="151"/>
      <c r="S50" s="151"/>
      <c r="T50" s="151"/>
      <c r="U50" s="151"/>
      <c r="V50" s="151"/>
      <c r="W50" s="152"/>
      <c r="X50" s="535">
        <v>1.885</v>
      </c>
      <c r="Y50" s="151"/>
      <c r="Z50" s="151"/>
      <c r="AA50" s="151"/>
      <c r="AB50" s="151"/>
      <c r="AC50" s="151"/>
      <c r="AD50" s="151"/>
      <c r="AE50" s="151"/>
      <c r="AF50" s="151"/>
      <c r="AG50" s="152"/>
      <c r="AH50" s="151">
        <v>0.78400000000000003</v>
      </c>
      <c r="AI50" s="151"/>
      <c r="AJ50" s="151"/>
      <c r="AK50" s="151"/>
      <c r="AL50" s="151"/>
      <c r="AM50" s="151"/>
      <c r="AN50" s="151"/>
      <c r="AO50" s="151"/>
      <c r="AP50" s="152"/>
      <c r="AQ50" s="151">
        <v>0.67200000000000004</v>
      </c>
      <c r="AR50" s="151"/>
      <c r="AS50" s="151"/>
      <c r="AT50" s="151"/>
      <c r="AU50" s="151"/>
      <c r="AV50" s="151"/>
      <c r="AW50" s="151"/>
      <c r="AX50" s="151"/>
      <c r="AY50" s="159"/>
    </row>
    <row r="51" spans="1:59" ht="25" customHeight="1" x14ac:dyDescent="0.2">
      <c r="A51" s="214"/>
      <c r="B51" s="215"/>
      <c r="C51" s="215"/>
      <c r="D51" s="215"/>
      <c r="E51" s="215"/>
      <c r="F51" s="231"/>
      <c r="G51" s="520"/>
      <c r="H51" s="521"/>
      <c r="I51" s="510" t="s">
        <v>92</v>
      </c>
      <c r="J51" s="511"/>
      <c r="K51" s="511"/>
      <c r="L51" s="511"/>
      <c r="M51" s="511"/>
      <c r="N51" s="512"/>
      <c r="O51" s="513">
        <v>1.633</v>
      </c>
      <c r="P51" s="514"/>
      <c r="Q51" s="514"/>
      <c r="R51" s="514"/>
      <c r="S51" s="514"/>
      <c r="T51" s="514"/>
      <c r="U51" s="514"/>
      <c r="V51" s="514"/>
      <c r="W51" s="515"/>
      <c r="X51" s="513">
        <v>1.885</v>
      </c>
      <c r="Y51" s="514"/>
      <c r="Z51" s="514"/>
      <c r="AA51" s="514"/>
      <c r="AB51" s="514"/>
      <c r="AC51" s="514"/>
      <c r="AD51" s="514"/>
      <c r="AE51" s="514"/>
      <c r="AF51" s="514"/>
      <c r="AG51" s="515"/>
      <c r="AH51" s="513">
        <v>0.78400000000000003</v>
      </c>
      <c r="AI51" s="514"/>
      <c r="AJ51" s="514"/>
      <c r="AK51" s="514"/>
      <c r="AL51" s="514"/>
      <c r="AM51" s="514"/>
      <c r="AN51" s="514"/>
      <c r="AO51" s="514"/>
      <c r="AP51" s="515"/>
      <c r="AQ51" s="513">
        <v>0.67200000000000004</v>
      </c>
      <c r="AR51" s="514"/>
      <c r="AS51" s="514"/>
      <c r="AT51" s="514"/>
      <c r="AU51" s="514"/>
      <c r="AV51" s="514"/>
      <c r="AW51" s="514"/>
      <c r="AX51" s="514"/>
      <c r="AY51" s="516"/>
      <c r="BG51" s="38"/>
    </row>
    <row r="52" spans="1:59" ht="25" customHeight="1" x14ac:dyDescent="0.2">
      <c r="A52" s="214"/>
      <c r="B52" s="215"/>
      <c r="C52" s="215"/>
      <c r="D52" s="215"/>
      <c r="E52" s="215"/>
      <c r="F52" s="231"/>
      <c r="G52" s="520"/>
      <c r="H52" s="521"/>
      <c r="I52" s="533" t="s">
        <v>299</v>
      </c>
      <c r="J52" s="534"/>
      <c r="K52" s="534"/>
      <c r="L52" s="534"/>
      <c r="M52" s="534"/>
      <c r="N52" s="534"/>
      <c r="O52" s="535">
        <v>7587.4840000000004</v>
      </c>
      <c r="P52" s="151"/>
      <c r="Q52" s="151"/>
      <c r="R52" s="151"/>
      <c r="S52" s="151"/>
      <c r="T52" s="151"/>
      <c r="U52" s="151"/>
      <c r="V52" s="151"/>
      <c r="W52" s="152"/>
      <c r="X52" s="535">
        <v>1242.1220000000001</v>
      </c>
      <c r="Y52" s="151"/>
      <c r="Z52" s="151"/>
      <c r="AA52" s="151"/>
      <c r="AB52" s="151"/>
      <c r="AC52" s="151"/>
      <c r="AD52" s="151"/>
      <c r="AE52" s="151"/>
      <c r="AF52" s="151"/>
      <c r="AG52" s="152"/>
      <c r="AH52" s="151">
        <v>8411.3050000000003</v>
      </c>
      <c r="AI52" s="151"/>
      <c r="AJ52" s="151"/>
      <c r="AK52" s="151"/>
      <c r="AL52" s="151"/>
      <c r="AM52" s="151"/>
      <c r="AN52" s="151"/>
      <c r="AO52" s="151"/>
      <c r="AP52" s="152"/>
      <c r="AQ52" s="535">
        <v>251.94800000000001</v>
      </c>
      <c r="AR52" s="151"/>
      <c r="AS52" s="151"/>
      <c r="AT52" s="151"/>
      <c r="AU52" s="151"/>
      <c r="AV52" s="151"/>
      <c r="AW52" s="151"/>
      <c r="AX52" s="151"/>
      <c r="AY52" s="159"/>
    </row>
    <row r="53" spans="1:59" ht="25" customHeight="1" x14ac:dyDescent="0.2">
      <c r="A53" s="214"/>
      <c r="B53" s="215"/>
      <c r="C53" s="215"/>
      <c r="D53" s="215"/>
      <c r="E53" s="215"/>
      <c r="F53" s="231"/>
      <c r="G53" s="520"/>
      <c r="H53" s="521"/>
      <c r="I53" s="510" t="s">
        <v>92</v>
      </c>
      <c r="J53" s="511"/>
      <c r="K53" s="511"/>
      <c r="L53" s="511"/>
      <c r="M53" s="511"/>
      <c r="N53" s="512"/>
      <c r="O53" s="513">
        <v>7587.4840000000004</v>
      </c>
      <c r="P53" s="514"/>
      <c r="Q53" s="514"/>
      <c r="R53" s="514"/>
      <c r="S53" s="514"/>
      <c r="T53" s="514"/>
      <c r="U53" s="514"/>
      <c r="V53" s="514"/>
      <c r="W53" s="515"/>
      <c r="X53" s="513">
        <v>1242.1220000000001</v>
      </c>
      <c r="Y53" s="514"/>
      <c r="Z53" s="514"/>
      <c r="AA53" s="514"/>
      <c r="AB53" s="514"/>
      <c r="AC53" s="514"/>
      <c r="AD53" s="514"/>
      <c r="AE53" s="514"/>
      <c r="AF53" s="514"/>
      <c r="AG53" s="515"/>
      <c r="AH53" s="513">
        <v>8411.3050000000003</v>
      </c>
      <c r="AI53" s="514"/>
      <c r="AJ53" s="514"/>
      <c r="AK53" s="514"/>
      <c r="AL53" s="514"/>
      <c r="AM53" s="514"/>
      <c r="AN53" s="514"/>
      <c r="AO53" s="514"/>
      <c r="AP53" s="515"/>
      <c r="AQ53" s="513">
        <f>+AQ52</f>
        <v>251.94800000000001</v>
      </c>
      <c r="AR53" s="514"/>
      <c r="AS53" s="514"/>
      <c r="AT53" s="514"/>
      <c r="AU53" s="514"/>
      <c r="AV53" s="514"/>
      <c r="AW53" s="514"/>
      <c r="AX53" s="514"/>
      <c r="AY53" s="516"/>
    </row>
    <row r="54" spans="1:59" ht="25" customHeight="1" x14ac:dyDescent="0.2">
      <c r="A54" s="214"/>
      <c r="B54" s="215"/>
      <c r="C54" s="215"/>
      <c r="D54" s="215"/>
      <c r="E54" s="215"/>
      <c r="F54" s="231"/>
      <c r="G54" s="520"/>
      <c r="H54" s="521"/>
      <c r="I54" s="547" t="s">
        <v>22</v>
      </c>
      <c r="J54" s="547"/>
      <c r="K54" s="547"/>
      <c r="L54" s="547"/>
      <c r="M54" s="547"/>
      <c r="N54" s="547"/>
      <c r="O54" s="548">
        <v>0</v>
      </c>
      <c r="P54" s="549"/>
      <c r="Q54" s="549"/>
      <c r="R54" s="549"/>
      <c r="S54" s="549"/>
      <c r="T54" s="549"/>
      <c r="U54" s="549"/>
      <c r="V54" s="549"/>
      <c r="W54" s="550"/>
      <c r="X54" s="548">
        <v>1.1060000000000001</v>
      </c>
      <c r="Y54" s="549"/>
      <c r="Z54" s="549"/>
      <c r="AA54" s="549"/>
      <c r="AB54" s="549"/>
      <c r="AC54" s="549"/>
      <c r="AD54" s="549"/>
      <c r="AE54" s="549"/>
      <c r="AF54" s="549"/>
      <c r="AG54" s="550"/>
      <c r="AH54" s="549">
        <v>0</v>
      </c>
      <c r="AI54" s="549"/>
      <c r="AJ54" s="549"/>
      <c r="AK54" s="549"/>
      <c r="AL54" s="549"/>
      <c r="AM54" s="549"/>
      <c r="AN54" s="549"/>
      <c r="AO54" s="549"/>
      <c r="AP54" s="550"/>
      <c r="AQ54" s="549">
        <v>0</v>
      </c>
      <c r="AR54" s="549"/>
      <c r="AS54" s="549"/>
      <c r="AT54" s="549"/>
      <c r="AU54" s="549"/>
      <c r="AV54" s="549"/>
      <c r="AW54" s="549"/>
      <c r="AX54" s="549"/>
      <c r="AY54" s="551"/>
    </row>
    <row r="55" spans="1:59" ht="25" customHeight="1" thickBot="1" x14ac:dyDescent="0.25">
      <c r="A55" s="214"/>
      <c r="B55" s="215"/>
      <c r="C55" s="215"/>
      <c r="D55" s="215"/>
      <c r="E55" s="215"/>
      <c r="F55" s="231"/>
      <c r="G55" s="522"/>
      <c r="H55" s="523"/>
      <c r="I55" s="552" t="s">
        <v>19</v>
      </c>
      <c r="J55" s="553"/>
      <c r="K55" s="553"/>
      <c r="L55" s="553"/>
      <c r="M55" s="553"/>
      <c r="N55" s="554"/>
      <c r="O55" s="540">
        <f>SUM(O49,O50,O52,O54)</f>
        <v>7589.1170000000002</v>
      </c>
      <c r="P55" s="541"/>
      <c r="Q55" s="541"/>
      <c r="R55" s="541"/>
      <c r="S55" s="541"/>
      <c r="T55" s="541"/>
      <c r="U55" s="541"/>
      <c r="V55" s="541"/>
      <c r="W55" s="542"/>
      <c r="X55" s="540">
        <f>SUM(X49,X50,X52,X54)</f>
        <v>1245.1130000000001</v>
      </c>
      <c r="Y55" s="541"/>
      <c r="Z55" s="541"/>
      <c r="AA55" s="541"/>
      <c r="AB55" s="541"/>
      <c r="AC55" s="541"/>
      <c r="AD55" s="541"/>
      <c r="AE55" s="541"/>
      <c r="AF55" s="541"/>
      <c r="AG55" s="542"/>
      <c r="AH55" s="555">
        <f>SUM(AH49,AH50,AH52,AH54)</f>
        <v>8412.0889999999999</v>
      </c>
      <c r="AI55" s="555"/>
      <c r="AJ55" s="555"/>
      <c r="AK55" s="555"/>
      <c r="AL55" s="555"/>
      <c r="AM55" s="555"/>
      <c r="AN55" s="555"/>
      <c r="AO55" s="555"/>
      <c r="AP55" s="556"/>
      <c r="AQ55" s="540">
        <f>SUM(AQ49,AQ50,AQ52,AQ54)</f>
        <v>252.62</v>
      </c>
      <c r="AR55" s="541"/>
      <c r="AS55" s="541"/>
      <c r="AT55" s="541"/>
      <c r="AU55" s="541"/>
      <c r="AV55" s="541"/>
      <c r="AW55" s="541"/>
      <c r="AX55" s="541"/>
      <c r="AY55" s="557"/>
    </row>
    <row r="56" spans="1:59" ht="25" customHeight="1" x14ac:dyDescent="0.2">
      <c r="A56" s="214"/>
      <c r="B56" s="215"/>
      <c r="C56" s="215"/>
      <c r="D56" s="215"/>
      <c r="E56" s="215"/>
      <c r="F56" s="231"/>
      <c r="G56" s="597" t="s">
        <v>44</v>
      </c>
      <c r="H56" s="598"/>
      <c r="I56" s="602" t="s">
        <v>91</v>
      </c>
      <c r="J56" s="583"/>
      <c r="K56" s="583"/>
      <c r="L56" s="583"/>
      <c r="M56" s="583"/>
      <c r="N56" s="584"/>
      <c r="O56" s="526">
        <v>0</v>
      </c>
      <c r="P56" s="527"/>
      <c r="Q56" s="527"/>
      <c r="R56" s="527"/>
      <c r="S56" s="527"/>
      <c r="T56" s="527"/>
      <c r="U56" s="527"/>
      <c r="V56" s="527"/>
      <c r="W56" s="528"/>
      <c r="X56" s="526">
        <v>1609</v>
      </c>
      <c r="Y56" s="527"/>
      <c r="Z56" s="527"/>
      <c r="AA56" s="527"/>
      <c r="AB56" s="527"/>
      <c r="AC56" s="527"/>
      <c r="AD56" s="527"/>
      <c r="AE56" s="527"/>
      <c r="AF56" s="527"/>
      <c r="AG56" s="528"/>
      <c r="AH56" s="559">
        <v>3611.4839999999999</v>
      </c>
      <c r="AI56" s="559"/>
      <c r="AJ56" s="559"/>
      <c r="AK56" s="559"/>
      <c r="AL56" s="559"/>
      <c r="AM56" s="559"/>
      <c r="AN56" s="559"/>
      <c r="AO56" s="559"/>
      <c r="AP56" s="573"/>
      <c r="AQ56" s="558">
        <v>4500</v>
      </c>
      <c r="AR56" s="559"/>
      <c r="AS56" s="559"/>
      <c r="AT56" s="559"/>
      <c r="AU56" s="559"/>
      <c r="AV56" s="559"/>
      <c r="AW56" s="559"/>
      <c r="AX56" s="559"/>
      <c r="AY56" s="560"/>
    </row>
    <row r="57" spans="1:59" ht="25" customHeight="1" x14ac:dyDescent="0.2">
      <c r="A57" s="214"/>
      <c r="B57" s="215"/>
      <c r="C57" s="215"/>
      <c r="D57" s="215"/>
      <c r="E57" s="215"/>
      <c r="F57" s="231"/>
      <c r="G57" s="599"/>
      <c r="H57" s="599"/>
      <c r="I57" s="603" t="s">
        <v>13</v>
      </c>
      <c r="J57" s="603"/>
      <c r="K57" s="603"/>
      <c r="L57" s="603"/>
      <c r="M57" s="603"/>
      <c r="N57" s="603"/>
      <c r="O57" s="535">
        <v>190.56200000000001</v>
      </c>
      <c r="P57" s="151"/>
      <c r="Q57" s="151"/>
      <c r="R57" s="151"/>
      <c r="S57" s="151"/>
      <c r="T57" s="151"/>
      <c r="U57" s="151"/>
      <c r="V57" s="151"/>
      <c r="W57" s="152"/>
      <c r="X57" s="535">
        <v>210.893</v>
      </c>
      <c r="Y57" s="151"/>
      <c r="Z57" s="151"/>
      <c r="AA57" s="151"/>
      <c r="AB57" s="151"/>
      <c r="AC57" s="151"/>
      <c r="AD57" s="151"/>
      <c r="AE57" s="151"/>
      <c r="AF57" s="151"/>
      <c r="AG57" s="152"/>
      <c r="AH57" s="539">
        <v>214.39400000000001</v>
      </c>
      <c r="AI57" s="539"/>
      <c r="AJ57" s="539"/>
      <c r="AK57" s="539"/>
      <c r="AL57" s="539"/>
      <c r="AM57" s="539"/>
      <c r="AN57" s="539"/>
      <c r="AO57" s="539"/>
      <c r="AP57" s="539"/>
      <c r="AQ57" s="539">
        <v>213.62299999999999</v>
      </c>
      <c r="AR57" s="539"/>
      <c r="AS57" s="539"/>
      <c r="AT57" s="539"/>
      <c r="AU57" s="539"/>
      <c r="AV57" s="539"/>
      <c r="AW57" s="539"/>
      <c r="AX57" s="539"/>
      <c r="AY57" s="575"/>
    </row>
    <row r="58" spans="1:59" ht="25" customHeight="1" x14ac:dyDescent="0.2">
      <c r="A58" s="214"/>
      <c r="B58" s="215"/>
      <c r="C58" s="215"/>
      <c r="D58" s="215"/>
      <c r="E58" s="215"/>
      <c r="F58" s="231"/>
      <c r="G58" s="599"/>
      <c r="H58" s="599"/>
      <c r="I58" s="543" t="s">
        <v>114</v>
      </c>
      <c r="J58" s="543"/>
      <c r="K58" s="543"/>
      <c r="L58" s="543"/>
      <c r="M58" s="543"/>
      <c r="N58" s="543"/>
      <c r="O58" s="544">
        <v>116.94</v>
      </c>
      <c r="P58" s="545"/>
      <c r="Q58" s="545"/>
      <c r="R58" s="545"/>
      <c r="S58" s="545"/>
      <c r="T58" s="545"/>
      <c r="U58" s="545"/>
      <c r="V58" s="545"/>
      <c r="W58" s="546"/>
      <c r="X58" s="544">
        <v>134.61600000000001</v>
      </c>
      <c r="Y58" s="545"/>
      <c r="Z58" s="545"/>
      <c r="AA58" s="545"/>
      <c r="AB58" s="545"/>
      <c r="AC58" s="545"/>
      <c r="AD58" s="545"/>
      <c r="AE58" s="545"/>
      <c r="AF58" s="545"/>
      <c r="AG58" s="546"/>
      <c r="AH58" s="206">
        <v>135.761</v>
      </c>
      <c r="AI58" s="206"/>
      <c r="AJ58" s="206"/>
      <c r="AK58" s="206"/>
      <c r="AL58" s="206"/>
      <c r="AM58" s="206"/>
      <c r="AN58" s="206"/>
      <c r="AO58" s="206"/>
      <c r="AP58" s="206"/>
      <c r="AQ58" s="206">
        <f>+AQ57-AQ59</f>
        <v>128.13200000000001</v>
      </c>
      <c r="AR58" s="206"/>
      <c r="AS58" s="206"/>
      <c r="AT58" s="206"/>
      <c r="AU58" s="206"/>
      <c r="AV58" s="206"/>
      <c r="AW58" s="206"/>
      <c r="AX58" s="206"/>
      <c r="AY58" s="207"/>
    </row>
    <row r="59" spans="1:59" ht="25" customHeight="1" x14ac:dyDescent="0.2">
      <c r="A59" s="214"/>
      <c r="B59" s="215"/>
      <c r="C59" s="215"/>
      <c r="D59" s="215"/>
      <c r="E59" s="215"/>
      <c r="F59" s="231"/>
      <c r="G59" s="599"/>
      <c r="H59" s="599"/>
      <c r="I59" s="579" t="s">
        <v>115</v>
      </c>
      <c r="J59" s="579"/>
      <c r="K59" s="579"/>
      <c r="L59" s="579"/>
      <c r="M59" s="579"/>
      <c r="N59" s="579"/>
      <c r="O59" s="513">
        <v>73.622</v>
      </c>
      <c r="P59" s="514"/>
      <c r="Q59" s="514"/>
      <c r="R59" s="514"/>
      <c r="S59" s="514"/>
      <c r="T59" s="514"/>
      <c r="U59" s="514"/>
      <c r="V59" s="514"/>
      <c r="W59" s="515"/>
      <c r="X59" s="513">
        <v>76.277000000000001</v>
      </c>
      <c r="Y59" s="514"/>
      <c r="Z59" s="514"/>
      <c r="AA59" s="514"/>
      <c r="AB59" s="514"/>
      <c r="AC59" s="514"/>
      <c r="AD59" s="514"/>
      <c r="AE59" s="514"/>
      <c r="AF59" s="514"/>
      <c r="AG59" s="515"/>
      <c r="AH59" s="580">
        <v>78.632999999999996</v>
      </c>
      <c r="AI59" s="580"/>
      <c r="AJ59" s="580"/>
      <c r="AK59" s="580"/>
      <c r="AL59" s="580"/>
      <c r="AM59" s="580"/>
      <c r="AN59" s="580"/>
      <c r="AO59" s="580"/>
      <c r="AP59" s="580"/>
      <c r="AQ59" s="580">
        <v>85.491</v>
      </c>
      <c r="AR59" s="580"/>
      <c r="AS59" s="580"/>
      <c r="AT59" s="580"/>
      <c r="AU59" s="580"/>
      <c r="AV59" s="580"/>
      <c r="AW59" s="580"/>
      <c r="AX59" s="580"/>
      <c r="AY59" s="581"/>
    </row>
    <row r="60" spans="1:59" ht="25" customHeight="1" thickBot="1" x14ac:dyDescent="0.25">
      <c r="A60" s="214"/>
      <c r="B60" s="215"/>
      <c r="C60" s="215"/>
      <c r="D60" s="215"/>
      <c r="E60" s="215"/>
      <c r="F60" s="231"/>
      <c r="G60" s="600"/>
      <c r="H60" s="601"/>
      <c r="I60" s="576" t="s">
        <v>38</v>
      </c>
      <c r="J60" s="577"/>
      <c r="K60" s="577"/>
      <c r="L60" s="577"/>
      <c r="M60" s="577"/>
      <c r="N60" s="578"/>
      <c r="O60" s="540">
        <f>SUM(O56:W57)</f>
        <v>190.56200000000001</v>
      </c>
      <c r="P60" s="541"/>
      <c r="Q60" s="541"/>
      <c r="R60" s="541"/>
      <c r="S60" s="541"/>
      <c r="T60" s="541"/>
      <c r="U60" s="541"/>
      <c r="V60" s="541"/>
      <c r="W60" s="542"/>
      <c r="X60" s="540">
        <f>SUM(X56:AG57)</f>
        <v>1819.893</v>
      </c>
      <c r="Y60" s="541"/>
      <c r="Z60" s="541"/>
      <c r="AA60" s="541"/>
      <c r="AB60" s="541"/>
      <c r="AC60" s="541"/>
      <c r="AD60" s="541"/>
      <c r="AE60" s="541"/>
      <c r="AF60" s="541"/>
      <c r="AG60" s="542"/>
      <c r="AH60" s="593">
        <f>SUM(AH56:AP57)</f>
        <v>3825.8779999999997</v>
      </c>
      <c r="AI60" s="593"/>
      <c r="AJ60" s="593"/>
      <c r="AK60" s="593"/>
      <c r="AL60" s="593"/>
      <c r="AM60" s="593"/>
      <c r="AN60" s="593"/>
      <c r="AO60" s="593"/>
      <c r="AP60" s="594"/>
      <c r="AQ60" s="595">
        <f>SUM(AQ56:AY57)</f>
        <v>4713.6229999999996</v>
      </c>
      <c r="AR60" s="593"/>
      <c r="AS60" s="593"/>
      <c r="AT60" s="593"/>
      <c r="AU60" s="593"/>
      <c r="AV60" s="593"/>
      <c r="AW60" s="593"/>
      <c r="AX60" s="593"/>
      <c r="AY60" s="596"/>
      <c r="BG60" s="39"/>
    </row>
    <row r="61" spans="1:59" ht="25" customHeight="1" thickBot="1" x14ac:dyDescent="0.25">
      <c r="A61" s="214"/>
      <c r="B61" s="215"/>
      <c r="C61" s="215"/>
      <c r="D61" s="215"/>
      <c r="E61" s="215"/>
      <c r="F61" s="231"/>
      <c r="G61" s="566" t="s">
        <v>39</v>
      </c>
      <c r="H61" s="566"/>
      <c r="I61" s="566"/>
      <c r="J61" s="566"/>
      <c r="K61" s="566"/>
      <c r="L61" s="566"/>
      <c r="M61" s="566"/>
      <c r="N61" s="567"/>
      <c r="O61" s="568">
        <v>0</v>
      </c>
      <c r="P61" s="568"/>
      <c r="Q61" s="568"/>
      <c r="R61" s="568"/>
      <c r="S61" s="568"/>
      <c r="T61" s="568"/>
      <c r="U61" s="568"/>
      <c r="V61" s="568"/>
      <c r="W61" s="569"/>
      <c r="X61" s="568">
        <v>0</v>
      </c>
      <c r="Y61" s="568"/>
      <c r="Z61" s="568"/>
      <c r="AA61" s="568"/>
      <c r="AB61" s="568"/>
      <c r="AC61" s="568"/>
      <c r="AD61" s="568"/>
      <c r="AE61" s="568"/>
      <c r="AF61" s="568"/>
      <c r="AG61" s="569"/>
      <c r="AH61" s="568">
        <v>0</v>
      </c>
      <c r="AI61" s="568"/>
      <c r="AJ61" s="568"/>
      <c r="AK61" s="568"/>
      <c r="AL61" s="568"/>
      <c r="AM61" s="568"/>
      <c r="AN61" s="568"/>
      <c r="AO61" s="568"/>
      <c r="AP61" s="569"/>
      <c r="AQ61" s="570">
        <v>0</v>
      </c>
      <c r="AR61" s="568"/>
      <c r="AS61" s="568"/>
      <c r="AT61" s="568"/>
      <c r="AU61" s="568"/>
      <c r="AV61" s="568"/>
      <c r="AW61" s="568"/>
      <c r="AX61" s="568"/>
      <c r="AY61" s="571"/>
    </row>
    <row r="62" spans="1:59" ht="25" customHeight="1" x14ac:dyDescent="0.2">
      <c r="A62" s="214"/>
      <c r="B62" s="215"/>
      <c r="C62" s="215"/>
      <c r="D62" s="215"/>
      <c r="E62" s="215"/>
      <c r="F62" s="231"/>
      <c r="G62" s="572" t="s">
        <v>135</v>
      </c>
      <c r="H62" s="192"/>
      <c r="I62" s="192"/>
      <c r="J62" s="192"/>
      <c r="K62" s="192"/>
      <c r="L62" s="192"/>
      <c r="M62" s="192"/>
      <c r="N62" s="192"/>
      <c r="O62" s="559">
        <f>O48+O55-O60-O61</f>
        <v>27200.963</v>
      </c>
      <c r="P62" s="559"/>
      <c r="Q62" s="559"/>
      <c r="R62" s="559"/>
      <c r="S62" s="559"/>
      <c r="T62" s="559"/>
      <c r="U62" s="559"/>
      <c r="V62" s="559"/>
      <c r="W62" s="573"/>
      <c r="X62" s="559">
        <f>X48+X55-X60-X61</f>
        <v>26626.183000000001</v>
      </c>
      <c r="Y62" s="559"/>
      <c r="Z62" s="559"/>
      <c r="AA62" s="559"/>
      <c r="AB62" s="559"/>
      <c r="AC62" s="559"/>
      <c r="AD62" s="559"/>
      <c r="AE62" s="559"/>
      <c r="AF62" s="559"/>
      <c r="AG62" s="573"/>
      <c r="AH62" s="559">
        <f>AH48+AH55-AH60-AH61</f>
        <v>31212.393999999997</v>
      </c>
      <c r="AI62" s="559"/>
      <c r="AJ62" s="559"/>
      <c r="AK62" s="559"/>
      <c r="AL62" s="559"/>
      <c r="AM62" s="559"/>
      <c r="AN62" s="559"/>
      <c r="AO62" s="559"/>
      <c r="AP62" s="573"/>
      <c r="AQ62" s="574">
        <f>AQ48+AQ55-AQ60-AQ61</f>
        <v>26751.390999999996</v>
      </c>
      <c r="AR62" s="182"/>
      <c r="AS62" s="182"/>
      <c r="AT62" s="182"/>
      <c r="AU62" s="182"/>
      <c r="AV62" s="182"/>
      <c r="AW62" s="182"/>
      <c r="AX62" s="182"/>
      <c r="AY62" s="184"/>
    </row>
    <row r="63" spans="1:59" ht="25" customHeight="1" thickBot="1" x14ac:dyDescent="0.25">
      <c r="A63" s="214"/>
      <c r="B63" s="215"/>
      <c r="C63" s="215"/>
      <c r="D63" s="215"/>
      <c r="E63" s="215"/>
      <c r="F63" s="231"/>
      <c r="G63" s="586"/>
      <c r="H63" s="587"/>
      <c r="I63" s="588" t="s">
        <v>26</v>
      </c>
      <c r="J63" s="588"/>
      <c r="K63" s="588"/>
      <c r="L63" s="588"/>
      <c r="M63" s="588"/>
      <c r="N63" s="588"/>
      <c r="O63" s="589">
        <f>+O62</f>
        <v>27200.963</v>
      </c>
      <c r="P63" s="590"/>
      <c r="Q63" s="590"/>
      <c r="R63" s="590"/>
      <c r="S63" s="590"/>
      <c r="T63" s="590"/>
      <c r="U63" s="590"/>
      <c r="V63" s="590"/>
      <c r="W63" s="591"/>
      <c r="X63" s="589">
        <f>+X62</f>
        <v>26626.183000000001</v>
      </c>
      <c r="Y63" s="590"/>
      <c r="Z63" s="590"/>
      <c r="AA63" s="590"/>
      <c r="AB63" s="590"/>
      <c r="AC63" s="590"/>
      <c r="AD63" s="590"/>
      <c r="AE63" s="590"/>
      <c r="AF63" s="590"/>
      <c r="AG63" s="591"/>
      <c r="AH63" s="589">
        <f>+AH62</f>
        <v>31212.393999999997</v>
      </c>
      <c r="AI63" s="590"/>
      <c r="AJ63" s="590"/>
      <c r="AK63" s="590"/>
      <c r="AL63" s="590"/>
      <c r="AM63" s="590"/>
      <c r="AN63" s="590"/>
      <c r="AO63" s="590"/>
      <c r="AP63" s="591"/>
      <c r="AQ63" s="589">
        <f>+AQ62</f>
        <v>26751.390999999996</v>
      </c>
      <c r="AR63" s="590"/>
      <c r="AS63" s="590"/>
      <c r="AT63" s="590"/>
      <c r="AU63" s="590"/>
      <c r="AV63" s="590"/>
      <c r="AW63" s="590"/>
      <c r="AX63" s="590"/>
      <c r="AY63" s="592"/>
    </row>
    <row r="64" spans="1:59" ht="27" customHeight="1" x14ac:dyDescent="0.2">
      <c r="A64" s="191" t="s">
        <v>119</v>
      </c>
      <c r="B64" s="192"/>
      <c r="C64" s="192"/>
      <c r="D64" s="192"/>
      <c r="E64" s="192"/>
      <c r="F64" s="193"/>
      <c r="G64" s="200" t="s">
        <v>111</v>
      </c>
      <c r="H64" s="201"/>
      <c r="I64" s="201"/>
      <c r="J64" s="201"/>
      <c r="K64" s="201"/>
      <c r="L64" s="201"/>
      <c r="M64" s="201"/>
      <c r="N64" s="201"/>
      <c r="O64" s="202">
        <v>0</v>
      </c>
      <c r="P64" s="202"/>
      <c r="Q64" s="202"/>
      <c r="R64" s="202"/>
      <c r="S64" s="202"/>
      <c r="T64" s="202"/>
      <c r="U64" s="202"/>
      <c r="V64" s="202"/>
      <c r="W64" s="202"/>
      <c r="X64" s="202">
        <v>0</v>
      </c>
      <c r="Y64" s="202"/>
      <c r="Z64" s="202"/>
      <c r="AA64" s="202"/>
      <c r="AB64" s="202"/>
      <c r="AC64" s="202"/>
      <c r="AD64" s="202"/>
      <c r="AE64" s="202"/>
      <c r="AF64" s="202"/>
      <c r="AG64" s="202"/>
      <c r="AH64" s="202">
        <v>0</v>
      </c>
      <c r="AI64" s="202"/>
      <c r="AJ64" s="202"/>
      <c r="AK64" s="202"/>
      <c r="AL64" s="202"/>
      <c r="AM64" s="202"/>
      <c r="AN64" s="202"/>
      <c r="AO64" s="202"/>
      <c r="AP64" s="202"/>
      <c r="AQ64" s="202">
        <v>0</v>
      </c>
      <c r="AR64" s="202"/>
      <c r="AS64" s="202"/>
      <c r="AT64" s="202"/>
      <c r="AU64" s="202"/>
      <c r="AV64" s="202"/>
      <c r="AW64" s="202"/>
      <c r="AX64" s="202"/>
      <c r="AY64" s="203"/>
    </row>
    <row r="65" spans="1:51" ht="27" customHeight="1" x14ac:dyDescent="0.2">
      <c r="A65" s="194"/>
      <c r="B65" s="195"/>
      <c r="C65" s="195"/>
      <c r="D65" s="195"/>
      <c r="E65" s="195"/>
      <c r="F65" s="196"/>
      <c r="G65" s="204" t="s">
        <v>112</v>
      </c>
      <c r="H65" s="205"/>
      <c r="I65" s="205"/>
      <c r="J65" s="205"/>
      <c r="K65" s="205"/>
      <c r="L65" s="205"/>
      <c r="M65" s="205"/>
      <c r="N65" s="205"/>
      <c r="O65" s="206">
        <v>0</v>
      </c>
      <c r="P65" s="206"/>
      <c r="Q65" s="206"/>
      <c r="R65" s="206"/>
      <c r="S65" s="206"/>
      <c r="T65" s="206"/>
      <c r="U65" s="206"/>
      <c r="V65" s="206"/>
      <c r="W65" s="206"/>
      <c r="X65" s="206">
        <v>0</v>
      </c>
      <c r="Y65" s="206"/>
      <c r="Z65" s="206"/>
      <c r="AA65" s="206"/>
      <c r="AB65" s="206"/>
      <c r="AC65" s="206"/>
      <c r="AD65" s="206"/>
      <c r="AE65" s="206"/>
      <c r="AF65" s="206"/>
      <c r="AG65" s="206"/>
      <c r="AH65" s="206">
        <v>0</v>
      </c>
      <c r="AI65" s="206"/>
      <c r="AJ65" s="206"/>
      <c r="AK65" s="206"/>
      <c r="AL65" s="206"/>
      <c r="AM65" s="206"/>
      <c r="AN65" s="206"/>
      <c r="AO65" s="206"/>
      <c r="AP65" s="206"/>
      <c r="AQ65" s="206">
        <v>0</v>
      </c>
      <c r="AR65" s="206"/>
      <c r="AS65" s="206"/>
      <c r="AT65" s="206"/>
      <c r="AU65" s="206"/>
      <c r="AV65" s="206"/>
      <c r="AW65" s="206"/>
      <c r="AX65" s="206"/>
      <c r="AY65" s="207"/>
    </row>
    <row r="66" spans="1:51" ht="27" customHeight="1" thickBot="1" x14ac:dyDescent="0.25">
      <c r="A66" s="197"/>
      <c r="B66" s="198"/>
      <c r="C66" s="198"/>
      <c r="D66" s="198"/>
      <c r="E66" s="198"/>
      <c r="F66" s="199"/>
      <c r="G66" s="208" t="s">
        <v>113</v>
      </c>
      <c r="H66" s="209"/>
      <c r="I66" s="209"/>
      <c r="J66" s="209"/>
      <c r="K66" s="209"/>
      <c r="L66" s="209"/>
      <c r="M66" s="209"/>
      <c r="N66" s="209"/>
      <c r="O66" s="210">
        <f>SUM(O64:W65)</f>
        <v>0</v>
      </c>
      <c r="P66" s="210"/>
      <c r="Q66" s="210"/>
      <c r="R66" s="210"/>
      <c r="S66" s="210"/>
      <c r="T66" s="210"/>
      <c r="U66" s="210"/>
      <c r="V66" s="210"/>
      <c r="W66" s="210"/>
      <c r="X66" s="210">
        <f>SUM(X64:AG65)</f>
        <v>0</v>
      </c>
      <c r="Y66" s="210"/>
      <c r="Z66" s="210"/>
      <c r="AA66" s="210"/>
      <c r="AB66" s="210"/>
      <c r="AC66" s="210"/>
      <c r="AD66" s="210"/>
      <c r="AE66" s="210"/>
      <c r="AF66" s="210"/>
      <c r="AG66" s="210"/>
      <c r="AH66" s="210">
        <f>SUM(AH64:AP65)</f>
        <v>0</v>
      </c>
      <c r="AI66" s="210"/>
      <c r="AJ66" s="210"/>
      <c r="AK66" s="210"/>
      <c r="AL66" s="210"/>
      <c r="AM66" s="210"/>
      <c r="AN66" s="210"/>
      <c r="AO66" s="210"/>
      <c r="AP66" s="210"/>
      <c r="AQ66" s="210">
        <f>SUM(AQ64:AY65)</f>
        <v>0</v>
      </c>
      <c r="AR66" s="210"/>
      <c r="AS66" s="210"/>
      <c r="AT66" s="210"/>
      <c r="AU66" s="210"/>
      <c r="AV66" s="210"/>
      <c r="AW66" s="210"/>
      <c r="AX66" s="210"/>
      <c r="AY66" s="211"/>
    </row>
    <row r="67" spans="1:51" ht="25.5" customHeight="1" x14ac:dyDescent="0.2">
      <c r="A67" s="212" t="s">
        <v>64</v>
      </c>
      <c r="B67" s="213"/>
      <c r="C67" s="213"/>
      <c r="D67" s="213"/>
      <c r="E67" s="213"/>
      <c r="F67" s="213"/>
      <c r="G67" s="218" t="s">
        <v>40</v>
      </c>
      <c r="H67" s="219"/>
      <c r="I67" s="219"/>
      <c r="J67" s="219"/>
      <c r="K67" s="219"/>
      <c r="L67" s="222" t="s">
        <v>1</v>
      </c>
      <c r="M67" s="222"/>
      <c r="N67" s="222"/>
      <c r="O67" s="224" t="s">
        <v>42</v>
      </c>
      <c r="P67" s="225"/>
      <c r="Q67" s="225"/>
      <c r="R67" s="225"/>
      <c r="S67" s="225"/>
      <c r="T67" s="225"/>
      <c r="U67" s="226"/>
      <c r="V67" s="171" t="s">
        <v>45</v>
      </c>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3"/>
    </row>
    <row r="68" spans="1:51" ht="25.5" customHeight="1" thickBot="1" x14ac:dyDescent="0.25">
      <c r="A68" s="214"/>
      <c r="B68" s="215"/>
      <c r="C68" s="215"/>
      <c r="D68" s="215"/>
      <c r="E68" s="215"/>
      <c r="F68" s="215"/>
      <c r="G68" s="220"/>
      <c r="H68" s="221"/>
      <c r="I68" s="221"/>
      <c r="J68" s="221"/>
      <c r="K68" s="221"/>
      <c r="L68" s="223"/>
      <c r="M68" s="223"/>
      <c r="N68" s="223"/>
      <c r="O68" s="227"/>
      <c r="P68" s="228"/>
      <c r="Q68" s="228"/>
      <c r="R68" s="228"/>
      <c r="S68" s="228"/>
      <c r="T68" s="228"/>
      <c r="U68" s="229"/>
      <c r="V68" s="174" t="s">
        <v>130</v>
      </c>
      <c r="W68" s="175"/>
      <c r="X68" s="175"/>
      <c r="Y68" s="175"/>
      <c r="Z68" s="175"/>
      <c r="AA68" s="176"/>
      <c r="AB68" s="174" t="s">
        <v>132</v>
      </c>
      <c r="AC68" s="175"/>
      <c r="AD68" s="175"/>
      <c r="AE68" s="175"/>
      <c r="AF68" s="175"/>
      <c r="AG68" s="176"/>
      <c r="AH68" s="174" t="s">
        <v>133</v>
      </c>
      <c r="AI68" s="175"/>
      <c r="AJ68" s="175"/>
      <c r="AK68" s="175"/>
      <c r="AL68" s="175"/>
      <c r="AM68" s="176"/>
      <c r="AN68" s="174" t="s">
        <v>250</v>
      </c>
      <c r="AO68" s="175"/>
      <c r="AP68" s="175"/>
      <c r="AQ68" s="175"/>
      <c r="AR68" s="175"/>
      <c r="AS68" s="176"/>
      <c r="AT68" s="177" t="s">
        <v>251</v>
      </c>
      <c r="AU68" s="178"/>
      <c r="AV68" s="178"/>
      <c r="AW68" s="178"/>
      <c r="AX68" s="178"/>
      <c r="AY68" s="179"/>
    </row>
    <row r="69" spans="1:51" ht="25.5" customHeight="1" x14ac:dyDescent="0.2">
      <c r="A69" s="214"/>
      <c r="B69" s="215"/>
      <c r="C69" s="215"/>
      <c r="D69" s="215"/>
      <c r="E69" s="215"/>
      <c r="F69" s="215"/>
      <c r="G69" s="582" t="s">
        <v>246</v>
      </c>
      <c r="H69" s="583"/>
      <c r="I69" s="583"/>
      <c r="J69" s="583"/>
      <c r="K69" s="584"/>
      <c r="L69" s="585" t="s">
        <v>35</v>
      </c>
      <c r="M69" s="585"/>
      <c r="N69" s="585"/>
      <c r="O69" s="180"/>
      <c r="P69" s="181"/>
      <c r="Q69" s="5" t="s">
        <v>46</v>
      </c>
      <c r="R69" s="182"/>
      <c r="S69" s="182"/>
      <c r="T69" s="182"/>
      <c r="U69" s="183"/>
      <c r="V69" s="180"/>
      <c r="W69" s="181"/>
      <c r="X69" s="5" t="s">
        <v>46</v>
      </c>
      <c r="Y69" s="182"/>
      <c r="Z69" s="182"/>
      <c r="AA69" s="183"/>
      <c r="AB69" s="180"/>
      <c r="AC69" s="181"/>
      <c r="AD69" s="5" t="s">
        <v>46</v>
      </c>
      <c r="AE69" s="182"/>
      <c r="AF69" s="182"/>
      <c r="AG69" s="183"/>
      <c r="AH69" s="180"/>
      <c r="AI69" s="181"/>
      <c r="AJ69" s="5" t="s">
        <v>46</v>
      </c>
      <c r="AK69" s="182"/>
      <c r="AL69" s="182"/>
      <c r="AM69" s="183"/>
      <c r="AN69" s="180"/>
      <c r="AO69" s="181"/>
      <c r="AP69" s="5" t="s">
        <v>46</v>
      </c>
      <c r="AQ69" s="182"/>
      <c r="AR69" s="182"/>
      <c r="AS69" s="183"/>
      <c r="AT69" s="180"/>
      <c r="AU69" s="181"/>
      <c r="AV69" s="5" t="s">
        <v>46</v>
      </c>
      <c r="AW69" s="182"/>
      <c r="AX69" s="182"/>
      <c r="AY69" s="184"/>
    </row>
    <row r="70" spans="1:51" ht="25.5" customHeight="1" x14ac:dyDescent="0.2">
      <c r="A70" s="214"/>
      <c r="B70" s="215"/>
      <c r="C70" s="215"/>
      <c r="D70" s="215"/>
      <c r="E70" s="215"/>
      <c r="F70" s="215"/>
      <c r="G70" s="486"/>
      <c r="H70" s="487"/>
      <c r="I70" s="487"/>
      <c r="J70" s="487"/>
      <c r="K70" s="478"/>
      <c r="L70" s="103" t="s">
        <v>35</v>
      </c>
      <c r="M70" s="103"/>
      <c r="N70" s="103"/>
      <c r="O70" s="104"/>
      <c r="P70" s="105"/>
      <c r="Q70" s="6" t="s">
        <v>46</v>
      </c>
      <c r="R70" s="106"/>
      <c r="S70" s="106"/>
      <c r="T70" s="106"/>
      <c r="U70" s="107"/>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50"/>
    </row>
    <row r="71" spans="1:51" ht="25.5" customHeight="1" x14ac:dyDescent="0.2">
      <c r="A71" s="214"/>
      <c r="B71" s="215"/>
      <c r="C71" s="215"/>
      <c r="D71" s="215"/>
      <c r="E71" s="215"/>
      <c r="F71" s="215"/>
      <c r="G71" s="604" t="s">
        <v>247</v>
      </c>
      <c r="H71" s="605"/>
      <c r="I71" s="605"/>
      <c r="J71" s="605"/>
      <c r="K71" s="606"/>
      <c r="L71" s="610" t="s">
        <v>35</v>
      </c>
      <c r="M71" s="610"/>
      <c r="N71" s="610"/>
      <c r="O71" s="153"/>
      <c r="P71" s="154"/>
      <c r="Q71" s="7" t="s">
        <v>46</v>
      </c>
      <c r="R71" s="151"/>
      <c r="S71" s="151"/>
      <c r="T71" s="151"/>
      <c r="U71" s="152"/>
      <c r="V71" s="611"/>
      <c r="W71" s="611"/>
      <c r="X71" s="611"/>
      <c r="Y71" s="611"/>
      <c r="Z71" s="611"/>
      <c r="AA71" s="611"/>
      <c r="AB71" s="153"/>
      <c r="AC71" s="154"/>
      <c r="AD71" s="7" t="s">
        <v>46</v>
      </c>
      <c r="AE71" s="151"/>
      <c r="AF71" s="151"/>
      <c r="AG71" s="152"/>
      <c r="AH71" s="153"/>
      <c r="AI71" s="154"/>
      <c r="AJ71" s="7" t="s">
        <v>46</v>
      </c>
      <c r="AK71" s="151"/>
      <c r="AL71" s="151"/>
      <c r="AM71" s="152"/>
      <c r="AN71" s="153"/>
      <c r="AO71" s="154"/>
      <c r="AP71" s="7" t="s">
        <v>46</v>
      </c>
      <c r="AQ71" s="151"/>
      <c r="AR71" s="151"/>
      <c r="AS71" s="152"/>
      <c r="AT71" s="153"/>
      <c r="AU71" s="154"/>
      <c r="AV71" s="7" t="s">
        <v>46</v>
      </c>
      <c r="AW71" s="151"/>
      <c r="AX71" s="151"/>
      <c r="AY71" s="159"/>
    </row>
    <row r="72" spans="1:51" ht="25.5" customHeight="1" x14ac:dyDescent="0.2">
      <c r="A72" s="214"/>
      <c r="B72" s="215"/>
      <c r="C72" s="215"/>
      <c r="D72" s="215"/>
      <c r="E72" s="215"/>
      <c r="F72" s="215"/>
      <c r="G72" s="607"/>
      <c r="H72" s="608"/>
      <c r="I72" s="608"/>
      <c r="J72" s="608"/>
      <c r="K72" s="609"/>
      <c r="L72" s="103" t="s">
        <v>35</v>
      </c>
      <c r="M72" s="103"/>
      <c r="N72" s="103"/>
      <c r="O72" s="104"/>
      <c r="P72" s="105"/>
      <c r="Q72" s="6" t="s">
        <v>46</v>
      </c>
      <c r="R72" s="106"/>
      <c r="S72" s="106"/>
      <c r="T72" s="106"/>
      <c r="U72" s="107"/>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50"/>
    </row>
    <row r="73" spans="1:51" ht="25.5" customHeight="1" x14ac:dyDescent="0.2">
      <c r="A73" s="214"/>
      <c r="B73" s="215"/>
      <c r="C73" s="215"/>
      <c r="D73" s="215"/>
      <c r="E73" s="215"/>
      <c r="F73" s="215"/>
      <c r="G73" s="604" t="s">
        <v>248</v>
      </c>
      <c r="H73" s="605"/>
      <c r="I73" s="605"/>
      <c r="J73" s="605"/>
      <c r="K73" s="606"/>
      <c r="L73" s="610" t="s">
        <v>35</v>
      </c>
      <c r="M73" s="610"/>
      <c r="N73" s="610"/>
      <c r="O73" s="153"/>
      <c r="P73" s="154"/>
      <c r="Q73" s="7" t="s">
        <v>46</v>
      </c>
      <c r="R73" s="151"/>
      <c r="S73" s="151"/>
      <c r="T73" s="151"/>
      <c r="U73" s="152"/>
      <c r="V73" s="611"/>
      <c r="W73" s="611"/>
      <c r="X73" s="611"/>
      <c r="Y73" s="611"/>
      <c r="Z73" s="611"/>
      <c r="AA73" s="611"/>
      <c r="AB73" s="611"/>
      <c r="AC73" s="611"/>
      <c r="AD73" s="611"/>
      <c r="AE73" s="611"/>
      <c r="AF73" s="611"/>
      <c r="AG73" s="611"/>
      <c r="AH73" s="153"/>
      <c r="AI73" s="154"/>
      <c r="AJ73" s="7" t="s">
        <v>46</v>
      </c>
      <c r="AK73" s="151"/>
      <c r="AL73" s="151"/>
      <c r="AM73" s="152"/>
      <c r="AN73" s="153"/>
      <c r="AO73" s="154"/>
      <c r="AP73" s="7" t="s">
        <v>46</v>
      </c>
      <c r="AQ73" s="151"/>
      <c r="AR73" s="151"/>
      <c r="AS73" s="152"/>
      <c r="AT73" s="153"/>
      <c r="AU73" s="154"/>
      <c r="AV73" s="7" t="s">
        <v>46</v>
      </c>
      <c r="AW73" s="151"/>
      <c r="AX73" s="151"/>
      <c r="AY73" s="159"/>
    </row>
    <row r="74" spans="1:51" ht="25.5" customHeight="1" x14ac:dyDescent="0.2">
      <c r="A74" s="214"/>
      <c r="B74" s="215"/>
      <c r="C74" s="215"/>
      <c r="D74" s="215"/>
      <c r="E74" s="215"/>
      <c r="F74" s="215"/>
      <c r="G74" s="607"/>
      <c r="H74" s="608"/>
      <c r="I74" s="608"/>
      <c r="J74" s="608"/>
      <c r="K74" s="609"/>
      <c r="L74" s="103" t="s">
        <v>35</v>
      </c>
      <c r="M74" s="103"/>
      <c r="N74" s="103"/>
      <c r="O74" s="104"/>
      <c r="P74" s="105"/>
      <c r="Q74" s="6" t="s">
        <v>46</v>
      </c>
      <c r="R74" s="106"/>
      <c r="S74" s="106"/>
      <c r="T74" s="106"/>
      <c r="U74" s="107"/>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50"/>
    </row>
    <row r="75" spans="1:51" ht="25.5" customHeight="1" thickBot="1" x14ac:dyDescent="0.25">
      <c r="A75" s="216"/>
      <c r="B75" s="217"/>
      <c r="C75" s="217"/>
      <c r="D75" s="217"/>
      <c r="E75" s="217"/>
      <c r="F75" s="217"/>
      <c r="G75" s="615" t="s">
        <v>249</v>
      </c>
      <c r="H75" s="616"/>
      <c r="I75" s="616"/>
      <c r="J75" s="616"/>
      <c r="K75" s="616"/>
      <c r="L75" s="623" t="s">
        <v>35</v>
      </c>
      <c r="M75" s="623"/>
      <c r="N75" s="623"/>
      <c r="O75" s="624"/>
      <c r="P75" s="625"/>
      <c r="Q75" s="2" t="s">
        <v>46</v>
      </c>
      <c r="R75" s="541"/>
      <c r="S75" s="541"/>
      <c r="T75" s="541"/>
      <c r="U75" s="542"/>
      <c r="V75" s="626"/>
      <c r="W75" s="626"/>
      <c r="X75" s="626"/>
      <c r="Y75" s="626"/>
      <c r="Z75" s="626"/>
      <c r="AA75" s="626"/>
      <c r="AB75" s="626"/>
      <c r="AC75" s="626"/>
      <c r="AD75" s="626"/>
      <c r="AE75" s="626"/>
      <c r="AF75" s="626"/>
      <c r="AG75" s="626"/>
      <c r="AH75" s="626"/>
      <c r="AI75" s="626"/>
      <c r="AJ75" s="626"/>
      <c r="AK75" s="626"/>
      <c r="AL75" s="626"/>
      <c r="AM75" s="626"/>
      <c r="AN75" s="624"/>
      <c r="AO75" s="625"/>
      <c r="AP75" s="2" t="s">
        <v>46</v>
      </c>
      <c r="AQ75" s="541"/>
      <c r="AR75" s="541"/>
      <c r="AS75" s="542"/>
      <c r="AT75" s="624"/>
      <c r="AU75" s="625"/>
      <c r="AV75" s="2" t="s">
        <v>46</v>
      </c>
      <c r="AW75" s="541"/>
      <c r="AX75" s="541"/>
      <c r="AY75" s="557"/>
    </row>
    <row r="76" spans="1:51" ht="25.5" customHeight="1" thickBot="1" x14ac:dyDescent="0.25">
      <c r="A76" s="212" t="s">
        <v>50</v>
      </c>
      <c r="B76" s="213"/>
      <c r="C76" s="213"/>
      <c r="D76" s="213"/>
      <c r="E76" s="213"/>
      <c r="F76" s="213"/>
      <c r="G76" s="619" t="s">
        <v>51</v>
      </c>
      <c r="H76" s="620"/>
      <c r="I76" s="620"/>
      <c r="J76" s="620"/>
      <c r="K76" s="620"/>
      <c r="L76" s="621" t="s">
        <v>1</v>
      </c>
      <c r="M76" s="621"/>
      <c r="N76" s="621"/>
      <c r="O76" s="622" t="s">
        <v>130</v>
      </c>
      <c r="P76" s="613"/>
      <c r="Q76" s="613"/>
      <c r="R76" s="613"/>
      <c r="S76" s="613"/>
      <c r="T76" s="613"/>
      <c r="U76" s="613"/>
      <c r="V76" s="613"/>
      <c r="W76" s="614"/>
      <c r="X76" s="613" t="s">
        <v>132</v>
      </c>
      <c r="Y76" s="613"/>
      <c r="Z76" s="613"/>
      <c r="AA76" s="613"/>
      <c r="AB76" s="613"/>
      <c r="AC76" s="613"/>
      <c r="AD76" s="613"/>
      <c r="AE76" s="613"/>
      <c r="AF76" s="613"/>
      <c r="AG76" s="614"/>
      <c r="AH76" s="613" t="s">
        <v>244</v>
      </c>
      <c r="AI76" s="613"/>
      <c r="AJ76" s="613"/>
      <c r="AK76" s="613"/>
      <c r="AL76" s="613"/>
      <c r="AM76" s="613"/>
      <c r="AN76" s="613"/>
      <c r="AO76" s="613"/>
      <c r="AP76" s="614"/>
      <c r="AQ76" s="613" t="s">
        <v>245</v>
      </c>
      <c r="AR76" s="613"/>
      <c r="AS76" s="613"/>
      <c r="AT76" s="613"/>
      <c r="AU76" s="613"/>
      <c r="AV76" s="613"/>
      <c r="AW76" s="613"/>
      <c r="AX76" s="613"/>
      <c r="AY76" s="634"/>
    </row>
    <row r="77" spans="1:51" ht="25.5" customHeight="1" x14ac:dyDescent="0.2">
      <c r="A77" s="214"/>
      <c r="B77" s="215"/>
      <c r="C77" s="215"/>
      <c r="D77" s="215"/>
      <c r="E77" s="215"/>
      <c r="F77" s="215"/>
      <c r="G77" s="464" t="s">
        <v>123</v>
      </c>
      <c r="H77" s="67"/>
      <c r="I77" s="67"/>
      <c r="J77" s="67"/>
      <c r="K77" s="67"/>
      <c r="L77" s="585" t="s">
        <v>35</v>
      </c>
      <c r="M77" s="585"/>
      <c r="N77" s="585"/>
      <c r="O77" s="160">
        <v>0</v>
      </c>
      <c r="P77" s="161"/>
      <c r="Q77" s="161"/>
      <c r="R77" s="41" t="s">
        <v>36</v>
      </c>
      <c r="S77" s="162">
        <v>0</v>
      </c>
      <c r="T77" s="162"/>
      <c r="U77" s="162"/>
      <c r="V77" s="162"/>
      <c r="W77" s="163"/>
      <c r="X77" s="160">
        <v>2</v>
      </c>
      <c r="Y77" s="161"/>
      <c r="Z77" s="161"/>
      <c r="AA77" s="41" t="s">
        <v>36</v>
      </c>
      <c r="AB77" s="162">
        <v>1609</v>
      </c>
      <c r="AC77" s="162"/>
      <c r="AD77" s="162"/>
      <c r="AE77" s="162"/>
      <c r="AF77" s="162"/>
      <c r="AG77" s="163"/>
      <c r="AH77" s="160">
        <v>1</v>
      </c>
      <c r="AI77" s="161"/>
      <c r="AJ77" s="161"/>
      <c r="AK77" s="41" t="s">
        <v>36</v>
      </c>
      <c r="AL77" s="162">
        <v>3611.4839999999999</v>
      </c>
      <c r="AM77" s="162"/>
      <c r="AN77" s="162"/>
      <c r="AO77" s="162"/>
      <c r="AP77" s="163"/>
      <c r="AQ77" s="627"/>
      <c r="AR77" s="627"/>
      <c r="AS77" s="627"/>
      <c r="AT77" s="627"/>
      <c r="AU77" s="627"/>
      <c r="AV77" s="627"/>
      <c r="AW77" s="627"/>
      <c r="AX77" s="627"/>
      <c r="AY77" s="628"/>
    </row>
    <row r="78" spans="1:51" ht="25.5" customHeight="1" x14ac:dyDescent="0.2">
      <c r="A78" s="214"/>
      <c r="B78" s="215"/>
      <c r="C78" s="215"/>
      <c r="D78" s="215"/>
      <c r="E78" s="215"/>
      <c r="F78" s="215"/>
      <c r="G78" s="617"/>
      <c r="H78" s="618"/>
      <c r="I78" s="618"/>
      <c r="J78" s="618"/>
      <c r="K78" s="618"/>
      <c r="L78" s="103" t="s">
        <v>35</v>
      </c>
      <c r="M78" s="103"/>
      <c r="N78" s="103"/>
      <c r="O78" s="629">
        <v>2</v>
      </c>
      <c r="P78" s="629"/>
      <c r="Q78" s="630"/>
      <c r="R78" s="42" t="s">
        <v>36</v>
      </c>
      <c r="S78" s="631">
        <v>3000</v>
      </c>
      <c r="T78" s="632"/>
      <c r="U78" s="632"/>
      <c r="V78" s="632"/>
      <c r="W78" s="632"/>
      <c r="X78" s="629">
        <v>5</v>
      </c>
      <c r="Y78" s="629"/>
      <c r="Z78" s="630"/>
      <c r="AA78" s="42" t="s">
        <v>36</v>
      </c>
      <c r="AB78" s="631">
        <v>7128</v>
      </c>
      <c r="AC78" s="632"/>
      <c r="AD78" s="632"/>
      <c r="AE78" s="632"/>
      <c r="AF78" s="632"/>
      <c r="AG78" s="632"/>
      <c r="AH78" s="629">
        <v>7</v>
      </c>
      <c r="AI78" s="629"/>
      <c r="AJ78" s="630"/>
      <c r="AK78" s="42" t="s">
        <v>36</v>
      </c>
      <c r="AL78" s="631">
        <v>10700</v>
      </c>
      <c r="AM78" s="632"/>
      <c r="AN78" s="632"/>
      <c r="AO78" s="632"/>
      <c r="AP78" s="632"/>
      <c r="AQ78" s="629">
        <v>3</v>
      </c>
      <c r="AR78" s="629"/>
      <c r="AS78" s="630"/>
      <c r="AT78" s="42" t="s">
        <v>36</v>
      </c>
      <c r="AU78" s="631">
        <v>4500</v>
      </c>
      <c r="AV78" s="632"/>
      <c r="AW78" s="632"/>
      <c r="AX78" s="632"/>
      <c r="AY78" s="633"/>
    </row>
    <row r="79" spans="1:51" ht="25.5" customHeight="1" x14ac:dyDescent="0.2">
      <c r="A79" s="214"/>
      <c r="B79" s="215"/>
      <c r="C79" s="215"/>
      <c r="D79" s="215"/>
      <c r="E79" s="215"/>
      <c r="F79" s="215"/>
      <c r="G79" s="617" t="s">
        <v>124</v>
      </c>
      <c r="H79" s="618"/>
      <c r="I79" s="618"/>
      <c r="J79" s="618"/>
      <c r="K79" s="618"/>
      <c r="L79" s="477" t="s">
        <v>35</v>
      </c>
      <c r="M79" s="477"/>
      <c r="N79" s="477"/>
      <c r="O79" s="167">
        <v>2</v>
      </c>
      <c r="P79" s="167"/>
      <c r="Q79" s="164"/>
      <c r="R79" s="43" t="s">
        <v>36</v>
      </c>
      <c r="S79" s="168">
        <v>2487.357</v>
      </c>
      <c r="T79" s="169"/>
      <c r="U79" s="169"/>
      <c r="V79" s="169"/>
      <c r="W79" s="169"/>
      <c r="X79" s="167">
        <v>1</v>
      </c>
      <c r="Y79" s="167"/>
      <c r="Z79" s="164"/>
      <c r="AA79" s="43" t="s">
        <v>36</v>
      </c>
      <c r="AB79" s="168">
        <v>668.43600000000004</v>
      </c>
      <c r="AC79" s="169"/>
      <c r="AD79" s="169"/>
      <c r="AE79" s="169"/>
      <c r="AF79" s="169"/>
      <c r="AG79" s="169"/>
      <c r="AH79" s="167">
        <v>2</v>
      </c>
      <c r="AI79" s="167"/>
      <c r="AJ79" s="164"/>
      <c r="AK79" s="44" t="s">
        <v>36</v>
      </c>
      <c r="AL79" s="77">
        <v>7773.9449999999997</v>
      </c>
      <c r="AM79" s="166"/>
      <c r="AN79" s="166"/>
      <c r="AO79" s="166"/>
      <c r="AP79" s="166"/>
      <c r="AQ79" s="167">
        <v>2</v>
      </c>
      <c r="AR79" s="167"/>
      <c r="AS79" s="164"/>
      <c r="AT79" s="43" t="s">
        <v>36</v>
      </c>
      <c r="AU79" s="168">
        <v>43.948</v>
      </c>
      <c r="AV79" s="169"/>
      <c r="AW79" s="169"/>
      <c r="AX79" s="169"/>
      <c r="AY79" s="170"/>
    </row>
    <row r="80" spans="1:51" ht="25.5" customHeight="1" x14ac:dyDescent="0.2">
      <c r="A80" s="214"/>
      <c r="B80" s="215"/>
      <c r="C80" s="215"/>
      <c r="D80" s="215"/>
      <c r="E80" s="215"/>
      <c r="F80" s="215"/>
      <c r="G80" s="612" t="s">
        <v>125</v>
      </c>
      <c r="H80" s="547"/>
      <c r="I80" s="547"/>
      <c r="J80" s="547"/>
      <c r="K80" s="547"/>
      <c r="L80" s="477" t="s">
        <v>35</v>
      </c>
      <c r="M80" s="477"/>
      <c r="N80" s="477"/>
      <c r="O80" s="164">
        <v>0</v>
      </c>
      <c r="P80" s="165"/>
      <c r="Q80" s="165"/>
      <c r="R80" s="43" t="s">
        <v>36</v>
      </c>
      <c r="S80" s="168">
        <v>0</v>
      </c>
      <c r="T80" s="169"/>
      <c r="U80" s="169"/>
      <c r="V80" s="169"/>
      <c r="W80" s="169"/>
      <c r="X80" s="164">
        <v>0</v>
      </c>
      <c r="Y80" s="165"/>
      <c r="Z80" s="165"/>
      <c r="AA80" s="44" t="s">
        <v>36</v>
      </c>
      <c r="AB80" s="77">
        <v>0</v>
      </c>
      <c r="AC80" s="166"/>
      <c r="AD80" s="166"/>
      <c r="AE80" s="166"/>
      <c r="AF80" s="166"/>
      <c r="AG80" s="166"/>
      <c r="AH80" s="164">
        <v>0</v>
      </c>
      <c r="AI80" s="165"/>
      <c r="AJ80" s="165"/>
      <c r="AK80" s="44" t="s">
        <v>36</v>
      </c>
      <c r="AL80" s="77">
        <v>0</v>
      </c>
      <c r="AM80" s="166"/>
      <c r="AN80" s="166"/>
      <c r="AO80" s="166"/>
      <c r="AP80" s="166"/>
      <c r="AQ80" s="164">
        <v>0</v>
      </c>
      <c r="AR80" s="165"/>
      <c r="AS80" s="165"/>
      <c r="AT80" s="44" t="s">
        <v>36</v>
      </c>
      <c r="AU80" s="168">
        <v>0</v>
      </c>
      <c r="AV80" s="169"/>
      <c r="AW80" s="169"/>
      <c r="AX80" s="169"/>
      <c r="AY80" s="170"/>
    </row>
    <row r="81" spans="1:52" ht="25.5" customHeight="1" thickBot="1" x14ac:dyDescent="0.25">
      <c r="A81" s="216"/>
      <c r="B81" s="217"/>
      <c r="C81" s="217"/>
      <c r="D81" s="217"/>
      <c r="E81" s="217"/>
      <c r="F81" s="217"/>
      <c r="G81" s="615" t="s">
        <v>52</v>
      </c>
      <c r="H81" s="616"/>
      <c r="I81" s="616"/>
      <c r="J81" s="616"/>
      <c r="K81" s="616"/>
      <c r="L81" s="623" t="s">
        <v>35</v>
      </c>
      <c r="M81" s="623"/>
      <c r="N81" s="623"/>
      <c r="O81" s="644">
        <v>6</v>
      </c>
      <c r="P81" s="644"/>
      <c r="Q81" s="645"/>
      <c r="R81" s="45" t="s">
        <v>36</v>
      </c>
      <c r="S81" s="641">
        <v>8809.8080000000009</v>
      </c>
      <c r="T81" s="642"/>
      <c r="U81" s="642"/>
      <c r="V81" s="642"/>
      <c r="W81" s="642"/>
      <c r="X81" s="644">
        <v>7</v>
      </c>
      <c r="Y81" s="644"/>
      <c r="Z81" s="645"/>
      <c r="AA81" s="45" t="s">
        <v>36</v>
      </c>
      <c r="AB81" s="641">
        <f>S81+AB77-AB79-AB80</f>
        <v>9750.3720000000012</v>
      </c>
      <c r="AC81" s="642"/>
      <c r="AD81" s="642"/>
      <c r="AE81" s="642"/>
      <c r="AF81" s="642"/>
      <c r="AG81" s="642"/>
      <c r="AH81" s="644">
        <v>6</v>
      </c>
      <c r="AI81" s="644"/>
      <c r="AJ81" s="645"/>
      <c r="AK81" s="45" t="s">
        <v>36</v>
      </c>
      <c r="AL81" s="641">
        <f>AB81+AL77-AL79-AL80</f>
        <v>5587.9110000000019</v>
      </c>
      <c r="AM81" s="642"/>
      <c r="AN81" s="642"/>
      <c r="AO81" s="642"/>
      <c r="AP81" s="642"/>
      <c r="AQ81" s="644">
        <v>7</v>
      </c>
      <c r="AR81" s="644"/>
      <c r="AS81" s="645"/>
      <c r="AT81" s="45" t="s">
        <v>36</v>
      </c>
      <c r="AU81" s="641">
        <f>AL81+AU78-AU79-AU80</f>
        <v>10043.963000000002</v>
      </c>
      <c r="AV81" s="642"/>
      <c r="AW81" s="642"/>
      <c r="AX81" s="642"/>
      <c r="AY81" s="649"/>
    </row>
    <row r="82" spans="1:52" ht="25.5" customHeight="1" thickBot="1" x14ac:dyDescent="0.25">
      <c r="A82" s="212" t="s">
        <v>53</v>
      </c>
      <c r="B82" s="213"/>
      <c r="C82" s="213"/>
      <c r="D82" s="213"/>
      <c r="E82" s="213"/>
      <c r="F82" s="213"/>
      <c r="G82" s="619" t="s">
        <v>51</v>
      </c>
      <c r="H82" s="620"/>
      <c r="I82" s="620"/>
      <c r="J82" s="620"/>
      <c r="K82" s="620"/>
      <c r="L82" s="621" t="s">
        <v>1</v>
      </c>
      <c r="M82" s="621"/>
      <c r="N82" s="621"/>
      <c r="O82" s="635" t="s">
        <v>130</v>
      </c>
      <c r="P82" s="566"/>
      <c r="Q82" s="566"/>
      <c r="R82" s="566"/>
      <c r="S82" s="566"/>
      <c r="T82" s="566"/>
      <c r="U82" s="566"/>
      <c r="V82" s="566"/>
      <c r="W82" s="567"/>
      <c r="X82" s="566" t="s">
        <v>132</v>
      </c>
      <c r="Y82" s="566"/>
      <c r="Z82" s="566"/>
      <c r="AA82" s="566"/>
      <c r="AB82" s="566"/>
      <c r="AC82" s="566"/>
      <c r="AD82" s="566"/>
      <c r="AE82" s="566"/>
      <c r="AF82" s="566"/>
      <c r="AG82" s="567"/>
      <c r="AH82" s="566" t="s">
        <v>244</v>
      </c>
      <c r="AI82" s="566"/>
      <c r="AJ82" s="566"/>
      <c r="AK82" s="566"/>
      <c r="AL82" s="566"/>
      <c r="AM82" s="566"/>
      <c r="AN82" s="566"/>
      <c r="AO82" s="566"/>
      <c r="AP82" s="567"/>
      <c r="AQ82" s="566" t="s">
        <v>245</v>
      </c>
      <c r="AR82" s="566"/>
      <c r="AS82" s="566"/>
      <c r="AT82" s="566"/>
      <c r="AU82" s="566"/>
      <c r="AV82" s="566"/>
      <c r="AW82" s="566"/>
      <c r="AX82" s="566"/>
      <c r="AY82" s="646"/>
    </row>
    <row r="83" spans="1:52" ht="25.5" customHeight="1" x14ac:dyDescent="0.2">
      <c r="A83" s="214"/>
      <c r="B83" s="215"/>
      <c r="C83" s="215"/>
      <c r="D83" s="215"/>
      <c r="E83" s="215"/>
      <c r="F83" s="215"/>
      <c r="G83" s="464" t="s">
        <v>62</v>
      </c>
      <c r="H83" s="67"/>
      <c r="I83" s="67"/>
      <c r="J83" s="67"/>
      <c r="K83" s="67"/>
      <c r="L83" s="647" t="s">
        <v>35</v>
      </c>
      <c r="M83" s="647"/>
      <c r="N83" s="647"/>
      <c r="O83" s="160">
        <v>0</v>
      </c>
      <c r="P83" s="161"/>
      <c r="Q83" s="161"/>
      <c r="R83" s="41" t="s">
        <v>36</v>
      </c>
      <c r="S83" s="162">
        <v>0</v>
      </c>
      <c r="T83" s="162"/>
      <c r="U83" s="162"/>
      <c r="V83" s="162"/>
      <c r="W83" s="163"/>
      <c r="X83" s="160">
        <v>0</v>
      </c>
      <c r="Y83" s="161"/>
      <c r="Z83" s="161"/>
      <c r="AA83" s="41" t="s">
        <v>36</v>
      </c>
      <c r="AB83" s="162">
        <v>0</v>
      </c>
      <c r="AC83" s="162"/>
      <c r="AD83" s="162"/>
      <c r="AE83" s="162"/>
      <c r="AF83" s="162"/>
      <c r="AG83" s="163"/>
      <c r="AH83" s="160">
        <v>0</v>
      </c>
      <c r="AI83" s="161"/>
      <c r="AJ83" s="161"/>
      <c r="AK83" s="41" t="s">
        <v>36</v>
      </c>
      <c r="AL83" s="162">
        <v>0</v>
      </c>
      <c r="AM83" s="162"/>
      <c r="AN83" s="162"/>
      <c r="AO83" s="162"/>
      <c r="AP83" s="163"/>
      <c r="AQ83" s="627"/>
      <c r="AR83" s="627"/>
      <c r="AS83" s="627"/>
      <c r="AT83" s="627"/>
      <c r="AU83" s="627"/>
      <c r="AV83" s="627"/>
      <c r="AW83" s="627"/>
      <c r="AX83" s="627"/>
      <c r="AY83" s="628"/>
    </row>
    <row r="84" spans="1:52" ht="25.5" customHeight="1" x14ac:dyDescent="0.2">
      <c r="A84" s="214"/>
      <c r="B84" s="215"/>
      <c r="C84" s="215"/>
      <c r="D84" s="215"/>
      <c r="E84" s="215"/>
      <c r="F84" s="215"/>
      <c r="G84" s="617"/>
      <c r="H84" s="618"/>
      <c r="I84" s="618"/>
      <c r="J84" s="618"/>
      <c r="K84" s="618"/>
      <c r="L84" s="650" t="s">
        <v>35</v>
      </c>
      <c r="M84" s="650"/>
      <c r="N84" s="650"/>
      <c r="O84" s="629">
        <v>0</v>
      </c>
      <c r="P84" s="629"/>
      <c r="Q84" s="630"/>
      <c r="R84" s="42" t="s">
        <v>36</v>
      </c>
      <c r="S84" s="648">
        <v>0</v>
      </c>
      <c r="T84" s="648"/>
      <c r="U84" s="648"/>
      <c r="V84" s="648"/>
      <c r="W84" s="631"/>
      <c r="X84" s="629">
        <v>0</v>
      </c>
      <c r="Y84" s="629"/>
      <c r="Z84" s="630"/>
      <c r="AA84" s="42" t="s">
        <v>36</v>
      </c>
      <c r="AB84" s="631">
        <v>0</v>
      </c>
      <c r="AC84" s="632"/>
      <c r="AD84" s="632"/>
      <c r="AE84" s="632"/>
      <c r="AF84" s="632"/>
      <c r="AG84" s="632"/>
      <c r="AH84" s="629">
        <v>0</v>
      </c>
      <c r="AI84" s="629"/>
      <c r="AJ84" s="630"/>
      <c r="AK84" s="42" t="s">
        <v>36</v>
      </c>
      <c r="AL84" s="631">
        <v>0</v>
      </c>
      <c r="AM84" s="632"/>
      <c r="AN84" s="632"/>
      <c r="AO84" s="632"/>
      <c r="AP84" s="632"/>
      <c r="AQ84" s="629">
        <v>0</v>
      </c>
      <c r="AR84" s="629"/>
      <c r="AS84" s="630"/>
      <c r="AT84" s="42" t="s">
        <v>36</v>
      </c>
      <c r="AU84" s="631">
        <v>0</v>
      </c>
      <c r="AV84" s="632"/>
      <c r="AW84" s="632"/>
      <c r="AX84" s="632"/>
      <c r="AY84" s="633"/>
    </row>
    <row r="85" spans="1:52" ht="25.5" customHeight="1" x14ac:dyDescent="0.2">
      <c r="A85" s="214"/>
      <c r="B85" s="215"/>
      <c r="C85" s="215"/>
      <c r="D85" s="215"/>
      <c r="E85" s="215"/>
      <c r="F85" s="215"/>
      <c r="G85" s="617" t="s">
        <v>126</v>
      </c>
      <c r="H85" s="618"/>
      <c r="I85" s="618"/>
      <c r="J85" s="618"/>
      <c r="K85" s="618"/>
      <c r="L85" s="639" t="s">
        <v>35</v>
      </c>
      <c r="M85" s="639"/>
      <c r="N85" s="639"/>
      <c r="O85" s="636">
        <v>0</v>
      </c>
      <c r="P85" s="636"/>
      <c r="Q85" s="637"/>
      <c r="R85" s="43" t="s">
        <v>36</v>
      </c>
      <c r="S85" s="77">
        <v>0</v>
      </c>
      <c r="T85" s="166"/>
      <c r="U85" s="166"/>
      <c r="V85" s="166"/>
      <c r="W85" s="166"/>
      <c r="X85" s="640">
        <v>0</v>
      </c>
      <c r="Y85" s="636"/>
      <c r="Z85" s="637"/>
      <c r="AA85" s="43" t="s">
        <v>36</v>
      </c>
      <c r="AB85" s="76">
        <v>0</v>
      </c>
      <c r="AC85" s="76"/>
      <c r="AD85" s="76"/>
      <c r="AE85" s="76"/>
      <c r="AF85" s="76"/>
      <c r="AG85" s="77"/>
      <c r="AH85" s="636">
        <v>0</v>
      </c>
      <c r="AI85" s="636"/>
      <c r="AJ85" s="637"/>
      <c r="AK85" s="43" t="s">
        <v>36</v>
      </c>
      <c r="AL85" s="168">
        <v>0</v>
      </c>
      <c r="AM85" s="169"/>
      <c r="AN85" s="169"/>
      <c r="AO85" s="169"/>
      <c r="AP85" s="169"/>
      <c r="AQ85" s="636">
        <v>0</v>
      </c>
      <c r="AR85" s="636"/>
      <c r="AS85" s="637"/>
      <c r="AT85" s="43" t="s">
        <v>36</v>
      </c>
      <c r="AU85" s="77">
        <v>0</v>
      </c>
      <c r="AV85" s="166"/>
      <c r="AW85" s="166"/>
      <c r="AX85" s="166"/>
      <c r="AY85" s="638"/>
    </row>
    <row r="86" spans="1:52" ht="25.5" customHeight="1" x14ac:dyDescent="0.2">
      <c r="A86" s="214"/>
      <c r="B86" s="215"/>
      <c r="C86" s="215"/>
      <c r="D86" s="215"/>
      <c r="E86" s="215"/>
      <c r="F86" s="215"/>
      <c r="G86" s="612" t="s">
        <v>54</v>
      </c>
      <c r="H86" s="547"/>
      <c r="I86" s="547"/>
      <c r="J86" s="547"/>
      <c r="K86" s="547"/>
      <c r="L86" s="639" t="s">
        <v>35</v>
      </c>
      <c r="M86" s="639"/>
      <c r="N86" s="639"/>
      <c r="O86" s="636">
        <v>0</v>
      </c>
      <c r="P86" s="636"/>
      <c r="Q86" s="637"/>
      <c r="R86" s="43" t="s">
        <v>36</v>
      </c>
      <c r="S86" s="168">
        <v>0</v>
      </c>
      <c r="T86" s="169"/>
      <c r="U86" s="169"/>
      <c r="V86" s="169"/>
      <c r="W86" s="169"/>
      <c r="X86" s="640">
        <v>0</v>
      </c>
      <c r="Y86" s="636"/>
      <c r="Z86" s="637"/>
      <c r="AA86" s="43" t="s">
        <v>36</v>
      </c>
      <c r="AB86" s="168">
        <v>0</v>
      </c>
      <c r="AC86" s="169"/>
      <c r="AD86" s="169"/>
      <c r="AE86" s="169"/>
      <c r="AF86" s="169"/>
      <c r="AG86" s="169"/>
      <c r="AH86" s="636">
        <v>0</v>
      </c>
      <c r="AI86" s="636"/>
      <c r="AJ86" s="637"/>
      <c r="AK86" s="43" t="s">
        <v>36</v>
      </c>
      <c r="AL86" s="168">
        <v>0</v>
      </c>
      <c r="AM86" s="169"/>
      <c r="AN86" s="169"/>
      <c r="AO86" s="169"/>
      <c r="AP86" s="169"/>
      <c r="AQ86" s="636">
        <v>0</v>
      </c>
      <c r="AR86" s="636"/>
      <c r="AS86" s="637"/>
      <c r="AT86" s="43" t="s">
        <v>36</v>
      </c>
      <c r="AU86" s="168">
        <v>0</v>
      </c>
      <c r="AV86" s="169"/>
      <c r="AW86" s="169"/>
      <c r="AX86" s="169"/>
      <c r="AY86" s="651"/>
      <c r="AZ86" s="40"/>
    </row>
    <row r="87" spans="1:52" ht="25.5" customHeight="1" thickBot="1" x14ac:dyDescent="0.25">
      <c r="A87" s="216"/>
      <c r="B87" s="217"/>
      <c r="C87" s="217"/>
      <c r="D87" s="217"/>
      <c r="E87" s="217"/>
      <c r="F87" s="217"/>
      <c r="G87" s="615" t="s">
        <v>55</v>
      </c>
      <c r="H87" s="616"/>
      <c r="I87" s="616"/>
      <c r="J87" s="616"/>
      <c r="K87" s="616"/>
      <c r="L87" s="652" t="s">
        <v>35</v>
      </c>
      <c r="M87" s="652"/>
      <c r="N87" s="652"/>
      <c r="O87" s="644">
        <v>0</v>
      </c>
      <c r="P87" s="644"/>
      <c r="Q87" s="645"/>
      <c r="R87" s="45" t="s">
        <v>36</v>
      </c>
      <c r="S87" s="641">
        <v>0</v>
      </c>
      <c r="T87" s="642"/>
      <c r="U87" s="642"/>
      <c r="V87" s="642"/>
      <c r="W87" s="642"/>
      <c r="X87" s="643">
        <v>0</v>
      </c>
      <c r="Y87" s="644"/>
      <c r="Z87" s="645"/>
      <c r="AA87" s="45" t="s">
        <v>36</v>
      </c>
      <c r="AB87" s="641">
        <v>0</v>
      </c>
      <c r="AC87" s="642"/>
      <c r="AD87" s="642"/>
      <c r="AE87" s="642"/>
      <c r="AF87" s="642"/>
      <c r="AG87" s="642"/>
      <c r="AH87" s="644">
        <v>0</v>
      </c>
      <c r="AI87" s="644"/>
      <c r="AJ87" s="645"/>
      <c r="AK87" s="45" t="s">
        <v>36</v>
      </c>
      <c r="AL87" s="641">
        <f>AB87+AL83-AL85-AL86</f>
        <v>0</v>
      </c>
      <c r="AM87" s="642"/>
      <c r="AN87" s="642"/>
      <c r="AO87" s="642"/>
      <c r="AP87" s="642"/>
      <c r="AQ87" s="644">
        <v>0</v>
      </c>
      <c r="AR87" s="644"/>
      <c r="AS87" s="645"/>
      <c r="AT87" s="45" t="s">
        <v>36</v>
      </c>
      <c r="AU87" s="641">
        <f>AL87+AU84-AU85-AU86</f>
        <v>0</v>
      </c>
      <c r="AV87" s="642"/>
      <c r="AW87" s="642"/>
      <c r="AX87" s="642"/>
      <c r="AY87" s="649"/>
    </row>
    <row r="88" spans="1:52" ht="25.5" customHeight="1" thickBot="1" x14ac:dyDescent="0.25">
      <c r="A88" s="212" t="s">
        <v>56</v>
      </c>
      <c r="B88" s="213"/>
      <c r="C88" s="213"/>
      <c r="D88" s="213"/>
      <c r="E88" s="213"/>
      <c r="F88" s="213"/>
      <c r="G88" s="619" t="s">
        <v>51</v>
      </c>
      <c r="H88" s="620"/>
      <c r="I88" s="620"/>
      <c r="J88" s="620"/>
      <c r="K88" s="620"/>
      <c r="L88" s="621" t="s">
        <v>1</v>
      </c>
      <c r="M88" s="621"/>
      <c r="N88" s="621"/>
      <c r="O88" s="635" t="s">
        <v>130</v>
      </c>
      <c r="P88" s="566"/>
      <c r="Q88" s="566"/>
      <c r="R88" s="566"/>
      <c r="S88" s="566"/>
      <c r="T88" s="566"/>
      <c r="U88" s="566"/>
      <c r="V88" s="566"/>
      <c r="W88" s="567"/>
      <c r="X88" s="566" t="s">
        <v>132</v>
      </c>
      <c r="Y88" s="566"/>
      <c r="Z88" s="566"/>
      <c r="AA88" s="566"/>
      <c r="AB88" s="566"/>
      <c r="AC88" s="566"/>
      <c r="AD88" s="566"/>
      <c r="AE88" s="566"/>
      <c r="AF88" s="566"/>
      <c r="AG88" s="567"/>
      <c r="AH88" s="566" t="s">
        <v>244</v>
      </c>
      <c r="AI88" s="566"/>
      <c r="AJ88" s="566"/>
      <c r="AK88" s="566"/>
      <c r="AL88" s="566"/>
      <c r="AM88" s="566"/>
      <c r="AN88" s="566"/>
      <c r="AO88" s="566"/>
      <c r="AP88" s="567"/>
      <c r="AQ88" s="635" t="s">
        <v>245</v>
      </c>
      <c r="AR88" s="566"/>
      <c r="AS88" s="566"/>
      <c r="AT88" s="566"/>
      <c r="AU88" s="566"/>
      <c r="AV88" s="566"/>
      <c r="AW88" s="566"/>
      <c r="AX88" s="566"/>
      <c r="AY88" s="646"/>
    </row>
    <row r="89" spans="1:52" ht="25.5" customHeight="1" x14ac:dyDescent="0.2">
      <c r="A89" s="214"/>
      <c r="B89" s="215"/>
      <c r="C89" s="215"/>
      <c r="D89" s="215"/>
      <c r="E89" s="215"/>
      <c r="F89" s="215"/>
      <c r="G89" s="464" t="s">
        <v>63</v>
      </c>
      <c r="H89" s="67"/>
      <c r="I89" s="67"/>
      <c r="J89" s="67"/>
      <c r="K89" s="67"/>
      <c r="L89" s="585" t="s">
        <v>35</v>
      </c>
      <c r="M89" s="585"/>
      <c r="N89" s="585"/>
      <c r="O89" s="160">
        <v>0</v>
      </c>
      <c r="P89" s="161"/>
      <c r="Q89" s="161"/>
      <c r="R89" s="41" t="s">
        <v>36</v>
      </c>
      <c r="S89" s="162">
        <v>0</v>
      </c>
      <c r="T89" s="162"/>
      <c r="U89" s="162"/>
      <c r="V89" s="162"/>
      <c r="W89" s="163"/>
      <c r="X89" s="160">
        <v>0</v>
      </c>
      <c r="Y89" s="161"/>
      <c r="Z89" s="161"/>
      <c r="AA89" s="41" t="s">
        <v>36</v>
      </c>
      <c r="AB89" s="162">
        <v>0</v>
      </c>
      <c r="AC89" s="162"/>
      <c r="AD89" s="162"/>
      <c r="AE89" s="162"/>
      <c r="AF89" s="162"/>
      <c r="AG89" s="163"/>
      <c r="AH89" s="160">
        <v>0</v>
      </c>
      <c r="AI89" s="161"/>
      <c r="AJ89" s="161"/>
      <c r="AK89" s="41" t="s">
        <v>36</v>
      </c>
      <c r="AL89" s="162">
        <v>0</v>
      </c>
      <c r="AM89" s="162"/>
      <c r="AN89" s="162"/>
      <c r="AO89" s="162"/>
      <c r="AP89" s="163"/>
      <c r="AQ89" s="627"/>
      <c r="AR89" s="627"/>
      <c r="AS89" s="627"/>
      <c r="AT89" s="627"/>
      <c r="AU89" s="627"/>
      <c r="AV89" s="627"/>
      <c r="AW89" s="627"/>
      <c r="AX89" s="627"/>
      <c r="AY89" s="628"/>
    </row>
    <row r="90" spans="1:52" ht="25.5" customHeight="1" x14ac:dyDescent="0.2">
      <c r="A90" s="214"/>
      <c r="B90" s="215"/>
      <c r="C90" s="215"/>
      <c r="D90" s="215"/>
      <c r="E90" s="215"/>
      <c r="F90" s="215"/>
      <c r="G90" s="617"/>
      <c r="H90" s="618"/>
      <c r="I90" s="618"/>
      <c r="J90" s="618"/>
      <c r="K90" s="618"/>
      <c r="L90" s="103" t="s">
        <v>35</v>
      </c>
      <c r="M90" s="103"/>
      <c r="N90" s="103"/>
      <c r="O90" s="629">
        <v>0</v>
      </c>
      <c r="P90" s="629"/>
      <c r="Q90" s="630"/>
      <c r="R90" s="42" t="s">
        <v>36</v>
      </c>
      <c r="S90" s="648">
        <v>0</v>
      </c>
      <c r="T90" s="648"/>
      <c r="U90" s="648"/>
      <c r="V90" s="648"/>
      <c r="W90" s="631"/>
      <c r="X90" s="629">
        <v>0</v>
      </c>
      <c r="Y90" s="629"/>
      <c r="Z90" s="630"/>
      <c r="AA90" s="42" t="s">
        <v>36</v>
      </c>
      <c r="AB90" s="631">
        <v>0</v>
      </c>
      <c r="AC90" s="632"/>
      <c r="AD90" s="632"/>
      <c r="AE90" s="632"/>
      <c r="AF90" s="632"/>
      <c r="AG90" s="632"/>
      <c r="AH90" s="629">
        <v>0</v>
      </c>
      <c r="AI90" s="629"/>
      <c r="AJ90" s="630"/>
      <c r="AK90" s="42" t="s">
        <v>36</v>
      </c>
      <c r="AL90" s="648">
        <v>0</v>
      </c>
      <c r="AM90" s="648"/>
      <c r="AN90" s="648"/>
      <c r="AO90" s="648"/>
      <c r="AP90" s="631"/>
      <c r="AQ90" s="629">
        <v>0</v>
      </c>
      <c r="AR90" s="629"/>
      <c r="AS90" s="630"/>
      <c r="AT90" s="42" t="s">
        <v>36</v>
      </c>
      <c r="AU90" s="648">
        <v>0</v>
      </c>
      <c r="AV90" s="648"/>
      <c r="AW90" s="648"/>
      <c r="AX90" s="648"/>
      <c r="AY90" s="648"/>
      <c r="AZ90" s="40"/>
    </row>
    <row r="91" spans="1:52" ht="25.5" customHeight="1" x14ac:dyDescent="0.2">
      <c r="A91" s="214"/>
      <c r="B91" s="215"/>
      <c r="C91" s="215"/>
      <c r="D91" s="215"/>
      <c r="E91" s="215"/>
      <c r="F91" s="215"/>
      <c r="G91" s="617" t="s">
        <v>127</v>
      </c>
      <c r="H91" s="618"/>
      <c r="I91" s="618"/>
      <c r="J91" s="618"/>
      <c r="K91" s="618"/>
      <c r="L91" s="477" t="s">
        <v>35</v>
      </c>
      <c r="M91" s="477"/>
      <c r="N91" s="477"/>
      <c r="O91" s="636">
        <v>0</v>
      </c>
      <c r="P91" s="636"/>
      <c r="Q91" s="637"/>
      <c r="R91" s="43" t="s">
        <v>36</v>
      </c>
      <c r="S91" s="77">
        <v>0</v>
      </c>
      <c r="T91" s="166"/>
      <c r="U91" s="166"/>
      <c r="V91" s="166"/>
      <c r="W91" s="166"/>
      <c r="X91" s="636">
        <v>0</v>
      </c>
      <c r="Y91" s="636"/>
      <c r="Z91" s="637"/>
      <c r="AA91" s="43" t="s">
        <v>36</v>
      </c>
      <c r="AB91" s="168">
        <v>0</v>
      </c>
      <c r="AC91" s="169"/>
      <c r="AD91" s="169"/>
      <c r="AE91" s="169"/>
      <c r="AF91" s="169"/>
      <c r="AG91" s="169"/>
      <c r="AH91" s="636">
        <v>0</v>
      </c>
      <c r="AI91" s="636"/>
      <c r="AJ91" s="637"/>
      <c r="AK91" s="43" t="s">
        <v>36</v>
      </c>
      <c r="AL91" s="168">
        <v>0</v>
      </c>
      <c r="AM91" s="169"/>
      <c r="AN91" s="169"/>
      <c r="AO91" s="169"/>
      <c r="AP91" s="169"/>
      <c r="AQ91" s="636">
        <v>0</v>
      </c>
      <c r="AR91" s="636"/>
      <c r="AS91" s="637"/>
      <c r="AT91" s="43" t="s">
        <v>36</v>
      </c>
      <c r="AU91" s="77">
        <v>0</v>
      </c>
      <c r="AV91" s="166"/>
      <c r="AW91" s="166"/>
      <c r="AX91" s="166"/>
      <c r="AY91" s="638"/>
    </row>
    <row r="92" spans="1:52" ht="25.5" customHeight="1" x14ac:dyDescent="0.2">
      <c r="A92" s="214"/>
      <c r="B92" s="215"/>
      <c r="C92" s="215"/>
      <c r="D92" s="215"/>
      <c r="E92" s="215"/>
      <c r="F92" s="215"/>
      <c r="G92" s="612" t="s">
        <v>57</v>
      </c>
      <c r="H92" s="547"/>
      <c r="I92" s="547"/>
      <c r="J92" s="547"/>
      <c r="K92" s="547"/>
      <c r="L92" s="477" t="s">
        <v>35</v>
      </c>
      <c r="M92" s="477"/>
      <c r="N92" s="477"/>
      <c r="O92" s="636">
        <v>0</v>
      </c>
      <c r="P92" s="636"/>
      <c r="Q92" s="637"/>
      <c r="R92" s="43" t="s">
        <v>36</v>
      </c>
      <c r="S92" s="77">
        <v>0</v>
      </c>
      <c r="T92" s="166"/>
      <c r="U92" s="166"/>
      <c r="V92" s="166"/>
      <c r="W92" s="166"/>
      <c r="X92" s="636">
        <v>0</v>
      </c>
      <c r="Y92" s="636"/>
      <c r="Z92" s="637"/>
      <c r="AA92" s="43" t="s">
        <v>36</v>
      </c>
      <c r="AB92" s="168">
        <v>0</v>
      </c>
      <c r="AC92" s="169"/>
      <c r="AD92" s="169"/>
      <c r="AE92" s="169"/>
      <c r="AF92" s="169"/>
      <c r="AG92" s="169"/>
      <c r="AH92" s="636">
        <v>0</v>
      </c>
      <c r="AI92" s="636"/>
      <c r="AJ92" s="637"/>
      <c r="AK92" s="43" t="s">
        <v>36</v>
      </c>
      <c r="AL92" s="168">
        <v>0</v>
      </c>
      <c r="AM92" s="169"/>
      <c r="AN92" s="169"/>
      <c r="AO92" s="169"/>
      <c r="AP92" s="169"/>
      <c r="AQ92" s="636">
        <v>0</v>
      </c>
      <c r="AR92" s="636"/>
      <c r="AS92" s="637"/>
      <c r="AT92" s="43" t="s">
        <v>36</v>
      </c>
      <c r="AU92" s="77">
        <v>0</v>
      </c>
      <c r="AV92" s="166"/>
      <c r="AW92" s="166"/>
      <c r="AX92" s="166"/>
      <c r="AY92" s="638"/>
    </row>
    <row r="93" spans="1:52" ht="25.5" customHeight="1" thickBot="1" x14ac:dyDescent="0.25">
      <c r="A93" s="216"/>
      <c r="B93" s="217"/>
      <c r="C93" s="217"/>
      <c r="D93" s="217"/>
      <c r="E93" s="217"/>
      <c r="F93" s="217"/>
      <c r="G93" s="615" t="s">
        <v>58</v>
      </c>
      <c r="H93" s="616"/>
      <c r="I93" s="616"/>
      <c r="J93" s="616"/>
      <c r="K93" s="616"/>
      <c r="L93" s="623" t="s">
        <v>35</v>
      </c>
      <c r="M93" s="623"/>
      <c r="N93" s="623"/>
      <c r="O93" s="644">
        <v>0</v>
      </c>
      <c r="P93" s="644"/>
      <c r="Q93" s="645"/>
      <c r="R93" s="45" t="s">
        <v>36</v>
      </c>
      <c r="S93" s="77">
        <v>0</v>
      </c>
      <c r="T93" s="166"/>
      <c r="U93" s="166"/>
      <c r="V93" s="166"/>
      <c r="W93" s="166"/>
      <c r="X93" s="644">
        <v>0</v>
      </c>
      <c r="Y93" s="644"/>
      <c r="Z93" s="645"/>
      <c r="AA93" s="45" t="s">
        <v>36</v>
      </c>
      <c r="AB93" s="641">
        <f>S93+AB89-AB91-AB92</f>
        <v>0</v>
      </c>
      <c r="AC93" s="642"/>
      <c r="AD93" s="642"/>
      <c r="AE93" s="642"/>
      <c r="AF93" s="642"/>
      <c r="AG93" s="642"/>
      <c r="AH93" s="644">
        <v>0</v>
      </c>
      <c r="AI93" s="644"/>
      <c r="AJ93" s="645"/>
      <c r="AK93" s="45" t="s">
        <v>36</v>
      </c>
      <c r="AL93" s="641">
        <f>AB93+AL89-AL91-AL92</f>
        <v>0</v>
      </c>
      <c r="AM93" s="642"/>
      <c r="AN93" s="642"/>
      <c r="AO93" s="642"/>
      <c r="AP93" s="642"/>
      <c r="AQ93" s="644">
        <v>0</v>
      </c>
      <c r="AR93" s="644"/>
      <c r="AS93" s="645"/>
      <c r="AT93" s="45" t="s">
        <v>36</v>
      </c>
      <c r="AU93" s="641">
        <f>AL93+AU90-AU91-AU92</f>
        <v>0</v>
      </c>
      <c r="AV93" s="642"/>
      <c r="AW93" s="642"/>
      <c r="AX93" s="642"/>
      <c r="AY93" s="649"/>
    </row>
    <row r="94" spans="1:52" ht="25.5" customHeight="1" x14ac:dyDescent="0.2">
      <c r="A94" s="212" t="s">
        <v>257</v>
      </c>
      <c r="B94" s="213"/>
      <c r="C94" s="213"/>
      <c r="D94" s="213"/>
      <c r="E94" s="213"/>
      <c r="F94" s="230"/>
      <c r="G94" s="233" t="s">
        <v>258</v>
      </c>
      <c r="H94" s="234"/>
      <c r="I94" s="234"/>
      <c r="J94" s="234"/>
      <c r="K94" s="234"/>
      <c r="L94" s="234"/>
      <c r="M94" s="234"/>
      <c r="N94" s="234"/>
      <c r="O94" s="234"/>
      <c r="P94" s="234"/>
      <c r="Q94" s="235"/>
      <c r="R94" s="69">
        <v>10700</v>
      </c>
      <c r="S94" s="70"/>
      <c r="T94" s="70"/>
      <c r="U94" s="70"/>
      <c r="V94" s="70"/>
      <c r="W94" s="70"/>
      <c r="X94" s="70"/>
      <c r="Y94" s="70"/>
      <c r="Z94" s="70"/>
      <c r="AA94" s="70"/>
      <c r="AB94" s="155"/>
      <c r="AC94" s="156" t="s">
        <v>259</v>
      </c>
      <c r="AD94" s="157"/>
      <c r="AE94" s="157"/>
      <c r="AF94" s="157"/>
      <c r="AG94" s="157"/>
      <c r="AH94" s="157"/>
      <c r="AI94" s="157"/>
      <c r="AJ94" s="157"/>
      <c r="AK94" s="157"/>
      <c r="AL94" s="157"/>
      <c r="AM94" s="158"/>
      <c r="AN94" s="69">
        <v>3611.4839999999999</v>
      </c>
      <c r="AO94" s="70"/>
      <c r="AP94" s="70"/>
      <c r="AQ94" s="70"/>
      <c r="AR94" s="70"/>
      <c r="AS94" s="70"/>
      <c r="AT94" s="70"/>
      <c r="AU94" s="70"/>
      <c r="AV94" s="70"/>
      <c r="AW94" s="70"/>
      <c r="AX94" s="70"/>
      <c r="AY94" s="71"/>
    </row>
    <row r="95" spans="1:52" ht="25.5" customHeight="1" x14ac:dyDescent="0.2">
      <c r="A95" s="214"/>
      <c r="B95" s="215"/>
      <c r="C95" s="215"/>
      <c r="D95" s="215"/>
      <c r="E95" s="215"/>
      <c r="F95" s="231"/>
      <c r="G95" s="72" t="s">
        <v>260</v>
      </c>
      <c r="H95" s="73"/>
      <c r="I95" s="73"/>
      <c r="J95" s="73"/>
      <c r="K95" s="73"/>
      <c r="L95" s="73"/>
      <c r="M95" s="73"/>
      <c r="N95" s="73"/>
      <c r="O95" s="73"/>
      <c r="P95" s="73"/>
      <c r="Q95" s="74"/>
      <c r="R95" s="75">
        <f>R94-AN94</f>
        <v>7088.5159999999996</v>
      </c>
      <c r="S95" s="76"/>
      <c r="T95" s="76"/>
      <c r="U95" s="76"/>
      <c r="V95" s="76"/>
      <c r="W95" s="76"/>
      <c r="X95" s="76"/>
      <c r="Y95" s="76"/>
      <c r="Z95" s="76"/>
      <c r="AA95" s="76"/>
      <c r="AB95" s="77"/>
      <c r="AC95" s="78" t="s">
        <v>261</v>
      </c>
      <c r="AD95" s="79"/>
      <c r="AE95" s="79"/>
      <c r="AF95" s="79"/>
      <c r="AG95" s="79"/>
      <c r="AH95" s="79"/>
      <c r="AI95" s="79"/>
      <c r="AJ95" s="79"/>
      <c r="AK95" s="79"/>
      <c r="AL95" s="79"/>
      <c r="AM95" s="80"/>
      <c r="AN95" s="81">
        <f>R95/R94</f>
        <v>0.6624781308411215</v>
      </c>
      <c r="AO95" s="82"/>
      <c r="AP95" s="82"/>
      <c r="AQ95" s="82"/>
      <c r="AR95" s="82"/>
      <c r="AS95" s="82"/>
      <c r="AT95" s="82"/>
      <c r="AU95" s="82"/>
      <c r="AV95" s="82"/>
      <c r="AW95" s="82"/>
      <c r="AX95" s="82"/>
      <c r="AY95" s="83"/>
    </row>
    <row r="96" spans="1:52" ht="22" customHeight="1" x14ac:dyDescent="0.2">
      <c r="A96" s="214"/>
      <c r="B96" s="215"/>
      <c r="C96" s="215"/>
      <c r="D96" s="215"/>
      <c r="E96" s="215"/>
      <c r="F96" s="231"/>
      <c r="G96" s="109" t="s">
        <v>265</v>
      </c>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0"/>
      <c r="AQ96" s="110"/>
      <c r="AR96" s="110"/>
      <c r="AS96" s="110"/>
      <c r="AT96" s="110"/>
      <c r="AU96" s="110"/>
      <c r="AV96" s="110"/>
      <c r="AW96" s="110"/>
      <c r="AX96" s="110"/>
      <c r="AY96" s="111"/>
    </row>
    <row r="97" spans="1:51" ht="46" customHeight="1" thickBot="1" x14ac:dyDescent="0.25">
      <c r="A97" s="216"/>
      <c r="B97" s="217"/>
      <c r="C97" s="217"/>
      <c r="D97" s="217"/>
      <c r="E97" s="217"/>
      <c r="F97" s="232"/>
      <c r="G97" s="791" t="s">
        <v>318</v>
      </c>
      <c r="H97" s="792"/>
      <c r="I97" s="792"/>
      <c r="J97" s="792"/>
      <c r="K97" s="792"/>
      <c r="L97" s="792"/>
      <c r="M97" s="792"/>
      <c r="N97" s="792"/>
      <c r="O97" s="792"/>
      <c r="P97" s="792"/>
      <c r="Q97" s="792"/>
      <c r="R97" s="792"/>
      <c r="S97" s="792"/>
      <c r="T97" s="792"/>
      <c r="U97" s="792"/>
      <c r="V97" s="792"/>
      <c r="W97" s="792"/>
      <c r="X97" s="792"/>
      <c r="Y97" s="792"/>
      <c r="Z97" s="792"/>
      <c r="AA97" s="792"/>
      <c r="AB97" s="792"/>
      <c r="AC97" s="792"/>
      <c r="AD97" s="792"/>
      <c r="AE97" s="792"/>
      <c r="AF97" s="792"/>
      <c r="AG97" s="792"/>
      <c r="AH97" s="792"/>
      <c r="AI97" s="792"/>
      <c r="AJ97" s="792"/>
      <c r="AK97" s="792"/>
      <c r="AL97" s="792"/>
      <c r="AM97" s="792"/>
      <c r="AN97" s="792"/>
      <c r="AO97" s="792"/>
      <c r="AP97" s="792"/>
      <c r="AQ97" s="792"/>
      <c r="AR97" s="792"/>
      <c r="AS97" s="792"/>
      <c r="AT97" s="792"/>
      <c r="AU97" s="792"/>
      <c r="AV97" s="792"/>
      <c r="AW97" s="792"/>
      <c r="AX97" s="792"/>
      <c r="AY97" s="793"/>
    </row>
    <row r="98" spans="1:51" ht="20.149999999999999" customHeight="1" x14ac:dyDescent="0.2">
      <c r="A98" s="461" t="s">
        <v>61</v>
      </c>
      <c r="B98" s="462"/>
      <c r="C98" s="462"/>
      <c r="D98" s="462"/>
      <c r="E98" s="462"/>
      <c r="F98" s="463"/>
      <c r="G98" s="350" t="s">
        <v>68</v>
      </c>
      <c r="H98" s="351"/>
      <c r="I98" s="351"/>
      <c r="J98" s="351"/>
      <c r="K98" s="351"/>
      <c r="L98" s="351"/>
      <c r="M98" s="351"/>
      <c r="N98" s="351"/>
      <c r="O98" s="27"/>
      <c r="P98" s="132" t="s">
        <v>252</v>
      </c>
      <c r="Q98" s="132"/>
      <c r="R98" s="132"/>
      <c r="S98" s="132"/>
      <c r="T98" s="132"/>
      <c r="U98" s="132"/>
      <c r="V98" s="132"/>
      <c r="W98" s="132"/>
      <c r="X98" s="132"/>
      <c r="Y98" s="132"/>
      <c r="Z98" s="132"/>
      <c r="AA98" s="132"/>
      <c r="AB98" s="132"/>
      <c r="AC98" s="132"/>
      <c r="AD98" s="132"/>
      <c r="AE98" s="132"/>
      <c r="AF98" s="133"/>
      <c r="AG98" s="655" t="s">
        <v>69</v>
      </c>
      <c r="AH98" s="656"/>
      <c r="AI98" s="656"/>
      <c r="AJ98" s="656"/>
      <c r="AK98" s="656"/>
      <c r="AL98" s="656"/>
      <c r="AM98" s="656"/>
      <c r="AN98" s="656"/>
      <c r="AO98" s="656"/>
      <c r="AP98" s="656"/>
      <c r="AQ98" s="656"/>
      <c r="AR98" s="656"/>
      <c r="AS98" s="656"/>
      <c r="AT98" s="656"/>
      <c r="AU98" s="656"/>
      <c r="AV98" s="656"/>
      <c r="AW98" s="656"/>
      <c r="AX98" s="656"/>
      <c r="AY98" s="657"/>
    </row>
    <row r="99" spans="1:51" ht="20.149999999999999" customHeight="1" x14ac:dyDescent="0.2">
      <c r="A99" s="437"/>
      <c r="B99" s="438"/>
      <c r="C99" s="438"/>
      <c r="D99" s="438"/>
      <c r="E99" s="438"/>
      <c r="F99" s="439"/>
      <c r="G99" s="653"/>
      <c r="H99" s="654"/>
      <c r="I99" s="654"/>
      <c r="J99" s="654"/>
      <c r="K99" s="654"/>
      <c r="L99" s="654"/>
      <c r="M99" s="654"/>
      <c r="N99" s="654"/>
      <c r="O99" s="26"/>
      <c r="P99" s="134" t="s">
        <v>253</v>
      </c>
      <c r="Q99" s="134"/>
      <c r="R99" s="134"/>
      <c r="S99" s="134"/>
      <c r="T99" s="134"/>
      <c r="U99" s="134"/>
      <c r="V99" s="134"/>
      <c r="W99" s="134"/>
      <c r="X99" s="134"/>
      <c r="Y99" s="134"/>
      <c r="Z99" s="134"/>
      <c r="AA99" s="134"/>
      <c r="AB99" s="134"/>
      <c r="AC99" s="134"/>
      <c r="AD99" s="134"/>
      <c r="AE99" s="134"/>
      <c r="AF99" s="135"/>
      <c r="AG99" s="658"/>
      <c r="AH99" s="659"/>
      <c r="AI99" s="659"/>
      <c r="AJ99" s="659"/>
      <c r="AK99" s="659"/>
      <c r="AL99" s="659"/>
      <c r="AM99" s="659"/>
      <c r="AN99" s="659"/>
      <c r="AO99" s="659"/>
      <c r="AP99" s="659"/>
      <c r="AQ99" s="659"/>
      <c r="AR99" s="659"/>
      <c r="AS99" s="659"/>
      <c r="AT99" s="659"/>
      <c r="AU99" s="659"/>
      <c r="AV99" s="659"/>
      <c r="AW99" s="659"/>
      <c r="AX99" s="659"/>
      <c r="AY99" s="660"/>
    </row>
    <row r="100" spans="1:51" ht="20.149999999999999" customHeight="1" x14ac:dyDescent="0.2">
      <c r="A100" s="437"/>
      <c r="B100" s="438"/>
      <c r="C100" s="438"/>
      <c r="D100" s="438"/>
      <c r="E100" s="438"/>
      <c r="F100" s="439"/>
      <c r="G100" s="653"/>
      <c r="H100" s="654"/>
      <c r="I100" s="654"/>
      <c r="J100" s="654"/>
      <c r="K100" s="654"/>
      <c r="L100" s="654"/>
      <c r="M100" s="654"/>
      <c r="N100" s="654"/>
      <c r="O100" s="26"/>
      <c r="P100" s="134" t="s">
        <v>254</v>
      </c>
      <c r="Q100" s="134"/>
      <c r="R100" s="134"/>
      <c r="S100" s="134"/>
      <c r="T100" s="134"/>
      <c r="U100" s="134"/>
      <c r="V100" s="134"/>
      <c r="W100" s="134"/>
      <c r="X100" s="134"/>
      <c r="Y100" s="134"/>
      <c r="Z100" s="134"/>
      <c r="AA100" s="134"/>
      <c r="AB100" s="134"/>
      <c r="AC100" s="134"/>
      <c r="AD100" s="134"/>
      <c r="AE100" s="134"/>
      <c r="AF100" s="135"/>
      <c r="AG100" s="661" t="s">
        <v>300</v>
      </c>
      <c r="AH100" s="662"/>
      <c r="AI100" s="662"/>
      <c r="AJ100" s="662"/>
      <c r="AK100" s="662"/>
      <c r="AL100" s="662"/>
      <c r="AM100" s="662"/>
      <c r="AN100" s="662"/>
      <c r="AO100" s="662"/>
      <c r="AP100" s="662"/>
      <c r="AQ100" s="662"/>
      <c r="AR100" s="662"/>
      <c r="AS100" s="662"/>
      <c r="AT100" s="662"/>
      <c r="AU100" s="662"/>
      <c r="AV100" s="662"/>
      <c r="AW100" s="662"/>
      <c r="AX100" s="662"/>
      <c r="AY100" s="663"/>
    </row>
    <row r="101" spans="1:51" ht="20.149999999999999" customHeight="1" x14ac:dyDescent="0.2">
      <c r="A101" s="437"/>
      <c r="B101" s="438"/>
      <c r="C101" s="438"/>
      <c r="D101" s="438"/>
      <c r="E101" s="438"/>
      <c r="F101" s="439"/>
      <c r="G101" s="653"/>
      <c r="H101" s="654"/>
      <c r="I101" s="654"/>
      <c r="J101" s="654"/>
      <c r="K101" s="654"/>
      <c r="L101" s="654"/>
      <c r="M101" s="654"/>
      <c r="N101" s="654"/>
      <c r="O101" s="26"/>
      <c r="P101" s="134" t="s">
        <v>255</v>
      </c>
      <c r="Q101" s="134"/>
      <c r="R101" s="134"/>
      <c r="S101" s="134"/>
      <c r="T101" s="134"/>
      <c r="U101" s="134"/>
      <c r="V101" s="134"/>
      <c r="W101" s="134"/>
      <c r="X101" s="134"/>
      <c r="Y101" s="134"/>
      <c r="Z101" s="134"/>
      <c r="AA101" s="134"/>
      <c r="AB101" s="134"/>
      <c r="AC101" s="134"/>
      <c r="AD101" s="134"/>
      <c r="AE101" s="134"/>
      <c r="AF101" s="135"/>
      <c r="AG101" s="664"/>
      <c r="AH101" s="665"/>
      <c r="AI101" s="665"/>
      <c r="AJ101" s="665"/>
      <c r="AK101" s="665"/>
      <c r="AL101" s="665"/>
      <c r="AM101" s="665"/>
      <c r="AN101" s="665"/>
      <c r="AO101" s="665"/>
      <c r="AP101" s="665"/>
      <c r="AQ101" s="665"/>
      <c r="AR101" s="665"/>
      <c r="AS101" s="665"/>
      <c r="AT101" s="665"/>
      <c r="AU101" s="665"/>
      <c r="AV101" s="665"/>
      <c r="AW101" s="665"/>
      <c r="AX101" s="665"/>
      <c r="AY101" s="666"/>
    </row>
    <row r="102" spans="1:51" ht="20.149999999999999" customHeight="1" x14ac:dyDescent="0.2">
      <c r="A102" s="437"/>
      <c r="B102" s="438"/>
      <c r="C102" s="438"/>
      <c r="D102" s="438"/>
      <c r="E102" s="438"/>
      <c r="F102" s="439"/>
      <c r="G102" s="333"/>
      <c r="H102" s="334"/>
      <c r="I102" s="334"/>
      <c r="J102" s="334"/>
      <c r="K102" s="334"/>
      <c r="L102" s="334"/>
      <c r="M102" s="334"/>
      <c r="N102" s="334"/>
      <c r="O102" s="26"/>
      <c r="P102" s="134" t="s">
        <v>256</v>
      </c>
      <c r="Q102" s="134"/>
      <c r="R102" s="134"/>
      <c r="S102" s="134"/>
      <c r="T102" s="134"/>
      <c r="U102" s="134"/>
      <c r="V102" s="134"/>
      <c r="W102" s="134"/>
      <c r="X102" s="134"/>
      <c r="Y102" s="134"/>
      <c r="Z102" s="134"/>
      <c r="AA102" s="134"/>
      <c r="AB102" s="134"/>
      <c r="AC102" s="134"/>
      <c r="AD102" s="134"/>
      <c r="AE102" s="134"/>
      <c r="AF102" s="135"/>
      <c r="AG102" s="667"/>
      <c r="AH102" s="668"/>
      <c r="AI102" s="668"/>
      <c r="AJ102" s="668"/>
      <c r="AK102" s="668"/>
      <c r="AL102" s="668"/>
      <c r="AM102" s="668"/>
      <c r="AN102" s="668"/>
      <c r="AO102" s="668"/>
      <c r="AP102" s="668"/>
      <c r="AQ102" s="668"/>
      <c r="AR102" s="668"/>
      <c r="AS102" s="668"/>
      <c r="AT102" s="668"/>
      <c r="AU102" s="668"/>
      <c r="AV102" s="668"/>
      <c r="AW102" s="668"/>
      <c r="AX102" s="668"/>
      <c r="AY102" s="669"/>
    </row>
    <row r="103" spans="1:51" ht="37" customHeight="1" thickBot="1" x14ac:dyDescent="0.25">
      <c r="A103" s="437"/>
      <c r="B103" s="438"/>
      <c r="C103" s="438"/>
      <c r="D103" s="438"/>
      <c r="E103" s="438"/>
      <c r="F103" s="439"/>
      <c r="G103" s="116" t="s">
        <v>70</v>
      </c>
      <c r="H103" s="117"/>
      <c r="I103" s="117"/>
      <c r="J103" s="117"/>
      <c r="K103" s="117"/>
      <c r="L103" s="117"/>
      <c r="M103" s="117"/>
      <c r="N103" s="117"/>
      <c r="O103" s="118" t="s">
        <v>274</v>
      </c>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AR103" s="119"/>
      <c r="AS103" s="119"/>
      <c r="AT103" s="119"/>
      <c r="AU103" s="119"/>
      <c r="AV103" s="119"/>
      <c r="AW103" s="119"/>
      <c r="AX103" s="119"/>
      <c r="AY103" s="120"/>
    </row>
    <row r="104" spans="1:51" ht="36" customHeight="1" x14ac:dyDescent="0.2">
      <c r="A104" s="270" t="s">
        <v>110</v>
      </c>
      <c r="B104" s="271"/>
      <c r="C104" s="271"/>
      <c r="D104" s="271"/>
      <c r="E104" s="271"/>
      <c r="F104" s="272"/>
      <c r="G104" s="121">
        <v>1.2</v>
      </c>
      <c r="H104" s="121"/>
      <c r="I104" s="121"/>
      <c r="J104" s="121"/>
      <c r="K104" s="121"/>
      <c r="L104" s="121"/>
      <c r="M104" s="121"/>
      <c r="N104" s="121"/>
      <c r="O104" s="254" t="s">
        <v>2</v>
      </c>
      <c r="P104" s="254"/>
      <c r="Q104" s="254"/>
      <c r="R104" s="256" t="s">
        <v>109</v>
      </c>
      <c r="S104" s="256"/>
      <c r="T104" s="256"/>
      <c r="U104" s="124" t="s">
        <v>327</v>
      </c>
      <c r="V104" s="124"/>
      <c r="W104" s="124"/>
      <c r="X104" s="124"/>
      <c r="Y104" s="124"/>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5"/>
    </row>
    <row r="105" spans="1:51" ht="48" customHeight="1" x14ac:dyDescent="0.2">
      <c r="A105" s="273"/>
      <c r="B105" s="274"/>
      <c r="C105" s="274"/>
      <c r="D105" s="274"/>
      <c r="E105" s="274"/>
      <c r="F105" s="275"/>
      <c r="G105" s="122"/>
      <c r="H105" s="122"/>
      <c r="I105" s="122"/>
      <c r="J105" s="122"/>
      <c r="K105" s="122"/>
      <c r="L105" s="122"/>
      <c r="M105" s="122"/>
      <c r="N105" s="122"/>
      <c r="O105" s="255"/>
      <c r="P105" s="255"/>
      <c r="Q105" s="255"/>
      <c r="R105" s="257" t="s">
        <v>116</v>
      </c>
      <c r="S105" s="257"/>
      <c r="T105" s="257"/>
      <c r="U105" s="258" t="s">
        <v>269</v>
      </c>
      <c r="V105" s="259"/>
      <c r="W105" s="259"/>
      <c r="X105" s="259"/>
      <c r="Y105" s="259"/>
      <c r="Z105" s="259"/>
      <c r="AA105" s="259"/>
      <c r="AB105" s="259"/>
      <c r="AC105" s="259"/>
      <c r="AD105" s="259"/>
      <c r="AE105" s="259"/>
      <c r="AF105" s="259"/>
      <c r="AG105" s="259"/>
      <c r="AH105" s="259"/>
      <c r="AI105" s="259"/>
      <c r="AJ105" s="259"/>
      <c r="AK105" s="259"/>
      <c r="AL105" s="259"/>
      <c r="AM105" s="259"/>
      <c r="AN105" s="259"/>
      <c r="AO105" s="259"/>
      <c r="AP105" s="259"/>
      <c r="AQ105" s="259"/>
      <c r="AR105" s="259"/>
      <c r="AS105" s="259"/>
      <c r="AT105" s="259"/>
      <c r="AU105" s="259"/>
      <c r="AV105" s="259"/>
      <c r="AW105" s="259"/>
      <c r="AX105" s="259"/>
      <c r="AY105" s="260"/>
    </row>
    <row r="106" spans="1:51" ht="93.5" customHeight="1" x14ac:dyDescent="0.2">
      <c r="A106" s="273"/>
      <c r="B106" s="274"/>
      <c r="C106" s="274"/>
      <c r="D106" s="274"/>
      <c r="E106" s="274"/>
      <c r="F106" s="275"/>
      <c r="G106" s="122"/>
      <c r="H106" s="122"/>
      <c r="I106" s="122"/>
      <c r="J106" s="122"/>
      <c r="K106" s="122"/>
      <c r="L106" s="122"/>
      <c r="M106" s="122"/>
      <c r="N106" s="122"/>
      <c r="O106" s="255" t="s">
        <v>120</v>
      </c>
      <c r="P106" s="255"/>
      <c r="Q106" s="255"/>
      <c r="R106" s="255"/>
      <c r="S106" s="255"/>
      <c r="T106" s="255"/>
      <c r="U106" s="262" t="s">
        <v>109</v>
      </c>
      <c r="V106" s="262"/>
      <c r="W106" s="262"/>
      <c r="X106" s="263" t="s">
        <v>326</v>
      </c>
      <c r="Y106" s="264"/>
      <c r="Z106" s="264"/>
      <c r="AA106" s="264"/>
      <c r="AB106" s="264"/>
      <c r="AC106" s="264"/>
      <c r="AD106" s="264"/>
      <c r="AE106" s="264"/>
      <c r="AF106" s="264"/>
      <c r="AG106" s="264"/>
      <c r="AH106" s="264"/>
      <c r="AI106" s="264"/>
      <c r="AJ106" s="264"/>
      <c r="AK106" s="264"/>
      <c r="AL106" s="264"/>
      <c r="AM106" s="264"/>
      <c r="AN106" s="264"/>
      <c r="AO106" s="264"/>
      <c r="AP106" s="264"/>
      <c r="AQ106" s="264"/>
      <c r="AR106" s="264"/>
      <c r="AS106" s="264"/>
      <c r="AT106" s="264"/>
      <c r="AU106" s="264"/>
      <c r="AV106" s="264"/>
      <c r="AW106" s="264"/>
      <c r="AX106" s="264"/>
      <c r="AY106" s="265"/>
    </row>
    <row r="107" spans="1:51" ht="84" customHeight="1" x14ac:dyDescent="0.2">
      <c r="A107" s="273"/>
      <c r="B107" s="274"/>
      <c r="C107" s="274"/>
      <c r="D107" s="274"/>
      <c r="E107" s="274"/>
      <c r="F107" s="275"/>
      <c r="G107" s="122"/>
      <c r="H107" s="122"/>
      <c r="I107" s="122"/>
      <c r="J107" s="122"/>
      <c r="K107" s="122"/>
      <c r="L107" s="122"/>
      <c r="M107" s="122"/>
      <c r="N107" s="122"/>
      <c r="O107" s="255"/>
      <c r="P107" s="255"/>
      <c r="Q107" s="255"/>
      <c r="R107" s="255"/>
      <c r="S107" s="255"/>
      <c r="T107" s="255"/>
      <c r="U107" s="266" t="s">
        <v>117</v>
      </c>
      <c r="V107" s="266"/>
      <c r="W107" s="266"/>
      <c r="X107" s="267" t="s">
        <v>270</v>
      </c>
      <c r="Y107" s="268"/>
      <c r="Z107" s="268"/>
      <c r="AA107" s="268"/>
      <c r="AB107" s="268"/>
      <c r="AC107" s="268"/>
      <c r="AD107" s="268"/>
      <c r="AE107" s="268"/>
      <c r="AF107" s="268"/>
      <c r="AG107" s="268"/>
      <c r="AH107" s="268"/>
      <c r="AI107" s="268"/>
      <c r="AJ107" s="268"/>
      <c r="AK107" s="268"/>
      <c r="AL107" s="268"/>
      <c r="AM107" s="268"/>
      <c r="AN107" s="268"/>
      <c r="AO107" s="268"/>
      <c r="AP107" s="268"/>
      <c r="AQ107" s="268"/>
      <c r="AR107" s="268"/>
      <c r="AS107" s="268"/>
      <c r="AT107" s="268"/>
      <c r="AU107" s="268"/>
      <c r="AV107" s="268"/>
      <c r="AW107" s="268"/>
      <c r="AX107" s="268"/>
      <c r="AY107" s="269"/>
    </row>
    <row r="108" spans="1:51" ht="88" customHeight="1" x14ac:dyDescent="0.2">
      <c r="A108" s="273"/>
      <c r="B108" s="274"/>
      <c r="C108" s="274"/>
      <c r="D108" s="274"/>
      <c r="E108" s="274"/>
      <c r="F108" s="275"/>
      <c r="G108" s="122"/>
      <c r="H108" s="122"/>
      <c r="I108" s="122"/>
      <c r="J108" s="122"/>
      <c r="K108" s="122"/>
      <c r="L108" s="122"/>
      <c r="M108" s="122"/>
      <c r="N108" s="122"/>
      <c r="O108" s="255"/>
      <c r="P108" s="255"/>
      <c r="Q108" s="255"/>
      <c r="R108" s="255"/>
      <c r="S108" s="255"/>
      <c r="T108" s="255"/>
      <c r="U108" s="266" t="s">
        <v>121</v>
      </c>
      <c r="V108" s="266"/>
      <c r="W108" s="266"/>
      <c r="X108" s="267" t="s">
        <v>324</v>
      </c>
      <c r="Y108" s="268"/>
      <c r="Z108" s="268"/>
      <c r="AA108" s="268"/>
      <c r="AB108" s="268"/>
      <c r="AC108" s="268"/>
      <c r="AD108" s="268"/>
      <c r="AE108" s="268"/>
      <c r="AF108" s="268"/>
      <c r="AG108" s="268"/>
      <c r="AH108" s="268"/>
      <c r="AI108" s="268"/>
      <c r="AJ108" s="268"/>
      <c r="AK108" s="268"/>
      <c r="AL108" s="268"/>
      <c r="AM108" s="268"/>
      <c r="AN108" s="268"/>
      <c r="AO108" s="268"/>
      <c r="AP108" s="268"/>
      <c r="AQ108" s="268"/>
      <c r="AR108" s="268"/>
      <c r="AS108" s="268"/>
      <c r="AT108" s="268"/>
      <c r="AU108" s="268"/>
      <c r="AV108" s="268"/>
      <c r="AW108" s="268"/>
      <c r="AX108" s="268"/>
      <c r="AY108" s="269"/>
    </row>
    <row r="109" spans="1:51" ht="92" customHeight="1" thickBot="1" x14ac:dyDescent="0.25">
      <c r="A109" s="276"/>
      <c r="B109" s="277"/>
      <c r="C109" s="277"/>
      <c r="D109" s="277"/>
      <c r="E109" s="277"/>
      <c r="F109" s="278"/>
      <c r="G109" s="123"/>
      <c r="H109" s="123"/>
      <c r="I109" s="123"/>
      <c r="J109" s="123"/>
      <c r="K109" s="123"/>
      <c r="L109" s="123"/>
      <c r="M109" s="123"/>
      <c r="N109" s="123"/>
      <c r="O109" s="261"/>
      <c r="P109" s="261"/>
      <c r="Q109" s="261"/>
      <c r="R109" s="261"/>
      <c r="S109" s="261"/>
      <c r="T109" s="261"/>
      <c r="U109" s="115" t="s">
        <v>122</v>
      </c>
      <c r="V109" s="115"/>
      <c r="W109" s="115"/>
      <c r="X109" s="794" t="s">
        <v>333</v>
      </c>
      <c r="Y109" s="794"/>
      <c r="Z109" s="794"/>
      <c r="AA109" s="794"/>
      <c r="AB109" s="794"/>
      <c r="AC109" s="794"/>
      <c r="AD109" s="794"/>
      <c r="AE109" s="794"/>
      <c r="AF109" s="794"/>
      <c r="AG109" s="794"/>
      <c r="AH109" s="794"/>
      <c r="AI109" s="794"/>
      <c r="AJ109" s="794"/>
      <c r="AK109" s="794"/>
      <c r="AL109" s="794"/>
      <c r="AM109" s="794"/>
      <c r="AN109" s="794"/>
      <c r="AO109" s="794"/>
      <c r="AP109" s="794"/>
      <c r="AQ109" s="794"/>
      <c r="AR109" s="794"/>
      <c r="AS109" s="794"/>
      <c r="AT109" s="794"/>
      <c r="AU109" s="794"/>
      <c r="AV109" s="794"/>
      <c r="AW109" s="794"/>
      <c r="AX109" s="794"/>
      <c r="AY109" s="795"/>
    </row>
    <row r="110" spans="1:51" ht="30.4" customHeight="1" x14ac:dyDescent="0.2">
      <c r="A110" s="294" t="s">
        <v>41</v>
      </c>
      <c r="B110" s="295"/>
      <c r="C110" s="295"/>
      <c r="D110" s="295"/>
      <c r="E110" s="295"/>
      <c r="F110" s="296"/>
      <c r="G110" s="303" t="s">
        <v>41</v>
      </c>
      <c r="H110" s="304"/>
      <c r="I110" s="304"/>
      <c r="J110" s="304"/>
      <c r="K110" s="304"/>
      <c r="L110" s="304"/>
      <c r="M110" s="304"/>
      <c r="N110" s="304"/>
      <c r="O110" s="304"/>
      <c r="P110" s="304"/>
      <c r="Q110" s="304"/>
      <c r="R110" s="304"/>
      <c r="S110" s="304"/>
      <c r="T110" s="305"/>
      <c r="U110" s="136" t="s">
        <v>235</v>
      </c>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7"/>
    </row>
    <row r="111" spans="1:51" ht="36" customHeight="1" x14ac:dyDescent="0.2">
      <c r="A111" s="297"/>
      <c r="B111" s="298"/>
      <c r="C111" s="298"/>
      <c r="D111" s="298"/>
      <c r="E111" s="298"/>
      <c r="F111" s="299"/>
      <c r="G111" s="138" t="s">
        <v>32</v>
      </c>
      <c r="H111" s="139"/>
      <c r="I111" s="139"/>
      <c r="J111" s="139"/>
      <c r="K111" s="139"/>
      <c r="L111" s="139"/>
      <c r="M111" s="139"/>
      <c r="N111" s="140"/>
      <c r="O111" s="141" t="s">
        <v>274</v>
      </c>
      <c r="P111" s="142"/>
      <c r="Q111" s="142"/>
      <c r="R111" s="142"/>
      <c r="S111" s="142"/>
      <c r="T111" s="142"/>
      <c r="U111" s="142"/>
      <c r="V111" s="142"/>
      <c r="W111" s="142"/>
      <c r="X111" s="142"/>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3"/>
    </row>
    <row r="112" spans="1:51" ht="41" customHeight="1" x14ac:dyDescent="0.2">
      <c r="A112" s="297"/>
      <c r="B112" s="298"/>
      <c r="C112" s="298"/>
      <c r="D112" s="298"/>
      <c r="E112" s="298"/>
      <c r="F112" s="299"/>
      <c r="G112" s="138" t="s">
        <v>33</v>
      </c>
      <c r="H112" s="139"/>
      <c r="I112" s="139"/>
      <c r="J112" s="139"/>
      <c r="K112" s="139"/>
      <c r="L112" s="139"/>
      <c r="M112" s="139"/>
      <c r="N112" s="140"/>
      <c r="O112" s="141" t="s">
        <v>274</v>
      </c>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3"/>
    </row>
    <row r="113" spans="1:51" ht="42.5" customHeight="1" thickBot="1" x14ac:dyDescent="0.25">
      <c r="A113" s="300"/>
      <c r="B113" s="301"/>
      <c r="C113" s="301"/>
      <c r="D113" s="301"/>
      <c r="E113" s="301"/>
      <c r="F113" s="302"/>
      <c r="G113" s="144" t="s">
        <v>34</v>
      </c>
      <c r="H113" s="145"/>
      <c r="I113" s="145"/>
      <c r="J113" s="145"/>
      <c r="K113" s="145"/>
      <c r="L113" s="145"/>
      <c r="M113" s="145"/>
      <c r="N113" s="146"/>
      <c r="O113" s="147" t="s">
        <v>274</v>
      </c>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9"/>
    </row>
    <row r="114" spans="1:51" customFormat="1" ht="48" customHeight="1" thickBot="1" x14ac:dyDescent="0.25">
      <c r="A114" s="185" t="s">
        <v>98</v>
      </c>
      <c r="B114" s="186"/>
      <c r="C114" s="186"/>
      <c r="D114" s="186"/>
      <c r="E114" s="186"/>
      <c r="F114" s="187"/>
      <c r="G114" s="282" t="s">
        <v>95</v>
      </c>
      <c r="H114" s="283"/>
      <c r="I114" s="283"/>
      <c r="J114" s="283"/>
      <c r="K114" s="283"/>
      <c r="L114" s="283"/>
      <c r="M114" s="283"/>
      <c r="N114" s="284"/>
      <c r="O114" s="285" t="s">
        <v>274</v>
      </c>
      <c r="P114" s="286"/>
      <c r="Q114" s="286"/>
      <c r="R114" s="286"/>
      <c r="S114" s="286"/>
      <c r="T114" s="286"/>
      <c r="U114" s="286"/>
      <c r="V114" s="286"/>
      <c r="W114" s="286"/>
      <c r="X114" s="286"/>
      <c r="Y114" s="286"/>
      <c r="Z114" s="286"/>
      <c r="AA114" s="286"/>
      <c r="AB114" s="286"/>
      <c r="AC114" s="286"/>
      <c r="AD114" s="286"/>
      <c r="AE114" s="286"/>
      <c r="AF114" s="286"/>
      <c r="AG114" s="286"/>
      <c r="AH114" s="286"/>
      <c r="AI114" s="286"/>
      <c r="AJ114" s="286"/>
      <c r="AK114" s="286"/>
      <c r="AL114" s="286"/>
      <c r="AM114" s="286"/>
      <c r="AN114" s="286"/>
      <c r="AO114" s="286"/>
      <c r="AP114" s="286"/>
      <c r="AQ114" s="286"/>
      <c r="AR114" s="286"/>
      <c r="AS114" s="286"/>
      <c r="AT114" s="286"/>
      <c r="AU114" s="286"/>
      <c r="AV114" s="286"/>
      <c r="AW114" s="286"/>
      <c r="AX114" s="286"/>
      <c r="AY114" s="287"/>
    </row>
    <row r="115" spans="1:51" customFormat="1" ht="48" customHeight="1" thickBot="1" x14ac:dyDescent="0.25">
      <c r="A115" s="188"/>
      <c r="B115" s="189"/>
      <c r="C115" s="189"/>
      <c r="D115" s="189"/>
      <c r="E115" s="189"/>
      <c r="F115" s="190"/>
      <c r="G115" s="288" t="s">
        <v>96</v>
      </c>
      <c r="H115" s="289"/>
      <c r="I115" s="289"/>
      <c r="J115" s="289"/>
      <c r="K115" s="289"/>
      <c r="L115" s="289"/>
      <c r="M115" s="289"/>
      <c r="N115" s="290"/>
      <c r="O115" s="291" t="s">
        <v>274</v>
      </c>
      <c r="P115" s="292"/>
      <c r="Q115" s="292"/>
      <c r="R115" s="292"/>
      <c r="S115" s="292"/>
      <c r="T115" s="292"/>
      <c r="U115" s="292"/>
      <c r="V115" s="292"/>
      <c r="W115" s="292"/>
      <c r="X115" s="292"/>
      <c r="Y115" s="292"/>
      <c r="Z115" s="292"/>
      <c r="AA115" s="292"/>
      <c r="AB115" s="292"/>
      <c r="AC115" s="292"/>
      <c r="AD115" s="292"/>
      <c r="AE115" s="292"/>
      <c r="AF115" s="292"/>
      <c r="AG115" s="292"/>
      <c r="AH115" s="292"/>
      <c r="AI115" s="292"/>
      <c r="AJ115" s="292"/>
      <c r="AK115" s="292"/>
      <c r="AL115" s="292"/>
      <c r="AM115" s="292"/>
      <c r="AN115" s="292"/>
      <c r="AO115" s="292"/>
      <c r="AP115" s="292"/>
      <c r="AQ115" s="292"/>
      <c r="AR115" s="292"/>
      <c r="AS115" s="292"/>
      <c r="AT115" s="292"/>
      <c r="AU115" s="292"/>
      <c r="AV115" s="292"/>
      <c r="AW115" s="292"/>
      <c r="AX115" s="292"/>
      <c r="AY115" s="293"/>
    </row>
    <row r="116" spans="1:51" ht="72" customHeight="1" thickBot="1" x14ac:dyDescent="0.25">
      <c r="A116" s="279" t="s">
        <v>81</v>
      </c>
      <c r="B116" s="280"/>
      <c r="C116" s="280"/>
      <c r="D116" s="280"/>
      <c r="E116" s="280"/>
      <c r="F116" s="281"/>
      <c r="G116" s="126" t="s">
        <v>301</v>
      </c>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8"/>
    </row>
    <row r="117" spans="1:51" ht="48" customHeight="1" x14ac:dyDescent="0.2">
      <c r="A117" s="236" t="s">
        <v>97</v>
      </c>
      <c r="B117" s="237"/>
      <c r="C117" s="237"/>
      <c r="D117" s="237"/>
      <c r="E117" s="237"/>
      <c r="F117" s="238"/>
      <c r="G117" s="242" t="s">
        <v>74</v>
      </c>
      <c r="H117" s="243"/>
      <c r="I117" s="243"/>
      <c r="J117" s="243"/>
      <c r="K117" s="243"/>
      <c r="L117" s="243"/>
      <c r="M117" s="243"/>
      <c r="N117" s="244"/>
      <c r="O117" s="245" t="s">
        <v>274</v>
      </c>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c r="AR117" s="246"/>
      <c r="AS117" s="246"/>
      <c r="AT117" s="246"/>
      <c r="AU117" s="246"/>
      <c r="AV117" s="246"/>
      <c r="AW117" s="246"/>
      <c r="AX117" s="246"/>
      <c r="AY117" s="247"/>
    </row>
    <row r="118" spans="1:51" ht="48" customHeight="1" thickBot="1" x14ac:dyDescent="0.25">
      <c r="A118" s="239"/>
      <c r="B118" s="240"/>
      <c r="C118" s="240"/>
      <c r="D118" s="240"/>
      <c r="E118" s="240"/>
      <c r="F118" s="241"/>
      <c r="G118" s="248" t="s">
        <v>75</v>
      </c>
      <c r="H118" s="249"/>
      <c r="I118" s="249"/>
      <c r="J118" s="249"/>
      <c r="K118" s="249"/>
      <c r="L118" s="249"/>
      <c r="M118" s="249"/>
      <c r="N118" s="250"/>
      <c r="O118" s="251" t="s">
        <v>274</v>
      </c>
      <c r="P118" s="252"/>
      <c r="Q118" s="252"/>
      <c r="R118" s="252"/>
      <c r="S118" s="252"/>
      <c r="T118" s="252"/>
      <c r="U118" s="252"/>
      <c r="V118" s="252"/>
      <c r="W118" s="252"/>
      <c r="X118" s="252"/>
      <c r="Y118" s="252"/>
      <c r="Z118" s="252"/>
      <c r="AA118" s="252"/>
      <c r="AB118" s="252"/>
      <c r="AC118" s="252"/>
      <c r="AD118" s="252"/>
      <c r="AE118" s="252"/>
      <c r="AF118" s="252"/>
      <c r="AG118" s="252"/>
      <c r="AH118" s="252"/>
      <c r="AI118" s="252"/>
      <c r="AJ118" s="252"/>
      <c r="AK118" s="252"/>
      <c r="AL118" s="252"/>
      <c r="AM118" s="252"/>
      <c r="AN118" s="252"/>
      <c r="AO118" s="252"/>
      <c r="AP118" s="252"/>
      <c r="AQ118" s="252"/>
      <c r="AR118" s="252"/>
      <c r="AS118" s="252"/>
      <c r="AT118" s="252"/>
      <c r="AU118" s="252"/>
      <c r="AV118" s="252"/>
      <c r="AW118" s="252"/>
      <c r="AX118" s="252"/>
      <c r="AY118" s="253"/>
    </row>
    <row r="119" spans="1:51" x14ac:dyDescent="0.2">
      <c r="A119" s="692" t="s">
        <v>60</v>
      </c>
      <c r="B119" s="693"/>
      <c r="C119" s="693"/>
      <c r="D119" s="693"/>
      <c r="E119" s="693"/>
      <c r="F119" s="694"/>
      <c r="G119" s="129" t="s">
        <v>84</v>
      </c>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1"/>
    </row>
    <row r="120" spans="1:51" ht="51" customHeight="1" x14ac:dyDescent="0.2">
      <c r="A120" s="695"/>
      <c r="B120" s="586"/>
      <c r="C120" s="586"/>
      <c r="D120" s="586"/>
      <c r="E120" s="586"/>
      <c r="F120" s="696"/>
      <c r="G120" s="112" t="s">
        <v>302</v>
      </c>
      <c r="H120" s="113"/>
      <c r="I120" s="113"/>
      <c r="J120" s="113"/>
      <c r="K120" s="113"/>
      <c r="L120" s="113"/>
      <c r="M120" s="113"/>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3"/>
      <c r="AX120" s="113"/>
      <c r="AY120" s="114"/>
    </row>
    <row r="121" spans="1:51" ht="16.5" customHeight="1" x14ac:dyDescent="0.2">
      <c r="A121" s="695"/>
      <c r="B121" s="586"/>
      <c r="C121" s="586"/>
      <c r="D121" s="586"/>
      <c r="E121" s="586"/>
      <c r="F121" s="696"/>
      <c r="G121" s="706" t="s">
        <v>85</v>
      </c>
      <c r="H121" s="707"/>
      <c r="I121" s="707"/>
      <c r="J121" s="707"/>
      <c r="K121" s="707"/>
      <c r="L121" s="707"/>
      <c r="M121" s="707"/>
      <c r="N121" s="707"/>
      <c r="O121" s="707"/>
      <c r="P121" s="707"/>
      <c r="Q121" s="707"/>
      <c r="R121" s="707"/>
      <c r="S121" s="707"/>
      <c r="T121" s="707"/>
      <c r="U121" s="707"/>
      <c r="V121" s="707"/>
      <c r="W121" s="707"/>
      <c r="X121" s="707"/>
      <c r="Y121" s="707"/>
      <c r="Z121" s="707"/>
      <c r="AA121" s="707"/>
      <c r="AB121" s="707"/>
      <c r="AC121" s="707"/>
      <c r="AD121" s="707"/>
      <c r="AE121" s="707"/>
      <c r="AF121" s="707"/>
      <c r="AG121" s="707"/>
      <c r="AH121" s="707"/>
      <c r="AI121" s="707"/>
      <c r="AJ121" s="707"/>
      <c r="AK121" s="707"/>
      <c r="AL121" s="707"/>
      <c r="AM121" s="707"/>
      <c r="AN121" s="707"/>
      <c r="AO121" s="707"/>
      <c r="AP121" s="707"/>
      <c r="AQ121" s="707"/>
      <c r="AR121" s="707"/>
      <c r="AS121" s="707"/>
      <c r="AT121" s="707"/>
      <c r="AU121" s="707"/>
      <c r="AV121" s="707"/>
      <c r="AW121" s="707"/>
      <c r="AX121" s="707"/>
      <c r="AY121" s="708"/>
    </row>
    <row r="122" spans="1:51" ht="26.5" customHeight="1" x14ac:dyDescent="0.2">
      <c r="A122" s="695"/>
      <c r="B122" s="586"/>
      <c r="C122" s="586"/>
      <c r="D122" s="586"/>
      <c r="E122" s="586"/>
      <c r="F122" s="696"/>
      <c r="G122" s="796" t="s">
        <v>303</v>
      </c>
      <c r="H122" s="797"/>
      <c r="I122" s="797"/>
      <c r="J122" s="797"/>
      <c r="K122" s="797"/>
      <c r="L122" s="797"/>
      <c r="M122" s="797"/>
      <c r="N122" s="797"/>
      <c r="O122" s="797"/>
      <c r="P122" s="797"/>
      <c r="Q122" s="797"/>
      <c r="R122" s="797"/>
      <c r="S122" s="797"/>
      <c r="T122" s="797"/>
      <c r="U122" s="797"/>
      <c r="V122" s="797"/>
      <c r="W122" s="797"/>
      <c r="X122" s="797"/>
      <c r="Y122" s="797"/>
      <c r="Z122" s="797"/>
      <c r="AA122" s="797"/>
      <c r="AB122" s="797"/>
      <c r="AC122" s="797"/>
      <c r="AD122" s="797"/>
      <c r="AE122" s="797"/>
      <c r="AF122" s="797"/>
      <c r="AG122" s="797"/>
      <c r="AH122" s="797"/>
      <c r="AI122" s="797"/>
      <c r="AJ122" s="797"/>
      <c r="AK122" s="797"/>
      <c r="AL122" s="797"/>
      <c r="AM122" s="797"/>
      <c r="AN122" s="797"/>
      <c r="AO122" s="797"/>
      <c r="AP122" s="797"/>
      <c r="AQ122" s="797"/>
      <c r="AR122" s="797"/>
      <c r="AS122" s="797"/>
      <c r="AT122" s="797"/>
      <c r="AU122" s="797"/>
      <c r="AV122" s="797"/>
      <c r="AW122" s="797"/>
      <c r="AX122" s="797"/>
      <c r="AY122" s="798"/>
    </row>
    <row r="123" spans="1:51" x14ac:dyDescent="0.2">
      <c r="A123" s="695"/>
      <c r="B123" s="586"/>
      <c r="C123" s="586"/>
      <c r="D123" s="586"/>
      <c r="E123" s="586"/>
      <c r="F123" s="696"/>
      <c r="G123" s="689" t="s">
        <v>263</v>
      </c>
      <c r="H123" s="690"/>
      <c r="I123" s="690"/>
      <c r="J123" s="690"/>
      <c r="K123" s="690"/>
      <c r="L123" s="690"/>
      <c r="M123" s="690"/>
      <c r="N123" s="690"/>
      <c r="O123" s="690"/>
      <c r="P123" s="690"/>
      <c r="Q123" s="690"/>
      <c r="R123" s="690"/>
      <c r="S123" s="690"/>
      <c r="T123" s="690"/>
      <c r="U123" s="690"/>
      <c r="V123" s="690"/>
      <c r="W123" s="690"/>
      <c r="X123" s="690"/>
      <c r="Y123" s="690"/>
      <c r="Z123" s="690"/>
      <c r="AA123" s="690"/>
      <c r="AB123" s="690"/>
      <c r="AC123" s="690"/>
      <c r="AD123" s="690"/>
      <c r="AE123" s="690"/>
      <c r="AF123" s="690"/>
      <c r="AG123" s="690"/>
      <c r="AH123" s="690"/>
      <c r="AI123" s="690"/>
      <c r="AJ123" s="690"/>
      <c r="AK123" s="690"/>
      <c r="AL123" s="690"/>
      <c r="AM123" s="690"/>
      <c r="AN123" s="690"/>
      <c r="AO123" s="690"/>
      <c r="AP123" s="690"/>
      <c r="AQ123" s="690"/>
      <c r="AR123" s="690"/>
      <c r="AS123" s="690"/>
      <c r="AT123" s="690"/>
      <c r="AU123" s="690"/>
      <c r="AV123" s="690"/>
      <c r="AW123" s="690"/>
      <c r="AX123" s="690"/>
      <c r="AY123" s="691"/>
    </row>
    <row r="124" spans="1:51" ht="22.5" customHeight="1" thickBot="1" x14ac:dyDescent="0.25">
      <c r="A124" s="697"/>
      <c r="B124" s="698"/>
      <c r="C124" s="698"/>
      <c r="D124" s="698"/>
      <c r="E124" s="698"/>
      <c r="F124" s="699"/>
      <c r="G124" s="709" t="s">
        <v>304</v>
      </c>
      <c r="H124" s="710"/>
      <c r="I124" s="710"/>
      <c r="J124" s="710"/>
      <c r="K124" s="710"/>
      <c r="L124" s="710"/>
      <c r="M124" s="710"/>
      <c r="N124" s="710"/>
      <c r="O124" s="710"/>
      <c r="P124" s="710"/>
      <c r="Q124" s="710"/>
      <c r="R124" s="710"/>
      <c r="S124" s="710"/>
      <c r="T124" s="710"/>
      <c r="U124" s="710"/>
      <c r="V124" s="710"/>
      <c r="W124" s="710"/>
      <c r="X124" s="710"/>
      <c r="Y124" s="710"/>
      <c r="Z124" s="710"/>
      <c r="AA124" s="710"/>
      <c r="AB124" s="710"/>
      <c r="AC124" s="710"/>
      <c r="AD124" s="710"/>
      <c r="AE124" s="710"/>
      <c r="AF124" s="710"/>
      <c r="AG124" s="710"/>
      <c r="AH124" s="710"/>
      <c r="AI124" s="710"/>
      <c r="AJ124" s="710"/>
      <c r="AK124" s="710"/>
      <c r="AL124" s="710"/>
      <c r="AM124" s="710"/>
      <c r="AN124" s="710"/>
      <c r="AO124" s="710"/>
      <c r="AP124" s="710"/>
      <c r="AQ124" s="710"/>
      <c r="AR124" s="710"/>
      <c r="AS124" s="710"/>
      <c r="AT124" s="710"/>
      <c r="AU124" s="710"/>
      <c r="AV124" s="710"/>
      <c r="AW124" s="710"/>
      <c r="AX124" s="710"/>
      <c r="AY124" s="711"/>
    </row>
    <row r="125" spans="1:51" ht="48" customHeight="1" thickBot="1" x14ac:dyDescent="0.25">
      <c r="A125" s="684" t="s">
        <v>59</v>
      </c>
      <c r="B125" s="613"/>
      <c r="C125" s="613"/>
      <c r="D125" s="613"/>
      <c r="E125" s="613"/>
      <c r="F125" s="685"/>
      <c r="G125" s="686" t="s">
        <v>328</v>
      </c>
      <c r="H125" s="687"/>
      <c r="I125" s="687"/>
      <c r="J125" s="687"/>
      <c r="K125" s="687"/>
      <c r="L125" s="687"/>
      <c r="M125" s="687"/>
      <c r="N125" s="687"/>
      <c r="O125" s="687"/>
      <c r="P125" s="687"/>
      <c r="Q125" s="687"/>
      <c r="R125" s="687"/>
      <c r="S125" s="687"/>
      <c r="T125" s="687"/>
      <c r="U125" s="687"/>
      <c r="V125" s="687"/>
      <c r="W125" s="687"/>
      <c r="X125" s="687"/>
      <c r="Y125" s="687"/>
      <c r="Z125" s="687"/>
      <c r="AA125" s="687"/>
      <c r="AB125" s="687"/>
      <c r="AC125" s="687"/>
      <c r="AD125" s="687"/>
      <c r="AE125" s="687"/>
      <c r="AF125" s="687"/>
      <c r="AG125" s="687"/>
      <c r="AH125" s="687"/>
      <c r="AI125" s="687"/>
      <c r="AJ125" s="687"/>
      <c r="AK125" s="687"/>
      <c r="AL125" s="687"/>
      <c r="AM125" s="687"/>
      <c r="AN125" s="687"/>
      <c r="AO125" s="687"/>
      <c r="AP125" s="687"/>
      <c r="AQ125" s="687"/>
      <c r="AR125" s="687"/>
      <c r="AS125" s="687"/>
      <c r="AT125" s="687"/>
      <c r="AU125" s="687"/>
      <c r="AV125" s="687"/>
      <c r="AW125" s="687"/>
      <c r="AX125" s="687"/>
      <c r="AY125" s="688"/>
    </row>
    <row r="126" spans="1:51" ht="92.25" customHeight="1" x14ac:dyDescent="0.2">
      <c r="A126" s="212" t="s">
        <v>9</v>
      </c>
      <c r="B126" s="213"/>
      <c r="C126" s="213"/>
      <c r="D126" s="213"/>
      <c r="E126" s="213"/>
      <c r="F126" s="230"/>
      <c r="G126" s="29" t="s">
        <v>264</v>
      </c>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1"/>
    </row>
    <row r="127" spans="1:51" ht="75.400000000000006" customHeight="1" x14ac:dyDescent="0.2">
      <c r="A127" s="214"/>
      <c r="B127" s="215"/>
      <c r="C127" s="215"/>
      <c r="D127" s="215"/>
      <c r="E127" s="215"/>
      <c r="F127" s="231"/>
      <c r="G127" s="32"/>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4"/>
    </row>
    <row r="128" spans="1:51" ht="180" customHeight="1" x14ac:dyDescent="0.2">
      <c r="A128" s="214"/>
      <c r="B128" s="215"/>
      <c r="C128" s="215"/>
      <c r="D128" s="215"/>
      <c r="E128" s="215"/>
      <c r="F128" s="231"/>
      <c r="G128" s="32"/>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4"/>
    </row>
    <row r="129" spans="1:51" ht="73" customHeight="1" x14ac:dyDescent="0.2">
      <c r="A129" s="214"/>
      <c r="B129" s="215"/>
      <c r="C129" s="215"/>
      <c r="D129" s="215"/>
      <c r="E129" s="215"/>
      <c r="F129" s="231"/>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4"/>
    </row>
    <row r="130" spans="1:51" ht="73" customHeight="1" x14ac:dyDescent="0.2">
      <c r="A130" s="214"/>
      <c r="B130" s="215"/>
      <c r="C130" s="215"/>
      <c r="D130" s="215"/>
      <c r="E130" s="215"/>
      <c r="F130" s="231"/>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4"/>
    </row>
    <row r="131" spans="1:51" ht="66.400000000000006" customHeight="1" x14ac:dyDescent="0.2">
      <c r="A131" s="214"/>
      <c r="B131" s="215"/>
      <c r="C131" s="215"/>
      <c r="D131" s="215"/>
      <c r="E131" s="215"/>
      <c r="F131" s="231"/>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4"/>
    </row>
    <row r="132" spans="1:51" ht="66.400000000000006" customHeight="1" x14ac:dyDescent="0.2">
      <c r="A132" s="214"/>
      <c r="B132" s="215"/>
      <c r="C132" s="215"/>
      <c r="D132" s="215"/>
      <c r="E132" s="215"/>
      <c r="F132" s="231"/>
      <c r="G132" s="32"/>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4"/>
    </row>
    <row r="133" spans="1:51" ht="83.15" customHeight="1" x14ac:dyDescent="0.2">
      <c r="A133" s="214"/>
      <c r="B133" s="215"/>
      <c r="C133" s="215"/>
      <c r="D133" s="215"/>
      <c r="E133" s="215"/>
      <c r="F133" s="231"/>
      <c r="G133" s="32"/>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4"/>
    </row>
    <row r="134" spans="1:51" ht="83.15" customHeight="1" x14ac:dyDescent="0.2">
      <c r="A134" s="214"/>
      <c r="B134" s="215"/>
      <c r="C134" s="215"/>
      <c r="D134" s="215"/>
      <c r="E134" s="215"/>
      <c r="F134" s="231"/>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4"/>
    </row>
    <row r="135" spans="1:51" ht="83.15" customHeight="1" x14ac:dyDescent="0.2">
      <c r="A135" s="214"/>
      <c r="B135" s="215"/>
      <c r="C135" s="215"/>
      <c r="D135" s="215"/>
      <c r="E135" s="215"/>
      <c r="F135" s="231"/>
      <c r="G135" s="32"/>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4"/>
    </row>
    <row r="136" spans="1:51" ht="47.9" customHeight="1" x14ac:dyDescent="0.2">
      <c r="A136" s="214"/>
      <c r="B136" s="215"/>
      <c r="C136" s="215"/>
      <c r="D136" s="215"/>
      <c r="E136" s="215"/>
      <c r="F136" s="231"/>
      <c r="G136" s="32"/>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4"/>
    </row>
    <row r="137" spans="1:51" ht="44.65" customHeight="1" thickBot="1" x14ac:dyDescent="0.25">
      <c r="A137" s="216"/>
      <c r="B137" s="217"/>
      <c r="C137" s="217"/>
      <c r="D137" s="217"/>
      <c r="E137" s="217"/>
      <c r="F137" s="232"/>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7"/>
    </row>
    <row r="138" spans="1:51" ht="24.75" customHeight="1" x14ac:dyDescent="0.2">
      <c r="A138" s="700" t="s">
        <v>309</v>
      </c>
      <c r="B138" s="701"/>
      <c r="C138" s="701"/>
      <c r="D138" s="701"/>
      <c r="E138" s="701"/>
      <c r="F138" s="702"/>
      <c r="G138" s="670" t="s">
        <v>305</v>
      </c>
      <c r="H138" s="671"/>
      <c r="I138" s="671"/>
      <c r="J138" s="671"/>
      <c r="K138" s="671"/>
      <c r="L138" s="671"/>
      <c r="M138" s="671"/>
      <c r="N138" s="671"/>
      <c r="O138" s="671"/>
      <c r="P138" s="671"/>
      <c r="Q138" s="671"/>
      <c r="R138" s="671"/>
      <c r="S138" s="671"/>
      <c r="T138" s="671"/>
      <c r="U138" s="671"/>
      <c r="V138" s="671"/>
      <c r="W138" s="671"/>
      <c r="X138" s="671"/>
      <c r="Y138" s="671"/>
      <c r="Z138" s="671"/>
      <c r="AA138" s="671"/>
      <c r="AB138" s="671"/>
      <c r="AC138" s="672"/>
      <c r="AD138" s="673" t="s">
        <v>308</v>
      </c>
      <c r="AE138" s="671"/>
      <c r="AF138" s="671"/>
      <c r="AG138" s="671"/>
      <c r="AH138" s="671"/>
      <c r="AI138" s="671"/>
      <c r="AJ138" s="671"/>
      <c r="AK138" s="671"/>
      <c r="AL138" s="671"/>
      <c r="AM138" s="671"/>
      <c r="AN138" s="671"/>
      <c r="AO138" s="671"/>
      <c r="AP138" s="671"/>
      <c r="AQ138" s="671"/>
      <c r="AR138" s="671"/>
      <c r="AS138" s="671"/>
      <c r="AT138" s="671"/>
      <c r="AU138" s="671"/>
      <c r="AV138" s="671"/>
      <c r="AW138" s="671"/>
      <c r="AX138" s="671"/>
      <c r="AY138" s="674"/>
    </row>
    <row r="139" spans="1:51" ht="24.75" customHeight="1" x14ac:dyDescent="0.2">
      <c r="A139" s="703"/>
      <c r="B139" s="704"/>
      <c r="C139" s="704"/>
      <c r="D139" s="704"/>
      <c r="E139" s="704"/>
      <c r="F139" s="705"/>
      <c r="G139" s="675" t="s">
        <v>4</v>
      </c>
      <c r="H139" s="676"/>
      <c r="I139" s="676"/>
      <c r="J139" s="676"/>
      <c r="K139" s="677"/>
      <c r="L139" s="678" t="s">
        <v>5</v>
      </c>
      <c r="M139" s="676"/>
      <c r="N139" s="676"/>
      <c r="O139" s="676"/>
      <c r="P139" s="676"/>
      <c r="Q139" s="676"/>
      <c r="R139" s="676"/>
      <c r="S139" s="676"/>
      <c r="T139" s="676"/>
      <c r="U139" s="676"/>
      <c r="V139" s="676"/>
      <c r="W139" s="676"/>
      <c r="X139" s="677"/>
      <c r="Y139" s="679" t="s">
        <v>6</v>
      </c>
      <c r="Z139" s="680"/>
      <c r="AA139" s="680"/>
      <c r="AB139" s="680"/>
      <c r="AC139" s="681"/>
      <c r="AD139" s="675" t="s">
        <v>4</v>
      </c>
      <c r="AE139" s="676"/>
      <c r="AF139" s="676"/>
      <c r="AG139" s="676"/>
      <c r="AH139" s="677"/>
      <c r="AI139" s="678" t="s">
        <v>5</v>
      </c>
      <c r="AJ139" s="676"/>
      <c r="AK139" s="676"/>
      <c r="AL139" s="676"/>
      <c r="AM139" s="676"/>
      <c r="AN139" s="676"/>
      <c r="AO139" s="676"/>
      <c r="AP139" s="676"/>
      <c r="AQ139" s="676"/>
      <c r="AR139" s="676"/>
      <c r="AS139" s="676"/>
      <c r="AT139" s="676"/>
      <c r="AU139" s="677"/>
      <c r="AV139" s="679" t="s">
        <v>6</v>
      </c>
      <c r="AW139" s="682"/>
      <c r="AX139" s="682"/>
      <c r="AY139" s="683"/>
    </row>
    <row r="140" spans="1:51" ht="43.5" customHeight="1" x14ac:dyDescent="0.2">
      <c r="A140" s="703"/>
      <c r="B140" s="704"/>
      <c r="C140" s="704"/>
      <c r="D140" s="704"/>
      <c r="E140" s="704"/>
      <c r="F140" s="705"/>
      <c r="G140" s="732" t="s">
        <v>91</v>
      </c>
      <c r="H140" s="733"/>
      <c r="I140" s="733"/>
      <c r="J140" s="733"/>
      <c r="K140" s="734"/>
      <c r="L140" s="799" t="s">
        <v>330</v>
      </c>
      <c r="M140" s="800"/>
      <c r="N140" s="800"/>
      <c r="O140" s="800"/>
      <c r="P140" s="800"/>
      <c r="Q140" s="800"/>
      <c r="R140" s="800"/>
      <c r="S140" s="800"/>
      <c r="T140" s="800"/>
      <c r="U140" s="800"/>
      <c r="V140" s="800"/>
      <c r="W140" s="800"/>
      <c r="X140" s="801"/>
      <c r="Y140" s="735">
        <v>3611.4839999999999</v>
      </c>
      <c r="Z140" s="736"/>
      <c r="AA140" s="736"/>
      <c r="AB140" s="736"/>
      <c r="AC140" s="737"/>
      <c r="AD140" s="732" t="s">
        <v>306</v>
      </c>
      <c r="AE140" s="733"/>
      <c r="AF140" s="733"/>
      <c r="AG140" s="733"/>
      <c r="AH140" s="734"/>
      <c r="AI140" s="738" t="s">
        <v>307</v>
      </c>
      <c r="AJ140" s="739"/>
      <c r="AK140" s="739"/>
      <c r="AL140" s="739"/>
      <c r="AM140" s="739"/>
      <c r="AN140" s="739"/>
      <c r="AO140" s="739"/>
      <c r="AP140" s="739"/>
      <c r="AQ140" s="739"/>
      <c r="AR140" s="739"/>
      <c r="AS140" s="739"/>
      <c r="AT140" s="739"/>
      <c r="AU140" s="740"/>
      <c r="AV140" s="741">
        <v>3611.4839999999999</v>
      </c>
      <c r="AW140" s="742"/>
      <c r="AX140" s="742"/>
      <c r="AY140" s="743"/>
    </row>
    <row r="141" spans="1:51" ht="36.5" customHeight="1" x14ac:dyDescent="0.2">
      <c r="A141" s="703"/>
      <c r="B141" s="704"/>
      <c r="C141" s="704"/>
      <c r="D141" s="704"/>
      <c r="E141" s="704"/>
      <c r="F141" s="705"/>
      <c r="G141" s="744" t="s">
        <v>329</v>
      </c>
      <c r="H141" s="745"/>
      <c r="I141" s="745"/>
      <c r="J141" s="745"/>
      <c r="K141" s="746"/>
      <c r="L141" s="802" t="s">
        <v>331</v>
      </c>
      <c r="M141" s="803"/>
      <c r="N141" s="803"/>
      <c r="O141" s="803"/>
      <c r="P141" s="803"/>
      <c r="Q141" s="803"/>
      <c r="R141" s="803"/>
      <c r="S141" s="803"/>
      <c r="T141" s="803"/>
      <c r="U141" s="803"/>
      <c r="V141" s="803"/>
      <c r="W141" s="803"/>
      <c r="X141" s="804"/>
      <c r="Y141" s="720">
        <v>214.39400000000001</v>
      </c>
      <c r="Z141" s="721"/>
      <c r="AA141" s="721"/>
      <c r="AB141" s="721"/>
      <c r="AC141" s="722"/>
      <c r="AD141" s="723"/>
      <c r="AE141" s="724"/>
      <c r="AF141" s="724"/>
      <c r="AG141" s="724"/>
      <c r="AH141" s="725"/>
      <c r="AI141" s="726"/>
      <c r="AJ141" s="727"/>
      <c r="AK141" s="727"/>
      <c r="AL141" s="727"/>
      <c r="AM141" s="727"/>
      <c r="AN141" s="727"/>
      <c r="AO141" s="727"/>
      <c r="AP141" s="727"/>
      <c r="AQ141" s="727"/>
      <c r="AR141" s="727"/>
      <c r="AS141" s="727"/>
      <c r="AT141" s="727"/>
      <c r="AU141" s="728"/>
      <c r="AV141" s="729"/>
      <c r="AW141" s="730"/>
      <c r="AX141" s="730"/>
      <c r="AY141" s="731"/>
    </row>
    <row r="142" spans="1:51" ht="24.75" customHeight="1" x14ac:dyDescent="0.2">
      <c r="A142" s="703"/>
      <c r="B142" s="704"/>
      <c r="C142" s="704"/>
      <c r="D142" s="704"/>
      <c r="E142" s="704"/>
      <c r="F142" s="705"/>
      <c r="G142" s="712" t="s">
        <v>7</v>
      </c>
      <c r="H142" s="713"/>
      <c r="I142" s="713"/>
      <c r="J142" s="713"/>
      <c r="K142" s="747"/>
      <c r="L142" s="714"/>
      <c r="M142" s="715"/>
      <c r="N142" s="715"/>
      <c r="O142" s="715"/>
      <c r="P142" s="715"/>
      <c r="Q142" s="715"/>
      <c r="R142" s="715"/>
      <c r="S142" s="715"/>
      <c r="T142" s="715"/>
      <c r="U142" s="715"/>
      <c r="V142" s="715"/>
      <c r="W142" s="715"/>
      <c r="X142" s="716"/>
      <c r="Y142" s="748">
        <f>SUM(Y140:AC141)</f>
        <v>3825.8779999999997</v>
      </c>
      <c r="Z142" s="749"/>
      <c r="AA142" s="749"/>
      <c r="AB142" s="749"/>
      <c r="AC142" s="750"/>
      <c r="AD142" s="712" t="s">
        <v>7</v>
      </c>
      <c r="AE142" s="713"/>
      <c r="AF142" s="713"/>
      <c r="AG142" s="713"/>
      <c r="AH142" s="713"/>
      <c r="AI142" s="714"/>
      <c r="AJ142" s="715"/>
      <c r="AK142" s="715"/>
      <c r="AL142" s="715"/>
      <c r="AM142" s="715"/>
      <c r="AN142" s="715"/>
      <c r="AO142" s="715"/>
      <c r="AP142" s="715"/>
      <c r="AQ142" s="715"/>
      <c r="AR142" s="715"/>
      <c r="AS142" s="715"/>
      <c r="AT142" s="715"/>
      <c r="AU142" s="716"/>
      <c r="AV142" s="717">
        <f>SUM(AV140:AY141)</f>
        <v>3611.4839999999999</v>
      </c>
      <c r="AW142" s="718"/>
      <c r="AX142" s="718"/>
      <c r="AY142" s="719"/>
    </row>
    <row r="144" spans="1:51" ht="14" x14ac:dyDescent="0.2">
      <c r="A144" s="3"/>
      <c r="B144" s="4" t="s">
        <v>105</v>
      </c>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row>
    <row r="145" spans="1:51" x14ac:dyDescent="0.2">
      <c r="A145" s="3"/>
      <c r="B145" s="3" t="s">
        <v>3</v>
      </c>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row>
    <row r="146" spans="1:51" ht="34.5" customHeight="1" x14ac:dyDescent="0.2">
      <c r="A146" s="761"/>
      <c r="B146" s="762"/>
      <c r="C146" s="763" t="s">
        <v>10</v>
      </c>
      <c r="D146" s="764"/>
      <c r="E146" s="764"/>
      <c r="F146" s="764"/>
      <c r="G146" s="764"/>
      <c r="H146" s="764"/>
      <c r="I146" s="764"/>
      <c r="J146" s="764"/>
      <c r="K146" s="764"/>
      <c r="L146" s="764"/>
      <c r="M146" s="771" t="s">
        <v>108</v>
      </c>
      <c r="N146" s="772"/>
      <c r="O146" s="772"/>
      <c r="P146" s="772"/>
      <c r="Q146" s="772"/>
      <c r="R146" s="772"/>
      <c r="S146" s="772"/>
      <c r="T146" s="764" t="s">
        <v>107</v>
      </c>
      <c r="U146" s="764"/>
      <c r="V146" s="764"/>
      <c r="W146" s="764"/>
      <c r="X146" s="764"/>
      <c r="Y146" s="764"/>
      <c r="Z146" s="764"/>
      <c r="AA146" s="764"/>
      <c r="AB146" s="764"/>
      <c r="AC146" s="764"/>
      <c r="AD146" s="764"/>
      <c r="AE146" s="764"/>
      <c r="AF146" s="764"/>
      <c r="AG146" s="764"/>
      <c r="AH146" s="764"/>
      <c r="AI146" s="764"/>
      <c r="AJ146" s="764"/>
      <c r="AK146" s="767"/>
      <c r="AL146" s="768" t="s">
        <v>11</v>
      </c>
      <c r="AM146" s="769"/>
      <c r="AN146" s="769"/>
      <c r="AO146" s="769"/>
      <c r="AP146" s="769"/>
      <c r="AQ146" s="769"/>
      <c r="AR146" s="769"/>
      <c r="AS146" s="769"/>
      <c r="AT146" s="769"/>
      <c r="AU146" s="769"/>
      <c r="AV146" s="769"/>
      <c r="AW146" s="769"/>
      <c r="AX146" s="769"/>
      <c r="AY146" s="770"/>
    </row>
    <row r="147" spans="1:51" ht="66" customHeight="1" x14ac:dyDescent="0.2">
      <c r="A147" s="761">
        <v>1</v>
      </c>
      <c r="B147" s="762">
        <v>1</v>
      </c>
      <c r="C147" s="773" t="s">
        <v>310</v>
      </c>
      <c r="D147" s="774"/>
      <c r="E147" s="774"/>
      <c r="F147" s="774"/>
      <c r="G147" s="774"/>
      <c r="H147" s="774"/>
      <c r="I147" s="774"/>
      <c r="J147" s="774"/>
      <c r="K147" s="774"/>
      <c r="L147" s="774"/>
      <c r="M147" s="775" t="s">
        <v>311</v>
      </c>
      <c r="N147" s="775"/>
      <c r="O147" s="775"/>
      <c r="P147" s="775"/>
      <c r="Q147" s="775"/>
      <c r="R147" s="775"/>
      <c r="S147" s="775"/>
      <c r="T147" s="776" t="s">
        <v>312</v>
      </c>
      <c r="U147" s="777"/>
      <c r="V147" s="777"/>
      <c r="W147" s="777"/>
      <c r="X147" s="777"/>
      <c r="Y147" s="777"/>
      <c r="Z147" s="777"/>
      <c r="AA147" s="777"/>
      <c r="AB147" s="777"/>
      <c r="AC147" s="777"/>
      <c r="AD147" s="777"/>
      <c r="AE147" s="777"/>
      <c r="AF147" s="777"/>
      <c r="AG147" s="777"/>
      <c r="AH147" s="777"/>
      <c r="AI147" s="777"/>
      <c r="AJ147" s="777"/>
      <c r="AK147" s="778"/>
      <c r="AL147" s="779" t="s">
        <v>323</v>
      </c>
      <c r="AM147" s="780"/>
      <c r="AN147" s="780"/>
      <c r="AO147" s="780"/>
      <c r="AP147" s="780"/>
      <c r="AQ147" s="780"/>
      <c r="AR147" s="780"/>
      <c r="AS147" s="780"/>
      <c r="AT147" s="780"/>
      <c r="AU147" s="780"/>
      <c r="AV147" s="780"/>
      <c r="AW147" s="780"/>
      <c r="AX147" s="780"/>
      <c r="AY147" s="781"/>
    </row>
    <row r="148" spans="1:51" x14ac:dyDescent="0.2">
      <c r="A148" s="3"/>
      <c r="B148" s="3" t="s">
        <v>8</v>
      </c>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row>
    <row r="149" spans="1:51" ht="34.5" customHeight="1" x14ac:dyDescent="0.2">
      <c r="A149" s="761"/>
      <c r="B149" s="762"/>
      <c r="C149" s="763" t="s">
        <v>10</v>
      </c>
      <c r="D149" s="764"/>
      <c r="E149" s="764"/>
      <c r="F149" s="764"/>
      <c r="G149" s="764"/>
      <c r="H149" s="764"/>
      <c r="I149" s="764"/>
      <c r="J149" s="764"/>
      <c r="K149" s="764"/>
      <c r="L149" s="764"/>
      <c r="M149" s="765" t="s">
        <v>108</v>
      </c>
      <c r="N149" s="766"/>
      <c r="O149" s="766"/>
      <c r="P149" s="766"/>
      <c r="Q149" s="766"/>
      <c r="R149" s="766"/>
      <c r="S149" s="766"/>
      <c r="T149" s="764" t="s">
        <v>107</v>
      </c>
      <c r="U149" s="764"/>
      <c r="V149" s="764"/>
      <c r="W149" s="764"/>
      <c r="X149" s="764"/>
      <c r="Y149" s="764"/>
      <c r="Z149" s="764"/>
      <c r="AA149" s="764"/>
      <c r="AB149" s="764"/>
      <c r="AC149" s="764"/>
      <c r="AD149" s="764"/>
      <c r="AE149" s="764"/>
      <c r="AF149" s="764"/>
      <c r="AG149" s="764"/>
      <c r="AH149" s="764"/>
      <c r="AI149" s="764"/>
      <c r="AJ149" s="764"/>
      <c r="AK149" s="767"/>
      <c r="AL149" s="768" t="s">
        <v>11</v>
      </c>
      <c r="AM149" s="769"/>
      <c r="AN149" s="769"/>
      <c r="AO149" s="769"/>
      <c r="AP149" s="769"/>
      <c r="AQ149" s="769"/>
      <c r="AR149" s="769"/>
      <c r="AS149" s="769"/>
      <c r="AT149" s="769"/>
      <c r="AU149" s="769"/>
      <c r="AV149" s="769"/>
      <c r="AW149" s="769"/>
      <c r="AX149" s="769"/>
      <c r="AY149" s="770"/>
    </row>
    <row r="150" spans="1:51" ht="56.25" customHeight="1" x14ac:dyDescent="0.2">
      <c r="A150" s="751">
        <v>1</v>
      </c>
      <c r="B150" s="752"/>
      <c r="C150" s="753" t="s">
        <v>313</v>
      </c>
      <c r="D150" s="754"/>
      <c r="E150" s="754"/>
      <c r="F150" s="754"/>
      <c r="G150" s="754"/>
      <c r="H150" s="754"/>
      <c r="I150" s="754"/>
      <c r="J150" s="754"/>
      <c r="K150" s="754"/>
      <c r="L150" s="754"/>
      <c r="M150" s="755" t="s">
        <v>274</v>
      </c>
      <c r="N150" s="755"/>
      <c r="O150" s="755"/>
      <c r="P150" s="755"/>
      <c r="Q150" s="755"/>
      <c r="R150" s="755"/>
      <c r="S150" s="755"/>
      <c r="T150" s="756" t="s">
        <v>317</v>
      </c>
      <c r="U150" s="756"/>
      <c r="V150" s="756"/>
      <c r="W150" s="756"/>
      <c r="X150" s="756"/>
      <c r="Y150" s="756"/>
      <c r="Z150" s="756"/>
      <c r="AA150" s="756"/>
      <c r="AB150" s="756"/>
      <c r="AC150" s="756"/>
      <c r="AD150" s="756"/>
      <c r="AE150" s="756"/>
      <c r="AF150" s="756"/>
      <c r="AG150" s="756"/>
      <c r="AH150" s="756"/>
      <c r="AI150" s="756"/>
      <c r="AJ150" s="756"/>
      <c r="AK150" s="757"/>
      <c r="AL150" s="758">
        <v>3611</v>
      </c>
      <c r="AM150" s="759"/>
      <c r="AN150" s="759"/>
      <c r="AO150" s="759"/>
      <c r="AP150" s="759"/>
      <c r="AQ150" s="759"/>
      <c r="AR150" s="759"/>
      <c r="AS150" s="759"/>
      <c r="AT150" s="759"/>
      <c r="AU150" s="759"/>
      <c r="AV150" s="759"/>
      <c r="AW150" s="759"/>
      <c r="AX150" s="759"/>
      <c r="AY150" s="760"/>
    </row>
    <row r="151" spans="1:5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row>
  </sheetData>
  <mergeCells count="672">
    <mergeCell ref="A146:B146"/>
    <mergeCell ref="C146:L146"/>
    <mergeCell ref="M146:S146"/>
    <mergeCell ref="T146:AK146"/>
    <mergeCell ref="AL146:AY146"/>
    <mergeCell ref="A147:B147"/>
    <mergeCell ref="C147:L147"/>
    <mergeCell ref="M147:S147"/>
    <mergeCell ref="T147:AK147"/>
    <mergeCell ref="AL147:AY147"/>
    <mergeCell ref="A150:B150"/>
    <mergeCell ref="C150:L150"/>
    <mergeCell ref="M150:S150"/>
    <mergeCell ref="T150:AK150"/>
    <mergeCell ref="AL150:AY150"/>
    <mergeCell ref="A149:B149"/>
    <mergeCell ref="C149:L149"/>
    <mergeCell ref="M149:S149"/>
    <mergeCell ref="T149:AK149"/>
    <mergeCell ref="AL149:AY149"/>
    <mergeCell ref="AV141:AY141"/>
    <mergeCell ref="G140:K140"/>
    <mergeCell ref="L140:X140"/>
    <mergeCell ref="Y140:AC140"/>
    <mergeCell ref="AD140:AH140"/>
    <mergeCell ref="AI140:AU140"/>
    <mergeCell ref="AV140:AY140"/>
    <mergeCell ref="G141:K141"/>
    <mergeCell ref="G142:K142"/>
    <mergeCell ref="L142:X142"/>
    <mergeCell ref="Y142:AC142"/>
    <mergeCell ref="G122:AY122"/>
    <mergeCell ref="A126:F137"/>
    <mergeCell ref="G138:AC138"/>
    <mergeCell ref="AD138:AY138"/>
    <mergeCell ref="G139:K139"/>
    <mergeCell ref="L139:X139"/>
    <mergeCell ref="Y139:AC139"/>
    <mergeCell ref="AD139:AH139"/>
    <mergeCell ref="AI139:AU139"/>
    <mergeCell ref="AV139:AY139"/>
    <mergeCell ref="A125:F125"/>
    <mergeCell ref="G125:AY125"/>
    <mergeCell ref="G123:AY123"/>
    <mergeCell ref="A119:F124"/>
    <mergeCell ref="A138:F142"/>
    <mergeCell ref="G121:AY121"/>
    <mergeCell ref="G124:AY124"/>
    <mergeCell ref="AD142:AH142"/>
    <mergeCell ref="AI142:AU142"/>
    <mergeCell ref="AV142:AY142"/>
    <mergeCell ref="L141:X141"/>
    <mergeCell ref="Y141:AC141"/>
    <mergeCell ref="AD141:AH141"/>
    <mergeCell ref="AI141:AU141"/>
    <mergeCell ref="AQ93:AS93"/>
    <mergeCell ref="AU93:AY93"/>
    <mergeCell ref="A98:F103"/>
    <mergeCell ref="G98:N102"/>
    <mergeCell ref="AG98:AY99"/>
    <mergeCell ref="AG100:AY102"/>
    <mergeCell ref="A88:F93"/>
    <mergeCell ref="G88:K88"/>
    <mergeCell ref="L88:N88"/>
    <mergeCell ref="O88:W88"/>
    <mergeCell ref="X88:AG88"/>
    <mergeCell ref="AH88:AP88"/>
    <mergeCell ref="AQ88:AY88"/>
    <mergeCell ref="AQ92:AS92"/>
    <mergeCell ref="AU92:AY92"/>
    <mergeCell ref="G93:K93"/>
    <mergeCell ref="L93:N93"/>
    <mergeCell ref="O93:Q93"/>
    <mergeCell ref="S93:W93"/>
    <mergeCell ref="X93:Z93"/>
    <mergeCell ref="AB93:AG93"/>
    <mergeCell ref="AH93:AJ93"/>
    <mergeCell ref="AL93:AP93"/>
    <mergeCell ref="AQ91:AS91"/>
    <mergeCell ref="AL90:AP90"/>
    <mergeCell ref="AL87:AP87"/>
    <mergeCell ref="AQ87:AS87"/>
    <mergeCell ref="AU87:AY87"/>
    <mergeCell ref="AL86:AP86"/>
    <mergeCell ref="AQ86:AS86"/>
    <mergeCell ref="AU86:AY86"/>
    <mergeCell ref="G87:K87"/>
    <mergeCell ref="L87:N87"/>
    <mergeCell ref="O87:Q87"/>
    <mergeCell ref="L92:N92"/>
    <mergeCell ref="O92:Q92"/>
    <mergeCell ref="S92:W92"/>
    <mergeCell ref="X92:Z92"/>
    <mergeCell ref="AB92:AG92"/>
    <mergeCell ref="AH92:AJ92"/>
    <mergeCell ref="AB84:AG84"/>
    <mergeCell ref="AH84:AJ84"/>
    <mergeCell ref="S90:W90"/>
    <mergeCell ref="X90:Z90"/>
    <mergeCell ref="AB90:AG90"/>
    <mergeCell ref="AH90:AJ90"/>
    <mergeCell ref="L85:N85"/>
    <mergeCell ref="O85:Q85"/>
    <mergeCell ref="S85:W85"/>
    <mergeCell ref="X85:Z85"/>
    <mergeCell ref="AB85:AG85"/>
    <mergeCell ref="AH85:AJ85"/>
    <mergeCell ref="L84:N84"/>
    <mergeCell ref="AL92:AP92"/>
    <mergeCell ref="AQ90:AS90"/>
    <mergeCell ref="AU90:AY90"/>
    <mergeCell ref="G91:K91"/>
    <mergeCell ref="L91:N91"/>
    <mergeCell ref="O91:Q91"/>
    <mergeCell ref="S91:W91"/>
    <mergeCell ref="X91:Z91"/>
    <mergeCell ref="AB91:AG91"/>
    <mergeCell ref="AH91:AJ91"/>
    <mergeCell ref="AL91:AP91"/>
    <mergeCell ref="G89:K90"/>
    <mergeCell ref="L89:N89"/>
    <mergeCell ref="O89:Q89"/>
    <mergeCell ref="S89:W89"/>
    <mergeCell ref="X89:Z89"/>
    <mergeCell ref="AB89:AG89"/>
    <mergeCell ref="AH89:AJ89"/>
    <mergeCell ref="AL89:AP89"/>
    <mergeCell ref="AQ89:AY89"/>
    <mergeCell ref="L90:N90"/>
    <mergeCell ref="O90:Q90"/>
    <mergeCell ref="AU91:AY91"/>
    <mergeCell ref="G92:K92"/>
    <mergeCell ref="AL84:AP84"/>
    <mergeCell ref="AQ84:AS84"/>
    <mergeCell ref="AU84:AY84"/>
    <mergeCell ref="O84:Q84"/>
    <mergeCell ref="S84:W84"/>
    <mergeCell ref="X84:Z84"/>
    <mergeCell ref="AQ80:AS80"/>
    <mergeCell ref="AU80:AY80"/>
    <mergeCell ref="O81:Q81"/>
    <mergeCell ref="S81:W81"/>
    <mergeCell ref="O83:Q83"/>
    <mergeCell ref="AH81:AJ81"/>
    <mergeCell ref="AL81:AP81"/>
    <mergeCell ref="AQ81:AS81"/>
    <mergeCell ref="AU81:AY81"/>
    <mergeCell ref="X81:Z81"/>
    <mergeCell ref="AB81:AG81"/>
    <mergeCell ref="S83:W83"/>
    <mergeCell ref="X83:Z83"/>
    <mergeCell ref="AB83:AG83"/>
    <mergeCell ref="AQ83:AY83"/>
    <mergeCell ref="G77:K78"/>
    <mergeCell ref="L77:N77"/>
    <mergeCell ref="O77:Q77"/>
    <mergeCell ref="O80:Q80"/>
    <mergeCell ref="S80:W80"/>
    <mergeCell ref="X80:Z80"/>
    <mergeCell ref="AB80:AG80"/>
    <mergeCell ref="AL79:AP79"/>
    <mergeCell ref="G81:K81"/>
    <mergeCell ref="L81:N81"/>
    <mergeCell ref="A82:F87"/>
    <mergeCell ref="G82:K82"/>
    <mergeCell ref="L82:N82"/>
    <mergeCell ref="O82:W82"/>
    <mergeCell ref="X82:AG82"/>
    <mergeCell ref="AH82:AP82"/>
    <mergeCell ref="AL85:AP85"/>
    <mergeCell ref="AQ85:AS85"/>
    <mergeCell ref="AU85:AY85"/>
    <mergeCell ref="G86:K86"/>
    <mergeCell ref="L86:N86"/>
    <mergeCell ref="O86:Q86"/>
    <mergeCell ref="S86:W86"/>
    <mergeCell ref="X86:Z86"/>
    <mergeCell ref="AB86:AG86"/>
    <mergeCell ref="AH86:AJ86"/>
    <mergeCell ref="S87:W87"/>
    <mergeCell ref="X87:Z87"/>
    <mergeCell ref="AB87:AG87"/>
    <mergeCell ref="AH87:AJ87"/>
    <mergeCell ref="AQ82:AY82"/>
    <mergeCell ref="G83:K84"/>
    <mergeCell ref="L83:N83"/>
    <mergeCell ref="G85:K85"/>
    <mergeCell ref="A76:F81"/>
    <mergeCell ref="L75:N75"/>
    <mergeCell ref="O75:P75"/>
    <mergeCell ref="R75:U75"/>
    <mergeCell ref="V75:AA75"/>
    <mergeCell ref="AB75:AG75"/>
    <mergeCell ref="AQ77:AY77"/>
    <mergeCell ref="L78:N78"/>
    <mergeCell ref="O78:Q78"/>
    <mergeCell ref="S78:W78"/>
    <mergeCell ref="X78:Z78"/>
    <mergeCell ref="AB78:AG78"/>
    <mergeCell ref="AH78:AJ78"/>
    <mergeCell ref="AL78:AP78"/>
    <mergeCell ref="AQ78:AS78"/>
    <mergeCell ref="AU78:AY78"/>
    <mergeCell ref="AH76:AP76"/>
    <mergeCell ref="AQ76:AY76"/>
    <mergeCell ref="AH75:AM75"/>
    <mergeCell ref="AN75:AO75"/>
    <mergeCell ref="AQ75:AS75"/>
    <mergeCell ref="AT75:AU75"/>
    <mergeCell ref="AW75:AY75"/>
    <mergeCell ref="X79:Z79"/>
    <mergeCell ref="G71:K72"/>
    <mergeCell ref="O71:P71"/>
    <mergeCell ref="R71:U71"/>
    <mergeCell ref="V71:AA71"/>
    <mergeCell ref="AB71:AC71"/>
    <mergeCell ref="G80:K80"/>
    <mergeCell ref="L80:N80"/>
    <mergeCell ref="AH73:AI73"/>
    <mergeCell ref="AK73:AM73"/>
    <mergeCell ref="X76:AG76"/>
    <mergeCell ref="G75:K75"/>
    <mergeCell ref="L71:N71"/>
    <mergeCell ref="AB79:AG79"/>
    <mergeCell ref="AH79:AJ79"/>
    <mergeCell ref="G79:K79"/>
    <mergeCell ref="L79:N79"/>
    <mergeCell ref="O79:Q79"/>
    <mergeCell ref="S79:W79"/>
    <mergeCell ref="G76:K76"/>
    <mergeCell ref="L76:N76"/>
    <mergeCell ref="O76:W76"/>
    <mergeCell ref="S77:W77"/>
    <mergeCell ref="X77:Z77"/>
    <mergeCell ref="AB77:AG77"/>
    <mergeCell ref="G73:K74"/>
    <mergeCell ref="L73:N73"/>
    <mergeCell ref="O73:P73"/>
    <mergeCell ref="R73:U73"/>
    <mergeCell ref="V73:AA73"/>
    <mergeCell ref="AB73:AG73"/>
    <mergeCell ref="L74:N74"/>
    <mergeCell ref="O74:P74"/>
    <mergeCell ref="R74:U74"/>
    <mergeCell ref="V74:AA74"/>
    <mergeCell ref="AB74:AG74"/>
    <mergeCell ref="AH59:AP59"/>
    <mergeCell ref="AQ59:AY59"/>
    <mergeCell ref="G69:K70"/>
    <mergeCell ref="L69:N69"/>
    <mergeCell ref="O69:P69"/>
    <mergeCell ref="R69:U69"/>
    <mergeCell ref="V69:W69"/>
    <mergeCell ref="Y69:AA69"/>
    <mergeCell ref="O62:W62"/>
    <mergeCell ref="X62:AG62"/>
    <mergeCell ref="G63:H63"/>
    <mergeCell ref="I63:N63"/>
    <mergeCell ref="O63:W63"/>
    <mergeCell ref="X63:AG63"/>
    <mergeCell ref="AH63:AP63"/>
    <mergeCell ref="AQ63:AY63"/>
    <mergeCell ref="AH60:AP60"/>
    <mergeCell ref="AQ60:AY60"/>
    <mergeCell ref="G56:H60"/>
    <mergeCell ref="I56:N56"/>
    <mergeCell ref="O56:W56"/>
    <mergeCell ref="AH56:AP56"/>
    <mergeCell ref="I57:N57"/>
    <mergeCell ref="L70:N70"/>
    <mergeCell ref="A47:F63"/>
    <mergeCell ref="G47:N47"/>
    <mergeCell ref="O47:W47"/>
    <mergeCell ref="X47:AG47"/>
    <mergeCell ref="AH47:AP47"/>
    <mergeCell ref="AQ47:AY47"/>
    <mergeCell ref="O52:W52"/>
    <mergeCell ref="X52:AG52"/>
    <mergeCell ref="AH52:AP52"/>
    <mergeCell ref="G61:N61"/>
    <mergeCell ref="O61:W61"/>
    <mergeCell ref="X61:AG61"/>
    <mergeCell ref="AH61:AP61"/>
    <mergeCell ref="AQ61:AY61"/>
    <mergeCell ref="G62:N62"/>
    <mergeCell ref="AH62:AP62"/>
    <mergeCell ref="AQ62:AY62"/>
    <mergeCell ref="AQ57:AY57"/>
    <mergeCell ref="I60:N60"/>
    <mergeCell ref="O60:W60"/>
    <mergeCell ref="I59:N59"/>
    <mergeCell ref="O53:W53"/>
    <mergeCell ref="O59:W59"/>
    <mergeCell ref="X53:AG53"/>
    <mergeCell ref="O70:P70"/>
    <mergeCell ref="R70:U70"/>
    <mergeCell ref="V70:AA70"/>
    <mergeCell ref="AB70:AG70"/>
    <mergeCell ref="AH70:AM70"/>
    <mergeCell ref="AN70:AS70"/>
    <mergeCell ref="AT70:AY70"/>
    <mergeCell ref="AH69:AI69"/>
    <mergeCell ref="AK69:AM69"/>
    <mergeCell ref="AN69:AO69"/>
    <mergeCell ref="AQ69:AS69"/>
    <mergeCell ref="AH53:AP53"/>
    <mergeCell ref="AQ53:AY53"/>
    <mergeCell ref="O57:W57"/>
    <mergeCell ref="X57:AG57"/>
    <mergeCell ref="AH57:AP57"/>
    <mergeCell ref="X60:AG60"/>
    <mergeCell ref="I58:N58"/>
    <mergeCell ref="O58:W58"/>
    <mergeCell ref="X58:AG58"/>
    <mergeCell ref="AH58:AP58"/>
    <mergeCell ref="AQ58:AY58"/>
    <mergeCell ref="I54:N54"/>
    <mergeCell ref="O54:W54"/>
    <mergeCell ref="X54:AG54"/>
    <mergeCell ref="AH54:AP54"/>
    <mergeCell ref="AQ54:AY54"/>
    <mergeCell ref="I55:N55"/>
    <mergeCell ref="O55:W55"/>
    <mergeCell ref="X55:AG55"/>
    <mergeCell ref="AH55:AP55"/>
    <mergeCell ref="AQ55:AY55"/>
    <mergeCell ref="X56:AG56"/>
    <mergeCell ref="AQ56:AY56"/>
    <mergeCell ref="X59:AG59"/>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AH50:AP50"/>
    <mergeCell ref="AQ50:AY50"/>
    <mergeCell ref="I52:N52"/>
    <mergeCell ref="AQ52:AY52"/>
    <mergeCell ref="I53:N53"/>
    <mergeCell ref="AU44:AY44"/>
    <mergeCell ref="G45:X46"/>
    <mergeCell ref="AU42:AY42"/>
    <mergeCell ref="Y46:AB46"/>
    <mergeCell ref="AC46:AE46"/>
    <mergeCell ref="AF46:AJ46"/>
    <mergeCell ref="AK46:AO46"/>
    <mergeCell ref="AP46:AT46"/>
    <mergeCell ref="AU46:AY46"/>
    <mergeCell ref="Y45:AB45"/>
    <mergeCell ref="AC45:AE45"/>
    <mergeCell ref="AF45:AJ45"/>
    <mergeCell ref="AK45:AO45"/>
    <mergeCell ref="AP45:AT45"/>
    <mergeCell ref="AU45:AY45"/>
    <mergeCell ref="AU43:AY43"/>
    <mergeCell ref="Y42:AB42"/>
    <mergeCell ref="AC42:AD42"/>
    <mergeCell ref="AE42:AH42"/>
    <mergeCell ref="Y43:AB43"/>
    <mergeCell ref="AC43:AD43"/>
    <mergeCell ref="AE43:AH43"/>
    <mergeCell ref="AI43:AL43"/>
    <mergeCell ref="AM43:AP43"/>
    <mergeCell ref="AI42:AL42"/>
    <mergeCell ref="AM42:AP42"/>
    <mergeCell ref="A44:F46"/>
    <mergeCell ref="G44:X44"/>
    <mergeCell ref="Y44:AB44"/>
    <mergeCell ref="AC44:AE44"/>
    <mergeCell ref="AF44:AJ44"/>
    <mergeCell ref="AK44:AO44"/>
    <mergeCell ref="AP44:AT44"/>
    <mergeCell ref="AQ43:AT43"/>
    <mergeCell ref="AQ42:AT42"/>
    <mergeCell ref="AI41:AL41"/>
    <mergeCell ref="AI36:AL36"/>
    <mergeCell ref="AM36:AP36"/>
    <mergeCell ref="A38:F38"/>
    <mergeCell ref="G38:AY38"/>
    <mergeCell ref="G40:O40"/>
    <mergeCell ref="P40:X40"/>
    <mergeCell ref="Y40:AB40"/>
    <mergeCell ref="AC40:AD40"/>
    <mergeCell ref="AE40:AH40"/>
    <mergeCell ref="AI40:AL40"/>
    <mergeCell ref="W39:AK39"/>
    <mergeCell ref="AL39:AR39"/>
    <mergeCell ref="AQ36:AT36"/>
    <mergeCell ref="AS39:AY39"/>
    <mergeCell ref="AM41:AP41"/>
    <mergeCell ref="A34:F37"/>
    <mergeCell ref="G34:O34"/>
    <mergeCell ref="P34:X34"/>
    <mergeCell ref="A39:F43"/>
    <mergeCell ref="G39:K39"/>
    <mergeCell ref="L39:Q39"/>
    <mergeCell ref="R39:V39"/>
    <mergeCell ref="AC41:AD41"/>
    <mergeCell ref="AE41:AH41"/>
    <mergeCell ref="Y34:AB34"/>
    <mergeCell ref="AC34:AD34"/>
    <mergeCell ref="AE34:AH34"/>
    <mergeCell ref="A33:F33"/>
    <mergeCell ref="G33:AY33"/>
    <mergeCell ref="Y32:AB32"/>
    <mergeCell ref="AC32:AD32"/>
    <mergeCell ref="AE32:AH32"/>
    <mergeCell ref="AI32:AL32"/>
    <mergeCell ref="AM32:AP32"/>
    <mergeCell ref="AQ32:AT32"/>
    <mergeCell ref="G30:O32"/>
    <mergeCell ref="P30:X32"/>
    <mergeCell ref="AU30:AY30"/>
    <mergeCell ref="Y31:AB31"/>
    <mergeCell ref="AC31:AD31"/>
    <mergeCell ref="AE31:AH31"/>
    <mergeCell ref="AI31:AL31"/>
    <mergeCell ref="AM31:AP31"/>
    <mergeCell ref="AQ31:AT31"/>
    <mergeCell ref="AU31:AY31"/>
    <mergeCell ref="Y30:AB30"/>
    <mergeCell ref="AC30:AD30"/>
    <mergeCell ref="AE30:AH30"/>
    <mergeCell ref="AI30:AL30"/>
    <mergeCell ref="AI29:AL29"/>
    <mergeCell ref="AM29:AP29"/>
    <mergeCell ref="AQ29:AT29"/>
    <mergeCell ref="AU29:AY29"/>
    <mergeCell ref="A20:F27"/>
    <mergeCell ref="G22:AY22"/>
    <mergeCell ref="G26:AY26"/>
    <mergeCell ref="G21:AY21"/>
    <mergeCell ref="G23:AY23"/>
    <mergeCell ref="G25:AY25"/>
    <mergeCell ref="G27:AY27"/>
    <mergeCell ref="G24:AY24"/>
    <mergeCell ref="G20:AY20"/>
    <mergeCell ref="A28:F28"/>
    <mergeCell ref="G28:AY28"/>
    <mergeCell ref="A29:F32"/>
    <mergeCell ref="G29:O29"/>
    <mergeCell ref="P29:X29"/>
    <mergeCell ref="Y29:AB29"/>
    <mergeCell ref="AC29:AD29"/>
    <mergeCell ref="AE29:AH29"/>
    <mergeCell ref="AU32:AY32"/>
    <mergeCell ref="AM30:AP30"/>
    <mergeCell ref="AQ30:AT30"/>
    <mergeCell ref="A5:F5"/>
    <mergeCell ref="G5:Z5"/>
    <mergeCell ref="AA5:AF5"/>
    <mergeCell ref="AG5:AY5"/>
    <mergeCell ref="A6:F6"/>
    <mergeCell ref="G6:Z6"/>
    <mergeCell ref="AA6:AF6"/>
    <mergeCell ref="AG6:AY6"/>
    <mergeCell ref="A8:F8"/>
    <mergeCell ref="G8:AY8"/>
    <mergeCell ref="G14:N14"/>
    <mergeCell ref="O14:V14"/>
    <mergeCell ref="W14:AD14"/>
    <mergeCell ref="AE14:AK14"/>
    <mergeCell ref="AL14:AR14"/>
    <mergeCell ref="AS14:AY14"/>
    <mergeCell ref="AS12:AY13"/>
    <mergeCell ref="W13:AD13"/>
    <mergeCell ref="AE13:AK13"/>
    <mergeCell ref="A9:F11"/>
    <mergeCell ref="G11:AY11"/>
    <mergeCell ref="A12:F14"/>
    <mergeCell ref="AJ2:AQ2"/>
    <mergeCell ref="AR2:AY2"/>
    <mergeCell ref="A3:AO3"/>
    <mergeCell ref="AP3:AY3"/>
    <mergeCell ref="A4:F4"/>
    <mergeCell ref="G4:Z4"/>
    <mergeCell ref="AA4:AF4"/>
    <mergeCell ref="AG4:AY4"/>
    <mergeCell ref="A7:F7"/>
    <mergeCell ref="G7:Z7"/>
    <mergeCell ref="AA7:AF7"/>
    <mergeCell ref="AG7:AY7"/>
    <mergeCell ref="G12:N13"/>
    <mergeCell ref="O12:V13"/>
    <mergeCell ref="W12:AD12"/>
    <mergeCell ref="AE12:AK12"/>
    <mergeCell ref="AL12:AR13"/>
    <mergeCell ref="A18:F19"/>
    <mergeCell ref="G18:N18"/>
    <mergeCell ref="O18:AK18"/>
    <mergeCell ref="AL18:AR18"/>
    <mergeCell ref="A15:F17"/>
    <mergeCell ref="AS18:AY18"/>
    <mergeCell ref="G19:N19"/>
    <mergeCell ref="O19:AY19"/>
    <mergeCell ref="AS15:AY16"/>
    <mergeCell ref="W16:AD16"/>
    <mergeCell ref="AE16:AK16"/>
    <mergeCell ref="G17:N17"/>
    <mergeCell ref="O17:V17"/>
    <mergeCell ref="W17:AD17"/>
    <mergeCell ref="AE17:AK17"/>
    <mergeCell ref="AL17:AR17"/>
    <mergeCell ref="AS17:AY17"/>
    <mergeCell ref="G15:N16"/>
    <mergeCell ref="O15:V16"/>
    <mergeCell ref="W15:AD15"/>
    <mergeCell ref="AE15:AK15"/>
    <mergeCell ref="AL15:AR16"/>
    <mergeCell ref="A117:F118"/>
    <mergeCell ref="G117:N117"/>
    <mergeCell ref="O117:AY117"/>
    <mergeCell ref="G118:N118"/>
    <mergeCell ref="O118:AY118"/>
    <mergeCell ref="O104:Q105"/>
    <mergeCell ref="R104:T104"/>
    <mergeCell ref="R105:T105"/>
    <mergeCell ref="U105:AY105"/>
    <mergeCell ref="O106:T109"/>
    <mergeCell ref="U106:W106"/>
    <mergeCell ref="X106:AY106"/>
    <mergeCell ref="U107:W107"/>
    <mergeCell ref="X107:AY107"/>
    <mergeCell ref="U108:W108"/>
    <mergeCell ref="X108:AY108"/>
    <mergeCell ref="A104:F109"/>
    <mergeCell ref="A116:F116"/>
    <mergeCell ref="G114:N114"/>
    <mergeCell ref="O114:AY114"/>
    <mergeCell ref="G115:N115"/>
    <mergeCell ref="O115:AY115"/>
    <mergeCell ref="A110:F113"/>
    <mergeCell ref="G110:T110"/>
    <mergeCell ref="A114:F115"/>
    <mergeCell ref="A64:F66"/>
    <mergeCell ref="G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A67:F75"/>
    <mergeCell ref="G67:K68"/>
    <mergeCell ref="L67:N68"/>
    <mergeCell ref="O67:U68"/>
    <mergeCell ref="A94:F97"/>
    <mergeCell ref="G94:Q94"/>
    <mergeCell ref="AT69:AU69"/>
    <mergeCell ref="V67:AY67"/>
    <mergeCell ref="V68:AA68"/>
    <mergeCell ref="AB68:AG68"/>
    <mergeCell ref="AH68:AM68"/>
    <mergeCell ref="AN68:AS68"/>
    <mergeCell ref="AT68:AY68"/>
    <mergeCell ref="AB69:AC69"/>
    <mergeCell ref="AE69:AG69"/>
    <mergeCell ref="AW71:AY71"/>
    <mergeCell ref="AW69:AY69"/>
    <mergeCell ref="AN71:AO71"/>
    <mergeCell ref="AQ71:AS71"/>
    <mergeCell ref="AT71:AU71"/>
    <mergeCell ref="AB72:AG72"/>
    <mergeCell ref="AH72:AM72"/>
    <mergeCell ref="AN72:AS72"/>
    <mergeCell ref="AT72:AY72"/>
    <mergeCell ref="AE71:AG71"/>
    <mergeCell ref="AH71:AI71"/>
    <mergeCell ref="AK71:AM71"/>
    <mergeCell ref="R94:AB94"/>
    <mergeCell ref="AC94:AM94"/>
    <mergeCell ref="AW73:AY73"/>
    <mergeCell ref="AH74:AM74"/>
    <mergeCell ref="AN74:AS74"/>
    <mergeCell ref="AT74:AY74"/>
    <mergeCell ref="AN73:AO73"/>
    <mergeCell ref="AQ73:AS73"/>
    <mergeCell ref="AT73:AU73"/>
    <mergeCell ref="AH83:AJ83"/>
    <mergeCell ref="AL83:AP83"/>
    <mergeCell ref="AH77:AJ77"/>
    <mergeCell ref="AL77:AP77"/>
    <mergeCell ref="AH80:AJ80"/>
    <mergeCell ref="AL80:AP80"/>
    <mergeCell ref="AQ79:AS79"/>
    <mergeCell ref="AU79:AY79"/>
    <mergeCell ref="G96:AY96"/>
    <mergeCell ref="G97:AY97"/>
    <mergeCell ref="G120:AY120"/>
    <mergeCell ref="U109:W109"/>
    <mergeCell ref="X109:AY109"/>
    <mergeCell ref="G103:N103"/>
    <mergeCell ref="O103:AY103"/>
    <mergeCell ref="G104:N109"/>
    <mergeCell ref="U104:AY104"/>
    <mergeCell ref="G116:AY116"/>
    <mergeCell ref="G119:AY119"/>
    <mergeCell ref="P98:AF98"/>
    <mergeCell ref="P99:AF99"/>
    <mergeCell ref="P100:AF100"/>
    <mergeCell ref="P101:AF101"/>
    <mergeCell ref="P102:AF102"/>
    <mergeCell ref="U110:AY110"/>
    <mergeCell ref="G111:N111"/>
    <mergeCell ref="O111:AY111"/>
    <mergeCell ref="G112:N112"/>
    <mergeCell ref="O112:AY112"/>
    <mergeCell ref="G113:N113"/>
    <mergeCell ref="O113:AY113"/>
    <mergeCell ref="AN94:AY94"/>
    <mergeCell ref="G95:Q95"/>
    <mergeCell ref="R95:AB95"/>
    <mergeCell ref="AC95:AM95"/>
    <mergeCell ref="AN95:AY95"/>
    <mergeCell ref="AI37:AL37"/>
    <mergeCell ref="AM37:AP37"/>
    <mergeCell ref="AQ37:AT37"/>
    <mergeCell ref="AU37:AY37"/>
    <mergeCell ref="AQ41:AT41"/>
    <mergeCell ref="AU41:AY41"/>
    <mergeCell ref="AM40:AP40"/>
    <mergeCell ref="AQ40:AT40"/>
    <mergeCell ref="AU40:AY40"/>
    <mergeCell ref="G41:O43"/>
    <mergeCell ref="P41:X43"/>
    <mergeCell ref="Y41:AB41"/>
    <mergeCell ref="Y37:AB37"/>
    <mergeCell ref="AC37:AD37"/>
    <mergeCell ref="AE37:AH37"/>
    <mergeCell ref="L72:N72"/>
    <mergeCell ref="O72:P72"/>
    <mergeCell ref="R72:U72"/>
    <mergeCell ref="V72:AA72"/>
    <mergeCell ref="AU34:AY34"/>
    <mergeCell ref="G35:O37"/>
    <mergeCell ref="P35:X37"/>
    <mergeCell ref="Y35:AB35"/>
    <mergeCell ref="AC35:AD35"/>
    <mergeCell ref="AE35:AH35"/>
    <mergeCell ref="AI35:AL35"/>
    <mergeCell ref="AM35:AP35"/>
    <mergeCell ref="AQ35:AT35"/>
    <mergeCell ref="AU35:AY35"/>
    <mergeCell ref="Y36:AB36"/>
    <mergeCell ref="AC36:AD36"/>
    <mergeCell ref="AE36:AH36"/>
    <mergeCell ref="AU36:AY36"/>
    <mergeCell ref="AI34:AL34"/>
    <mergeCell ref="AM34:AP34"/>
    <mergeCell ref="AQ34:AT34"/>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8:AY66 R69:U75 Y69:AA69 AE69:AG69 AE71:AG71 AK69:AM69 AK71:AM71 AK73:AM73 AQ69:AS69 AQ71:AS71 AQ73:AS73 AQ75:AS75 AW69:AY69 AW71:AY71 AW73:AY73 AW75:AY75 S77:W81 AB77:AG81 AL77:AP81 AU78:AY81 AU84:AY87 AB89:AG93 S89:W93 AL89:AP93 R94:AB94 AL147:AY147 AL150:AY150 AS12:AY13 AS15:AY16 Y140:AC142 AB83:AG87 AL83:AP87 S83:W87 AV140:AY142 AU90:AY93" xr:uid="{00000000-0002-0000-0000-000001000000}">
      <formula1>-1000000000</formula1>
      <formula2>1000000000</formula2>
    </dataValidation>
    <dataValidation type="decimal" allowBlank="1" showInputMessage="1" showErrorMessage="1" sqref="AN94" xr:uid="{00000000-0002-0000-0000-000002000000}">
      <formula1>-1E+34</formula1>
      <formula2>1E+33</formula2>
    </dataValidation>
  </dataValidations>
  <printOptions horizontalCentered="1"/>
  <pageMargins left="0.23622047244094491" right="0.23622047244094491" top="0.74803149606299213" bottom="0.74803149606299213" header="0.31496062992125984" footer="0.31496062992125984"/>
  <pageSetup paperSize="9" scale="56" fitToHeight="6" orientation="portrait" r:id="rId1"/>
  <headerFooter differentFirst="1" alignWithMargins="0"/>
  <rowBreaks count="3" manualBreakCount="3">
    <brk id="43" max="51" man="1"/>
    <brk id="93" max="51" man="1"/>
    <brk id="125"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146050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146050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146050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146050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146050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146050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146050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146050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146050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146050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146050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146050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146050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97</xdr:row>
                    <xdr:rowOff>19050</xdr:rowOff>
                  </from>
                  <to>
                    <xdr:col>15</xdr:col>
                    <xdr:colOff>152400</xdr:colOff>
                    <xdr:row>98</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98</xdr:row>
                    <xdr:rowOff>19050</xdr:rowOff>
                  </from>
                  <to>
                    <xdr:col>15</xdr:col>
                    <xdr:colOff>152400</xdr:colOff>
                    <xdr:row>99</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99</xdr:row>
                    <xdr:rowOff>19050</xdr:rowOff>
                  </from>
                  <to>
                    <xdr:col>15</xdr:col>
                    <xdr:colOff>152400</xdr:colOff>
                    <xdr:row>100</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100</xdr:row>
                    <xdr:rowOff>19050</xdr:rowOff>
                  </from>
                  <to>
                    <xdr:col>15</xdr:col>
                    <xdr:colOff>152400</xdr:colOff>
                    <xdr:row>101</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12700</xdr:colOff>
                    <xdr:row>101</xdr:row>
                    <xdr:rowOff>19050</xdr:rowOff>
                  </from>
                  <to>
                    <xdr:col>15</xdr:col>
                    <xdr:colOff>152400</xdr:colOff>
                    <xdr:row>102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O18:AK18</xm:sqref>
        </x14:dataValidation>
        <x14:dataValidation type="list" errorStyle="warning" allowBlank="1" showInputMessage="1" showErrorMessage="1" xr:uid="{00000000-0002-0000-0000-000004000000}">
          <x14:formula1>
            <xm:f>入力規則等!$B$2:$B$9</xm:f>
          </x14:formula1>
          <xm:sqref>AE15:AK15 AE12:AK12</xm:sqref>
        </x14:dataValidation>
        <x14:dataValidation type="list" errorStyle="warning" allowBlank="1" showInputMessage="1" showErrorMessage="1" xr:uid="{00000000-0002-0000-0000-000005000000}">
          <x14:formula1>
            <xm:f>入力規則等!$C$2:$C$15</xm:f>
          </x14:formula1>
          <xm:sqref>AE13:AK13 AE16:AK16</xm:sqref>
        </x14:dataValidation>
        <x14:dataValidation type="list" errorStyle="warning" allowBlank="1" showInputMessage="1" showErrorMessage="1" xr:uid="{00000000-0002-0000-0000-000006000000}">
          <x14:formula1>
            <xm:f>入力規則等!$D$2:$D$3</xm:f>
          </x14:formula1>
          <xm:sqref>O14:V14 O17:V17</xm:sqref>
        </x14:dataValidation>
        <x14:dataValidation type="list" allowBlank="1" showInputMessage="1" showErrorMessage="1" xr:uid="{00000000-0002-0000-0000-000007000000}">
          <x14:formula1>
            <xm:f>入力規則等!$E$2:$E$3</xm:f>
          </x14:formula1>
          <xm:sqref>AS14:AY14 AS17:AY17</xm:sqref>
        </x14:dataValidation>
        <x14:dataValidation type="list" allowBlank="1" showInputMessage="1" showErrorMessage="1" xr:uid="{00000000-0002-0000-0000-000008000000}">
          <x14:formula1>
            <xm:f>入力規則等!$F$2:$F$3</xm:f>
          </x14:formula1>
          <xm:sqref>U110:AY110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 x14ac:dyDescent="0.2"/>
  <cols>
    <col min="1" max="1" width="17.26953125" style="17" customWidth="1"/>
    <col min="2" max="6" width="17.26953125" customWidth="1"/>
  </cols>
  <sheetData>
    <row r="1" spans="1:6" x14ac:dyDescent="0.2">
      <c r="A1" s="18" t="s">
        <v>82</v>
      </c>
      <c r="B1" s="18" t="s">
        <v>267</v>
      </c>
      <c r="C1" s="18" t="s">
        <v>216</v>
      </c>
      <c r="D1" s="18" t="s">
        <v>83</v>
      </c>
      <c r="E1" s="18" t="s">
        <v>233</v>
      </c>
      <c r="F1" s="25" t="s">
        <v>262</v>
      </c>
    </row>
    <row r="2" spans="1:6" x14ac:dyDescent="0.2">
      <c r="A2" s="16" t="s">
        <v>151</v>
      </c>
      <c r="B2" s="21" t="s">
        <v>209</v>
      </c>
      <c r="C2" s="20" t="s">
        <v>217</v>
      </c>
      <c r="D2" s="20" t="s">
        <v>231</v>
      </c>
      <c r="E2" s="20" t="s">
        <v>234</v>
      </c>
      <c r="F2" s="20" t="s">
        <v>234</v>
      </c>
    </row>
    <row r="3" spans="1:6" x14ac:dyDescent="0.2">
      <c r="A3" s="16" t="s">
        <v>152</v>
      </c>
      <c r="B3" s="21" t="s">
        <v>211</v>
      </c>
      <c r="C3" s="20" t="s">
        <v>218</v>
      </c>
      <c r="D3" s="20" t="s">
        <v>232</v>
      </c>
      <c r="E3" s="16" t="s">
        <v>235</v>
      </c>
      <c r="F3" s="16" t="s">
        <v>235</v>
      </c>
    </row>
    <row r="4" spans="1:6" x14ac:dyDescent="0.2">
      <c r="A4" s="16" t="s">
        <v>153</v>
      </c>
      <c r="B4" s="21" t="s">
        <v>212</v>
      </c>
      <c r="C4" s="21" t="s">
        <v>219</v>
      </c>
      <c r="D4" s="23"/>
    </row>
    <row r="5" spans="1:6" x14ac:dyDescent="0.2">
      <c r="A5" s="16" t="s">
        <v>154</v>
      </c>
      <c r="B5" s="21" t="s">
        <v>213</v>
      </c>
      <c r="C5" s="21" t="s">
        <v>220</v>
      </c>
      <c r="D5" s="24"/>
    </row>
    <row r="6" spans="1:6" x14ac:dyDescent="0.2">
      <c r="A6" s="16" t="s">
        <v>155</v>
      </c>
      <c r="B6" s="21" t="s">
        <v>214</v>
      </c>
      <c r="C6" s="21" t="s">
        <v>221</v>
      </c>
      <c r="D6" s="24"/>
    </row>
    <row r="7" spans="1:6" x14ac:dyDescent="0.2">
      <c r="A7" s="16" t="s">
        <v>156</v>
      </c>
      <c r="B7" s="21" t="s">
        <v>215</v>
      </c>
      <c r="C7" s="21" t="s">
        <v>222</v>
      </c>
      <c r="D7" s="24"/>
    </row>
    <row r="8" spans="1:6" x14ac:dyDescent="0.2">
      <c r="A8" s="16" t="s">
        <v>157</v>
      </c>
      <c r="B8" s="21" t="s">
        <v>210</v>
      </c>
      <c r="C8" s="21" t="s">
        <v>223</v>
      </c>
      <c r="D8" s="24"/>
    </row>
    <row r="9" spans="1:6" x14ac:dyDescent="0.2">
      <c r="A9" s="16" t="s">
        <v>158</v>
      </c>
      <c r="B9" s="21" t="s">
        <v>22</v>
      </c>
      <c r="C9" s="21" t="s">
        <v>224</v>
      </c>
      <c r="D9" s="24"/>
    </row>
    <row r="10" spans="1:6" x14ac:dyDescent="0.2">
      <c r="A10" s="16" t="s">
        <v>159</v>
      </c>
      <c r="B10" s="19"/>
      <c r="C10" s="21" t="s">
        <v>225</v>
      </c>
      <c r="D10" s="24"/>
    </row>
    <row r="11" spans="1:6" x14ac:dyDescent="0.2">
      <c r="A11" s="16" t="s">
        <v>160</v>
      </c>
      <c r="B11" s="19"/>
      <c r="C11" s="21" t="s">
        <v>226</v>
      </c>
      <c r="D11" s="24"/>
    </row>
    <row r="12" spans="1:6" x14ac:dyDescent="0.2">
      <c r="A12" s="16" t="s">
        <v>161</v>
      </c>
      <c r="B12" s="19"/>
      <c r="C12" s="21" t="s">
        <v>227</v>
      </c>
      <c r="D12" s="24"/>
    </row>
    <row r="13" spans="1:6" x14ac:dyDescent="0.2">
      <c r="A13" s="16" t="s">
        <v>162</v>
      </c>
      <c r="B13" s="19"/>
      <c r="C13" s="21" t="s">
        <v>228</v>
      </c>
      <c r="D13" s="24"/>
    </row>
    <row r="14" spans="1:6" x14ac:dyDescent="0.2">
      <c r="A14" s="16" t="s">
        <v>163</v>
      </c>
      <c r="B14" s="19"/>
      <c r="C14" s="21" t="s">
        <v>229</v>
      </c>
      <c r="D14" s="24"/>
    </row>
    <row r="15" spans="1:6" x14ac:dyDescent="0.2">
      <c r="A15" s="16" t="s">
        <v>164</v>
      </c>
      <c r="B15" s="19"/>
      <c r="C15" s="21" t="s">
        <v>230</v>
      </c>
      <c r="D15" s="24"/>
    </row>
    <row r="16" spans="1:6" x14ac:dyDescent="0.2">
      <c r="A16" s="16" t="s">
        <v>165</v>
      </c>
      <c r="B16" s="19"/>
      <c r="D16" s="22"/>
    </row>
    <row r="17" spans="1:2" x14ac:dyDescent="0.2">
      <c r="A17" s="16" t="s">
        <v>166</v>
      </c>
      <c r="B17" s="19"/>
    </row>
    <row r="18" spans="1:2" x14ac:dyDescent="0.2">
      <c r="A18" s="16" t="s">
        <v>167</v>
      </c>
      <c r="B18" s="19"/>
    </row>
    <row r="19" spans="1:2" x14ac:dyDescent="0.2">
      <c r="A19" s="16" t="s">
        <v>168</v>
      </c>
      <c r="B19" s="19"/>
    </row>
    <row r="20" spans="1:2" x14ac:dyDescent="0.2">
      <c r="A20" s="16" t="s">
        <v>169</v>
      </c>
      <c r="B20" s="19"/>
    </row>
    <row r="21" spans="1:2" x14ac:dyDescent="0.2">
      <c r="A21" s="16" t="s">
        <v>170</v>
      </c>
      <c r="B21" s="19"/>
    </row>
    <row r="22" spans="1:2" x14ac:dyDescent="0.2">
      <c r="A22" s="16" t="s">
        <v>171</v>
      </c>
      <c r="B22" s="19"/>
    </row>
    <row r="23" spans="1:2" x14ac:dyDescent="0.2">
      <c r="A23" s="16" t="s">
        <v>172</v>
      </c>
      <c r="B23" s="19"/>
    </row>
    <row r="24" spans="1:2" x14ac:dyDescent="0.2">
      <c r="A24" s="16" t="s">
        <v>173</v>
      </c>
      <c r="B24" s="19"/>
    </row>
    <row r="25" spans="1:2" x14ac:dyDescent="0.2">
      <c r="A25" s="16" t="s">
        <v>174</v>
      </c>
      <c r="B25" s="19"/>
    </row>
    <row r="26" spans="1:2" x14ac:dyDescent="0.2">
      <c r="A26" s="16" t="s">
        <v>175</v>
      </c>
      <c r="B26" s="19"/>
    </row>
    <row r="27" spans="1:2" x14ac:dyDescent="0.2">
      <c r="A27" s="16" t="s">
        <v>176</v>
      </c>
      <c r="B27" s="19"/>
    </row>
    <row r="28" spans="1:2" x14ac:dyDescent="0.2">
      <c r="A28" s="16" t="s">
        <v>177</v>
      </c>
      <c r="B28" s="19"/>
    </row>
    <row r="29" spans="1:2" x14ac:dyDescent="0.2">
      <c r="A29" s="16" t="s">
        <v>178</v>
      </c>
      <c r="B29" s="19"/>
    </row>
    <row r="30" spans="1:2" x14ac:dyDescent="0.2">
      <c r="A30" s="16" t="s">
        <v>179</v>
      </c>
      <c r="B30" s="19"/>
    </row>
    <row r="31" spans="1:2" x14ac:dyDescent="0.2">
      <c r="A31" s="16" t="s">
        <v>180</v>
      </c>
      <c r="B31" s="19"/>
    </row>
    <row r="32" spans="1:2" x14ac:dyDescent="0.2">
      <c r="A32" s="16" t="s">
        <v>181</v>
      </c>
      <c r="B32" s="19"/>
    </row>
    <row r="33" spans="1:2" x14ac:dyDescent="0.2">
      <c r="A33" s="16" t="s">
        <v>182</v>
      </c>
      <c r="B33" s="19"/>
    </row>
    <row r="34" spans="1:2" x14ac:dyDescent="0.2">
      <c r="A34" s="16" t="s">
        <v>183</v>
      </c>
      <c r="B34" s="19"/>
    </row>
    <row r="35" spans="1:2" x14ac:dyDescent="0.2">
      <c r="A35" s="16" t="s">
        <v>184</v>
      </c>
      <c r="B35" s="19"/>
    </row>
    <row r="36" spans="1:2" x14ac:dyDescent="0.2">
      <c r="A36" s="16" t="s">
        <v>185</v>
      </c>
      <c r="B36" s="19"/>
    </row>
    <row r="37" spans="1:2" x14ac:dyDescent="0.2">
      <c r="A37" s="16" t="s">
        <v>186</v>
      </c>
      <c r="B37" s="19"/>
    </row>
    <row r="38" spans="1:2" x14ac:dyDescent="0.2">
      <c r="A38" s="16" t="s">
        <v>187</v>
      </c>
      <c r="B38" s="19"/>
    </row>
    <row r="39" spans="1:2" x14ac:dyDescent="0.2">
      <c r="A39" s="16" t="s">
        <v>188</v>
      </c>
      <c r="B39" s="19"/>
    </row>
    <row r="40" spans="1:2" x14ac:dyDescent="0.2">
      <c r="A40" s="16" t="s">
        <v>189</v>
      </c>
      <c r="B40" s="19"/>
    </row>
    <row r="41" spans="1:2" x14ac:dyDescent="0.2">
      <c r="A41" s="16" t="s">
        <v>190</v>
      </c>
      <c r="B41" s="19"/>
    </row>
    <row r="42" spans="1:2" x14ac:dyDescent="0.2">
      <c r="A42" s="16" t="s">
        <v>191</v>
      </c>
      <c r="B42" s="19"/>
    </row>
    <row r="43" spans="1:2" x14ac:dyDescent="0.2">
      <c r="A43" s="16" t="s">
        <v>192</v>
      </c>
      <c r="B43" s="19"/>
    </row>
    <row r="44" spans="1:2" x14ac:dyDescent="0.2">
      <c r="A44" s="16" t="s">
        <v>193</v>
      </c>
      <c r="B44" s="19"/>
    </row>
    <row r="45" spans="1:2" x14ac:dyDescent="0.2">
      <c r="A45" s="16" t="s">
        <v>194</v>
      </c>
      <c r="B45" s="19"/>
    </row>
    <row r="46" spans="1:2" x14ac:dyDescent="0.2">
      <c r="A46" s="16" t="s">
        <v>195</v>
      </c>
      <c r="B46" s="19"/>
    </row>
    <row r="47" spans="1:2" x14ac:dyDescent="0.2">
      <c r="A47" s="16" t="s">
        <v>196</v>
      </c>
      <c r="B47" s="19"/>
    </row>
    <row r="48" spans="1:2" x14ac:dyDescent="0.2">
      <c r="A48" s="16" t="s">
        <v>197</v>
      </c>
      <c r="B48" s="19"/>
    </row>
    <row r="49" spans="1:2" x14ac:dyDescent="0.2">
      <c r="A49" s="16" t="s">
        <v>198</v>
      </c>
      <c r="B49" s="19"/>
    </row>
    <row r="50" spans="1:2" x14ac:dyDescent="0.2">
      <c r="A50" s="16" t="s">
        <v>199</v>
      </c>
      <c r="B50" s="19"/>
    </row>
    <row r="51" spans="1:2" x14ac:dyDescent="0.2">
      <c r="A51" s="16" t="s">
        <v>200</v>
      </c>
      <c r="B51" s="19"/>
    </row>
    <row r="52" spans="1:2" x14ac:dyDescent="0.2">
      <c r="A52" s="16" t="s">
        <v>201</v>
      </c>
      <c r="B52" s="19"/>
    </row>
    <row r="53" spans="1:2" x14ac:dyDescent="0.2">
      <c r="A53" s="16" t="s">
        <v>202</v>
      </c>
      <c r="B53" s="19"/>
    </row>
    <row r="54" spans="1:2" x14ac:dyDescent="0.2">
      <c r="A54" s="16" t="s">
        <v>203</v>
      </c>
      <c r="B54" s="19"/>
    </row>
    <row r="55" spans="1:2" x14ac:dyDescent="0.2">
      <c r="A55" s="16" t="s">
        <v>204</v>
      </c>
      <c r="B55" s="19"/>
    </row>
    <row r="56" spans="1:2" x14ac:dyDescent="0.2">
      <c r="A56" s="16" t="s">
        <v>205</v>
      </c>
      <c r="B56" s="19"/>
    </row>
    <row r="57" spans="1:2" x14ac:dyDescent="0.2">
      <c r="A57" s="16" t="s">
        <v>206</v>
      </c>
      <c r="B57" s="19"/>
    </row>
    <row r="58" spans="1:2" x14ac:dyDescent="0.2">
      <c r="A58" s="16" t="s">
        <v>207</v>
      </c>
      <c r="B58" s="19"/>
    </row>
    <row r="59" spans="1:2" x14ac:dyDescent="0.2">
      <c r="A59" s="16" t="s">
        <v>208</v>
      </c>
      <c r="B59" s="1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