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D:\Box\（部局内）大臣官房会計課\予算執行係\R4年度\作業依頼\■基金シート\09 公表\公表用シート等\（様式４）個別表\"/>
    </mc:Choice>
  </mc:AlternateContent>
  <xr:revisionPtr revIDLastSave="0" documentId="13_ncr:1_{ABEB93FA-8999-4FA4-823C-F68378428893}" xr6:coauthVersionLast="47" xr6:coauthVersionMax="47" xr10:uidLastSave="{00000000-0000-0000-0000-000000000000}"/>
  <bookViews>
    <workbookView xWindow="-110" yWindow="-110" windowWidth="19420" windowHeight="10420" tabRatio="774" xr2:uid="{00000000-000D-0000-FFFF-FFFF00000000}"/>
  </bookViews>
  <sheets>
    <sheet name="個別表" sheetId="8" r:id="rId1"/>
  </sheets>
  <definedNames>
    <definedName name="_xlnm._FilterDatabase" localSheetId="0" hidden="1">個別表!$A$1:$Y$14</definedName>
    <definedName name="_xlnm.Print_Area" localSheetId="0">個別表!$A$1:$X$14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9" i="8" l="1"/>
  <c r="P9" i="8" s="1"/>
  <c r="X14" i="8" l="1"/>
  <c r="W14" i="8"/>
  <c r="V14" i="8"/>
  <c r="U14" i="8"/>
  <c r="T14" i="8"/>
  <c r="S14" i="8"/>
  <c r="R14" i="8"/>
  <c r="Q14" i="8"/>
  <c r="X13" i="8" l="1"/>
  <c r="Q13" i="8"/>
  <c r="W13" i="8"/>
  <c r="V13" i="8"/>
  <c r="U13" i="8"/>
  <c r="T13" i="8"/>
  <c r="S13" i="8"/>
  <c r="R13" i="8"/>
  <c r="P13" i="8"/>
  <c r="N13" i="8"/>
  <c r="M13" i="8"/>
  <c r="L13" i="8"/>
  <c r="K13" i="8"/>
  <c r="J13" i="8"/>
  <c r="I13" i="8"/>
  <c r="H13" i="8"/>
  <c r="G13" i="8"/>
  <c r="F13" i="8"/>
  <c r="E13" i="8"/>
  <c r="O11" i="8"/>
  <c r="O13"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L7" authorId="0" shapeId="0" xr:uid="{00000000-0006-0000-0300-00000100000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<sst xmlns="http://schemas.openxmlformats.org/spreadsheetml/2006/main" count="65" uniqueCount="36">
  <si>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</si>
  <si>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</si>
  <si>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</si>
  <si>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</si>
  <si>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</si>
  <si>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</si>
  <si>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</si>
  <si>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</si>
  <si>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</si>
  <si>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</si>
  <si>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</si>
  <si>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</si>
  <si>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</si>
  <si>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</si>
  <si>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</si>
  <si>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</si>
  <si>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</si>
  <si>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</si>
  <si>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</si>
  <si>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</si>
  <si>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</si>
  <si>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</si>
  <si>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令　和　３　年　度　収　入　支　出</t>
    <rPh sb="0" eb="1">
      <t>レイ</t>
    </rPh>
    <rPh sb="2" eb="3">
      <t>ワ</t>
    </rPh>
    <rPh sb="6" eb="7">
      <t>トシ</t>
    </rPh>
    <rPh sb="8" eb="9">
      <t>ド</t>
    </rPh>
    <rPh sb="10" eb="11">
      <t>オサム</t>
    </rPh>
    <rPh sb="12" eb="13">
      <t>イ</t>
    </rPh>
    <rPh sb="14" eb="15">
      <t>シ</t>
    </rPh>
    <rPh sb="16" eb="17">
      <t>デ</t>
    </rPh>
    <phoneticPr fontId="1"/>
  </si>
  <si>
    <t>令和３年度
国庫返納額
（ｄ）</t>
    <rPh sb="0" eb="2">
      <t>レイワ</t>
    </rPh>
    <rPh sb="3" eb="5">
      <t>ネンド</t>
    </rPh>
    <rPh sb="8" eb="10">
      <t>ヘンノウ</t>
    </rPh>
    <phoneticPr fontId="1"/>
  </si>
  <si>
    <t>令和３年度末基金残高
(ｅ=ａ+ｂ-ｃ-ｄ)</t>
    <rPh sb="0" eb="2">
      <t>レイワ</t>
    </rPh>
    <rPh sb="3" eb="5">
      <t>ネンド</t>
    </rPh>
    <rPh sb="5" eb="6">
      <t>マツ</t>
    </rPh>
    <rPh sb="6" eb="8">
      <t>キキン</t>
    </rPh>
    <rPh sb="8" eb="10">
      <t>ザンダカ</t>
    </rPh>
    <phoneticPr fontId="1"/>
  </si>
  <si>
    <t>令和３年度　事業実施決定等</t>
    <rPh sb="0" eb="2">
      <t>レイワ</t>
    </rPh>
    <rPh sb="3" eb="5">
      <t>ネンド</t>
    </rPh>
    <rPh sb="6" eb="8">
      <t>ジギョウ</t>
    </rPh>
    <rPh sb="8" eb="10">
      <t>ジッシ</t>
    </rPh>
    <rPh sb="10" eb="12">
      <t>ケッテイ</t>
    </rPh>
    <rPh sb="12" eb="13">
      <t>トウ</t>
    </rPh>
    <phoneticPr fontId="1"/>
  </si>
  <si>
    <t>令和３年度末　貸付残高等</t>
    <rPh sb="0" eb="2">
      <t>レイワ</t>
    </rPh>
    <rPh sb="3" eb="5">
      <t>ネンド</t>
    </rPh>
    <rPh sb="5" eb="6">
      <t>マツ</t>
    </rPh>
    <rPh sb="7" eb="9">
      <t>カシツ</t>
    </rPh>
    <rPh sb="9" eb="11">
      <t>ザンダカ</t>
    </rPh>
    <rPh sb="11" eb="12">
      <t>トウ</t>
    </rPh>
    <phoneticPr fontId="1"/>
  </si>
  <si>
    <t>（単位：百万円）</t>
    <rPh sb="1" eb="3">
      <t>タンイ</t>
    </rPh>
    <rPh sb="4" eb="7">
      <t>ヒャクマンエン</t>
    </rPh>
    <phoneticPr fontId="1"/>
  </si>
  <si>
    <t>令和２年度末基金残高
（ａ）</t>
    <rPh sb="0" eb="2">
      <t>レイワ</t>
    </rPh>
    <rPh sb="3" eb="5">
      <t>ネンド</t>
    </rPh>
    <rPh sb="5" eb="6">
      <t>マツ</t>
    </rPh>
    <rPh sb="6" eb="8">
      <t>キキン</t>
    </rPh>
    <rPh sb="8" eb="10">
      <t>ザンダカ</t>
    </rPh>
    <phoneticPr fontId="1"/>
  </si>
  <si>
    <t>予備費等</t>
    <rPh sb="0" eb="3">
      <t>ヨビヒ</t>
    </rPh>
    <rPh sb="3" eb="4">
      <t>トウ</t>
    </rPh>
    <phoneticPr fontId="1"/>
  </si>
  <si>
    <t>令和２年７月豪雨における災害廃棄物処理基金事業（災害等廃棄物処理促進費補助金）</t>
  </si>
  <si>
    <t>令和２年７月豪雨による被害が甚大であり、社会的経済的影響が極めて大きいことに鑑み、令和２年７月豪雨により被害を受けた市町村が当該市町村の財政力に比して特に過大な負担が生じる場合、本基金を活用し地方負担額をさらに軽減するもの。</t>
    <phoneticPr fontId="1"/>
  </si>
  <si>
    <t>熊本県</t>
    <rPh sb="0" eb="2">
      <t>クマモト</t>
    </rPh>
    <rPh sb="2" eb="3">
      <t>ケン</t>
    </rPh>
    <phoneticPr fontId="1"/>
  </si>
  <si>
    <t>大分県</t>
    <rPh sb="0" eb="3">
      <t>オオイタケン</t>
    </rPh>
    <phoneticPr fontId="1"/>
  </si>
  <si>
    <t>令和２年７月豪雨における災害廃棄物処理基金（災害等廃棄物処理促進費補助金）</t>
  </si>
  <si>
    <t>【個別表】令和４年度基金造成団体別基金執行状況表（令和２年７月豪雨における災害廃棄物処理基金（災害等廃棄物処理促進費補助金））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</si>
</sst>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00"/>
    <numFmt numFmtId="177" formatCode="* #,##0;* \-#,##0;* &quot;-&quot;_ ;@\ "/>
    <numFmt numFmtId="178" formatCode="\(#,##0\);\(* \-#,##0\);\(* \ &quot;-&quot;\ \);@\ "/>
    <numFmt numFmtId="179" formatCode="#,##0_ "/>
  </numFmts>
  <fonts count="22"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12"/>
      <color theme="1"/>
      <name val="ＭＳ Ｐゴシック"/>
      <family val="2"/>
      <charset val="128"/>
      <scheme val="minor"/>
    </font>
    <font>
      <sz val="10"/>
      <name val="ＭＳ ゴシック"/>
      <family val="3"/>
      <charset val="128"/>
    </font>
    <font>
      <sz val="1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top/>
      <bottom style="medium">
        <color auto="1"/>
      </bottom>
      <diagonal/>
    </border>
  </borders>
  <cellStyleXfs count="1">
    <xf numFmtId="0" fontId="0" fillId="0" borderId="0">
      <alignment vertical="center"/>
    </xf>
  </cellStyleXfs>
  <cellXfs count="1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0" fontId="11" fillId="5" borderId="14"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9" fillId="0" borderId="49" xfId="0" applyFont="1" applyBorder="1" applyAlignment="1">
      <alignment horizontal="right"/>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41" fontId="3" fillId="0" borderId="30"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41" fontId="3" fillId="0" borderId="43" xfId="0" applyNumberFormat="1" applyFont="1" applyBorder="1" applyAlignment="1">
      <alignment vertical="center"/>
    </xf>
    <xf numFmtId="41" fontId="0" fillId="0" borderId="19" xfId="0" applyNumberFormat="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179" fontId="3" fillId="3" borderId="43" xfId="0" applyNumberFormat="1" applyFont="1" applyFill="1" applyBorder="1" applyAlignment="1">
      <alignment horizontal="right" vertical="center"/>
    </xf>
    <xf numFmtId="179" fontId="0" fillId="3" borderId="19" xfId="0" applyNumberFormat="1" applyFill="1" applyBorder="1" applyAlignment="1">
      <alignment horizontal="right" vertical="center"/>
    </xf>
    <xf numFmtId="41" fontId="20" fillId="0" borderId="18" xfId="0" applyNumberFormat="1" applyFont="1" applyBorder="1" applyAlignment="1">
      <alignment horizontal="right" vertical="center"/>
    </xf>
    <xf numFmtId="41" fontId="21" fillId="0" borderId="17" xfId="0" applyNumberFormat="1" applyFont="1" applyBorder="1" applyAlignment="1">
      <alignment horizontal="righ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41" fontId="3" fillId="4" borderId="14" xfId="0" applyNumberFormat="1" applyFont="1" applyFill="1" applyBorder="1" applyAlignment="1">
      <alignment horizontal="right" vertical="center"/>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41" fontId="3" fillId="3" borderId="43" xfId="0" applyNumberFormat="1" applyFont="1" applyFill="1" applyBorder="1" applyAlignment="1">
      <alignment horizontal="right" vertical="center"/>
    </xf>
    <xf numFmtId="41" fontId="3" fillId="3" borderId="19" xfId="0" applyNumberFormat="1" applyFont="1" applyFill="1" applyBorder="1" applyAlignment="1">
      <alignment horizontal="righ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0" fontId="4" fillId="0" borderId="7" xfId="0" applyFont="1" applyBorder="1" applyAlignment="1">
      <alignment horizontal="left" vertical="center"/>
    </xf>
    <xf numFmtId="0" fontId="4"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Y15"/>
  <sheetViews>
    <sheetView tabSelected="1" zoomScale="85" zoomScaleNormal="85" zoomScaleSheetLayoutView="85" workbookViewId="0">
      <selection activeCell="A2" sqref="A2"/>
    </sheetView>
  </sheetViews>
  <sheetFormatPr defaultColWidth="9" defaultRowHeight="13" x14ac:dyDescent="0.2"/>
  <cols>
    <col min="1" max="1" width="4.08984375" style="1" customWidth="1"/>
    <col min="2" max="2" width="7.90625" style="1" customWidth="1"/>
    <col min="3" max="3" width="17.90625" style="1" customWidth="1"/>
    <col min="4" max="4" width="33" style="1" customWidth="1"/>
    <col min="5" max="6" width="9.6328125" style="1" customWidth="1"/>
    <col min="7" max="13" width="9" style="1" customWidth="1"/>
    <col min="14" max="14" width="10.36328125" style="1" customWidth="1"/>
    <col min="15" max="16" width="9.453125" style="1" customWidth="1"/>
    <col min="17" max="24" width="8" style="1" customWidth="1"/>
    <col min="25" max="25" width="9" style="31"/>
    <col min="26" max="16384" width="9" style="1"/>
  </cols>
  <sheetData>
    <row r="1" spans="1:25" ht="20.25" customHeight="1" x14ac:dyDescent="0.2">
      <c r="A1" s="37" t="s">
        <v>35</v>
      </c>
      <c r="B1" s="37"/>
    </row>
    <row r="2" spans="1:25" ht="20.25" customHeight="1" thickBot="1" x14ac:dyDescent="0.25">
      <c r="A2" s="37"/>
      <c r="B2" s="37"/>
      <c r="X2" s="51" t="s">
        <v>27</v>
      </c>
    </row>
    <row r="3" spans="1:25" s="2" customFormat="1" ht="12.75" customHeight="1" x14ac:dyDescent="0.2">
      <c r="A3" s="56" t="s">
        <v>2</v>
      </c>
      <c r="B3" s="56" t="s">
        <v>20</v>
      </c>
      <c r="C3" s="56" t="s">
        <v>15</v>
      </c>
      <c r="D3" s="56" t="s">
        <v>21</v>
      </c>
      <c r="E3" s="59" t="s">
        <v>28</v>
      </c>
      <c r="F3" s="60"/>
      <c r="G3" s="59" t="s">
        <v>22</v>
      </c>
      <c r="H3" s="63"/>
      <c r="I3" s="63"/>
      <c r="J3" s="63"/>
      <c r="K3" s="63"/>
      <c r="L3" s="63"/>
      <c r="M3" s="63"/>
      <c r="N3" s="76" t="s">
        <v>23</v>
      </c>
      <c r="O3" s="59" t="s">
        <v>24</v>
      </c>
      <c r="P3" s="60"/>
      <c r="Q3" s="59" t="s">
        <v>25</v>
      </c>
      <c r="R3" s="92"/>
      <c r="S3" s="92"/>
      <c r="T3" s="92"/>
      <c r="U3" s="92"/>
      <c r="V3" s="59" t="s">
        <v>26</v>
      </c>
      <c r="W3" s="92"/>
      <c r="X3" s="93"/>
      <c r="Y3" s="32"/>
    </row>
    <row r="4" spans="1:25" s="2" customFormat="1" ht="12" customHeight="1" x14ac:dyDescent="0.2">
      <c r="A4" s="57"/>
      <c r="B4" s="125"/>
      <c r="C4" s="57"/>
      <c r="D4" s="57"/>
      <c r="E4" s="61"/>
      <c r="F4" s="62"/>
      <c r="G4" s="64"/>
      <c r="H4" s="65"/>
      <c r="I4" s="65"/>
      <c r="J4" s="65"/>
      <c r="K4" s="65"/>
      <c r="L4" s="65"/>
      <c r="M4" s="65"/>
      <c r="N4" s="77"/>
      <c r="O4" s="61"/>
      <c r="P4" s="62"/>
      <c r="Q4" s="17" t="s">
        <v>11</v>
      </c>
      <c r="R4" s="94" t="s">
        <v>1</v>
      </c>
      <c r="S4" s="94" t="s">
        <v>9</v>
      </c>
      <c r="T4" s="97" t="s">
        <v>0</v>
      </c>
      <c r="U4" s="100" t="s">
        <v>13</v>
      </c>
      <c r="V4" s="103" t="s">
        <v>1</v>
      </c>
      <c r="W4" s="97" t="s">
        <v>9</v>
      </c>
      <c r="X4" s="106" t="s">
        <v>0</v>
      </c>
      <c r="Y4" s="32"/>
    </row>
    <row r="5" spans="1:25" s="2" customFormat="1" ht="13.5" customHeight="1" x14ac:dyDescent="0.2">
      <c r="A5" s="57"/>
      <c r="B5" s="125"/>
      <c r="C5" s="57"/>
      <c r="D5" s="57"/>
      <c r="E5" s="22"/>
      <c r="F5" s="21"/>
      <c r="G5" s="7" t="s">
        <v>6</v>
      </c>
      <c r="H5" s="8"/>
      <c r="I5" s="8"/>
      <c r="J5" s="8"/>
      <c r="K5" s="8"/>
      <c r="L5" s="8"/>
      <c r="M5" s="79" t="s">
        <v>7</v>
      </c>
      <c r="N5" s="77"/>
      <c r="O5" s="22"/>
      <c r="P5" s="21"/>
      <c r="Q5" s="113" t="s">
        <v>10</v>
      </c>
      <c r="R5" s="95"/>
      <c r="S5" s="95"/>
      <c r="T5" s="98"/>
      <c r="U5" s="101"/>
      <c r="V5" s="104"/>
      <c r="W5" s="98"/>
      <c r="X5" s="107"/>
      <c r="Y5" s="32"/>
    </row>
    <row r="6" spans="1:25" s="2" customFormat="1" ht="12" customHeight="1" x14ac:dyDescent="0.2">
      <c r="A6" s="57"/>
      <c r="B6" s="125"/>
      <c r="C6" s="57"/>
      <c r="D6" s="57"/>
      <c r="E6" s="22"/>
      <c r="F6" s="82" t="s">
        <v>4</v>
      </c>
      <c r="G6" s="22"/>
      <c r="H6" s="5" t="s">
        <v>3</v>
      </c>
      <c r="I6" s="38"/>
      <c r="J6" s="38"/>
      <c r="K6" s="38"/>
      <c r="L6" s="39"/>
      <c r="M6" s="80"/>
      <c r="N6" s="77"/>
      <c r="O6" s="22"/>
      <c r="P6" s="82" t="s">
        <v>4</v>
      </c>
      <c r="Q6" s="114"/>
      <c r="R6" s="96"/>
      <c r="S6" s="96"/>
      <c r="T6" s="99"/>
      <c r="U6" s="102"/>
      <c r="V6" s="105"/>
      <c r="W6" s="99"/>
      <c r="X6" s="108"/>
      <c r="Y6" s="32"/>
    </row>
    <row r="7" spans="1:25" s="2" customFormat="1" ht="12" customHeight="1" x14ac:dyDescent="0.2">
      <c r="A7" s="57"/>
      <c r="B7" s="125"/>
      <c r="C7" s="57"/>
      <c r="D7" s="57"/>
      <c r="E7" s="22"/>
      <c r="F7" s="83"/>
      <c r="G7" s="22"/>
      <c r="H7" s="50" t="s">
        <v>5</v>
      </c>
      <c r="I7" s="85" t="s">
        <v>19</v>
      </c>
      <c r="J7" s="86"/>
      <c r="K7" s="87"/>
      <c r="L7" s="88" t="s">
        <v>18</v>
      </c>
      <c r="M7" s="80"/>
      <c r="N7" s="77"/>
      <c r="O7" s="22"/>
      <c r="P7" s="83"/>
      <c r="Q7" s="12" t="s">
        <v>12</v>
      </c>
      <c r="R7" s="13" t="s">
        <v>12</v>
      </c>
      <c r="S7" s="13" t="s">
        <v>12</v>
      </c>
      <c r="T7" s="14" t="s">
        <v>12</v>
      </c>
      <c r="U7" s="15" t="s">
        <v>12</v>
      </c>
      <c r="V7" s="19" t="s">
        <v>12</v>
      </c>
      <c r="W7" s="14" t="s">
        <v>12</v>
      </c>
      <c r="X7" s="15" t="s">
        <v>12</v>
      </c>
      <c r="Y7" s="33" t="s">
        <v>12</v>
      </c>
    </row>
    <row r="8" spans="1:25" s="2" customFormat="1" ht="12.75" customHeight="1" thickBot="1" x14ac:dyDescent="0.25">
      <c r="A8" s="58"/>
      <c r="B8" s="126"/>
      <c r="C8" s="58"/>
      <c r="D8" s="58"/>
      <c r="E8" s="4"/>
      <c r="F8" s="84"/>
      <c r="G8" s="4"/>
      <c r="H8" s="6"/>
      <c r="I8" s="41" t="s">
        <v>16</v>
      </c>
      <c r="J8" s="41" t="s">
        <v>17</v>
      </c>
      <c r="K8" s="41" t="s">
        <v>29</v>
      </c>
      <c r="L8" s="89"/>
      <c r="M8" s="81"/>
      <c r="N8" s="78"/>
      <c r="O8" s="4"/>
      <c r="P8" s="84"/>
      <c r="Q8" s="9" t="s">
        <v>8</v>
      </c>
      <c r="R8" s="10" t="s">
        <v>8</v>
      </c>
      <c r="S8" s="10" t="s">
        <v>8</v>
      </c>
      <c r="T8" s="11" t="s">
        <v>8</v>
      </c>
      <c r="U8" s="16" t="s">
        <v>8</v>
      </c>
      <c r="V8" s="18" t="s">
        <v>8</v>
      </c>
      <c r="W8" s="11" t="s">
        <v>8</v>
      </c>
      <c r="X8" s="20" t="s">
        <v>8</v>
      </c>
      <c r="Y8" s="34" t="s">
        <v>8</v>
      </c>
    </row>
    <row r="9" spans="1:25" s="2" customFormat="1" ht="35" customHeight="1" x14ac:dyDescent="0.2">
      <c r="A9" s="68">
        <v>1</v>
      </c>
      <c r="B9" s="120" t="s">
        <v>32</v>
      </c>
      <c r="C9" s="70" t="s">
        <v>34</v>
      </c>
      <c r="D9" s="54" t="s">
        <v>31</v>
      </c>
      <c r="E9" s="72">
        <v>0</v>
      </c>
      <c r="F9" s="74">
        <v>0</v>
      </c>
      <c r="G9" s="72">
        <v>367.99900000000002</v>
      </c>
      <c r="H9" s="52">
        <v>367.10599999999999</v>
      </c>
      <c r="I9" s="52">
        <v>0</v>
      </c>
      <c r="J9" s="52">
        <v>367.10599999999999</v>
      </c>
      <c r="K9" s="52">
        <v>0</v>
      </c>
      <c r="L9" s="52">
        <v>0.89300000000000002</v>
      </c>
      <c r="M9" s="66">
        <v>0.98599999999999999</v>
      </c>
      <c r="N9" s="90">
        <v>0</v>
      </c>
      <c r="O9" s="109">
        <f>+(+E9+G9)-(M9+N9)</f>
        <v>367.01300000000003</v>
      </c>
      <c r="P9" s="111">
        <f>O9</f>
        <v>367.01300000000003</v>
      </c>
      <c r="Q9" s="23">
        <v>2</v>
      </c>
      <c r="R9" s="24">
        <v>0</v>
      </c>
      <c r="S9" s="24">
        <v>0</v>
      </c>
      <c r="T9" s="25">
        <v>0</v>
      </c>
      <c r="U9" s="24">
        <v>0</v>
      </c>
      <c r="V9" s="23">
        <v>0</v>
      </c>
      <c r="W9" s="25">
        <v>0</v>
      </c>
      <c r="X9" s="26">
        <v>0</v>
      </c>
      <c r="Y9" s="35" t="s">
        <v>12</v>
      </c>
    </row>
    <row r="10" spans="1:25" s="2" customFormat="1" ht="35" customHeight="1" thickBot="1" x14ac:dyDescent="0.25">
      <c r="A10" s="69"/>
      <c r="B10" s="121"/>
      <c r="C10" s="71" t="s">
        <v>30</v>
      </c>
      <c r="D10" s="55"/>
      <c r="E10" s="73"/>
      <c r="F10" s="75"/>
      <c r="G10" s="73"/>
      <c r="H10" s="53"/>
      <c r="I10" s="53"/>
      <c r="J10" s="53"/>
      <c r="K10" s="53"/>
      <c r="L10" s="53"/>
      <c r="M10" s="67"/>
      <c r="N10" s="91"/>
      <c r="O10" s="110"/>
      <c r="P10" s="112"/>
      <c r="Q10" s="42">
        <v>0.98599999999999999</v>
      </c>
      <c r="R10" s="43">
        <v>0</v>
      </c>
      <c r="S10" s="43">
        <v>0</v>
      </c>
      <c r="T10" s="44">
        <v>0</v>
      </c>
      <c r="U10" s="43">
        <v>0</v>
      </c>
      <c r="V10" s="42">
        <v>0</v>
      </c>
      <c r="W10" s="44">
        <v>0</v>
      </c>
      <c r="X10" s="45">
        <v>0</v>
      </c>
      <c r="Y10" s="36" t="s">
        <v>8</v>
      </c>
    </row>
    <row r="11" spans="1:25" s="2" customFormat="1" ht="32" customHeight="1" x14ac:dyDescent="0.2">
      <c r="A11" s="68">
        <v>2</v>
      </c>
      <c r="B11" s="120" t="s">
        <v>33</v>
      </c>
      <c r="C11" s="70" t="s">
        <v>34</v>
      </c>
      <c r="D11" s="54" t="s">
        <v>31</v>
      </c>
      <c r="E11" s="72">
        <v>0</v>
      </c>
      <c r="F11" s="74">
        <v>0</v>
      </c>
      <c r="G11" s="72">
        <v>4.8129999999999997</v>
      </c>
      <c r="H11" s="52">
        <v>4.8129999999999997</v>
      </c>
      <c r="I11" s="52">
        <v>0</v>
      </c>
      <c r="J11" s="52">
        <v>4.8129999999999997</v>
      </c>
      <c r="K11" s="52">
        <v>0</v>
      </c>
      <c r="L11" s="52">
        <v>0</v>
      </c>
      <c r="M11" s="116">
        <v>4.8129999999999997</v>
      </c>
      <c r="N11" s="90">
        <v>0</v>
      </c>
      <c r="O11" s="118">
        <f>+(+E11+G11)-(M11+N11)</f>
        <v>0</v>
      </c>
      <c r="P11" s="74">
        <v>0</v>
      </c>
      <c r="Q11" s="23">
        <v>1</v>
      </c>
      <c r="R11" s="24">
        <v>0</v>
      </c>
      <c r="S11" s="24">
        <v>0</v>
      </c>
      <c r="T11" s="25">
        <v>0</v>
      </c>
      <c r="U11" s="24">
        <v>0</v>
      </c>
      <c r="V11" s="23">
        <v>0</v>
      </c>
      <c r="W11" s="25">
        <v>0</v>
      </c>
      <c r="X11" s="26">
        <v>0</v>
      </c>
      <c r="Y11" s="35" t="s">
        <v>12</v>
      </c>
    </row>
    <row r="12" spans="1:25" s="2" customFormat="1" ht="32" customHeight="1" thickBot="1" x14ac:dyDescent="0.25">
      <c r="A12" s="69"/>
      <c r="B12" s="121"/>
      <c r="C12" s="71" t="s">
        <v>30</v>
      </c>
      <c r="D12" s="55"/>
      <c r="E12" s="73"/>
      <c r="F12" s="75"/>
      <c r="G12" s="73"/>
      <c r="H12" s="53"/>
      <c r="I12" s="115"/>
      <c r="J12" s="115"/>
      <c r="K12" s="115"/>
      <c r="L12" s="115"/>
      <c r="M12" s="117"/>
      <c r="N12" s="91"/>
      <c r="O12" s="119"/>
      <c r="P12" s="75"/>
      <c r="Q12" s="42">
        <v>4.8129999999999997</v>
      </c>
      <c r="R12" s="43">
        <v>0</v>
      </c>
      <c r="S12" s="43">
        <v>0</v>
      </c>
      <c r="T12" s="44">
        <v>0</v>
      </c>
      <c r="U12" s="43">
        <v>0</v>
      </c>
      <c r="V12" s="42">
        <v>0</v>
      </c>
      <c r="W12" s="44">
        <v>0</v>
      </c>
      <c r="X12" s="45">
        <v>0</v>
      </c>
      <c r="Y12" s="36" t="s">
        <v>8</v>
      </c>
    </row>
    <row r="13" spans="1:25" s="3" customFormat="1" ht="20.149999999999999" customHeight="1" x14ac:dyDescent="0.2">
      <c r="A13" s="68" t="s">
        <v>14</v>
      </c>
      <c r="B13" s="68"/>
      <c r="C13" s="120"/>
      <c r="D13" s="131"/>
      <c r="E13" s="118">
        <f t="shared" ref="E13:P13" si="0">SUM(E9:E12)</f>
        <v>0</v>
      </c>
      <c r="F13" s="123">
        <f t="shared" si="0"/>
        <v>0</v>
      </c>
      <c r="G13" s="118">
        <f t="shared" si="0"/>
        <v>372.81200000000001</v>
      </c>
      <c r="H13" s="127">
        <f t="shared" si="0"/>
        <v>371.91899999999998</v>
      </c>
      <c r="I13" s="127">
        <f t="shared" si="0"/>
        <v>0</v>
      </c>
      <c r="J13" s="127">
        <f t="shared" si="0"/>
        <v>371.91899999999998</v>
      </c>
      <c r="K13" s="127">
        <f t="shared" si="0"/>
        <v>0</v>
      </c>
      <c r="L13" s="127">
        <f t="shared" si="0"/>
        <v>0.89300000000000002</v>
      </c>
      <c r="M13" s="127">
        <f t="shared" si="0"/>
        <v>5.7989999999999995</v>
      </c>
      <c r="N13" s="129">
        <f t="shared" si="0"/>
        <v>0</v>
      </c>
      <c r="O13" s="118">
        <f t="shared" si="0"/>
        <v>367.01300000000003</v>
      </c>
      <c r="P13" s="123">
        <f t="shared" si="0"/>
        <v>367.01300000000003</v>
      </c>
      <c r="Q13" s="27">
        <f t="shared" ref="Q13:X13" si="1">SUMIF($Y$9:$Y$12,$Y$7,Q9:Q12)</f>
        <v>3</v>
      </c>
      <c r="R13" s="28">
        <f t="shared" si="1"/>
        <v>0</v>
      </c>
      <c r="S13" s="28">
        <f t="shared" si="1"/>
        <v>0</v>
      </c>
      <c r="T13" s="29">
        <f t="shared" si="1"/>
        <v>0</v>
      </c>
      <c r="U13" s="28">
        <f t="shared" si="1"/>
        <v>0</v>
      </c>
      <c r="V13" s="27">
        <f t="shared" si="1"/>
        <v>0</v>
      </c>
      <c r="W13" s="29">
        <f t="shared" si="1"/>
        <v>0</v>
      </c>
      <c r="X13" s="30">
        <f t="shared" si="1"/>
        <v>0</v>
      </c>
      <c r="Y13" s="35" t="s">
        <v>12</v>
      </c>
    </row>
    <row r="14" spans="1:25" s="3" customFormat="1" ht="20.149999999999999" customHeight="1" thickBot="1" x14ac:dyDescent="0.25">
      <c r="A14" s="69"/>
      <c r="B14" s="69"/>
      <c r="C14" s="121"/>
      <c r="D14" s="132"/>
      <c r="E14" s="122"/>
      <c r="F14" s="124"/>
      <c r="G14" s="122"/>
      <c r="H14" s="128"/>
      <c r="I14" s="128"/>
      <c r="J14" s="128"/>
      <c r="K14" s="128"/>
      <c r="L14" s="128"/>
      <c r="M14" s="128"/>
      <c r="N14" s="130"/>
      <c r="O14" s="122"/>
      <c r="P14" s="124"/>
      <c r="Q14" s="46">
        <f t="shared" ref="Q14:X14" si="2">SUMIF($Y$9:$Y$12,$Y$8,Q9:Q12)</f>
        <v>5.7989999999999995</v>
      </c>
      <c r="R14" s="47">
        <f t="shared" si="2"/>
        <v>0</v>
      </c>
      <c r="S14" s="47">
        <f t="shared" si="2"/>
        <v>0</v>
      </c>
      <c r="T14" s="48">
        <f t="shared" si="2"/>
        <v>0</v>
      </c>
      <c r="U14" s="47">
        <f t="shared" si="2"/>
        <v>0</v>
      </c>
      <c r="V14" s="46">
        <f t="shared" si="2"/>
        <v>0</v>
      </c>
      <c r="W14" s="48">
        <f t="shared" si="2"/>
        <v>0</v>
      </c>
      <c r="X14" s="49">
        <f t="shared" si="2"/>
        <v>0</v>
      </c>
      <c r="Y14" s="36" t="s">
        <v>8</v>
      </c>
    </row>
    <row r="15" spans="1:25" x14ac:dyDescent="0.2">
      <c r="O15" s="40"/>
    </row>
  </sheetData>
  <mergeCells count="71">
    <mergeCell ref="O13:O14"/>
    <mergeCell ref="P13:P14"/>
    <mergeCell ref="B3:B8"/>
    <mergeCell ref="B9:B10"/>
    <mergeCell ref="B11:B12"/>
    <mergeCell ref="I13:I14"/>
    <mergeCell ref="J13:J14"/>
    <mergeCell ref="K13:K14"/>
    <mergeCell ref="L13:L14"/>
    <mergeCell ref="M13:M14"/>
    <mergeCell ref="N13:N14"/>
    <mergeCell ref="G13:G14"/>
    <mergeCell ref="H13:H14"/>
    <mergeCell ref="B13:B14"/>
    <mergeCell ref="D13:D14"/>
    <mergeCell ref="A11:A12"/>
    <mergeCell ref="A13:A14"/>
    <mergeCell ref="C13:C14"/>
    <mergeCell ref="E13:E14"/>
    <mergeCell ref="F13:F14"/>
    <mergeCell ref="C11:C12"/>
    <mergeCell ref="E11:E12"/>
    <mergeCell ref="F11:F12"/>
    <mergeCell ref="I11:I12"/>
    <mergeCell ref="I9:I10"/>
    <mergeCell ref="J9:J10"/>
    <mergeCell ref="K9:K10"/>
    <mergeCell ref="P11:P12"/>
    <mergeCell ref="J11:J12"/>
    <mergeCell ref="K11:K12"/>
    <mergeCell ref="L11:L12"/>
    <mergeCell ref="M11:M12"/>
    <mergeCell ref="N11:N12"/>
    <mergeCell ref="O11:O12"/>
    <mergeCell ref="G11:G12"/>
    <mergeCell ref="H11:H12"/>
    <mergeCell ref="D11:D12"/>
    <mergeCell ref="N9:N10"/>
    <mergeCell ref="V3:X3"/>
    <mergeCell ref="R4:R6"/>
    <mergeCell ref="S4:S6"/>
    <mergeCell ref="T4:T6"/>
    <mergeCell ref="U4:U6"/>
    <mergeCell ref="V4:V6"/>
    <mergeCell ref="W4:W6"/>
    <mergeCell ref="X4:X6"/>
    <mergeCell ref="O9:O10"/>
    <mergeCell ref="P9:P10"/>
    <mergeCell ref="Q5:Q6"/>
    <mergeCell ref="Q3:U3"/>
    <mergeCell ref="N3:N8"/>
    <mergeCell ref="O3:P4"/>
    <mergeCell ref="M5:M8"/>
    <mergeCell ref="F6:F8"/>
    <mergeCell ref="P6:P8"/>
    <mergeCell ref="I7:K7"/>
    <mergeCell ref="L7:L8"/>
    <mergeCell ref="H9:H10"/>
    <mergeCell ref="D9:D10"/>
    <mergeCell ref="A3:A8"/>
    <mergeCell ref="C3:C8"/>
    <mergeCell ref="E3:F4"/>
    <mergeCell ref="G3:M4"/>
    <mergeCell ref="D3:D8"/>
    <mergeCell ref="L9:L10"/>
    <mergeCell ref="M9:M10"/>
    <mergeCell ref="A9:A10"/>
    <mergeCell ref="C9:C10"/>
    <mergeCell ref="E9:E10"/>
    <mergeCell ref="F9:F10"/>
    <mergeCell ref="G9:G10"/>
  </mergeCells>
  <phoneticPr fontId="1"/>
  <pageMargins left="0.51181102362204722" right="0.31496062992125984" top="0.55118110236220474" bottom="0.55118110236220474" header="0.31496062992125984" footer="0.31496062992125984"/>
  <pageSetup paperSize="9" scale="5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vt:lpstr>
      <vt:lpstr>個別表!Print_Area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