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追加提出（R5新規レビュー）\"/>
    </mc:Choice>
  </mc:AlternateContent>
  <xr:revisionPtr revIDLastSave="0" documentId="13_ncr:1_{3CF84A13-83C3-4872-8478-1BFEB6006905}"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7" i="11" s="1"/>
  <c r="AY372" i="11"/>
  <c r="AY371" i="11"/>
  <c r="AY370" i="11"/>
  <c r="AY369" i="11"/>
  <c r="AY368" i="11"/>
  <c r="AY367" i="11"/>
  <c r="AY334" i="11"/>
  <c r="AY339" i="11" s="1"/>
  <c r="AY341" i="11"/>
  <c r="AY340" i="11"/>
  <c r="AY338" i="11"/>
  <c r="AY328" i="11"/>
  <c r="AY321" i="11"/>
  <c r="AY331" i="11" s="1"/>
  <c r="AY399" i="11" l="1"/>
  <c r="AY336" i="11"/>
  <c r="AY329" i="11"/>
  <c r="AY324" i="11"/>
  <c r="AY332" i="11"/>
  <c r="AY398" i="11"/>
  <c r="AY325" i="11"/>
  <c r="AY333" i="11"/>
  <c r="AY326" i="11"/>
  <c r="AY327" i="11"/>
  <c r="AY337" i="11"/>
  <c r="AY69" i="11"/>
  <c r="AY322" i="11"/>
  <c r="AY330" i="11"/>
  <c r="AY323"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9" i="11" s="1"/>
  <c r="AY170" i="11"/>
  <c r="AY172" i="11" s="1"/>
  <c r="AY167" i="11"/>
  <c r="AY169" i="11" s="1"/>
  <c r="AY136" i="11"/>
  <c r="AY137" i="11" s="1"/>
  <c r="AY135" i="11"/>
  <c r="AY133" i="11"/>
  <c r="AY134" i="11" s="1"/>
  <c r="AY132" i="11"/>
  <c r="AY139" i="11"/>
  <c r="AY140" i="11" s="1"/>
  <c r="AY166" i="11"/>
  <c r="AY161" i="11"/>
  <c r="AY162" i="11" s="1"/>
  <c r="AY156" i="11"/>
  <c r="AY158" i="11" s="1"/>
  <c r="AY152" i="11"/>
  <c r="AY151" i="11"/>
  <c r="AY146" i="11"/>
  <c r="AY150" i="11" s="1"/>
  <c r="AY131" i="11"/>
  <c r="AY130" i="11"/>
  <c r="AY127" i="11"/>
  <c r="AY129" i="11" s="1"/>
  <c r="AY122" i="11"/>
  <c r="AY126" i="11" s="1"/>
  <c r="AY112" i="11"/>
  <c r="AY121" i="11" s="1"/>
  <c r="AY100" i="11"/>
  <c r="AY99" i="11"/>
  <c r="AY101" i="11" s="1"/>
  <c r="AY98" i="11"/>
  <c r="AY102" i="11"/>
  <c r="AY104" i="11" s="1"/>
  <c r="AY205" i="11" l="1"/>
  <c r="AY206" i="11"/>
  <c r="AY141" i="11"/>
  <c r="AY142" i="11"/>
  <c r="AY193" i="11"/>
  <c r="AY115" i="11"/>
  <c r="AY145" i="11"/>
  <c r="AY143" i="11"/>
  <c r="AY118" i="11"/>
  <c r="AY174" i="11"/>
  <c r="AY175" i="11"/>
  <c r="AY114" i="11"/>
  <c r="AY177" i="11"/>
  <c r="AY116" i="11"/>
  <c r="AY124" i="11"/>
  <c r="AY163" i="11"/>
  <c r="AY144" i="11"/>
  <c r="AY138" i="11"/>
  <c r="AY176" i="11"/>
  <c r="AY198" i="11"/>
  <c r="AY207" i="11"/>
  <c r="AY117" i="11"/>
  <c r="AY125" i="11"/>
  <c r="AY164" i="11"/>
  <c r="AY178" i="11"/>
  <c r="AY201" i="11"/>
  <c r="AY209" i="11"/>
  <c r="AY123" i="11"/>
  <c r="AY119" i="11"/>
  <c r="AY153" i="11"/>
  <c r="AY171" i="11"/>
  <c r="AY202" i="11"/>
  <c r="AY210" i="11"/>
  <c r="AY120" i="11"/>
  <c r="AY128" i="11"/>
  <c r="AY15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6" i="11" s="1"/>
  <c r="AY44" i="11"/>
  <c r="AY52" i="11" s="1"/>
  <c r="AY84" i="11" l="1"/>
  <c r="AY85" i="11"/>
  <c r="AY87" i="11"/>
  <c r="AY79" i="11"/>
  <c r="AY80" i="11"/>
  <c r="AY82" i="11"/>
  <c r="AY83" i="11"/>
  <c r="AY96" i="11"/>
  <c r="AY81" i="11"/>
  <c r="AY89" i="11"/>
  <c r="AY97" i="11"/>
  <c r="AY90" i="11"/>
  <c r="AY91" i="11"/>
  <c r="AY49" i="11"/>
  <c r="AY55"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<sst xmlns="http://schemas.openxmlformats.org/spreadsheetml/2006/main" count="1440" uniqueCount="671">
  <si>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</si>
  <si>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</si>
  <si>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</si>
  <si>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</si>
  <si>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</si>
  <si>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</si>
  <si>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</si>
  <si>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</si>
  <si>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</si>
  <si>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</si>
  <si>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</si>
  <si>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</si>
  <si>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</si>
  <si>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</si>
  <si>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</si>
  <si>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</si>
  <si>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</si>
  <si>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</si>
  <si>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</si>
  <si>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</si>
  <si>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</si>
  <si>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</si>
  <si>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</si>
  <si>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</si>
  <si>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</si>
  <si>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</si>
  <si>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</si>
  <si>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</si>
  <si>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</si>
  <si>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</si>
  <si>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</si>
  <si>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</si>
  <si>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</si>
  <si>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</si>
  <si>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</si>
  <si>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</si>
  <si>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</si>
  <si>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</si>
  <si>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</si>
  <si>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</si>
  <si>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</si>
  <si>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</si>
  <si>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</si>
  <si>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</si>
  <si>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</si>
  <si>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</si>
  <si>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</si>
  <si>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</si>
  <si>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</si>
  <si>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</si>
  <si>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</si>
  <si>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</si>
  <si>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</si>
  <si>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</si>
  <si>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</si>
  <si>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</si>
  <si>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</si>
  <si>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</si>
  <si>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</si>
  <si>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</si>
  <si>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</si>
  <si>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</si>
  <si>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</si>
  <si>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</si>
  <si>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</si>
  <si>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</si>
  <si>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</si>
  <si>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</si>
  <si>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</si>
  <si>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</si>
  <si>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</si>
  <si>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</si>
  <si>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</si>
  <si>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</si>
  <si>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</si>
  <si>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</si>
  <si>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</si>
  <si>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</si>
  <si>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</si>
  <si>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</si>
  <si>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</si>
  <si>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</si>
  <si>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</si>
  <si>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</si>
  <si>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</si>
  <si>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</si>
  <si>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</si>
  <si>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</si>
  <si>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</si>
  <si>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</si>
  <si>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</si>
  <si>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</si>
  <si>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</si>
  <si>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</si>
  <si>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</si>
  <si>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</si>
  <si>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</si>
  <si>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</si>
  <si>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</si>
  <si>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</si>
  <si>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</si>
  <si>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</si>
  <si>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</si>
  <si>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</si>
  <si>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</si>
  <si>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</si>
  <si>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</si>
  <si>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</si>
  <si>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</si>
  <si>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</si>
  <si>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</si>
  <si>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</si>
  <si>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</si>
  <si>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</si>
  <si>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</si>
  <si>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</si>
  <si>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</si>
  <si>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</si>
  <si>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</si>
  <si>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</si>
  <si>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</si>
  <si>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</si>
  <si>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</si>
  <si>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</si>
  <si>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</si>
  <si>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</si>
  <si>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</si>
  <si>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</si>
  <si>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</si>
  <si>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</si>
  <si>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</si>
  <si>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</si>
  <si>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</si>
  <si>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</si>
  <si>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</si>
  <si>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</si>
  <si>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</si>
  <si>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</si>
  <si>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</si>
  <si>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</si>
  <si>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</si>
  <si>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</si>
  <si>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</si>
  <si>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</si>
  <si>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</si>
  <si>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</si>
  <si>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</si>
  <si>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</si>
  <si>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</si>
  <si>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</si>
  <si>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</si>
  <si>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</si>
  <si>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</si>
  <si>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</si>
  <si>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</si>
  <si>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</si>
  <si>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</si>
  <si>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</si>
  <si>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</si>
  <si>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</si>
  <si>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</si>
  <si>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</si>
  <si>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</si>
  <si>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</si>
  <si>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</si>
  <si>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</si>
  <si>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</si>
  <si>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</si>
  <si>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</si>
  <si>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</si>
  <si>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</si>
  <si>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</si>
  <si>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</si>
  <si>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</si>
  <si>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</si>
  <si>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</si>
  <si>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</si>
  <si>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</si>
  <si>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</si>
  <si>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</si>
  <si>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</si>
  <si>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</si>
  <si>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</si>
  <si>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</si>
  <si>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</si>
  <si>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</si>
  <si>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</si>
  <si>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</si>
  <si>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</si>
  <si>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</si>
  <si>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</si>
  <si>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</si>
  <si>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</si>
  <si>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</si>
  <si>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</si>
  <si>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</si>
  <si>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</si>
  <si>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</si>
  <si>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</si>
  <si>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</si>
  <si>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</si>
  <si>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</si>
  <si>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</si>
  <si>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</si>
  <si>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</si>
  <si>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</si>
  <si>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</si>
  <si>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</si>
  <si>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</si>
  <si>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</si>
  <si>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</si>
  <si>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</si>
  <si>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</si>
  <si>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</si>
  <si>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</si>
  <si>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</si>
  <si>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</si>
  <si>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</si>
  <si>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</si>
  <si>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</si>
  <si>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</si>
  <si>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</si>
  <si>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</si>
  <si>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</si>
  <si>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</si>
  <si>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</si>
  <si>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</si>
  <si>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</si>
  <si>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</si>
  <si>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</si>
  <si>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</si>
  <si>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</si>
  <si>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</si>
  <si>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</si>
  <si>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</si>
  <si>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</si>
  <si>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</si>
  <si>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</si>
  <si>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</si>
  <si>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</si>
  <si>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</si>
  <si>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</si>
  <si>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</si>
  <si>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</si>
  <si>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</si>
  <si>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</si>
  <si>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</si>
  <si>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</si>
  <si>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</si>
  <si>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</si>
  <si>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</si>
  <si>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</si>
  <si>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</si>
  <si>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</si>
  <si>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</si>
  <si>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</si>
  <si>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</si>
  <si>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</si>
  <si>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</si>
  <si>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</si>
  <si>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</si>
  <si>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</si>
  <si>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</si>
  <si>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</si>
  <si>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</si>
  <si>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</si>
  <si>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</si>
  <si>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</si>
  <si>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</si>
  <si>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</si>
  <si>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</si>
  <si>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</si>
  <si>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</si>
  <si>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</si>
  <si>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</si>
  <si>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</si>
  <si>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</si>
  <si>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</si>
  <si>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</si>
  <si>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</si>
  <si>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</si>
  <si>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</si>
  <si>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</si>
  <si>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</si>
  <si>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</si>
  <si>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</si>
  <si>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</si>
  <si>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</si>
  <si>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</si>
  <si>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</si>
  <si>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</si>
  <si>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</si>
  <si>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</si>
  <si>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</si>
  <si>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</si>
  <si>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</si>
  <si>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</si>
  <si>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</si>
  <si>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</si>
  <si>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</si>
  <si>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</si>
  <si>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</si>
  <si>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</si>
  <si>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</si>
  <si>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</si>
  <si>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</si>
  <si>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</si>
  <si>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</si>
  <si>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</si>
  <si>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</si>
  <si>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</si>
  <si>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</si>
  <si>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</si>
  <si>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</si>
  <si>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</si>
  <si>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</si>
  <si>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</si>
  <si>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</si>
  <si>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</si>
  <si>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</si>
  <si>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</si>
  <si>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</si>
  <si>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</si>
  <si>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</si>
  <si>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</si>
  <si>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</si>
  <si>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</si>
  <si>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</si>
  <si>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</si>
  <si>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</si>
  <si>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</si>
  <si>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</si>
  <si>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</si>
  <si>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</si>
  <si>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</si>
  <si>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</si>
  <si>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</si>
  <si>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</si>
  <si>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</si>
  <si>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</si>
  <si>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</si>
  <si>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</si>
  <si>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</si>
  <si>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</si>
  <si>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</si>
  <si>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</si>
  <si>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</si>
  <si>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</si>
  <si>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</si>
  <si>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</si>
  <si>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</si>
  <si>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</si>
  <si>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</si>
  <si>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</si>
  <si>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</si>
  <si>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</si>
  <si>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</si>
  <si>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</si>
  <si>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</si>
  <si>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</si>
  <si>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</si>
  <si>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</si>
  <si>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</si>
  <si>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</si>
  <si>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</si>
  <si>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</si>
  <si>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</si>
  <si>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</si>
  <si>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</si>
  <si>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</si>
  <si>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</si>
  <si>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</si>
  <si>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</si>
  <si>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</si>
  <si>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</si>
  <si>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</si>
  <si>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</si>
  <si>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</si>
  <si>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</si>
  <si>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</si>
  <si>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</si>
  <si>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</si>
  <si>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</si>
  <si>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</si>
  <si>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</si>
  <si>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</si>
  <si>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</si>
  <si>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</si>
  <si>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</si>
  <si>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</si>
  <si>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</si>
  <si>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</si>
  <si>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</si>
  <si>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</si>
  <si>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</si>
  <si>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</si>
  <si>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</si>
  <si>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</si>
  <si>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</si>
  <si>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</si>
  <si>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</si>
  <si>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</si>
  <si>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</si>
  <si>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</si>
  <si>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</si>
  <si>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</si>
  <si>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</si>
  <si>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</si>
  <si>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</si>
  <si>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</si>
  <si>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</si>
  <si>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</si>
  <si>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</si>
  <si>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</si>
  <si>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</si>
  <si>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</si>
  <si>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</si>
  <si>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</si>
  <si>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</si>
  <si>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</si>
  <si>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</si>
  <si>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</si>
  <si>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</si>
  <si>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</si>
  <si>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</si>
  <si>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</si>
  <si>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</si>
  <si>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</si>
  <si>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</si>
  <si>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</si>
  <si>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</si>
  <si>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</si>
  <si>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</si>
  <si>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</si>
  <si>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</si>
  <si>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</si>
  <si>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</si>
  <si>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</si>
  <si>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</si>
  <si>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</si>
  <si>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</si>
  <si>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</si>
  <si>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</si>
  <si>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</si>
  <si>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</si>
  <si>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</si>
  <si>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</si>
  <si>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</si>
  <si>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</si>
  <si>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</si>
  <si>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</si>
  <si>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</si>
  <si>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</si>
  <si>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</si>
  <si>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</si>
  <si>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</si>
  <si>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</si>
  <si>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</si>
  <si>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</si>
  <si>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</si>
  <si>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</si>
  <si>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</si>
  <si>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</si>
  <si>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</si>
  <si>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</si>
  <si>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</si>
  <si>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</si>
  <si>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</si>
  <si>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</si>
  <si>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</si>
  <si>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</si>
  <si>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</si>
  <si>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</si>
  <si>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</si>
  <si>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</si>
  <si>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</si>
  <si>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</si>
  <si>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</si>
  <si>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</si>
  <si>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</si>
  <si>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</si>
  <si>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</si>
  <si>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</si>
  <si>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</si>
  <si>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</si>
  <si>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</si>
  <si>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</si>
  <si>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</si>
  <si>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</si>
  <si>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</si>
  <si>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</si>
  <si>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</si>
  <si>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</si>
  <si>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</si>
  <si>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</si>
  <si>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</si>
  <si>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</si>
  <si>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</si>
  <si>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</si>
  <si>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</si>
  <si>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</si>
  <si>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</si>
  <si>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</si>
  <si>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</si>
  <si>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</si>
  <si>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</si>
  <si>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</si>
  <si>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</si>
  <si>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</si>
  <si>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</si>
  <si>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</si>
  <si>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</si>
  <si>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</si>
  <si>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</si>
  <si>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</si>
  <si>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</si>
  <si>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</si>
  <si>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</si>
  <si>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</si>
  <si>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</si>
  <si>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</si>
  <si>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</si>
  <si>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</si>
  <si>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</si>
  <si>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</si>
  <si>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</si>
  <si>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</si>
  <si>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</si>
  <si>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</si>
  <si>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</si>
  <si>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</si>
  <si>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</si>
  <si>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</si>
  <si>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</si>
  <si>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</si>
  <si>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</si>
  <si>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</si>
  <si>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</si>
  <si>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</si>
  <si>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</si>
  <si>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</si>
  <si>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</si>
  <si>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</si>
  <si>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</si>
  <si>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</si>
  <si>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</si>
  <si>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</si>
  <si>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</si>
  <si>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</si>
  <si>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</si>
  <si>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</si>
  <si>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</si>
  <si>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</si>
  <si>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</si>
  <si>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</si>
  <si>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</si>
  <si>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</si>
  <si>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</si>
  <si>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</si>
  <si>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</si>
  <si>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</si>
  <si>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</si>
  <si>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</si>
  <si>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</si>
  <si>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</si>
  <si>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</si>
  <si>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</si>
  <si>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</si>
  <si>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</si>
  <si>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</si>
  <si>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</si>
  <si>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</si>
  <si>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</si>
  <si>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</si>
  <si>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</si>
  <si>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</si>
  <si>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</si>
  <si>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</si>
  <si>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</si>
  <si>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</si>
  <si>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</si>
  <si>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</si>
  <si>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</si>
  <si>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</si>
  <si>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</si>
  <si>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</si>
  <si>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</si>
  <si>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</si>
  <si>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</si>
  <si>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</si>
  <si>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</si>
  <si>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</si>
  <si>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</si>
  <si>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</si>
  <si>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</si>
  <si>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</si>
  <si>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</si>
  <si>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</si>
  <si>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</si>
  <si>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</si>
  <si>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</si>
  <si>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</si>
  <si>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</si>
  <si>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</si>
  <si>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</si>
  <si>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</si>
  <si>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</si>
  <si>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</si>
  <si>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</si>
  <si>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</si>
  <si>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プラスチック資源・金属資源等のバリューチェーン脱炭素化のための高度化設備導入等促進事業</t>
    <phoneticPr fontId="5"/>
  </si>
  <si>
    <t>環境再生・資源循環局</t>
    <phoneticPr fontId="5"/>
  </si>
  <si>
    <t>総務課　リサイクル推進室</t>
    <phoneticPr fontId="5"/>
  </si>
  <si>
    <t>リサイクル推進室長
水谷　努</t>
    <rPh sb="10" eb="12">
      <t>ミズタニ</t>
    </rPh>
    <rPh sb="13" eb="14">
      <t>ツトム</t>
    </rPh>
    <phoneticPr fontId="5"/>
  </si>
  <si>
    <t>○</t>
  </si>
  <si>
    <t>特別会計に関する法律第85条第3項第一号ホ
特別会計に関する法律施行令第50条第7項第9号</t>
    <phoneticPr fontId="5"/>
  </si>
  <si>
    <t>プラスチックや再生可能エネルギー製品のリサイクルや、バイオマスプラスチック製造において、プロセス全体のエネルギー起源二酸化炭素の排出抑制及びリサイクル量、バイオマスプラスチック導入量の拡大を図るため、省CO2型の設備導入に対して補助を行う。(補助率：1/3～1/2)</t>
    <phoneticPr fontId="5"/>
  </si>
  <si>
    <t>-</t>
  </si>
  <si>
    <t>二酸化炭素排出抑制対策事業費等補助金</t>
    <phoneticPr fontId="5"/>
  </si>
  <si>
    <t>補助事業の実施</t>
    <phoneticPr fontId="5"/>
  </si>
  <si>
    <t>補助事業実施件数</t>
    <phoneticPr fontId="5"/>
  </si>
  <si>
    <t>執行額／補助事業実施件数　　　　　　　　　　　　　　</t>
    <phoneticPr fontId="5"/>
  </si>
  <si>
    <t>件</t>
    <rPh sb="0" eb="1">
      <t>ケン</t>
    </rPh>
    <phoneticPr fontId="5"/>
  </si>
  <si>
    <t>百万円/件</t>
    <rPh sb="0" eb="2">
      <t>ヒャクマン</t>
    </rPh>
    <rPh sb="2" eb="3">
      <t>エン</t>
    </rPh>
    <rPh sb="4" eb="5">
      <t>ケン</t>
    </rPh>
    <phoneticPr fontId="5"/>
  </si>
  <si>
    <t>リサイクル高度化設備及びバイオプラ製造設備等の導入によって、使用済製品等のリサイクルプロセス全体のエネルギー起源二酸化炭素排出量を抑制する。</t>
    <phoneticPr fontId="5"/>
  </si>
  <si>
    <t>CO2排出削減量（万t）</t>
    <phoneticPr fontId="5"/>
  </si>
  <si>
    <t>　執行額／再生利用量増加量（万t）　　　　　　　　　　　　　</t>
    <phoneticPr fontId="5"/>
  </si>
  <si>
    <t>プラスチック再生利用量増加量</t>
    <phoneticPr fontId="5"/>
  </si>
  <si>
    <t>再生利用量（万t）</t>
    <phoneticPr fontId="5"/>
  </si>
  <si>
    <t>エネルギー起源CO2削減量１tあたりの設備費</t>
    <phoneticPr fontId="5"/>
  </si>
  <si>
    <t>設備費／当該設備によるCO2削減量×法定耐用年数</t>
    <phoneticPr fontId="5"/>
  </si>
  <si>
    <t>円／CO2削減量（t-CO2）</t>
    <phoneticPr fontId="5"/>
  </si>
  <si>
    <t>１．地球温暖化対策の推進</t>
    <phoneticPr fontId="5"/>
  </si>
  <si>
    <t>00</t>
    <phoneticPr fontId="5"/>
  </si>
  <si>
    <t>万ｔ</t>
    <phoneticPr fontId="5"/>
  </si>
  <si>
    <t>百万/万t</t>
    <phoneticPr fontId="5"/>
  </si>
  <si>
    <t>　　採択金額(百万)/再生利用量増加量（万t）　　</t>
    <rPh sb="16" eb="17">
      <t>ゾウ</t>
    </rPh>
    <phoneticPr fontId="5"/>
  </si>
  <si>
    <t>万t-CO2</t>
    <phoneticPr fontId="5"/>
  </si>
  <si>
    <t>令和５年度新規事業</t>
    <rPh sb="0" eb="2">
      <t>レイワ</t>
    </rPh>
    <rPh sb="3" eb="5">
      <t>ネンド</t>
    </rPh>
    <rPh sb="5" eb="7">
      <t>シンキ</t>
    </rPh>
    <rPh sb="7" eb="9">
      <t>ジギョウ</t>
    </rPh>
    <phoneticPr fontId="5"/>
  </si>
  <si>
    <t>‐</t>
  </si>
  <si>
    <t>海洋プラスチック問題等に対応する再生材利用量拡大やバイオプラスチック導入量の拡大に資する事業者の負担を軽減し、省CO2効果のある設備の導入によるCO2排出量の削減を促すことは、国として支援すべき重要な施策と言える。</t>
    <phoneticPr fontId="5"/>
  </si>
  <si>
    <t>脱炭素型社会及び循環型社会を構築するためには、国の主導により省CO2効果のある設備を導入することが必要である。</t>
    <phoneticPr fontId="5"/>
  </si>
  <si>
    <t>CO2排出量の削減は急務であり、省CO2効果のあるリサイクル設備の普及は有効な手段である。また、海洋プラスチック問題等に対応する「プラスチック資源循環戦略」に掲げる廃プラスチックの再生利用量倍増や、バイオマスプラスチック導入量拡大といった目標達成に必要な事業であり、優先度は高い。</t>
    <phoneticPr fontId="5"/>
  </si>
  <si>
    <t>補助事業の実施</t>
    <rPh sb="0" eb="2">
      <t>ホジョ</t>
    </rPh>
    <rPh sb="2" eb="4">
      <t>ジギョウ</t>
    </rPh>
    <rPh sb="5" eb="7">
      <t>ジッシ</t>
    </rPh>
    <phoneticPr fontId="5"/>
  </si>
  <si>
    <t>件</t>
    <rPh sb="0" eb="1">
      <t>ケン</t>
    </rPh>
    <phoneticPr fontId="5"/>
  </si>
  <si>
    <t>-</t>
    <phoneticPr fontId="5"/>
  </si>
  <si>
    <t>執行額／委託事業実施件数　　　　　　　　　　　　</t>
    <phoneticPr fontId="5"/>
  </si>
  <si>
    <t>百万円/件</t>
  </si>
  <si>
    <t>百万円/件</t>
    <phoneticPr fontId="5"/>
  </si>
  <si>
    <t>循環経済工程表</t>
    <rPh sb="0" eb="2">
      <t>ジュンカン</t>
    </rPh>
    <rPh sb="2" eb="4">
      <t>ケイザイ</t>
    </rPh>
    <rPh sb="4" eb="7">
      <t>コウテイヒョウ</t>
    </rPh>
    <phoneticPr fontId="5"/>
  </si>
  <si>
    <t>金属のリサイクル原料の処理量（万t）</t>
    <rPh sb="0" eb="2">
      <t>キンゾク</t>
    </rPh>
    <rPh sb="8" eb="10">
      <t>ゲンリョウ</t>
    </rPh>
    <rPh sb="11" eb="14">
      <t>ショリリョウ</t>
    </rPh>
    <rPh sb="14" eb="15">
      <t>ヨウリョウ</t>
    </rPh>
    <rPh sb="15" eb="16">
      <t>マン</t>
    </rPh>
    <phoneticPr fontId="5"/>
  </si>
  <si>
    <t>2030年（令和12年）までに金属のリサイクル原料の処理量を2020年（令和２年）比で21万tから倍増</t>
    <rPh sb="4" eb="5">
      <t>ネン</t>
    </rPh>
    <rPh sb="6" eb="8">
      <t>レイワ</t>
    </rPh>
    <rPh sb="10" eb="11">
      <t>ネン</t>
    </rPh>
    <rPh sb="15" eb="17">
      <t>キンゾク</t>
    </rPh>
    <rPh sb="23" eb="25">
      <t>ゲンリョウ</t>
    </rPh>
    <rPh sb="26" eb="29">
      <t>ショリリョウ</t>
    </rPh>
    <rPh sb="33" eb="34">
      <t>ネン</t>
    </rPh>
    <rPh sb="36" eb="38">
      <t>レイワ</t>
    </rPh>
    <rPh sb="39" eb="40">
      <t>ネン</t>
    </rPh>
    <rPh sb="45" eb="46">
      <t>マン</t>
    </rPh>
    <rPh sb="49" eb="51">
      <t>バイゾウ</t>
    </rPh>
    <rPh sb="50" eb="51">
      <t>ゾウ</t>
    </rPh>
    <phoneticPr fontId="5"/>
  </si>
  <si>
    <t>事業者ヒアリング及び過年度事業実績を基に算出</t>
    <rPh sb="0" eb="3">
      <t>ジギョウシャ</t>
    </rPh>
    <rPh sb="8" eb="9">
      <t>オヨ</t>
    </rPh>
    <rPh sb="10" eb="13">
      <t>カネンド</t>
    </rPh>
    <rPh sb="13" eb="15">
      <t>ジギョウ</t>
    </rPh>
    <rPh sb="15" eb="17">
      <t>ジッセキ</t>
    </rPh>
    <rPh sb="18" eb="19">
      <t>モト</t>
    </rPh>
    <rPh sb="20" eb="22">
      <t>サンシュツ</t>
    </rPh>
    <phoneticPr fontId="5"/>
  </si>
  <si>
    <t>1tCO2当たりの削減コストを令和９年度事業終了時点で20％削減する。</t>
    <phoneticPr fontId="5"/>
  </si>
  <si>
    <t>無</t>
  </si>
  <si>
    <t>補助事業の選定は、公募を行い、執行団体による審査又は外部有識者による審査委員会により採択事業を選定予定。</t>
    <rPh sb="0" eb="2">
      <t>ホジョ</t>
    </rPh>
    <rPh sb="2" eb="4">
      <t>ジギョウ</t>
    </rPh>
    <rPh sb="5" eb="7">
      <t>センテイ</t>
    </rPh>
    <rPh sb="9" eb="11">
      <t>コウボ</t>
    </rPh>
    <rPh sb="12" eb="13">
      <t>オコナ</t>
    </rPh>
    <rPh sb="15" eb="17">
      <t>シッコウ</t>
    </rPh>
    <rPh sb="17" eb="19">
      <t>ダンタイ</t>
    </rPh>
    <rPh sb="22" eb="24">
      <t>シンサ</t>
    </rPh>
    <rPh sb="24" eb="25">
      <t>マタ</t>
    </rPh>
    <rPh sb="26" eb="28">
      <t>ガイブ</t>
    </rPh>
    <rPh sb="28" eb="31">
      <t>ユウシキシャ</t>
    </rPh>
    <rPh sb="34" eb="36">
      <t>シンサ</t>
    </rPh>
    <rPh sb="36" eb="39">
      <t>イインカイ</t>
    </rPh>
    <rPh sb="42" eb="44">
      <t>サイタク</t>
    </rPh>
    <rPh sb="44" eb="46">
      <t>ジギョウ</t>
    </rPh>
    <rPh sb="47" eb="49">
      <t>センテイ</t>
    </rPh>
    <rPh sb="49" eb="51">
      <t>ヨテイ</t>
    </rPh>
    <phoneticPr fontId="5"/>
  </si>
  <si>
    <t>負担関係・負担水準は妥当となるよう設定予定。</t>
    <rPh sb="0" eb="2">
      <t>フタン</t>
    </rPh>
    <rPh sb="2" eb="4">
      <t>カンケイ</t>
    </rPh>
    <rPh sb="5" eb="7">
      <t>フタン</t>
    </rPh>
    <rPh sb="7" eb="9">
      <t>スイジュン</t>
    </rPh>
    <rPh sb="10" eb="12">
      <t>ダトウ</t>
    </rPh>
    <rPh sb="17" eb="19">
      <t>セッテイ</t>
    </rPh>
    <rPh sb="19" eb="21">
      <t>ヨテイ</t>
    </rPh>
    <phoneticPr fontId="5"/>
  </si>
  <si>
    <t>事業遂行のために必要な費用に限定する予定。</t>
    <rPh sb="0" eb="2">
      <t>ジギョウ</t>
    </rPh>
    <rPh sb="2" eb="4">
      <t>スイコウ</t>
    </rPh>
    <rPh sb="8" eb="10">
      <t>ヒツヨウ</t>
    </rPh>
    <rPh sb="11" eb="13">
      <t>ヒヨウ</t>
    </rPh>
    <rPh sb="14" eb="16">
      <t>ゲンテイ</t>
    </rPh>
    <rPh sb="18" eb="20">
      <t>ヨテイ</t>
    </rPh>
    <phoneticPr fontId="5"/>
  </si>
  <si>
    <t>経産</t>
  </si>
  <si>
    <t>プラスチック有効利用高度化事業</t>
    <phoneticPr fontId="5"/>
  </si>
  <si>
    <t>蓄電池の国内製造基盤確保のための先端生産技術導入・開発促進事業</t>
    <phoneticPr fontId="5"/>
  </si>
  <si>
    <t>予算の範囲内で効率的・効果的に実施し、効果が得られるように努める。</t>
    <rPh sb="0" eb="2">
      <t>ヨサン</t>
    </rPh>
    <rPh sb="3" eb="6">
      <t>ハンイナイ</t>
    </rPh>
    <rPh sb="7" eb="10">
      <t>コウリツテキ</t>
    </rPh>
    <rPh sb="11" eb="14">
      <t>コウカテキ</t>
    </rPh>
    <rPh sb="15" eb="17">
      <t>ジッシ</t>
    </rPh>
    <rPh sb="19" eb="21">
      <t>コウカ</t>
    </rPh>
    <rPh sb="22" eb="23">
      <t>エ</t>
    </rPh>
    <rPh sb="29" eb="30">
      <t>ツト</t>
    </rPh>
    <phoneticPr fontId="5"/>
  </si>
  <si>
    <t>今後の再エネ関連製品の大量廃棄、金属の国内資源循環需要の更なる高まりを見据え、国内リサイクルの仕組みを確立していくことが必要であり、リサイクル事業者への金属・再エネ関連製品等の省CO2型資源循環高度化設備導入補助を行う。</t>
    <rPh sb="71" eb="74">
      <t>ジギョウシャ</t>
    </rPh>
    <rPh sb="76" eb="78">
      <t>キンゾク</t>
    </rPh>
    <rPh sb="79" eb="80">
      <t>サイ</t>
    </rPh>
    <rPh sb="82" eb="84">
      <t>カンレン</t>
    </rPh>
    <rPh sb="84" eb="86">
      <t>セイヒン</t>
    </rPh>
    <rPh sb="86" eb="87">
      <t>トウ</t>
    </rPh>
    <rPh sb="88" eb="89">
      <t>ショウ</t>
    </rPh>
    <rPh sb="92" eb="93">
      <t>ガタ</t>
    </rPh>
    <rPh sb="93" eb="95">
      <t>シゲン</t>
    </rPh>
    <rPh sb="95" eb="97">
      <t>ジュンカン</t>
    </rPh>
    <rPh sb="100" eb="102">
      <t>セツビ</t>
    </rPh>
    <rPh sb="102" eb="104">
      <t>ドウニュウ</t>
    </rPh>
    <rPh sb="104" eb="106">
      <t>ホジョ</t>
    </rPh>
    <rPh sb="107" eb="108">
      <t>オコナ</t>
    </rPh>
    <phoneticPr fontId="5"/>
  </si>
  <si>
    <t xml:space="preserve">事業全体で、プラスチック・金属・再エネ関連製品等のリサイクル事業者に対してリサイクル設備導入補助や、バイオプラスチック製造事業者に対して製造設備導入補助を行う。
</t>
    <rPh sb="0" eb="4">
      <t>ジギョウゼンタイ</t>
    </rPh>
    <rPh sb="13" eb="15">
      <t>キンゾク</t>
    </rPh>
    <rPh sb="16" eb="17">
      <t>サイ</t>
    </rPh>
    <rPh sb="19" eb="21">
      <t>カンレン</t>
    </rPh>
    <rPh sb="21" eb="23">
      <t>セイヒン</t>
    </rPh>
    <rPh sb="23" eb="24">
      <t>トウ</t>
    </rPh>
    <phoneticPr fontId="5"/>
  </si>
  <si>
    <t>プラスチック資源循環戦略に基づくマイルストーン達成に向け、プラスチックリユース・リサイクル事業者に対するサイクル設備導入補助やバイオプラスチック製造事業者に対する製造設備導入補助を行う。</t>
    <rPh sb="6" eb="12">
      <t>シゲンジュンカンセンリャク</t>
    </rPh>
    <rPh sb="13" eb="14">
      <t>モト</t>
    </rPh>
    <rPh sb="23" eb="25">
      <t>タッセイ</t>
    </rPh>
    <rPh sb="26" eb="27">
      <t>ム</t>
    </rPh>
    <phoneticPr fontId="5"/>
  </si>
  <si>
    <t>プラスチック資源循環戦略(令和元年5月31日決定）
成長戦略フォローアップ（令和２年７月17日決定）
プラスチックに係る資源循環の促進等に関する法律（令和４年４月１日施行）
循環型社会形成推進基本計画（平成30年６月閣議決定）
循環経済工程表（令和４年９月策定）</t>
    <rPh sb="114" eb="116">
      <t>ジュンカン</t>
    </rPh>
    <rPh sb="116" eb="118">
      <t>ケイザイ</t>
    </rPh>
    <rPh sb="118" eb="121">
      <t>コウテイヒョウ</t>
    </rPh>
    <rPh sb="122" eb="124">
      <t>レイワ</t>
    </rPh>
    <rPh sb="125" eb="126">
      <t>ネン</t>
    </rPh>
    <rPh sb="127" eb="128">
      <t>ガツ</t>
    </rPh>
    <rPh sb="128" eb="130">
      <t>サクテイ</t>
    </rPh>
    <phoneticPr fontId="5"/>
  </si>
  <si>
    <t>太陽光発電の導入可能量拡大等に向けた技術開発事業</t>
    <phoneticPr fontId="5"/>
  </si>
  <si>
    <t>資源自律経済システム開発促進事業</t>
    <phoneticPr fontId="5"/>
  </si>
  <si>
    <t>二酸化炭素削減効果のあるリサイクル設備や化石由来プラスチックの代替素材製造設備の導入を促進することによって、リサイクル等のプロセス全体のエネルギー起源二酸化炭素の排出抑制を図り、併せてリサイクル量・バイオマスプラスチック導入量の増加を図ることで、資源循環型社会の構築を推進するものである。</t>
    <phoneticPr fontId="5"/>
  </si>
  <si>
    <t>-</t>
    <phoneticPr fontId="5"/>
  </si>
  <si>
    <t>「資源自律経済システム開発促進事業」
経済産業省では、廃家電製品を対象に、大学や研究機関の技術シーズを、大学や研究機関を主体として民間企業と共に、選別の自動化・高度化、動静脈連携システムの高度化について実用化を見据えた「研究開発」を行う。また、不純物が含まれるため現状では自動車の車体等には利用できないアルミスクラップを、自動車の車体等にも使用可能な素材（展伸材）へとアップグレードする基盤技術について「研究開発」を行う。対して環境省では、民間企業を主体として実証済の技術について社会実装のための「設備導入支援」を行っている。
「プラスチック有効利用高度化事業」
経済産業省では、プラスチックのリサイクル及び革新的素材である海洋生分解性プラスチックについて、大学や研究機関の技術シーズを、大学や研究機関を主体として民間企業と共に実用化を見据えた「研究開発」を行う。対して環境省では、民間企業を主体として実証済の技術について社会実装のための「設備導入支援」を行っている。
「蓄電池の国内製造基盤確保のための先端生産技術導入・開発促進事業」
経済産業省は、蓄電池・材料の製造事業者や製錬・精製事業者に対する生産技術や製錬・精製技術等に関する研究開発投資及び設備投資を支援するもの。他方、環境省は、今後数量の増大が見込まれる廃リチウム蓄電池等の中間処理事業者に対するリサイクル工程における、破砕、分離、化学処理等により、有用金属を高純度でリサイクルするための省CO2に資する処理設備の導入促進を行うもの。
「太陽光発電の導入可能量拡大等に向けた技術開発事業」
経済産業省は、将来的に太陽光パネルの大量廃棄が想定される中、適切な処理が行われるための処理コストの低減や資源の有効活用に向けた太陽光パネルのリサイクル処理技術の確立を目指した技術開発支援を実施するもの。他方、環境省は、太陽光パネルを対象に既に開発された省CO2型リサイクル技術・システムの社会実装に向けた実証を実施す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</si>
</sst>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oneCellAnchor>
    <xdr:from>
      <xdr:col>40</xdr:col>
      <xdr:colOff>164791</xdr:colOff>
      <xdr:row>285</xdr:row>
      <xdr:rowOff>83567</xdr:rowOff>
    </xdr:from>
    <xdr:ext cx="1760820" cy="1084977"/>
    <xdr:sp macro="" textlink="">
      <xdr:nvSpPr>
        <xdr:cNvPr id="2" name="テキスト ボックス 1">
          <a:extLst>
            <a:ext uri="{FF2B5EF4-FFF2-40B4-BE49-F238E27FC236}">
              <a16:creationId xmlns:a16="http://schemas.microsoft.com/office/drawing/2014/main" id="{A7202035-298D-4D98-AA37-139B50F5F5A1}"/>
            </a:ext>
          </a:extLst>
        </xdr:cNvPr>
        <xdr:cNvSpPr txBox="1"/>
      </xdr:nvSpPr>
      <xdr:spPr>
        <a:xfrm>
          <a:off x="7635379" y="54701038"/>
          <a:ext cx="1760820" cy="10849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バイオプラ製造設備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twoCellAnchor>
    <xdr:from>
      <xdr:col>35</xdr:col>
      <xdr:colOff>131325</xdr:colOff>
      <xdr:row>275</xdr:row>
      <xdr:rowOff>83170</xdr:rowOff>
    </xdr:from>
    <xdr:to>
      <xdr:col>35</xdr:col>
      <xdr:colOff>134426</xdr:colOff>
      <xdr:row>276</xdr:row>
      <xdr:rowOff>180374</xdr:rowOff>
    </xdr:to>
    <xdr:cxnSp macro="">
      <xdr:nvCxnSpPr>
        <xdr:cNvPr id="3" name="直線矢印コネクタ 2">
          <a:extLst>
            <a:ext uri="{FF2B5EF4-FFF2-40B4-BE49-F238E27FC236}">
              <a16:creationId xmlns:a16="http://schemas.microsoft.com/office/drawing/2014/main" id="{022F042B-A98A-4A81-909B-84284C586AD4}"/>
            </a:ext>
          </a:extLst>
        </xdr:cNvPr>
        <xdr:cNvCxnSpPr/>
      </xdr:nvCxnSpPr>
      <xdr:spPr>
        <a:xfrm>
          <a:off x="6668090" y="51129699"/>
          <a:ext cx="3101" cy="448322"/>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25</xdr:col>
      <xdr:colOff>120390</xdr:colOff>
      <xdr:row>273</xdr:row>
      <xdr:rowOff>216188</xdr:rowOff>
    </xdr:from>
    <xdr:ext cx="1261884" cy="292452"/>
    <xdr:sp macro="" textlink="">
      <xdr:nvSpPr>
        <xdr:cNvPr id="4" name="テキスト ボックス 3">
          <a:extLst>
            <a:ext uri="{FF2B5EF4-FFF2-40B4-BE49-F238E27FC236}">
              <a16:creationId xmlns:a16="http://schemas.microsoft.com/office/drawing/2014/main" id="{C95A83BE-ED65-417D-BDD1-F09B13E33D36}"/>
            </a:ext>
          </a:extLst>
        </xdr:cNvPr>
        <xdr:cNvSpPr txBox="1"/>
      </xdr:nvSpPr>
      <xdr:spPr>
        <a:xfrm>
          <a:off x="4789508" y="50545541"/>
          <a:ext cx="126188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145315</xdr:colOff>
      <xdr:row>269</xdr:row>
      <xdr:rowOff>29883</xdr:rowOff>
    </xdr:from>
    <xdr:ext cx="7653978" cy="925894"/>
    <xdr:sp macro="" textlink="">
      <xdr:nvSpPr>
        <xdr:cNvPr id="5" name="テキスト ボックス 4">
          <a:extLst>
            <a:ext uri="{FF2B5EF4-FFF2-40B4-BE49-F238E27FC236}">
              <a16:creationId xmlns:a16="http://schemas.microsoft.com/office/drawing/2014/main" id="{7BBCB23E-A892-4697-B570-4D3AEDDAA527}"/>
            </a:ext>
          </a:extLst>
        </xdr:cNvPr>
        <xdr:cNvSpPr txBox="1"/>
      </xdr:nvSpPr>
      <xdr:spPr>
        <a:xfrm>
          <a:off x="1452668" y="48932354"/>
          <a:ext cx="7653978" cy="92589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10,000</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事業名：プラスチック資源・金属資源等のバリューチェーン脱炭素化のための高度化設備導入等促進事業</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7471</xdr:colOff>
      <xdr:row>271</xdr:row>
      <xdr:rowOff>248608</xdr:rowOff>
    </xdr:from>
    <xdr:to>
      <xdr:col>29</xdr:col>
      <xdr:colOff>12941</xdr:colOff>
      <xdr:row>273</xdr:row>
      <xdr:rowOff>141941</xdr:rowOff>
    </xdr:to>
    <xdr:cxnSp macro="">
      <xdr:nvCxnSpPr>
        <xdr:cNvPr id="6" name="直線矢印コネクタ 5">
          <a:extLst>
            <a:ext uri="{FF2B5EF4-FFF2-40B4-BE49-F238E27FC236}">
              <a16:creationId xmlns:a16="http://schemas.microsoft.com/office/drawing/2014/main" id="{566859FF-3073-4622-99F5-223EF7DCB249}"/>
            </a:ext>
          </a:extLst>
        </xdr:cNvPr>
        <xdr:cNvCxnSpPr/>
      </xdr:nvCxnSpPr>
      <xdr:spPr>
        <a:xfrm flipH="1">
          <a:off x="5423647" y="49868255"/>
          <a:ext cx="5470" cy="603039"/>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10</xdr:col>
      <xdr:colOff>175962</xdr:colOff>
      <xdr:row>274</xdr:row>
      <xdr:rowOff>212523</xdr:rowOff>
    </xdr:from>
    <xdr:ext cx="6571611" cy="817119"/>
    <xdr:sp macro="" textlink="">
      <xdr:nvSpPr>
        <xdr:cNvPr id="7" name="テキスト ボックス 6">
          <a:extLst>
            <a:ext uri="{FF2B5EF4-FFF2-40B4-BE49-F238E27FC236}">
              <a16:creationId xmlns:a16="http://schemas.microsoft.com/office/drawing/2014/main" id="{41259D5C-4CB8-4C00-9AF3-C33A147C83BC}"/>
            </a:ext>
          </a:extLst>
        </xdr:cNvPr>
        <xdr:cNvSpPr txBox="1"/>
      </xdr:nvSpPr>
      <xdr:spPr>
        <a:xfrm>
          <a:off x="2043609" y="50900464"/>
          <a:ext cx="6571611" cy="8171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随意契約（公募）・委託</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執行団体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10,000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（執行事務費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17</xdr:col>
      <xdr:colOff>6151</xdr:colOff>
      <xdr:row>279</xdr:row>
      <xdr:rowOff>345498</xdr:rowOff>
    </xdr:from>
    <xdr:ext cx="4714875" cy="742035"/>
    <xdr:sp macro="" textlink="">
      <xdr:nvSpPr>
        <xdr:cNvPr id="8" name="テキスト ボックス 7">
          <a:extLst>
            <a:ext uri="{FF2B5EF4-FFF2-40B4-BE49-F238E27FC236}">
              <a16:creationId xmlns:a16="http://schemas.microsoft.com/office/drawing/2014/main" id="{545BC756-F955-45A6-9452-1A56BCEF49E5}"/>
            </a:ext>
          </a:extLst>
        </xdr:cNvPr>
        <xdr:cNvSpPr txBox="1"/>
      </xdr:nvSpPr>
      <xdr:spPr>
        <a:xfrm>
          <a:off x="3181151" y="52818910"/>
          <a:ext cx="4714875" cy="7420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事業補助費総額：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9,880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（対象設備費の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を上限に補助）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20185</xdr:colOff>
      <xdr:row>278</xdr:row>
      <xdr:rowOff>240219</xdr:rowOff>
    </xdr:from>
    <xdr:ext cx="954107" cy="292452"/>
    <xdr:sp macro="" textlink="">
      <xdr:nvSpPr>
        <xdr:cNvPr id="9" name="テキスト ボックス 8">
          <a:extLst>
            <a:ext uri="{FF2B5EF4-FFF2-40B4-BE49-F238E27FC236}">
              <a16:creationId xmlns:a16="http://schemas.microsoft.com/office/drawing/2014/main" id="{44210113-ECAC-4925-B2B8-9C4344FFCAB6}"/>
            </a:ext>
          </a:extLst>
        </xdr:cNvPr>
        <xdr:cNvSpPr txBox="1"/>
      </xdr:nvSpPr>
      <xdr:spPr>
        <a:xfrm>
          <a:off x="5062832" y="52355043"/>
          <a:ext cx="95410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間接補助</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37343</xdr:colOff>
      <xdr:row>285</xdr:row>
      <xdr:rowOff>119030</xdr:rowOff>
    </xdr:from>
    <xdr:ext cx="1760070" cy="1049867"/>
    <xdr:sp macro="" textlink="">
      <xdr:nvSpPr>
        <xdr:cNvPr id="10" name="テキスト ボックス 9">
          <a:extLst>
            <a:ext uri="{FF2B5EF4-FFF2-40B4-BE49-F238E27FC236}">
              <a16:creationId xmlns:a16="http://schemas.microsoft.com/office/drawing/2014/main" id="{944B6B6C-B8DF-415D-A6CF-EE03B05E669D}"/>
            </a:ext>
          </a:extLst>
        </xdr:cNvPr>
        <xdr:cNvSpPr txBox="1"/>
      </xdr:nvSpPr>
      <xdr:spPr>
        <a:xfrm>
          <a:off x="1344696" y="54736501"/>
          <a:ext cx="1760070" cy="104986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rtl="0" eaLnBrk="1"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金属・再エネ関連設備</a:t>
          </a:r>
          <a:endParaRPr kumimoji="1" lang="en-US" altLang="ja-JP" sz="1100">
            <a:effectLst/>
            <a:latin typeface="+mn-lt"/>
            <a:ea typeface="+mn-ea"/>
            <a:cs typeface="+mn-cs"/>
          </a:endParaRPr>
        </a:p>
        <a:p>
          <a:pPr rtl="0" eaLnBrk="1" latinLnBrk="0" hangingPunct="1"/>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171124</xdr:colOff>
      <xdr:row>285</xdr:row>
      <xdr:rowOff>94774</xdr:rowOff>
    </xdr:from>
    <xdr:ext cx="1892342" cy="1055158"/>
    <xdr:sp macro="" textlink="">
      <xdr:nvSpPr>
        <xdr:cNvPr id="12" name="テキスト ボックス 11">
          <a:extLst>
            <a:ext uri="{FF2B5EF4-FFF2-40B4-BE49-F238E27FC236}">
              <a16:creationId xmlns:a16="http://schemas.microsoft.com/office/drawing/2014/main" id="{212CF7EC-2E72-488A-B18F-77F20883206C}"/>
            </a:ext>
          </a:extLst>
        </xdr:cNvPr>
        <xdr:cNvSpPr txBox="1"/>
      </xdr:nvSpPr>
      <xdr:spPr>
        <a:xfrm>
          <a:off x="4466712" y="54712245"/>
          <a:ext cx="1892342" cy="105515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プラスチックリサイクル設備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18426</xdr:colOff>
      <xdr:row>282</xdr:row>
      <xdr:rowOff>46694</xdr:rowOff>
    </xdr:from>
    <xdr:to>
      <xdr:col>46</xdr:col>
      <xdr:colOff>149410</xdr:colOff>
      <xdr:row>285</xdr:row>
      <xdr:rowOff>76096</xdr:rowOff>
    </xdr:to>
    <xdr:cxnSp macro="">
      <xdr:nvCxnSpPr>
        <xdr:cNvPr id="13" name="直線矢印コネクタ 12">
          <a:extLst>
            <a:ext uri="{FF2B5EF4-FFF2-40B4-BE49-F238E27FC236}">
              <a16:creationId xmlns:a16="http://schemas.microsoft.com/office/drawing/2014/main" id="{7AB2050B-BA3A-490C-8614-8FD73F992D9A}"/>
            </a:ext>
          </a:extLst>
        </xdr:cNvPr>
        <xdr:cNvCxnSpPr/>
      </xdr:nvCxnSpPr>
      <xdr:spPr>
        <a:xfrm>
          <a:off x="5434602" y="53588400"/>
          <a:ext cx="3305984" cy="110516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15959</xdr:colOff>
      <xdr:row>282</xdr:row>
      <xdr:rowOff>46694</xdr:rowOff>
    </xdr:from>
    <xdr:to>
      <xdr:col>29</xdr:col>
      <xdr:colOff>18426</xdr:colOff>
      <xdr:row>285</xdr:row>
      <xdr:rowOff>111559</xdr:rowOff>
    </xdr:to>
    <xdr:cxnSp macro="">
      <xdr:nvCxnSpPr>
        <xdr:cNvPr id="14" name="直線矢印コネクタ 13">
          <a:extLst>
            <a:ext uri="{FF2B5EF4-FFF2-40B4-BE49-F238E27FC236}">
              <a16:creationId xmlns:a16="http://schemas.microsoft.com/office/drawing/2014/main" id="{80E740EC-BCDF-4B7F-8523-DE9339C7BAAC}"/>
            </a:ext>
          </a:extLst>
        </xdr:cNvPr>
        <xdr:cNvCxnSpPr/>
      </xdr:nvCxnSpPr>
      <xdr:spPr>
        <a:xfrm flipH="1">
          <a:off x="2257135" y="53588400"/>
          <a:ext cx="3177467" cy="114063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28</xdr:col>
      <xdr:colOff>183471</xdr:colOff>
      <xdr:row>282</xdr:row>
      <xdr:rowOff>46694</xdr:rowOff>
    </xdr:from>
    <xdr:to>
      <xdr:col>29</xdr:col>
      <xdr:colOff>18426</xdr:colOff>
      <xdr:row>285</xdr:row>
      <xdr:rowOff>94774</xdr:rowOff>
    </xdr:to>
    <xdr:cxnSp macro="">
      <xdr:nvCxnSpPr>
        <xdr:cNvPr id="16" name="直線矢印コネクタ 15">
          <a:extLst>
            <a:ext uri="{FF2B5EF4-FFF2-40B4-BE49-F238E27FC236}">
              <a16:creationId xmlns:a16="http://schemas.microsoft.com/office/drawing/2014/main" id="{A23D31AB-B727-4D4C-BA78-F703F75F670B}"/>
            </a:ext>
          </a:extLst>
        </xdr:cNvPr>
        <xdr:cNvCxnSpPr>
          <a:endCxn id="12" idx="0"/>
        </xdr:cNvCxnSpPr>
      </xdr:nvCxnSpPr>
      <xdr:spPr>
        <a:xfrm flipH="1">
          <a:off x="5412883" y="53588400"/>
          <a:ext cx="21719" cy="112384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28</xdr:col>
      <xdr:colOff>182282</xdr:colOff>
      <xdr:row>276</xdr:row>
      <xdr:rowOff>348714</xdr:rowOff>
    </xdr:from>
    <xdr:to>
      <xdr:col>29</xdr:col>
      <xdr:colOff>988</xdr:colOff>
      <xdr:row>278</xdr:row>
      <xdr:rowOff>234576</xdr:rowOff>
    </xdr:to>
    <xdr:cxnSp macro="">
      <xdr:nvCxnSpPr>
        <xdr:cNvPr id="19" name="直線矢印コネクタ 18">
          <a:extLst>
            <a:ext uri="{FF2B5EF4-FFF2-40B4-BE49-F238E27FC236}">
              <a16:creationId xmlns:a16="http://schemas.microsoft.com/office/drawing/2014/main" id="{915A2BA6-2547-4825-93A2-6218EE6D85C1}"/>
            </a:ext>
          </a:extLst>
        </xdr:cNvPr>
        <xdr:cNvCxnSpPr/>
      </xdr:nvCxnSpPr>
      <xdr:spPr>
        <a:xfrm flipH="1">
          <a:off x="5411694" y="51746361"/>
          <a:ext cx="5470" cy="603039"/>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41" zoomScaleNormal="75" zoomScaleSheetLayoutView="100" zoomScalePageLayoutView="85" workbookViewId="0">
      <selection activeCell="M242" sqref="M242:N242"/>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4">
        <v>2022</v>
      </c>
      <c r="AE2" s="854"/>
      <c r="AF2" s="854"/>
      <c r="AG2" s="854"/>
      <c r="AH2" s="854"/>
      <c r="AI2" s="75" t="s">
        <v>285</v>
      </c>
      <c r="AJ2" s="854" t="s">
        <v>608</v>
      </c>
      <c r="AK2" s="854"/>
      <c r="AL2" s="854"/>
      <c r="AM2" s="854"/>
      <c r="AN2" s="75" t="s">
        <v>285</v>
      </c>
      <c r="AO2" s="854" t="s">
        <v>605</v>
      </c>
      <c r="AP2" s="854"/>
      <c r="AQ2" s="854"/>
      <c r="AR2" s="76" t="s">
        <v>285</v>
      </c>
      <c r="AS2" s="855">
        <v>3</v>
      </c>
      <c r="AT2" s="855"/>
      <c r="AU2" s="855"/>
      <c r="AV2" s="75" t="str">
        <f>IF(AW2="","","-")</f>
        <v/>
      </c>
      <c r="AW2" s="856"/>
      <c r="AX2" s="856"/>
    </row>
    <row r="3" spans="1:50" ht="21" customHeight="1" thickBot="1" x14ac:dyDescent="0.25">
      <c r="A3" s="857" t="s">
        <v>598</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59</v>
      </c>
      <c r="AJ3" s="859" t="s">
        <v>609</v>
      </c>
      <c r="AK3" s="859"/>
      <c r="AL3" s="859"/>
      <c r="AM3" s="859"/>
      <c r="AN3" s="859"/>
      <c r="AO3" s="859"/>
      <c r="AP3" s="859"/>
      <c r="AQ3" s="859"/>
      <c r="AR3" s="859"/>
      <c r="AS3" s="859"/>
      <c r="AT3" s="859"/>
      <c r="AU3" s="859"/>
      <c r="AV3" s="859"/>
      <c r="AW3" s="859"/>
      <c r="AX3" s="24" t="s">
        <v>60</v>
      </c>
    </row>
    <row r="4" spans="1:50" ht="24.75" customHeight="1" x14ac:dyDescent="0.2">
      <c r="A4" s="829" t="s">
        <v>23</v>
      </c>
      <c r="B4" s="830"/>
      <c r="C4" s="830"/>
      <c r="D4" s="830"/>
      <c r="E4" s="830"/>
      <c r="F4" s="830"/>
      <c r="G4" s="831" t="s">
        <v>610</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611</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
      <c r="A5" s="841" t="s">
        <v>62</v>
      </c>
      <c r="B5" s="842"/>
      <c r="C5" s="842"/>
      <c r="D5" s="842"/>
      <c r="E5" s="842"/>
      <c r="F5" s="843"/>
      <c r="G5" s="844" t="s">
        <v>607</v>
      </c>
      <c r="H5" s="845"/>
      <c r="I5" s="845"/>
      <c r="J5" s="845"/>
      <c r="K5" s="845"/>
      <c r="L5" s="845"/>
      <c r="M5" s="846" t="s">
        <v>61</v>
      </c>
      <c r="N5" s="847"/>
      <c r="O5" s="847"/>
      <c r="P5" s="847"/>
      <c r="Q5" s="847"/>
      <c r="R5" s="848"/>
      <c r="S5" s="849" t="s">
        <v>393</v>
      </c>
      <c r="T5" s="845"/>
      <c r="U5" s="845"/>
      <c r="V5" s="845"/>
      <c r="W5" s="845"/>
      <c r="X5" s="850"/>
      <c r="Y5" s="851" t="s">
        <v>3</v>
      </c>
      <c r="Z5" s="852"/>
      <c r="AA5" s="852"/>
      <c r="AB5" s="852"/>
      <c r="AC5" s="852"/>
      <c r="AD5" s="853"/>
      <c r="AE5" s="874" t="s">
        <v>612</v>
      </c>
      <c r="AF5" s="874"/>
      <c r="AG5" s="874"/>
      <c r="AH5" s="874"/>
      <c r="AI5" s="874"/>
      <c r="AJ5" s="874"/>
      <c r="AK5" s="874"/>
      <c r="AL5" s="874"/>
      <c r="AM5" s="874"/>
      <c r="AN5" s="874"/>
      <c r="AO5" s="874"/>
      <c r="AP5" s="875"/>
      <c r="AQ5" s="876" t="s">
        <v>613</v>
      </c>
      <c r="AR5" s="877"/>
      <c r="AS5" s="877"/>
      <c r="AT5" s="877"/>
      <c r="AU5" s="877"/>
      <c r="AV5" s="877"/>
      <c r="AW5" s="877"/>
      <c r="AX5" s="878"/>
    </row>
    <row r="6" spans="1:50" ht="39" customHeight="1" x14ac:dyDescent="0.2">
      <c r="A6" s="879" t="s">
        <v>4</v>
      </c>
      <c r="B6" s="880"/>
      <c r="C6" s="880"/>
      <c r="D6" s="880"/>
      <c r="E6" s="880"/>
      <c r="F6" s="880"/>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8.6" customHeight="1" x14ac:dyDescent="0.2">
      <c r="A7" s="860" t="s">
        <v>20</v>
      </c>
      <c r="B7" s="861"/>
      <c r="C7" s="861"/>
      <c r="D7" s="861"/>
      <c r="E7" s="861"/>
      <c r="F7" s="862"/>
      <c r="G7" s="884" t="s">
        <v>615</v>
      </c>
      <c r="H7" s="885"/>
      <c r="I7" s="885"/>
      <c r="J7" s="885"/>
      <c r="K7" s="885"/>
      <c r="L7" s="885"/>
      <c r="M7" s="885"/>
      <c r="N7" s="885"/>
      <c r="O7" s="885"/>
      <c r="P7" s="885"/>
      <c r="Q7" s="885"/>
      <c r="R7" s="885"/>
      <c r="S7" s="885"/>
      <c r="T7" s="885"/>
      <c r="U7" s="885"/>
      <c r="V7" s="885"/>
      <c r="W7" s="885"/>
      <c r="X7" s="886"/>
      <c r="Y7" s="887" t="s">
        <v>270</v>
      </c>
      <c r="Z7" s="708"/>
      <c r="AA7" s="708"/>
      <c r="AB7" s="708"/>
      <c r="AC7" s="708"/>
      <c r="AD7" s="888"/>
      <c r="AE7" s="816" t="s">
        <v>665</v>
      </c>
      <c r="AF7" s="817"/>
      <c r="AG7" s="817"/>
      <c r="AH7" s="817"/>
      <c r="AI7" s="817"/>
      <c r="AJ7" s="817"/>
      <c r="AK7" s="817"/>
      <c r="AL7" s="817"/>
      <c r="AM7" s="817"/>
      <c r="AN7" s="817"/>
      <c r="AO7" s="817"/>
      <c r="AP7" s="817"/>
      <c r="AQ7" s="817"/>
      <c r="AR7" s="817"/>
      <c r="AS7" s="817"/>
      <c r="AT7" s="817"/>
      <c r="AU7" s="817"/>
      <c r="AV7" s="817"/>
      <c r="AW7" s="817"/>
      <c r="AX7" s="818"/>
    </row>
    <row r="8" spans="1:50" ht="31.05" customHeight="1" x14ac:dyDescent="0.2">
      <c r="A8" s="860" t="s">
        <v>185</v>
      </c>
      <c r="B8" s="861"/>
      <c r="C8" s="861"/>
      <c r="D8" s="861"/>
      <c r="E8" s="861"/>
      <c r="F8" s="862"/>
      <c r="G8" s="863" t="str">
        <f>入力規則等!A27</f>
        <v>地球温暖化対策</v>
      </c>
      <c r="H8" s="864"/>
      <c r="I8" s="864"/>
      <c r="J8" s="864"/>
      <c r="K8" s="864"/>
      <c r="L8" s="864"/>
      <c r="M8" s="864"/>
      <c r="N8" s="864"/>
      <c r="O8" s="864"/>
      <c r="P8" s="864"/>
      <c r="Q8" s="864"/>
      <c r="R8" s="864"/>
      <c r="S8" s="864"/>
      <c r="T8" s="864"/>
      <c r="U8" s="864"/>
      <c r="V8" s="864"/>
      <c r="W8" s="864"/>
      <c r="X8" s="865"/>
      <c r="Y8" s="866" t="s">
        <v>186</v>
      </c>
      <c r="Z8" s="867"/>
      <c r="AA8" s="867"/>
      <c r="AB8" s="867"/>
      <c r="AC8" s="867"/>
      <c r="AD8" s="868"/>
      <c r="AE8" s="869" t="str">
        <f>入力規則等!K13</f>
        <v>エネルギー対策</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2">
      <c r="A9" s="789" t="s">
        <v>21</v>
      </c>
      <c r="B9" s="790"/>
      <c r="C9" s="790"/>
      <c r="D9" s="790"/>
      <c r="E9" s="790"/>
      <c r="F9" s="790"/>
      <c r="G9" s="871" t="s">
        <v>668</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52.2" customHeight="1" x14ac:dyDescent="0.2">
      <c r="A10" s="777" t="s">
        <v>27</v>
      </c>
      <c r="B10" s="778"/>
      <c r="C10" s="778"/>
      <c r="D10" s="778"/>
      <c r="E10" s="778"/>
      <c r="F10" s="778"/>
      <c r="G10" s="779" t="s">
        <v>616</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
      <c r="A12" s="786" t="s">
        <v>22</v>
      </c>
      <c r="B12" s="787"/>
      <c r="C12" s="787"/>
      <c r="D12" s="787"/>
      <c r="E12" s="787"/>
      <c r="F12" s="788"/>
      <c r="G12" s="792"/>
      <c r="H12" s="793"/>
      <c r="I12" s="793"/>
      <c r="J12" s="793"/>
      <c r="K12" s="793"/>
      <c r="L12" s="793"/>
      <c r="M12" s="793"/>
      <c r="N12" s="793"/>
      <c r="O12" s="793"/>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22"/>
    </row>
    <row r="13" spans="1:50" ht="21" customHeight="1" x14ac:dyDescent="0.2">
      <c r="A13" s="308"/>
      <c r="B13" s="309"/>
      <c r="C13" s="309"/>
      <c r="D13" s="309"/>
      <c r="E13" s="309"/>
      <c r="F13" s="310"/>
      <c r="G13" s="806" t="s">
        <v>6</v>
      </c>
      <c r="H13" s="807"/>
      <c r="I13" s="823" t="s">
        <v>7</v>
      </c>
      <c r="J13" s="824"/>
      <c r="K13" s="824"/>
      <c r="L13" s="824"/>
      <c r="M13" s="824"/>
      <c r="N13" s="824"/>
      <c r="O13" s="825"/>
      <c r="P13" s="721" t="s">
        <v>285</v>
      </c>
      <c r="Q13" s="722"/>
      <c r="R13" s="722"/>
      <c r="S13" s="722"/>
      <c r="T13" s="722"/>
      <c r="U13" s="722"/>
      <c r="V13" s="723"/>
      <c r="W13" s="721" t="s">
        <v>285</v>
      </c>
      <c r="X13" s="722"/>
      <c r="Y13" s="722"/>
      <c r="Z13" s="722"/>
      <c r="AA13" s="722"/>
      <c r="AB13" s="722"/>
      <c r="AC13" s="723"/>
      <c r="AD13" s="721" t="s">
        <v>285</v>
      </c>
      <c r="AE13" s="722"/>
      <c r="AF13" s="722"/>
      <c r="AG13" s="722"/>
      <c r="AH13" s="722"/>
      <c r="AI13" s="722"/>
      <c r="AJ13" s="723"/>
      <c r="AK13" s="721" t="s">
        <v>285</v>
      </c>
      <c r="AL13" s="722"/>
      <c r="AM13" s="722"/>
      <c r="AN13" s="722"/>
      <c r="AO13" s="722"/>
      <c r="AP13" s="722"/>
      <c r="AQ13" s="723"/>
      <c r="AR13" s="754">
        <v>10000</v>
      </c>
      <c r="AS13" s="755"/>
      <c r="AT13" s="755"/>
      <c r="AU13" s="755"/>
      <c r="AV13" s="755"/>
      <c r="AW13" s="755"/>
      <c r="AX13" s="826"/>
    </row>
    <row r="14" spans="1:50" ht="21" customHeight="1" x14ac:dyDescent="0.2">
      <c r="A14" s="308"/>
      <c r="B14" s="309"/>
      <c r="C14" s="309"/>
      <c r="D14" s="309"/>
      <c r="E14" s="309"/>
      <c r="F14" s="310"/>
      <c r="G14" s="808"/>
      <c r="H14" s="809"/>
      <c r="I14" s="801" t="s">
        <v>8</v>
      </c>
      <c r="J14" s="802"/>
      <c r="K14" s="802"/>
      <c r="L14" s="802"/>
      <c r="M14" s="802"/>
      <c r="N14" s="802"/>
      <c r="O14" s="803"/>
      <c r="P14" s="721" t="s">
        <v>285</v>
      </c>
      <c r="Q14" s="722"/>
      <c r="R14" s="722"/>
      <c r="S14" s="722"/>
      <c r="T14" s="722"/>
      <c r="U14" s="722"/>
      <c r="V14" s="723"/>
      <c r="W14" s="721" t="s">
        <v>285</v>
      </c>
      <c r="X14" s="722"/>
      <c r="Y14" s="722"/>
      <c r="Z14" s="722"/>
      <c r="AA14" s="722"/>
      <c r="AB14" s="722"/>
      <c r="AC14" s="723"/>
      <c r="AD14" s="721" t="s">
        <v>285</v>
      </c>
      <c r="AE14" s="722"/>
      <c r="AF14" s="722"/>
      <c r="AG14" s="722"/>
      <c r="AH14" s="722"/>
      <c r="AI14" s="722"/>
      <c r="AJ14" s="723"/>
      <c r="AK14" s="721" t="s">
        <v>285</v>
      </c>
      <c r="AL14" s="722"/>
      <c r="AM14" s="722"/>
      <c r="AN14" s="722"/>
      <c r="AO14" s="722"/>
      <c r="AP14" s="722"/>
      <c r="AQ14" s="723"/>
      <c r="AR14" s="812"/>
      <c r="AS14" s="812"/>
      <c r="AT14" s="812"/>
      <c r="AU14" s="812"/>
      <c r="AV14" s="812"/>
      <c r="AW14" s="812"/>
      <c r="AX14" s="813"/>
    </row>
    <row r="15" spans="1:50" ht="21" customHeight="1" x14ac:dyDescent="0.2">
      <c r="A15" s="308"/>
      <c r="B15" s="309"/>
      <c r="C15" s="309"/>
      <c r="D15" s="309"/>
      <c r="E15" s="309"/>
      <c r="F15" s="310"/>
      <c r="G15" s="808"/>
      <c r="H15" s="809"/>
      <c r="I15" s="801" t="s">
        <v>47</v>
      </c>
      <c r="J15" s="814"/>
      <c r="K15" s="814"/>
      <c r="L15" s="814"/>
      <c r="M15" s="814"/>
      <c r="N15" s="814"/>
      <c r="O15" s="815"/>
      <c r="P15" s="721" t="s">
        <v>285</v>
      </c>
      <c r="Q15" s="722"/>
      <c r="R15" s="722"/>
      <c r="S15" s="722"/>
      <c r="T15" s="722"/>
      <c r="U15" s="722"/>
      <c r="V15" s="723"/>
      <c r="W15" s="721" t="s">
        <v>285</v>
      </c>
      <c r="X15" s="722"/>
      <c r="Y15" s="722"/>
      <c r="Z15" s="722"/>
      <c r="AA15" s="722"/>
      <c r="AB15" s="722"/>
      <c r="AC15" s="723"/>
      <c r="AD15" s="721" t="s">
        <v>285</v>
      </c>
      <c r="AE15" s="722"/>
      <c r="AF15" s="722"/>
      <c r="AG15" s="722"/>
      <c r="AH15" s="722"/>
      <c r="AI15" s="722"/>
      <c r="AJ15" s="723"/>
      <c r="AK15" s="721" t="s">
        <v>285</v>
      </c>
      <c r="AL15" s="722"/>
      <c r="AM15" s="722"/>
      <c r="AN15" s="722"/>
      <c r="AO15" s="722"/>
      <c r="AP15" s="722"/>
      <c r="AQ15" s="723"/>
      <c r="AR15" s="721" t="s">
        <v>285</v>
      </c>
      <c r="AS15" s="722"/>
      <c r="AT15" s="722"/>
      <c r="AU15" s="722"/>
      <c r="AV15" s="722"/>
      <c r="AW15" s="722"/>
      <c r="AX15" s="827"/>
    </row>
    <row r="16" spans="1:50" ht="21" customHeight="1" x14ac:dyDescent="0.2">
      <c r="A16" s="308"/>
      <c r="B16" s="309"/>
      <c r="C16" s="309"/>
      <c r="D16" s="309"/>
      <c r="E16" s="309"/>
      <c r="F16" s="310"/>
      <c r="G16" s="808"/>
      <c r="H16" s="809"/>
      <c r="I16" s="801" t="s">
        <v>48</v>
      </c>
      <c r="J16" s="814"/>
      <c r="K16" s="814"/>
      <c r="L16" s="814"/>
      <c r="M16" s="814"/>
      <c r="N16" s="814"/>
      <c r="O16" s="815"/>
      <c r="P16" s="721" t="s">
        <v>285</v>
      </c>
      <c r="Q16" s="722"/>
      <c r="R16" s="722"/>
      <c r="S16" s="722"/>
      <c r="T16" s="722"/>
      <c r="U16" s="722"/>
      <c r="V16" s="723"/>
      <c r="W16" s="721" t="s">
        <v>285</v>
      </c>
      <c r="X16" s="722"/>
      <c r="Y16" s="722"/>
      <c r="Z16" s="722"/>
      <c r="AA16" s="722"/>
      <c r="AB16" s="722"/>
      <c r="AC16" s="723"/>
      <c r="AD16" s="721" t="s">
        <v>285</v>
      </c>
      <c r="AE16" s="722"/>
      <c r="AF16" s="722"/>
      <c r="AG16" s="722"/>
      <c r="AH16" s="722"/>
      <c r="AI16" s="722"/>
      <c r="AJ16" s="723"/>
      <c r="AK16" s="721" t="s">
        <v>285</v>
      </c>
      <c r="AL16" s="722"/>
      <c r="AM16" s="722"/>
      <c r="AN16" s="722"/>
      <c r="AO16" s="722"/>
      <c r="AP16" s="722"/>
      <c r="AQ16" s="723"/>
      <c r="AR16" s="819"/>
      <c r="AS16" s="820"/>
      <c r="AT16" s="820"/>
      <c r="AU16" s="820"/>
      <c r="AV16" s="820"/>
      <c r="AW16" s="820"/>
      <c r="AX16" s="821"/>
    </row>
    <row r="17" spans="1:50" ht="24.75" customHeight="1" x14ac:dyDescent="0.2">
      <c r="A17" s="308"/>
      <c r="B17" s="309"/>
      <c r="C17" s="309"/>
      <c r="D17" s="309"/>
      <c r="E17" s="309"/>
      <c r="F17" s="310"/>
      <c r="G17" s="808"/>
      <c r="H17" s="809"/>
      <c r="I17" s="801" t="s">
        <v>46</v>
      </c>
      <c r="J17" s="802"/>
      <c r="K17" s="802"/>
      <c r="L17" s="802"/>
      <c r="M17" s="802"/>
      <c r="N17" s="802"/>
      <c r="O17" s="803"/>
      <c r="P17" s="721" t="s">
        <v>285</v>
      </c>
      <c r="Q17" s="722"/>
      <c r="R17" s="722"/>
      <c r="S17" s="722"/>
      <c r="T17" s="722"/>
      <c r="U17" s="722"/>
      <c r="V17" s="723"/>
      <c r="W17" s="721" t="s">
        <v>285</v>
      </c>
      <c r="X17" s="722"/>
      <c r="Y17" s="722"/>
      <c r="Z17" s="722"/>
      <c r="AA17" s="722"/>
      <c r="AB17" s="722"/>
      <c r="AC17" s="723"/>
      <c r="AD17" s="721" t="s">
        <v>285</v>
      </c>
      <c r="AE17" s="722"/>
      <c r="AF17" s="722"/>
      <c r="AG17" s="722"/>
      <c r="AH17" s="722"/>
      <c r="AI17" s="722"/>
      <c r="AJ17" s="723"/>
      <c r="AK17" s="721" t="s">
        <v>285</v>
      </c>
      <c r="AL17" s="722"/>
      <c r="AM17" s="722"/>
      <c r="AN17" s="722"/>
      <c r="AO17" s="722"/>
      <c r="AP17" s="722"/>
      <c r="AQ17" s="723"/>
      <c r="AR17" s="804"/>
      <c r="AS17" s="804"/>
      <c r="AT17" s="804"/>
      <c r="AU17" s="804"/>
      <c r="AV17" s="804"/>
      <c r="AW17" s="804"/>
      <c r="AX17" s="805"/>
    </row>
    <row r="18" spans="1:50" ht="24.75" customHeight="1" x14ac:dyDescent="0.2">
      <c r="A18" s="308"/>
      <c r="B18" s="309"/>
      <c r="C18" s="309"/>
      <c r="D18" s="309"/>
      <c r="E18" s="309"/>
      <c r="F18" s="310"/>
      <c r="G18" s="810"/>
      <c r="H18" s="811"/>
      <c r="I18" s="794" t="s">
        <v>18</v>
      </c>
      <c r="J18" s="795"/>
      <c r="K18" s="795"/>
      <c r="L18" s="795"/>
      <c r="M18" s="795"/>
      <c r="N18" s="795"/>
      <c r="O18" s="796"/>
      <c r="P18" s="797">
        <f>SUM(P13:V17)</f>
        <v>0</v>
      </c>
      <c r="Q18" s="798"/>
      <c r="R18" s="798"/>
      <c r="S18" s="798"/>
      <c r="T18" s="798"/>
      <c r="U18" s="798"/>
      <c r="V18" s="799"/>
      <c r="W18" s="797">
        <f>SUM(W13:AC17)</f>
        <v>0</v>
      </c>
      <c r="X18" s="798"/>
      <c r="Y18" s="798"/>
      <c r="Z18" s="798"/>
      <c r="AA18" s="798"/>
      <c r="AB18" s="798"/>
      <c r="AC18" s="799"/>
      <c r="AD18" s="797">
        <f>SUM(AD13:AJ17)</f>
        <v>0</v>
      </c>
      <c r="AE18" s="798"/>
      <c r="AF18" s="798"/>
      <c r="AG18" s="798"/>
      <c r="AH18" s="798"/>
      <c r="AI18" s="798"/>
      <c r="AJ18" s="799"/>
      <c r="AK18" s="797">
        <f>SUM(AK13:AQ17)</f>
        <v>0</v>
      </c>
      <c r="AL18" s="798"/>
      <c r="AM18" s="798"/>
      <c r="AN18" s="798"/>
      <c r="AO18" s="798"/>
      <c r="AP18" s="798"/>
      <c r="AQ18" s="799"/>
      <c r="AR18" s="797">
        <f>SUM(AR13:AX17)</f>
        <v>10000</v>
      </c>
      <c r="AS18" s="798"/>
      <c r="AT18" s="798"/>
      <c r="AU18" s="798"/>
      <c r="AV18" s="798"/>
      <c r="AW18" s="798"/>
      <c r="AX18" s="800"/>
    </row>
    <row r="19" spans="1:50" ht="24.75" customHeight="1" x14ac:dyDescent="0.2">
      <c r="A19" s="308"/>
      <c r="B19" s="309"/>
      <c r="C19" s="309"/>
      <c r="D19" s="309"/>
      <c r="E19" s="309"/>
      <c r="F19" s="310"/>
      <c r="G19" s="769" t="s">
        <v>9</v>
      </c>
      <c r="H19" s="770"/>
      <c r="I19" s="770"/>
      <c r="J19" s="770"/>
      <c r="K19" s="770"/>
      <c r="L19" s="770"/>
      <c r="M19" s="770"/>
      <c r="N19" s="770"/>
      <c r="O19" s="770"/>
      <c r="P19" s="721"/>
      <c r="Q19" s="722"/>
      <c r="R19" s="722"/>
      <c r="S19" s="722"/>
      <c r="T19" s="722"/>
      <c r="U19" s="722"/>
      <c r="V19" s="723"/>
      <c r="W19" s="721"/>
      <c r="X19" s="722"/>
      <c r="Y19" s="722"/>
      <c r="Z19" s="722"/>
      <c r="AA19" s="722"/>
      <c r="AB19" s="722"/>
      <c r="AC19" s="723"/>
      <c r="AD19" s="721"/>
      <c r="AE19" s="722"/>
      <c r="AF19" s="722"/>
      <c r="AG19" s="722"/>
      <c r="AH19" s="722"/>
      <c r="AI19" s="722"/>
      <c r="AJ19" s="723"/>
      <c r="AK19" s="766"/>
      <c r="AL19" s="766"/>
      <c r="AM19" s="766"/>
      <c r="AN19" s="766"/>
      <c r="AO19" s="766"/>
      <c r="AP19" s="766"/>
      <c r="AQ19" s="766"/>
      <c r="AR19" s="766"/>
      <c r="AS19" s="766"/>
      <c r="AT19" s="766"/>
      <c r="AU19" s="766"/>
      <c r="AV19" s="766"/>
      <c r="AW19" s="766"/>
      <c r="AX19" s="768"/>
    </row>
    <row r="20" spans="1:50" ht="24.75" customHeight="1" x14ac:dyDescent="0.2">
      <c r="A20" s="308"/>
      <c r="B20" s="309"/>
      <c r="C20" s="309"/>
      <c r="D20" s="309"/>
      <c r="E20" s="309"/>
      <c r="F20" s="310"/>
      <c r="G20" s="769" t="s">
        <v>10</v>
      </c>
      <c r="H20" s="770"/>
      <c r="I20" s="770"/>
      <c r="J20" s="770"/>
      <c r="K20" s="770"/>
      <c r="L20" s="770"/>
      <c r="M20" s="770"/>
      <c r="N20" s="770"/>
      <c r="O20" s="770"/>
      <c r="P20" s="765" t="str">
        <f>IF(P18=0, "-", SUM(P19)/P18)</f>
        <v>-</v>
      </c>
      <c r="Q20" s="765"/>
      <c r="R20" s="765"/>
      <c r="S20" s="765"/>
      <c r="T20" s="765"/>
      <c r="U20" s="765"/>
      <c r="V20" s="765"/>
      <c r="W20" s="765" t="str">
        <f>IF(W18=0, "-", SUM(W19)/W18)</f>
        <v>-</v>
      </c>
      <c r="X20" s="765"/>
      <c r="Y20" s="765"/>
      <c r="Z20" s="765"/>
      <c r="AA20" s="765"/>
      <c r="AB20" s="765"/>
      <c r="AC20" s="765"/>
      <c r="AD20" s="765" t="str">
        <f>IF(AD18=0, "-", SUM(AD19)/AD18)</f>
        <v>-</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
      <c r="A21" s="789"/>
      <c r="B21" s="790"/>
      <c r="C21" s="790"/>
      <c r="D21" s="790"/>
      <c r="E21" s="790"/>
      <c r="F21" s="791"/>
      <c r="G21" s="763" t="s">
        <v>239</v>
      </c>
      <c r="H21" s="764"/>
      <c r="I21" s="764"/>
      <c r="J21" s="764"/>
      <c r="K21" s="764"/>
      <c r="L21" s="764"/>
      <c r="M21" s="764"/>
      <c r="N21" s="764"/>
      <c r="O21" s="764"/>
      <c r="P21" s="765" t="str">
        <f>IF(P19=0, "-", SUM(P19)/SUM(P13,P14))</f>
        <v>-</v>
      </c>
      <c r="Q21" s="765"/>
      <c r="R21" s="765"/>
      <c r="S21" s="765"/>
      <c r="T21" s="765"/>
      <c r="U21" s="765"/>
      <c r="V21" s="765"/>
      <c r="W21" s="765" t="str">
        <f>IF(W19=0, "-", SUM(W19)/SUM(W13,W14))</f>
        <v>-</v>
      </c>
      <c r="X21" s="765"/>
      <c r="Y21" s="765"/>
      <c r="Z21" s="765"/>
      <c r="AA21" s="765"/>
      <c r="AB21" s="765"/>
      <c r="AC21" s="765"/>
      <c r="AD21" s="765" t="str">
        <f>IF(AD19=0, "-", SUM(AD19)/SUM(AD13,AD14))</f>
        <v>-</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
      <c r="A22" s="727" t="s">
        <v>593</v>
      </c>
      <c r="B22" s="728"/>
      <c r="C22" s="728"/>
      <c r="D22" s="728"/>
      <c r="E22" s="728"/>
      <c r="F22" s="729"/>
      <c r="G22" s="733" t="s">
        <v>229</v>
      </c>
      <c r="H22" s="551"/>
      <c r="I22" s="551"/>
      <c r="J22" s="551"/>
      <c r="K22" s="551"/>
      <c r="L22" s="551"/>
      <c r="M22" s="551"/>
      <c r="N22" s="551"/>
      <c r="O22" s="552"/>
      <c r="P22" s="734" t="s">
        <v>591</v>
      </c>
      <c r="Q22" s="551"/>
      <c r="R22" s="551"/>
      <c r="S22" s="551"/>
      <c r="T22" s="551"/>
      <c r="U22" s="551"/>
      <c r="V22" s="552"/>
      <c r="W22" s="734" t="s">
        <v>592</v>
      </c>
      <c r="X22" s="551"/>
      <c r="Y22" s="551"/>
      <c r="Z22" s="551"/>
      <c r="AA22" s="551"/>
      <c r="AB22" s="551"/>
      <c r="AC22" s="552"/>
      <c r="AD22" s="734" t="s">
        <v>228</v>
      </c>
      <c r="AE22" s="551"/>
      <c r="AF22" s="551"/>
      <c r="AG22" s="551"/>
      <c r="AH22" s="551"/>
      <c r="AI22" s="551"/>
      <c r="AJ22" s="551"/>
      <c r="AK22" s="551"/>
      <c r="AL22" s="551"/>
      <c r="AM22" s="551"/>
      <c r="AN22" s="551"/>
      <c r="AO22" s="551"/>
      <c r="AP22" s="551"/>
      <c r="AQ22" s="551"/>
      <c r="AR22" s="551"/>
      <c r="AS22" s="551"/>
      <c r="AT22" s="551"/>
      <c r="AU22" s="551"/>
      <c r="AV22" s="551"/>
      <c r="AW22" s="551"/>
      <c r="AX22" s="750"/>
    </row>
    <row r="23" spans="1:50" ht="25.5" customHeight="1" x14ac:dyDescent="0.2">
      <c r="A23" s="730"/>
      <c r="B23" s="731"/>
      <c r="C23" s="731"/>
      <c r="D23" s="731"/>
      <c r="E23" s="731"/>
      <c r="F23" s="732"/>
      <c r="G23" s="751" t="s">
        <v>618</v>
      </c>
      <c r="H23" s="752"/>
      <c r="I23" s="752"/>
      <c r="J23" s="752"/>
      <c r="K23" s="752"/>
      <c r="L23" s="752"/>
      <c r="M23" s="752"/>
      <c r="N23" s="752"/>
      <c r="O23" s="753"/>
      <c r="P23" s="754" t="s">
        <v>285</v>
      </c>
      <c r="Q23" s="755"/>
      <c r="R23" s="755"/>
      <c r="S23" s="755"/>
      <c r="T23" s="755"/>
      <c r="U23" s="755"/>
      <c r="V23" s="756"/>
      <c r="W23" s="754">
        <v>10000</v>
      </c>
      <c r="X23" s="755"/>
      <c r="Y23" s="755"/>
      <c r="Z23" s="755"/>
      <c r="AA23" s="755"/>
      <c r="AB23" s="755"/>
      <c r="AC23" s="756"/>
      <c r="AD23" s="757" t="s">
        <v>638</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2">
      <c r="A24" s="730"/>
      <c r="B24" s="731"/>
      <c r="C24" s="731"/>
      <c r="D24" s="731"/>
      <c r="E24" s="731"/>
      <c r="F24" s="732"/>
      <c r="G24" s="724"/>
      <c r="H24" s="725"/>
      <c r="I24" s="725"/>
      <c r="J24" s="725"/>
      <c r="K24" s="725"/>
      <c r="L24" s="725"/>
      <c r="M24" s="725"/>
      <c r="N24" s="725"/>
      <c r="O24" s="726"/>
      <c r="P24" s="721"/>
      <c r="Q24" s="722"/>
      <c r="R24" s="722"/>
      <c r="S24" s="722"/>
      <c r="T24" s="722"/>
      <c r="U24" s="722"/>
      <c r="V24" s="723"/>
      <c r="W24" s="721"/>
      <c r="X24" s="722"/>
      <c r="Y24" s="722"/>
      <c r="Z24" s="722"/>
      <c r="AA24" s="722"/>
      <c r="AB24" s="722"/>
      <c r="AC24" s="723"/>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2">
      <c r="A25" s="730"/>
      <c r="B25" s="731"/>
      <c r="C25" s="731"/>
      <c r="D25" s="731"/>
      <c r="E25" s="731"/>
      <c r="F25" s="732"/>
      <c r="G25" s="724"/>
      <c r="H25" s="725"/>
      <c r="I25" s="725"/>
      <c r="J25" s="725"/>
      <c r="K25" s="725"/>
      <c r="L25" s="725"/>
      <c r="M25" s="725"/>
      <c r="N25" s="725"/>
      <c r="O25" s="726"/>
      <c r="P25" s="721"/>
      <c r="Q25" s="722"/>
      <c r="R25" s="722"/>
      <c r="S25" s="722"/>
      <c r="T25" s="722"/>
      <c r="U25" s="722"/>
      <c r="V25" s="723"/>
      <c r="W25" s="721"/>
      <c r="X25" s="722"/>
      <c r="Y25" s="722"/>
      <c r="Z25" s="722"/>
      <c r="AA25" s="722"/>
      <c r="AB25" s="722"/>
      <c r="AC25" s="723"/>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2">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2">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2">
      <c r="A28" s="730"/>
      <c r="B28" s="731"/>
      <c r="C28" s="731"/>
      <c r="D28" s="731"/>
      <c r="E28" s="731"/>
      <c r="F28" s="732"/>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5">
      <c r="A29" s="730"/>
      <c r="B29" s="731"/>
      <c r="C29" s="731"/>
      <c r="D29" s="731"/>
      <c r="E29" s="731"/>
      <c r="F29" s="732"/>
      <c r="G29" s="299" t="s">
        <v>18</v>
      </c>
      <c r="H29" s="742"/>
      <c r="I29" s="742"/>
      <c r="J29" s="742"/>
      <c r="K29" s="742"/>
      <c r="L29" s="742"/>
      <c r="M29" s="742"/>
      <c r="N29" s="742"/>
      <c r="O29" s="743"/>
      <c r="P29" s="744" t="str">
        <f>AK13</f>
        <v>-</v>
      </c>
      <c r="Q29" s="745"/>
      <c r="R29" s="745"/>
      <c r="S29" s="745"/>
      <c r="T29" s="745"/>
      <c r="U29" s="745"/>
      <c r="V29" s="746"/>
      <c r="W29" s="744">
        <f>AR13</f>
        <v>10000</v>
      </c>
      <c r="X29" s="745"/>
      <c r="Y29" s="745"/>
      <c r="Z29" s="745"/>
      <c r="AA29" s="745"/>
      <c r="AB29" s="745"/>
      <c r="AC29" s="746"/>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51.6" customHeight="1" x14ac:dyDescent="0.2">
      <c r="A30" s="747" t="s">
        <v>580</v>
      </c>
      <c r="B30" s="748"/>
      <c r="C30" s="748"/>
      <c r="D30" s="748"/>
      <c r="E30" s="748"/>
      <c r="F30" s="749"/>
      <c r="G30" s="738" t="s">
        <v>663</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2">
      <c r="A31" s="663" t="s">
        <v>581</v>
      </c>
      <c r="B31" s="153"/>
      <c r="C31" s="153"/>
      <c r="D31" s="153"/>
      <c r="E31" s="153"/>
      <c r="F31" s="154"/>
      <c r="G31" s="712" t="s">
        <v>573</v>
      </c>
      <c r="H31" s="713"/>
      <c r="I31" s="713"/>
      <c r="J31" s="713"/>
      <c r="K31" s="713"/>
      <c r="L31" s="713"/>
      <c r="M31" s="713"/>
      <c r="N31" s="713"/>
      <c r="O31" s="713"/>
      <c r="P31" s="714" t="s">
        <v>572</v>
      </c>
      <c r="Q31" s="713"/>
      <c r="R31" s="713"/>
      <c r="S31" s="713"/>
      <c r="T31" s="713"/>
      <c r="U31" s="713"/>
      <c r="V31" s="713"/>
      <c r="W31" s="713"/>
      <c r="X31" s="715"/>
      <c r="Y31" s="716"/>
      <c r="Z31" s="717"/>
      <c r="AA31" s="718"/>
      <c r="AB31" s="638" t="s">
        <v>11</v>
      </c>
      <c r="AC31" s="638"/>
      <c r="AD31" s="638"/>
      <c r="AE31" s="116" t="s">
        <v>417</v>
      </c>
      <c r="AF31" s="719"/>
      <c r="AG31" s="719"/>
      <c r="AH31" s="720"/>
      <c r="AI31" s="116" t="s">
        <v>569</v>
      </c>
      <c r="AJ31" s="719"/>
      <c r="AK31" s="719"/>
      <c r="AL31" s="720"/>
      <c r="AM31" s="116" t="s">
        <v>385</v>
      </c>
      <c r="AN31" s="719"/>
      <c r="AO31" s="719"/>
      <c r="AP31" s="720"/>
      <c r="AQ31" s="635" t="s">
        <v>416</v>
      </c>
      <c r="AR31" s="636"/>
      <c r="AS31" s="636"/>
      <c r="AT31" s="637"/>
      <c r="AU31" s="635" t="s">
        <v>594</v>
      </c>
      <c r="AV31" s="636"/>
      <c r="AW31" s="636"/>
      <c r="AX31" s="649"/>
    </row>
    <row r="32" spans="1:50" ht="23.25" customHeight="1" x14ac:dyDescent="0.2">
      <c r="A32" s="663"/>
      <c r="B32" s="153"/>
      <c r="C32" s="153"/>
      <c r="D32" s="153"/>
      <c r="E32" s="153"/>
      <c r="F32" s="154"/>
      <c r="G32" s="650" t="s">
        <v>619</v>
      </c>
      <c r="H32" s="651"/>
      <c r="I32" s="651"/>
      <c r="J32" s="651"/>
      <c r="K32" s="651"/>
      <c r="L32" s="651"/>
      <c r="M32" s="651"/>
      <c r="N32" s="651"/>
      <c r="O32" s="651"/>
      <c r="P32" s="386" t="s">
        <v>620</v>
      </c>
      <c r="Q32" s="654"/>
      <c r="R32" s="654"/>
      <c r="S32" s="654"/>
      <c r="T32" s="654"/>
      <c r="U32" s="654"/>
      <c r="V32" s="654"/>
      <c r="W32" s="654"/>
      <c r="X32" s="655"/>
      <c r="Y32" s="659" t="s">
        <v>51</v>
      </c>
      <c r="Z32" s="660"/>
      <c r="AA32" s="661"/>
      <c r="AB32" s="222" t="s">
        <v>622</v>
      </c>
      <c r="AC32" s="662"/>
      <c r="AD32" s="662"/>
      <c r="AE32" s="648" t="s">
        <v>285</v>
      </c>
      <c r="AF32" s="617"/>
      <c r="AG32" s="617"/>
      <c r="AH32" s="617"/>
      <c r="AI32" s="648" t="s">
        <v>285</v>
      </c>
      <c r="AJ32" s="617"/>
      <c r="AK32" s="617"/>
      <c r="AL32" s="617"/>
      <c r="AM32" s="648" t="s">
        <v>285</v>
      </c>
      <c r="AN32" s="617"/>
      <c r="AO32" s="617"/>
      <c r="AP32" s="617"/>
      <c r="AQ32" s="648" t="s">
        <v>285</v>
      </c>
      <c r="AR32" s="617"/>
      <c r="AS32" s="617"/>
      <c r="AT32" s="617"/>
      <c r="AU32" s="93" t="s">
        <v>285</v>
      </c>
      <c r="AV32" s="619"/>
      <c r="AW32" s="619"/>
      <c r="AX32" s="620"/>
    </row>
    <row r="33" spans="1:51" ht="23.25" customHeight="1" x14ac:dyDescent="0.2">
      <c r="A33" s="188"/>
      <c r="B33" s="158"/>
      <c r="C33" s="158"/>
      <c r="D33" s="158"/>
      <c r="E33" s="158"/>
      <c r="F33" s="159"/>
      <c r="G33" s="652"/>
      <c r="H33" s="653"/>
      <c r="I33" s="653"/>
      <c r="J33" s="653"/>
      <c r="K33" s="653"/>
      <c r="L33" s="653"/>
      <c r="M33" s="653"/>
      <c r="N33" s="653"/>
      <c r="O33" s="653"/>
      <c r="P33" s="656"/>
      <c r="Q33" s="657"/>
      <c r="R33" s="657"/>
      <c r="S33" s="657"/>
      <c r="T33" s="657"/>
      <c r="U33" s="657"/>
      <c r="V33" s="657"/>
      <c r="W33" s="657"/>
      <c r="X33" s="658"/>
      <c r="Y33" s="621" t="s">
        <v>52</v>
      </c>
      <c r="Z33" s="622"/>
      <c r="AA33" s="623"/>
      <c r="AB33" s="222" t="s">
        <v>622</v>
      </c>
      <c r="AC33" s="662"/>
      <c r="AD33" s="662"/>
      <c r="AE33" s="648" t="s">
        <v>285</v>
      </c>
      <c r="AF33" s="617"/>
      <c r="AG33" s="617"/>
      <c r="AH33" s="617"/>
      <c r="AI33" s="648" t="s">
        <v>285</v>
      </c>
      <c r="AJ33" s="617"/>
      <c r="AK33" s="617"/>
      <c r="AL33" s="617"/>
      <c r="AM33" s="648" t="s">
        <v>285</v>
      </c>
      <c r="AN33" s="617"/>
      <c r="AO33" s="617"/>
      <c r="AP33" s="617"/>
      <c r="AQ33" s="648" t="s">
        <v>285</v>
      </c>
      <c r="AR33" s="617"/>
      <c r="AS33" s="617"/>
      <c r="AT33" s="617"/>
      <c r="AU33" s="618">
        <v>165</v>
      </c>
      <c r="AV33" s="619"/>
      <c r="AW33" s="619"/>
      <c r="AX33" s="620"/>
    </row>
    <row r="34" spans="1:51" ht="23.25" customHeight="1" x14ac:dyDescent="0.2">
      <c r="A34" s="701" t="s">
        <v>582</v>
      </c>
      <c r="B34" s="702"/>
      <c r="C34" s="702"/>
      <c r="D34" s="702"/>
      <c r="E34" s="702"/>
      <c r="F34" s="703"/>
      <c r="G34" s="176" t="s">
        <v>583</v>
      </c>
      <c r="H34" s="176"/>
      <c r="I34" s="176"/>
      <c r="J34" s="176"/>
      <c r="K34" s="176"/>
      <c r="L34" s="176"/>
      <c r="M34" s="176"/>
      <c r="N34" s="176"/>
      <c r="O34" s="176"/>
      <c r="P34" s="176"/>
      <c r="Q34" s="176"/>
      <c r="R34" s="176"/>
      <c r="S34" s="176"/>
      <c r="T34" s="176"/>
      <c r="U34" s="176"/>
      <c r="V34" s="176"/>
      <c r="W34" s="176"/>
      <c r="X34" s="177"/>
      <c r="Y34" s="642"/>
      <c r="Z34" s="643"/>
      <c r="AA34" s="644"/>
      <c r="AB34" s="175" t="s">
        <v>11</v>
      </c>
      <c r="AC34" s="176"/>
      <c r="AD34" s="177"/>
      <c r="AE34" s="175" t="s">
        <v>417</v>
      </c>
      <c r="AF34" s="176"/>
      <c r="AG34" s="176"/>
      <c r="AH34" s="177"/>
      <c r="AI34" s="175" t="s">
        <v>569</v>
      </c>
      <c r="AJ34" s="176"/>
      <c r="AK34" s="176"/>
      <c r="AL34" s="177"/>
      <c r="AM34" s="175" t="s">
        <v>385</v>
      </c>
      <c r="AN34" s="176"/>
      <c r="AO34" s="176"/>
      <c r="AP34" s="177"/>
      <c r="AQ34" s="639" t="s">
        <v>595</v>
      </c>
      <c r="AR34" s="640"/>
      <c r="AS34" s="640"/>
      <c r="AT34" s="640"/>
      <c r="AU34" s="640"/>
      <c r="AV34" s="640"/>
      <c r="AW34" s="640"/>
      <c r="AX34" s="641"/>
    </row>
    <row r="35" spans="1:51" ht="23.25" customHeight="1" x14ac:dyDescent="0.2">
      <c r="A35" s="704"/>
      <c r="B35" s="705"/>
      <c r="C35" s="705"/>
      <c r="D35" s="705"/>
      <c r="E35" s="705"/>
      <c r="F35" s="706"/>
      <c r="G35" s="667" t="s">
        <v>621</v>
      </c>
      <c r="H35" s="668"/>
      <c r="I35" s="668"/>
      <c r="J35" s="668"/>
      <c r="K35" s="668"/>
      <c r="L35" s="668"/>
      <c r="M35" s="668"/>
      <c r="N35" s="668"/>
      <c r="O35" s="668"/>
      <c r="P35" s="668"/>
      <c r="Q35" s="668"/>
      <c r="R35" s="668"/>
      <c r="S35" s="668"/>
      <c r="T35" s="668"/>
      <c r="U35" s="668"/>
      <c r="V35" s="668"/>
      <c r="W35" s="668"/>
      <c r="X35" s="668"/>
      <c r="Y35" s="671" t="s">
        <v>582</v>
      </c>
      <c r="Z35" s="672"/>
      <c r="AA35" s="673"/>
      <c r="AB35" s="674" t="s">
        <v>623</v>
      </c>
      <c r="AC35" s="675"/>
      <c r="AD35" s="676"/>
      <c r="AE35" s="648" t="s">
        <v>285</v>
      </c>
      <c r="AF35" s="648"/>
      <c r="AG35" s="648"/>
      <c r="AH35" s="648"/>
      <c r="AI35" s="648" t="s">
        <v>285</v>
      </c>
      <c r="AJ35" s="648"/>
      <c r="AK35" s="648"/>
      <c r="AL35" s="648"/>
      <c r="AM35" s="648" t="s">
        <v>285</v>
      </c>
      <c r="AN35" s="648"/>
      <c r="AO35" s="648"/>
      <c r="AP35" s="648"/>
      <c r="AQ35" s="93" t="s">
        <v>285</v>
      </c>
      <c r="AR35" s="87"/>
      <c r="AS35" s="87"/>
      <c r="AT35" s="87"/>
      <c r="AU35" s="87"/>
      <c r="AV35" s="87"/>
      <c r="AW35" s="87"/>
      <c r="AX35" s="88"/>
    </row>
    <row r="36" spans="1:51" ht="46.5" customHeight="1" x14ac:dyDescent="0.2">
      <c r="A36" s="707"/>
      <c r="B36" s="708"/>
      <c r="C36" s="708"/>
      <c r="D36" s="708"/>
      <c r="E36" s="708"/>
      <c r="F36" s="709"/>
      <c r="G36" s="669"/>
      <c r="H36" s="670"/>
      <c r="I36" s="670"/>
      <c r="J36" s="670"/>
      <c r="K36" s="670"/>
      <c r="L36" s="670"/>
      <c r="M36" s="670"/>
      <c r="N36" s="670"/>
      <c r="O36" s="670"/>
      <c r="P36" s="670"/>
      <c r="Q36" s="670"/>
      <c r="R36" s="670"/>
      <c r="S36" s="670"/>
      <c r="T36" s="670"/>
      <c r="U36" s="670"/>
      <c r="V36" s="670"/>
      <c r="W36" s="670"/>
      <c r="X36" s="670"/>
      <c r="Y36" s="219" t="s">
        <v>585</v>
      </c>
      <c r="Z36" s="664"/>
      <c r="AA36" s="665"/>
      <c r="AB36" s="674" t="s">
        <v>623</v>
      </c>
      <c r="AC36" s="675"/>
      <c r="AD36" s="676"/>
      <c r="AE36" s="616" t="s">
        <v>285</v>
      </c>
      <c r="AF36" s="616"/>
      <c r="AG36" s="616"/>
      <c r="AH36" s="616"/>
      <c r="AI36" s="616" t="s">
        <v>285</v>
      </c>
      <c r="AJ36" s="616"/>
      <c r="AK36" s="616"/>
      <c r="AL36" s="616"/>
      <c r="AM36" s="616" t="s">
        <v>285</v>
      </c>
      <c r="AN36" s="616"/>
      <c r="AO36" s="616"/>
      <c r="AP36" s="616"/>
      <c r="AQ36" s="616" t="s">
        <v>285</v>
      </c>
      <c r="AR36" s="616"/>
      <c r="AS36" s="616"/>
      <c r="AT36" s="616"/>
      <c r="AU36" s="616"/>
      <c r="AV36" s="616"/>
      <c r="AW36" s="616"/>
      <c r="AX36" s="666"/>
    </row>
    <row r="37" spans="1:51" ht="18.75" customHeight="1" x14ac:dyDescent="0.2">
      <c r="A37" s="686" t="s">
        <v>236</v>
      </c>
      <c r="B37" s="687"/>
      <c r="C37" s="687"/>
      <c r="D37" s="687"/>
      <c r="E37" s="687"/>
      <c r="F37" s="688"/>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417</v>
      </c>
      <c r="AF37" s="611"/>
      <c r="AG37" s="611"/>
      <c r="AH37" s="612"/>
      <c r="AI37" s="696" t="s">
        <v>569</v>
      </c>
      <c r="AJ37" s="696"/>
      <c r="AK37" s="696"/>
      <c r="AL37" s="610"/>
      <c r="AM37" s="696" t="s">
        <v>385</v>
      </c>
      <c r="AN37" s="696"/>
      <c r="AO37" s="696"/>
      <c r="AP37" s="610"/>
      <c r="AQ37" s="216" t="s">
        <v>174</v>
      </c>
      <c r="AR37" s="217"/>
      <c r="AS37" s="217"/>
      <c r="AT37" s="218"/>
      <c r="AU37" s="197" t="s">
        <v>128</v>
      </c>
      <c r="AV37" s="197"/>
      <c r="AW37" s="197"/>
      <c r="AX37" s="200"/>
    </row>
    <row r="38" spans="1:51" ht="18.75" customHeight="1" x14ac:dyDescent="0.2">
      <c r="A38" s="689"/>
      <c r="B38" s="690"/>
      <c r="C38" s="690"/>
      <c r="D38" s="690"/>
      <c r="E38" s="690"/>
      <c r="F38" s="691"/>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97"/>
      <c r="AJ38" s="697"/>
      <c r="AK38" s="697"/>
      <c r="AL38" s="116"/>
      <c r="AM38" s="697"/>
      <c r="AN38" s="697"/>
      <c r="AO38" s="697"/>
      <c r="AP38" s="116"/>
      <c r="AQ38" s="508">
        <v>9</v>
      </c>
      <c r="AR38" s="509"/>
      <c r="AS38" s="127" t="s">
        <v>175</v>
      </c>
      <c r="AT38" s="128"/>
      <c r="AU38" s="126">
        <v>12</v>
      </c>
      <c r="AV38" s="126"/>
      <c r="AW38" s="108" t="s">
        <v>166</v>
      </c>
      <c r="AX38" s="129"/>
    </row>
    <row r="39" spans="1:51" ht="37.35" customHeight="1" x14ac:dyDescent="0.2">
      <c r="A39" s="692"/>
      <c r="B39" s="690"/>
      <c r="C39" s="690"/>
      <c r="D39" s="690"/>
      <c r="E39" s="690"/>
      <c r="F39" s="691"/>
      <c r="G39" s="178" t="s">
        <v>624</v>
      </c>
      <c r="H39" s="179"/>
      <c r="I39" s="179"/>
      <c r="J39" s="179"/>
      <c r="K39" s="179"/>
      <c r="L39" s="179"/>
      <c r="M39" s="179"/>
      <c r="N39" s="179"/>
      <c r="O39" s="180"/>
      <c r="P39" s="131" t="s">
        <v>625</v>
      </c>
      <c r="Q39" s="131"/>
      <c r="R39" s="131"/>
      <c r="S39" s="131"/>
      <c r="T39" s="131"/>
      <c r="U39" s="131"/>
      <c r="V39" s="131"/>
      <c r="W39" s="131"/>
      <c r="X39" s="132"/>
      <c r="Y39" s="219" t="s">
        <v>12</v>
      </c>
      <c r="Z39" s="220"/>
      <c r="AA39" s="221"/>
      <c r="AB39" s="222" t="s">
        <v>637</v>
      </c>
      <c r="AC39" s="222"/>
      <c r="AD39" s="222"/>
      <c r="AE39" s="93" t="s">
        <v>285</v>
      </c>
      <c r="AF39" s="87"/>
      <c r="AG39" s="87"/>
      <c r="AH39" s="87"/>
      <c r="AI39" s="93" t="s">
        <v>285</v>
      </c>
      <c r="AJ39" s="87"/>
      <c r="AK39" s="87"/>
      <c r="AL39" s="87"/>
      <c r="AM39" s="93" t="s">
        <v>285</v>
      </c>
      <c r="AN39" s="87"/>
      <c r="AO39" s="87"/>
      <c r="AP39" s="87"/>
      <c r="AQ39" s="94" t="s">
        <v>285</v>
      </c>
      <c r="AR39" s="95"/>
      <c r="AS39" s="95"/>
      <c r="AT39" s="96"/>
      <c r="AU39" s="87" t="s">
        <v>285</v>
      </c>
      <c r="AV39" s="87"/>
      <c r="AW39" s="87"/>
      <c r="AX39" s="88"/>
    </row>
    <row r="40" spans="1:51" ht="37.35" customHeight="1" x14ac:dyDescent="0.2">
      <c r="A40" s="693"/>
      <c r="B40" s="694"/>
      <c r="C40" s="694"/>
      <c r="D40" s="694"/>
      <c r="E40" s="694"/>
      <c r="F40" s="695"/>
      <c r="G40" s="181"/>
      <c r="H40" s="182"/>
      <c r="I40" s="182"/>
      <c r="J40" s="182"/>
      <c r="K40" s="182"/>
      <c r="L40" s="182"/>
      <c r="M40" s="182"/>
      <c r="N40" s="182"/>
      <c r="O40" s="183"/>
      <c r="P40" s="134"/>
      <c r="Q40" s="134"/>
      <c r="R40" s="134"/>
      <c r="S40" s="134"/>
      <c r="T40" s="134"/>
      <c r="U40" s="134"/>
      <c r="V40" s="134"/>
      <c r="W40" s="134"/>
      <c r="X40" s="135"/>
      <c r="Y40" s="175" t="s">
        <v>50</v>
      </c>
      <c r="Z40" s="176"/>
      <c r="AA40" s="177"/>
      <c r="AB40" s="222" t="s">
        <v>637</v>
      </c>
      <c r="AC40" s="222"/>
      <c r="AD40" s="222"/>
      <c r="AE40" s="93" t="s">
        <v>285</v>
      </c>
      <c r="AF40" s="87"/>
      <c r="AG40" s="87"/>
      <c r="AH40" s="87"/>
      <c r="AI40" s="93" t="s">
        <v>285</v>
      </c>
      <c r="AJ40" s="87"/>
      <c r="AK40" s="87"/>
      <c r="AL40" s="87"/>
      <c r="AM40" s="93" t="s">
        <v>285</v>
      </c>
      <c r="AN40" s="87"/>
      <c r="AO40" s="87"/>
      <c r="AP40" s="87"/>
      <c r="AQ40" s="94">
        <v>820</v>
      </c>
      <c r="AR40" s="95"/>
      <c r="AS40" s="95"/>
      <c r="AT40" s="96"/>
      <c r="AU40" s="87">
        <v>1085</v>
      </c>
      <c r="AV40" s="87"/>
      <c r="AW40" s="87"/>
      <c r="AX40" s="88"/>
    </row>
    <row r="41" spans="1:51" ht="37.35" customHeight="1" x14ac:dyDescent="0.2">
      <c r="A41" s="692"/>
      <c r="B41" s="690"/>
      <c r="C41" s="690"/>
      <c r="D41" s="690"/>
      <c r="E41" s="690"/>
      <c r="F41" s="691"/>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t="s">
        <v>285</v>
      </c>
      <c r="AF41" s="87"/>
      <c r="AG41" s="87"/>
      <c r="AH41" s="87"/>
      <c r="AI41" s="93" t="s">
        <v>285</v>
      </c>
      <c r="AJ41" s="87"/>
      <c r="AK41" s="87"/>
      <c r="AL41" s="87"/>
      <c r="AM41" s="93" t="s">
        <v>285</v>
      </c>
      <c r="AN41" s="87"/>
      <c r="AO41" s="87"/>
      <c r="AP41" s="87"/>
      <c r="AQ41" s="94" t="s">
        <v>285</v>
      </c>
      <c r="AR41" s="95"/>
      <c r="AS41" s="95"/>
      <c r="AT41" s="96"/>
      <c r="AU41" s="87" t="s">
        <v>285</v>
      </c>
      <c r="AV41" s="87"/>
      <c r="AW41" s="87"/>
      <c r="AX41" s="88"/>
    </row>
    <row r="42" spans="1:51" ht="23.25" customHeight="1" x14ac:dyDescent="0.2">
      <c r="A42" s="187" t="s">
        <v>261</v>
      </c>
      <c r="B42" s="150"/>
      <c r="C42" s="150"/>
      <c r="D42" s="150"/>
      <c r="E42" s="150"/>
      <c r="F42" s="151"/>
      <c r="G42" s="189" t="s">
        <v>652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40"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2">
      <c r="A64" s="747" t="s">
        <v>580</v>
      </c>
      <c r="B64" s="748"/>
      <c r="C64" s="748"/>
      <c r="D64" s="748"/>
      <c r="E64" s="748"/>
      <c r="F64" s="749"/>
      <c r="G64" s="738" t="s">
        <v>664</v>
      </c>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1</v>
      </c>
    </row>
    <row r="65" spans="1:51" ht="31.5" customHeight="1" x14ac:dyDescent="0.2">
      <c r="A65" s="663" t="s">
        <v>581</v>
      </c>
      <c r="B65" s="153"/>
      <c r="C65" s="153"/>
      <c r="D65" s="153"/>
      <c r="E65" s="153"/>
      <c r="F65" s="154"/>
      <c r="G65" s="712" t="s">
        <v>573</v>
      </c>
      <c r="H65" s="713"/>
      <c r="I65" s="713"/>
      <c r="J65" s="713"/>
      <c r="K65" s="713"/>
      <c r="L65" s="713"/>
      <c r="M65" s="713"/>
      <c r="N65" s="713"/>
      <c r="O65" s="713"/>
      <c r="P65" s="714" t="s">
        <v>572</v>
      </c>
      <c r="Q65" s="713"/>
      <c r="R65" s="713"/>
      <c r="S65" s="713"/>
      <c r="T65" s="713"/>
      <c r="U65" s="713"/>
      <c r="V65" s="713"/>
      <c r="W65" s="713"/>
      <c r="X65" s="715"/>
      <c r="Y65" s="716"/>
      <c r="Z65" s="717"/>
      <c r="AA65" s="718"/>
      <c r="AB65" s="638" t="s">
        <v>11</v>
      </c>
      <c r="AC65" s="638"/>
      <c r="AD65" s="638"/>
      <c r="AE65" s="116" t="s">
        <v>417</v>
      </c>
      <c r="AF65" s="719"/>
      <c r="AG65" s="719"/>
      <c r="AH65" s="720"/>
      <c r="AI65" s="116" t="s">
        <v>569</v>
      </c>
      <c r="AJ65" s="719"/>
      <c r="AK65" s="719"/>
      <c r="AL65" s="720"/>
      <c r="AM65" s="116" t="s">
        <v>385</v>
      </c>
      <c r="AN65" s="719"/>
      <c r="AO65" s="719"/>
      <c r="AP65" s="720"/>
      <c r="AQ65" s="635" t="s">
        <v>416</v>
      </c>
      <c r="AR65" s="636"/>
      <c r="AS65" s="636"/>
      <c r="AT65" s="637"/>
      <c r="AU65" s="635" t="s">
        <v>594</v>
      </c>
      <c r="AV65" s="636"/>
      <c r="AW65" s="636"/>
      <c r="AX65" s="649"/>
      <c r="AY65">
        <f>COUNTA($G$66)</f>
        <v>1</v>
      </c>
    </row>
    <row r="66" spans="1:51" ht="23.25" customHeight="1" x14ac:dyDescent="0.2">
      <c r="A66" s="663"/>
      <c r="B66" s="153"/>
      <c r="C66" s="153"/>
      <c r="D66" s="153"/>
      <c r="E66" s="153"/>
      <c r="F66" s="154"/>
      <c r="G66" s="650" t="s">
        <v>619</v>
      </c>
      <c r="H66" s="651"/>
      <c r="I66" s="651"/>
      <c r="J66" s="651"/>
      <c r="K66" s="651"/>
      <c r="L66" s="651"/>
      <c r="M66" s="651"/>
      <c r="N66" s="651"/>
      <c r="O66" s="651"/>
      <c r="P66" s="386" t="s">
        <v>620</v>
      </c>
      <c r="Q66" s="654"/>
      <c r="R66" s="654"/>
      <c r="S66" s="654"/>
      <c r="T66" s="654"/>
      <c r="U66" s="654"/>
      <c r="V66" s="654"/>
      <c r="W66" s="654"/>
      <c r="X66" s="655"/>
      <c r="Y66" s="659" t="s">
        <v>51</v>
      </c>
      <c r="Z66" s="660"/>
      <c r="AA66" s="661"/>
      <c r="AB66" s="222" t="s">
        <v>622</v>
      </c>
      <c r="AC66" s="662"/>
      <c r="AD66" s="662"/>
      <c r="AE66" s="648" t="s">
        <v>285</v>
      </c>
      <c r="AF66" s="617"/>
      <c r="AG66" s="617"/>
      <c r="AH66" s="617"/>
      <c r="AI66" s="648" t="s">
        <v>285</v>
      </c>
      <c r="AJ66" s="617"/>
      <c r="AK66" s="617"/>
      <c r="AL66" s="617"/>
      <c r="AM66" s="648" t="s">
        <v>285</v>
      </c>
      <c r="AN66" s="617"/>
      <c r="AO66" s="617"/>
      <c r="AP66" s="617"/>
      <c r="AQ66" s="648" t="s">
        <v>285</v>
      </c>
      <c r="AR66" s="617"/>
      <c r="AS66" s="617"/>
      <c r="AT66" s="617"/>
      <c r="AU66" s="93" t="s">
        <v>285</v>
      </c>
      <c r="AV66" s="619"/>
      <c r="AW66" s="619"/>
      <c r="AX66" s="620"/>
      <c r="AY66">
        <f>$AY$65</f>
        <v>1</v>
      </c>
    </row>
    <row r="67" spans="1:51" ht="54.9" customHeight="1" x14ac:dyDescent="0.2">
      <c r="A67" s="188"/>
      <c r="B67" s="158"/>
      <c r="C67" s="158"/>
      <c r="D67" s="158"/>
      <c r="E67" s="158"/>
      <c r="F67" s="159"/>
      <c r="G67" s="652"/>
      <c r="H67" s="653"/>
      <c r="I67" s="653"/>
      <c r="J67" s="653"/>
      <c r="K67" s="653"/>
      <c r="L67" s="653"/>
      <c r="M67" s="653"/>
      <c r="N67" s="653"/>
      <c r="O67" s="653"/>
      <c r="P67" s="656"/>
      <c r="Q67" s="657"/>
      <c r="R67" s="657"/>
      <c r="S67" s="657"/>
      <c r="T67" s="657"/>
      <c r="U67" s="657"/>
      <c r="V67" s="657"/>
      <c r="W67" s="657"/>
      <c r="X67" s="658"/>
      <c r="Y67" s="621" t="s">
        <v>52</v>
      </c>
      <c r="Z67" s="622"/>
      <c r="AA67" s="623"/>
      <c r="AB67" s="222" t="s">
        <v>622</v>
      </c>
      <c r="AC67" s="662"/>
      <c r="AD67" s="662"/>
      <c r="AE67" s="648" t="s">
        <v>285</v>
      </c>
      <c r="AF67" s="617"/>
      <c r="AG67" s="617"/>
      <c r="AH67" s="617"/>
      <c r="AI67" s="648" t="s">
        <v>285</v>
      </c>
      <c r="AJ67" s="617"/>
      <c r="AK67" s="617"/>
      <c r="AL67" s="617"/>
      <c r="AM67" s="648" t="s">
        <v>285</v>
      </c>
      <c r="AN67" s="617"/>
      <c r="AO67" s="617"/>
      <c r="AP67" s="617"/>
      <c r="AQ67" s="648" t="s">
        <v>285</v>
      </c>
      <c r="AR67" s="617"/>
      <c r="AS67" s="617"/>
      <c r="AT67" s="617"/>
      <c r="AU67" s="618">
        <v>146</v>
      </c>
      <c r="AV67" s="619"/>
      <c r="AW67" s="619"/>
      <c r="AX67" s="620"/>
      <c r="AY67">
        <f>$AY$65</f>
        <v>1</v>
      </c>
    </row>
    <row r="68" spans="1:51" ht="23.25" customHeight="1" x14ac:dyDescent="0.2">
      <c r="A68" s="701" t="s">
        <v>582</v>
      </c>
      <c r="B68" s="702"/>
      <c r="C68" s="702"/>
      <c r="D68" s="702"/>
      <c r="E68" s="702"/>
      <c r="F68" s="703"/>
      <c r="G68" s="176" t="s">
        <v>583</v>
      </c>
      <c r="H68" s="176"/>
      <c r="I68" s="176"/>
      <c r="J68" s="176"/>
      <c r="K68" s="176"/>
      <c r="L68" s="176"/>
      <c r="M68" s="176"/>
      <c r="N68" s="176"/>
      <c r="O68" s="176"/>
      <c r="P68" s="176"/>
      <c r="Q68" s="176"/>
      <c r="R68" s="176"/>
      <c r="S68" s="176"/>
      <c r="T68" s="176"/>
      <c r="U68" s="176"/>
      <c r="V68" s="176"/>
      <c r="W68" s="176"/>
      <c r="X68" s="177"/>
      <c r="Y68" s="642"/>
      <c r="Z68" s="643"/>
      <c r="AA68" s="644"/>
      <c r="AB68" s="175" t="s">
        <v>11</v>
      </c>
      <c r="AC68" s="176"/>
      <c r="AD68" s="177"/>
      <c r="AE68" s="119" t="s">
        <v>417</v>
      </c>
      <c r="AF68" s="119"/>
      <c r="AG68" s="119"/>
      <c r="AH68" s="119"/>
      <c r="AI68" s="119" t="s">
        <v>569</v>
      </c>
      <c r="AJ68" s="119"/>
      <c r="AK68" s="119"/>
      <c r="AL68" s="119"/>
      <c r="AM68" s="119" t="s">
        <v>385</v>
      </c>
      <c r="AN68" s="119"/>
      <c r="AO68" s="119"/>
      <c r="AP68" s="119"/>
      <c r="AQ68" s="639" t="s">
        <v>595</v>
      </c>
      <c r="AR68" s="640"/>
      <c r="AS68" s="640"/>
      <c r="AT68" s="640"/>
      <c r="AU68" s="640"/>
      <c r="AV68" s="640"/>
      <c r="AW68" s="640"/>
      <c r="AX68" s="641"/>
      <c r="AY68">
        <f>IF(SUBSTITUTE(SUBSTITUTE($G$69,"／",""),"　","")="",0,1)</f>
        <v>1</v>
      </c>
    </row>
    <row r="69" spans="1:51" ht="23.25" customHeight="1" x14ac:dyDescent="0.2">
      <c r="A69" s="704"/>
      <c r="B69" s="705"/>
      <c r="C69" s="705"/>
      <c r="D69" s="705"/>
      <c r="E69" s="705"/>
      <c r="F69" s="706"/>
      <c r="G69" s="667" t="s">
        <v>626</v>
      </c>
      <c r="H69" s="668"/>
      <c r="I69" s="668"/>
      <c r="J69" s="668"/>
      <c r="K69" s="668"/>
      <c r="L69" s="668"/>
      <c r="M69" s="668"/>
      <c r="N69" s="668"/>
      <c r="O69" s="668"/>
      <c r="P69" s="668"/>
      <c r="Q69" s="668"/>
      <c r="R69" s="668"/>
      <c r="S69" s="668"/>
      <c r="T69" s="668"/>
      <c r="U69" s="668"/>
      <c r="V69" s="668"/>
      <c r="W69" s="668"/>
      <c r="X69" s="668"/>
      <c r="Y69" s="671" t="s">
        <v>582</v>
      </c>
      <c r="Z69" s="672"/>
      <c r="AA69" s="673"/>
      <c r="AB69" s="674" t="s">
        <v>635</v>
      </c>
      <c r="AC69" s="675"/>
      <c r="AD69" s="676"/>
      <c r="AE69" s="648" t="s">
        <v>285</v>
      </c>
      <c r="AF69" s="648"/>
      <c r="AG69" s="648"/>
      <c r="AH69" s="648"/>
      <c r="AI69" s="648" t="s">
        <v>285</v>
      </c>
      <c r="AJ69" s="648"/>
      <c r="AK69" s="648"/>
      <c r="AL69" s="648"/>
      <c r="AM69" s="648" t="s">
        <v>285</v>
      </c>
      <c r="AN69" s="648"/>
      <c r="AO69" s="648"/>
      <c r="AP69" s="648"/>
      <c r="AQ69" s="93" t="s">
        <v>285</v>
      </c>
      <c r="AR69" s="87"/>
      <c r="AS69" s="87"/>
      <c r="AT69" s="87"/>
      <c r="AU69" s="87"/>
      <c r="AV69" s="87"/>
      <c r="AW69" s="87"/>
      <c r="AX69" s="88"/>
      <c r="AY69">
        <f>$AY$68</f>
        <v>1</v>
      </c>
    </row>
    <row r="70" spans="1:51" ht="46.5" customHeight="1" x14ac:dyDescent="0.2">
      <c r="A70" s="707"/>
      <c r="B70" s="708"/>
      <c r="C70" s="708"/>
      <c r="D70" s="708"/>
      <c r="E70" s="708"/>
      <c r="F70" s="709"/>
      <c r="G70" s="669"/>
      <c r="H70" s="670"/>
      <c r="I70" s="670"/>
      <c r="J70" s="670"/>
      <c r="K70" s="670"/>
      <c r="L70" s="670"/>
      <c r="M70" s="670"/>
      <c r="N70" s="670"/>
      <c r="O70" s="670"/>
      <c r="P70" s="670"/>
      <c r="Q70" s="670"/>
      <c r="R70" s="670"/>
      <c r="S70" s="670"/>
      <c r="T70" s="670"/>
      <c r="U70" s="670"/>
      <c r="V70" s="670"/>
      <c r="W70" s="670"/>
      <c r="X70" s="670"/>
      <c r="Y70" s="219" t="s">
        <v>585</v>
      </c>
      <c r="Z70" s="664"/>
      <c r="AA70" s="665"/>
      <c r="AB70" s="645" t="s">
        <v>636</v>
      </c>
      <c r="AC70" s="646"/>
      <c r="AD70" s="647"/>
      <c r="AE70" s="616" t="s">
        <v>285</v>
      </c>
      <c r="AF70" s="616"/>
      <c r="AG70" s="616"/>
      <c r="AH70" s="616"/>
      <c r="AI70" s="616" t="s">
        <v>285</v>
      </c>
      <c r="AJ70" s="616"/>
      <c r="AK70" s="616"/>
      <c r="AL70" s="616"/>
      <c r="AM70" s="616" t="s">
        <v>285</v>
      </c>
      <c r="AN70" s="616"/>
      <c r="AO70" s="616"/>
      <c r="AP70" s="616"/>
      <c r="AQ70" s="616" t="s">
        <v>285</v>
      </c>
      <c r="AR70" s="616"/>
      <c r="AS70" s="616"/>
      <c r="AT70" s="616"/>
      <c r="AU70" s="616"/>
      <c r="AV70" s="616"/>
      <c r="AW70" s="616"/>
      <c r="AX70" s="666"/>
      <c r="AY70">
        <f>$AY$68</f>
        <v>1</v>
      </c>
    </row>
    <row r="71" spans="1:51" ht="18.75" customHeight="1" x14ac:dyDescent="0.2">
      <c r="A71" s="418"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2">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v>9</v>
      </c>
      <c r="AR72" s="509"/>
      <c r="AS72" s="127" t="s">
        <v>175</v>
      </c>
      <c r="AT72" s="128"/>
      <c r="AU72" s="126">
        <v>12</v>
      </c>
      <c r="AV72" s="126"/>
      <c r="AW72" s="108" t="s">
        <v>166</v>
      </c>
      <c r="AX72" s="129"/>
      <c r="AY72">
        <f t="shared" ref="AY72:AY77" si="1">$AY$71</f>
        <v>1</v>
      </c>
    </row>
    <row r="73" spans="1:51" ht="23.25" customHeight="1" x14ac:dyDescent="0.2">
      <c r="A73" s="599"/>
      <c r="B73" s="597"/>
      <c r="C73" s="597"/>
      <c r="D73" s="597"/>
      <c r="E73" s="597"/>
      <c r="F73" s="598"/>
      <c r="G73" s="178" t="s">
        <v>627</v>
      </c>
      <c r="H73" s="179"/>
      <c r="I73" s="179"/>
      <c r="J73" s="179"/>
      <c r="K73" s="179"/>
      <c r="L73" s="179"/>
      <c r="M73" s="179"/>
      <c r="N73" s="179"/>
      <c r="O73" s="180"/>
      <c r="P73" s="131" t="s">
        <v>628</v>
      </c>
      <c r="Q73" s="131"/>
      <c r="R73" s="131"/>
      <c r="S73" s="131"/>
      <c r="T73" s="131"/>
      <c r="U73" s="131"/>
      <c r="V73" s="131"/>
      <c r="W73" s="131"/>
      <c r="X73" s="132"/>
      <c r="Y73" s="219" t="s">
        <v>12</v>
      </c>
      <c r="Z73" s="220"/>
      <c r="AA73" s="221"/>
      <c r="AB73" s="222" t="s">
        <v>634</v>
      </c>
      <c r="AC73" s="222"/>
      <c r="AD73" s="222"/>
      <c r="AE73" s="93" t="s">
        <v>285</v>
      </c>
      <c r="AF73" s="87"/>
      <c r="AG73" s="87"/>
      <c r="AH73" s="87"/>
      <c r="AI73" s="93" t="s">
        <v>285</v>
      </c>
      <c r="AJ73" s="87"/>
      <c r="AK73" s="87"/>
      <c r="AL73" s="87"/>
      <c r="AM73" s="93" t="s">
        <v>285</v>
      </c>
      <c r="AN73" s="87"/>
      <c r="AO73" s="87"/>
      <c r="AP73" s="87"/>
      <c r="AQ73" s="94" t="s">
        <v>285</v>
      </c>
      <c r="AR73" s="95"/>
      <c r="AS73" s="95"/>
      <c r="AT73" s="96"/>
      <c r="AU73" s="87" t="s">
        <v>285</v>
      </c>
      <c r="AV73" s="87"/>
      <c r="AW73" s="87"/>
      <c r="AX73" s="88"/>
      <c r="AY73">
        <f t="shared" si="1"/>
        <v>1</v>
      </c>
    </row>
    <row r="74" spans="1:51" ht="23.25" customHeight="1" x14ac:dyDescent="0.2">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222" t="s">
        <v>634</v>
      </c>
      <c r="AC74" s="222"/>
      <c r="AD74" s="222"/>
      <c r="AE74" s="93" t="s">
        <v>285</v>
      </c>
      <c r="AF74" s="87"/>
      <c r="AG74" s="87"/>
      <c r="AH74" s="87"/>
      <c r="AI74" s="93" t="s">
        <v>285</v>
      </c>
      <c r="AJ74" s="87"/>
      <c r="AK74" s="87"/>
      <c r="AL74" s="87"/>
      <c r="AM74" s="93" t="s">
        <v>285</v>
      </c>
      <c r="AN74" s="87"/>
      <c r="AO74" s="87"/>
      <c r="AP74" s="87"/>
      <c r="AQ74" s="94">
        <v>30</v>
      </c>
      <c r="AR74" s="95"/>
      <c r="AS74" s="95"/>
      <c r="AT74" s="96"/>
      <c r="AU74" s="87">
        <v>45</v>
      </c>
      <c r="AV74" s="87"/>
      <c r="AW74" s="87"/>
      <c r="AX74" s="88"/>
      <c r="AY74">
        <f t="shared" si="1"/>
        <v>1</v>
      </c>
    </row>
    <row r="75" spans="1:51" ht="23.25" customHeight="1" x14ac:dyDescent="0.2">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t="s">
        <v>285</v>
      </c>
      <c r="AF75" s="87"/>
      <c r="AG75" s="87"/>
      <c r="AH75" s="87"/>
      <c r="AI75" s="93" t="s">
        <v>285</v>
      </c>
      <c r="AJ75" s="87"/>
      <c r="AK75" s="87"/>
      <c r="AL75" s="87"/>
      <c r="AM75" s="93" t="s">
        <v>285</v>
      </c>
      <c r="AN75" s="87"/>
      <c r="AO75" s="87"/>
      <c r="AP75" s="87"/>
      <c r="AQ75" s="94" t="s">
        <v>285</v>
      </c>
      <c r="AR75" s="95"/>
      <c r="AS75" s="95"/>
      <c r="AT75" s="96"/>
      <c r="AU75" s="87" t="s">
        <v>285</v>
      </c>
      <c r="AV75" s="87"/>
      <c r="AW75" s="87"/>
      <c r="AX75" s="88"/>
      <c r="AY75">
        <f t="shared" si="1"/>
        <v>1</v>
      </c>
    </row>
    <row r="76" spans="1:51" ht="23.25" customHeight="1" x14ac:dyDescent="0.2">
      <c r="A76" s="187" t="s">
        <v>261</v>
      </c>
      <c r="B76" s="150"/>
      <c r="C76" s="150"/>
      <c r="D76" s="150"/>
      <c r="E76" s="150"/>
      <c r="F76" s="151"/>
      <c r="G76" s="189" t="s">
        <v>285</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2">
      <c r="A98" s="735" t="s">
        <v>580</v>
      </c>
      <c r="B98" s="736"/>
      <c r="C98" s="736"/>
      <c r="D98" s="736"/>
      <c r="E98" s="736"/>
      <c r="F98" s="737"/>
      <c r="G98" s="738" t="s">
        <v>662</v>
      </c>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1</v>
      </c>
    </row>
    <row r="99" spans="1:60" ht="31.5" customHeight="1" x14ac:dyDescent="0.2">
      <c r="A99" s="663" t="s">
        <v>581</v>
      </c>
      <c r="B99" s="153"/>
      <c r="C99" s="153"/>
      <c r="D99" s="153"/>
      <c r="E99" s="153"/>
      <c r="F99" s="154"/>
      <c r="G99" s="712" t="s">
        <v>573</v>
      </c>
      <c r="H99" s="713"/>
      <c r="I99" s="713"/>
      <c r="J99" s="713"/>
      <c r="K99" s="713"/>
      <c r="L99" s="713"/>
      <c r="M99" s="713"/>
      <c r="N99" s="713"/>
      <c r="O99" s="713"/>
      <c r="P99" s="714" t="s">
        <v>572</v>
      </c>
      <c r="Q99" s="713"/>
      <c r="R99" s="713"/>
      <c r="S99" s="713"/>
      <c r="T99" s="713"/>
      <c r="U99" s="713"/>
      <c r="V99" s="713"/>
      <c r="W99" s="713"/>
      <c r="X99" s="715"/>
      <c r="Y99" s="716"/>
      <c r="Z99" s="717"/>
      <c r="AA99" s="718"/>
      <c r="AB99" s="638" t="s">
        <v>11</v>
      </c>
      <c r="AC99" s="638"/>
      <c r="AD99" s="638"/>
      <c r="AE99" s="119" t="s">
        <v>417</v>
      </c>
      <c r="AF99" s="119"/>
      <c r="AG99" s="119"/>
      <c r="AH99" s="119"/>
      <c r="AI99" s="119" t="s">
        <v>569</v>
      </c>
      <c r="AJ99" s="119"/>
      <c r="AK99" s="119"/>
      <c r="AL99" s="119"/>
      <c r="AM99" s="119" t="s">
        <v>385</v>
      </c>
      <c r="AN99" s="119"/>
      <c r="AO99" s="119"/>
      <c r="AP99" s="119"/>
      <c r="AQ99" s="635" t="s">
        <v>416</v>
      </c>
      <c r="AR99" s="636"/>
      <c r="AS99" s="636"/>
      <c r="AT99" s="637"/>
      <c r="AU99" s="635" t="s">
        <v>594</v>
      </c>
      <c r="AV99" s="636"/>
      <c r="AW99" s="636"/>
      <c r="AX99" s="649"/>
      <c r="AY99">
        <f>COUNTA($G$100)</f>
        <v>1</v>
      </c>
    </row>
    <row r="100" spans="1:60" ht="23.25" customHeight="1" x14ac:dyDescent="0.2">
      <c r="A100" s="663"/>
      <c r="B100" s="153"/>
      <c r="C100" s="153"/>
      <c r="D100" s="153"/>
      <c r="E100" s="153"/>
      <c r="F100" s="154"/>
      <c r="G100" s="650" t="s">
        <v>643</v>
      </c>
      <c r="H100" s="651"/>
      <c r="I100" s="651"/>
      <c r="J100" s="651"/>
      <c r="K100" s="651"/>
      <c r="L100" s="651"/>
      <c r="M100" s="651"/>
      <c r="N100" s="651"/>
      <c r="O100" s="651"/>
      <c r="P100" s="386" t="s">
        <v>620</v>
      </c>
      <c r="Q100" s="654"/>
      <c r="R100" s="654"/>
      <c r="S100" s="654"/>
      <c r="T100" s="654"/>
      <c r="U100" s="654"/>
      <c r="V100" s="654"/>
      <c r="W100" s="654"/>
      <c r="X100" s="655"/>
      <c r="Y100" s="659" t="s">
        <v>51</v>
      </c>
      <c r="Z100" s="660"/>
      <c r="AA100" s="661"/>
      <c r="AB100" s="148" t="s">
        <v>644</v>
      </c>
      <c r="AC100" s="662"/>
      <c r="AD100" s="662"/>
      <c r="AE100" s="648" t="s">
        <v>645</v>
      </c>
      <c r="AF100" s="617"/>
      <c r="AG100" s="617"/>
      <c r="AH100" s="617"/>
      <c r="AI100" s="648" t="s">
        <v>645</v>
      </c>
      <c r="AJ100" s="617"/>
      <c r="AK100" s="617"/>
      <c r="AL100" s="617"/>
      <c r="AM100" s="648" t="s">
        <v>645</v>
      </c>
      <c r="AN100" s="617"/>
      <c r="AO100" s="617"/>
      <c r="AP100" s="617"/>
      <c r="AQ100" s="648" t="s">
        <v>645</v>
      </c>
      <c r="AR100" s="617"/>
      <c r="AS100" s="617"/>
      <c r="AT100" s="617"/>
      <c r="AU100" s="93" t="s">
        <v>285</v>
      </c>
      <c r="AV100" s="619"/>
      <c r="AW100" s="619"/>
      <c r="AX100" s="620"/>
      <c r="AY100">
        <f>$AY$99</f>
        <v>1</v>
      </c>
    </row>
    <row r="101" spans="1:60" ht="23.25" customHeight="1" x14ac:dyDescent="0.2">
      <c r="A101" s="188"/>
      <c r="B101" s="158"/>
      <c r="C101" s="158"/>
      <c r="D101" s="158"/>
      <c r="E101" s="158"/>
      <c r="F101" s="159"/>
      <c r="G101" s="652"/>
      <c r="H101" s="653"/>
      <c r="I101" s="653"/>
      <c r="J101" s="653"/>
      <c r="K101" s="653"/>
      <c r="L101" s="653"/>
      <c r="M101" s="653"/>
      <c r="N101" s="653"/>
      <c r="O101" s="653"/>
      <c r="P101" s="656"/>
      <c r="Q101" s="657"/>
      <c r="R101" s="657"/>
      <c r="S101" s="657"/>
      <c r="T101" s="657"/>
      <c r="U101" s="657"/>
      <c r="V101" s="657"/>
      <c r="W101" s="657"/>
      <c r="X101" s="658"/>
      <c r="Y101" s="621" t="s">
        <v>52</v>
      </c>
      <c r="Z101" s="622"/>
      <c r="AA101" s="623"/>
      <c r="AB101" s="148" t="s">
        <v>644</v>
      </c>
      <c r="AC101" s="662"/>
      <c r="AD101" s="662"/>
      <c r="AE101" s="648" t="s">
        <v>645</v>
      </c>
      <c r="AF101" s="617"/>
      <c r="AG101" s="617"/>
      <c r="AH101" s="617"/>
      <c r="AI101" s="648" t="s">
        <v>645</v>
      </c>
      <c r="AJ101" s="617"/>
      <c r="AK101" s="617"/>
      <c r="AL101" s="617"/>
      <c r="AM101" s="648" t="s">
        <v>645</v>
      </c>
      <c r="AN101" s="617"/>
      <c r="AO101" s="617"/>
      <c r="AP101" s="617"/>
      <c r="AQ101" s="648" t="s">
        <v>645</v>
      </c>
      <c r="AR101" s="617"/>
      <c r="AS101" s="617"/>
      <c r="AT101" s="617"/>
      <c r="AU101" s="618">
        <v>19</v>
      </c>
      <c r="AV101" s="619"/>
      <c r="AW101" s="619"/>
      <c r="AX101" s="620"/>
      <c r="AY101">
        <f>$AY$99</f>
        <v>1</v>
      </c>
    </row>
    <row r="102" spans="1:60" ht="23.25" customHeight="1" x14ac:dyDescent="0.2">
      <c r="A102" s="187" t="s">
        <v>582</v>
      </c>
      <c r="B102" s="105"/>
      <c r="C102" s="105"/>
      <c r="D102" s="105"/>
      <c r="E102" s="105"/>
      <c r="F102" s="677"/>
      <c r="G102" s="176" t="s">
        <v>583</v>
      </c>
      <c r="H102" s="176"/>
      <c r="I102" s="176"/>
      <c r="J102" s="176"/>
      <c r="K102" s="176"/>
      <c r="L102" s="176"/>
      <c r="M102" s="176"/>
      <c r="N102" s="176"/>
      <c r="O102" s="176"/>
      <c r="P102" s="176"/>
      <c r="Q102" s="176"/>
      <c r="R102" s="176"/>
      <c r="S102" s="176"/>
      <c r="T102" s="176"/>
      <c r="U102" s="176"/>
      <c r="V102" s="176"/>
      <c r="W102" s="176"/>
      <c r="X102" s="177"/>
      <c r="Y102" s="642"/>
      <c r="Z102" s="643"/>
      <c r="AA102" s="644"/>
      <c r="AB102" s="175" t="s">
        <v>11</v>
      </c>
      <c r="AC102" s="176"/>
      <c r="AD102" s="177"/>
      <c r="AE102" s="119" t="s">
        <v>417</v>
      </c>
      <c r="AF102" s="119"/>
      <c r="AG102" s="119"/>
      <c r="AH102" s="119"/>
      <c r="AI102" s="119" t="s">
        <v>569</v>
      </c>
      <c r="AJ102" s="119"/>
      <c r="AK102" s="119"/>
      <c r="AL102" s="119"/>
      <c r="AM102" s="119" t="s">
        <v>385</v>
      </c>
      <c r="AN102" s="119"/>
      <c r="AO102" s="119"/>
      <c r="AP102" s="119"/>
      <c r="AQ102" s="639" t="s">
        <v>595</v>
      </c>
      <c r="AR102" s="640"/>
      <c r="AS102" s="640"/>
      <c r="AT102" s="640"/>
      <c r="AU102" s="640"/>
      <c r="AV102" s="640"/>
      <c r="AW102" s="640"/>
      <c r="AX102" s="641"/>
      <c r="AY102">
        <f>IF(SUBSTITUTE(SUBSTITUTE($G$103,"／",""),"　","")="",0,1)</f>
        <v>1</v>
      </c>
    </row>
    <row r="103" spans="1:60" ht="23.25" customHeight="1" x14ac:dyDescent="0.2">
      <c r="A103" s="678"/>
      <c r="B103" s="197"/>
      <c r="C103" s="197"/>
      <c r="D103" s="197"/>
      <c r="E103" s="197"/>
      <c r="F103" s="679"/>
      <c r="G103" s="682" t="s">
        <v>646</v>
      </c>
      <c r="H103" s="683"/>
      <c r="I103" s="683"/>
      <c r="J103" s="683"/>
      <c r="K103" s="683"/>
      <c r="L103" s="683"/>
      <c r="M103" s="683"/>
      <c r="N103" s="683"/>
      <c r="O103" s="683"/>
      <c r="P103" s="683"/>
      <c r="Q103" s="683"/>
      <c r="R103" s="683"/>
      <c r="S103" s="683"/>
      <c r="T103" s="683"/>
      <c r="U103" s="683"/>
      <c r="V103" s="683"/>
      <c r="W103" s="683"/>
      <c r="X103" s="683"/>
      <c r="Y103" s="671" t="s">
        <v>582</v>
      </c>
      <c r="Z103" s="672"/>
      <c r="AA103" s="673"/>
      <c r="AB103" s="674" t="s">
        <v>647</v>
      </c>
      <c r="AC103" s="675"/>
      <c r="AD103" s="676"/>
      <c r="AE103" s="648" t="s">
        <v>645</v>
      </c>
      <c r="AF103" s="648"/>
      <c r="AG103" s="648"/>
      <c r="AH103" s="648"/>
      <c r="AI103" s="648" t="s">
        <v>645</v>
      </c>
      <c r="AJ103" s="648"/>
      <c r="AK103" s="648"/>
      <c r="AL103" s="648"/>
      <c r="AM103" s="648" t="s">
        <v>645</v>
      </c>
      <c r="AN103" s="648"/>
      <c r="AO103" s="648"/>
      <c r="AP103" s="648"/>
      <c r="AQ103" s="93" t="s">
        <v>645</v>
      </c>
      <c r="AR103" s="87"/>
      <c r="AS103" s="87"/>
      <c r="AT103" s="87"/>
      <c r="AU103" s="87"/>
      <c r="AV103" s="87"/>
      <c r="AW103" s="87"/>
      <c r="AX103" s="88"/>
      <c r="AY103">
        <f>$AY$102</f>
        <v>1</v>
      </c>
    </row>
    <row r="104" spans="1:60" ht="46.5" customHeight="1" x14ac:dyDescent="0.2">
      <c r="A104" s="680"/>
      <c r="B104" s="108"/>
      <c r="C104" s="108"/>
      <c r="D104" s="108"/>
      <c r="E104" s="108"/>
      <c r="F104" s="681"/>
      <c r="G104" s="684"/>
      <c r="H104" s="685"/>
      <c r="I104" s="685"/>
      <c r="J104" s="685"/>
      <c r="K104" s="685"/>
      <c r="L104" s="685"/>
      <c r="M104" s="685"/>
      <c r="N104" s="685"/>
      <c r="O104" s="685"/>
      <c r="P104" s="685"/>
      <c r="Q104" s="685"/>
      <c r="R104" s="685"/>
      <c r="S104" s="685"/>
      <c r="T104" s="685"/>
      <c r="U104" s="685"/>
      <c r="V104" s="685"/>
      <c r="W104" s="685"/>
      <c r="X104" s="685"/>
      <c r="Y104" s="219" t="s">
        <v>585</v>
      </c>
      <c r="Z104" s="664"/>
      <c r="AA104" s="665"/>
      <c r="AB104" s="645" t="s">
        <v>648</v>
      </c>
      <c r="AC104" s="646"/>
      <c r="AD104" s="647"/>
      <c r="AE104" s="616" t="s">
        <v>645</v>
      </c>
      <c r="AF104" s="616"/>
      <c r="AG104" s="616"/>
      <c r="AH104" s="616"/>
      <c r="AI104" s="616" t="s">
        <v>645</v>
      </c>
      <c r="AJ104" s="616"/>
      <c r="AK104" s="616"/>
      <c r="AL104" s="616"/>
      <c r="AM104" s="616" t="s">
        <v>645</v>
      </c>
      <c r="AN104" s="616"/>
      <c r="AO104" s="616"/>
      <c r="AP104" s="616"/>
      <c r="AQ104" s="616" t="s">
        <v>645</v>
      </c>
      <c r="AR104" s="616"/>
      <c r="AS104" s="616"/>
      <c r="AT104" s="616"/>
      <c r="AU104" s="616"/>
      <c r="AV104" s="616"/>
      <c r="AW104" s="616"/>
      <c r="AX104" s="666"/>
      <c r="AY104">
        <f>$AY$102</f>
        <v>1</v>
      </c>
    </row>
    <row r="105" spans="1:60" ht="18.75" customHeight="1" x14ac:dyDescent="0.2">
      <c r="A105" s="418"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1</v>
      </c>
    </row>
    <row r="106" spans="1:60" ht="18.75" customHeight="1" x14ac:dyDescent="0.2">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v>9</v>
      </c>
      <c r="AR106" s="509"/>
      <c r="AS106" s="127" t="s">
        <v>175</v>
      </c>
      <c r="AT106" s="128"/>
      <c r="AU106" s="126">
        <v>12</v>
      </c>
      <c r="AV106" s="126"/>
      <c r="AW106" s="108" t="s">
        <v>166</v>
      </c>
      <c r="AX106" s="129"/>
      <c r="AY106">
        <f t="shared" ref="AY106:AY111" si="3">$AY$105</f>
        <v>1</v>
      </c>
    </row>
    <row r="107" spans="1:60" ht="23.25" customHeight="1" x14ac:dyDescent="0.2">
      <c r="A107" s="599"/>
      <c r="B107" s="597"/>
      <c r="C107" s="597"/>
      <c r="D107" s="597"/>
      <c r="E107" s="597"/>
      <c r="F107" s="598"/>
      <c r="G107" s="189" t="s">
        <v>651</v>
      </c>
      <c r="H107" s="190"/>
      <c r="I107" s="190"/>
      <c r="J107" s="190"/>
      <c r="K107" s="190"/>
      <c r="L107" s="190"/>
      <c r="M107" s="190"/>
      <c r="N107" s="190"/>
      <c r="O107" s="624"/>
      <c r="P107" s="629" t="s">
        <v>650</v>
      </c>
      <c r="Q107" s="629"/>
      <c r="R107" s="629"/>
      <c r="S107" s="629"/>
      <c r="T107" s="629"/>
      <c r="U107" s="629"/>
      <c r="V107" s="629"/>
      <c r="W107" s="629"/>
      <c r="X107" s="630"/>
      <c r="Y107" s="219" t="s">
        <v>12</v>
      </c>
      <c r="Z107" s="220"/>
      <c r="AA107" s="221"/>
      <c r="AB107" s="222" t="s">
        <v>634</v>
      </c>
      <c r="AC107" s="222"/>
      <c r="AD107" s="222"/>
      <c r="AE107" s="93" t="s">
        <v>645</v>
      </c>
      <c r="AF107" s="87"/>
      <c r="AG107" s="87"/>
      <c r="AH107" s="87"/>
      <c r="AI107" s="93" t="s">
        <v>645</v>
      </c>
      <c r="AJ107" s="87"/>
      <c r="AK107" s="87"/>
      <c r="AL107" s="87"/>
      <c r="AM107" s="93" t="s">
        <v>645</v>
      </c>
      <c r="AN107" s="87"/>
      <c r="AO107" s="87"/>
      <c r="AP107" s="87"/>
      <c r="AQ107" s="94" t="s">
        <v>285</v>
      </c>
      <c r="AR107" s="95"/>
      <c r="AS107" s="95"/>
      <c r="AT107" s="96"/>
      <c r="AU107" s="87" t="s">
        <v>285</v>
      </c>
      <c r="AV107" s="87"/>
      <c r="AW107" s="87"/>
      <c r="AX107" s="88"/>
      <c r="AY107">
        <f t="shared" si="3"/>
        <v>1</v>
      </c>
    </row>
    <row r="108" spans="1:60" ht="23.25" customHeight="1" x14ac:dyDescent="0.2">
      <c r="A108" s="600"/>
      <c r="B108" s="601"/>
      <c r="C108" s="601"/>
      <c r="D108" s="601"/>
      <c r="E108" s="601"/>
      <c r="F108" s="602"/>
      <c r="G108" s="625"/>
      <c r="H108" s="626"/>
      <c r="I108" s="626"/>
      <c r="J108" s="626"/>
      <c r="K108" s="626"/>
      <c r="L108" s="626"/>
      <c r="M108" s="626"/>
      <c r="N108" s="626"/>
      <c r="O108" s="627"/>
      <c r="P108" s="631"/>
      <c r="Q108" s="631"/>
      <c r="R108" s="631"/>
      <c r="S108" s="631"/>
      <c r="T108" s="631"/>
      <c r="U108" s="631"/>
      <c r="V108" s="631"/>
      <c r="W108" s="631"/>
      <c r="X108" s="632"/>
      <c r="Y108" s="175" t="s">
        <v>50</v>
      </c>
      <c r="Z108" s="176"/>
      <c r="AA108" s="177"/>
      <c r="AB108" s="222" t="s">
        <v>634</v>
      </c>
      <c r="AC108" s="222"/>
      <c r="AD108" s="222"/>
      <c r="AE108" s="93" t="s">
        <v>645</v>
      </c>
      <c r="AF108" s="87"/>
      <c r="AG108" s="87"/>
      <c r="AH108" s="87"/>
      <c r="AI108" s="93" t="s">
        <v>645</v>
      </c>
      <c r="AJ108" s="87"/>
      <c r="AK108" s="87"/>
      <c r="AL108" s="87"/>
      <c r="AM108" s="93" t="s">
        <v>645</v>
      </c>
      <c r="AN108" s="87"/>
      <c r="AO108" s="87"/>
      <c r="AP108" s="87"/>
      <c r="AQ108" s="94">
        <v>25</v>
      </c>
      <c r="AR108" s="95"/>
      <c r="AS108" s="95"/>
      <c r="AT108" s="96"/>
      <c r="AU108" s="87">
        <v>42</v>
      </c>
      <c r="AV108" s="87"/>
      <c r="AW108" s="87"/>
      <c r="AX108" s="88"/>
      <c r="AY108">
        <f t="shared" si="3"/>
        <v>1</v>
      </c>
    </row>
    <row r="109" spans="1:60" ht="23.25" customHeight="1" x14ac:dyDescent="0.2">
      <c r="A109" s="599"/>
      <c r="B109" s="597"/>
      <c r="C109" s="597"/>
      <c r="D109" s="597"/>
      <c r="E109" s="597"/>
      <c r="F109" s="598"/>
      <c r="G109" s="192"/>
      <c r="H109" s="193"/>
      <c r="I109" s="193"/>
      <c r="J109" s="193"/>
      <c r="K109" s="193"/>
      <c r="L109" s="193"/>
      <c r="M109" s="193"/>
      <c r="N109" s="193"/>
      <c r="O109" s="628"/>
      <c r="P109" s="633"/>
      <c r="Q109" s="633"/>
      <c r="R109" s="633"/>
      <c r="S109" s="633"/>
      <c r="T109" s="633"/>
      <c r="U109" s="633"/>
      <c r="V109" s="633"/>
      <c r="W109" s="633"/>
      <c r="X109" s="634"/>
      <c r="Y109" s="175" t="s">
        <v>13</v>
      </c>
      <c r="Z109" s="176"/>
      <c r="AA109" s="177"/>
      <c r="AB109" s="593" t="s">
        <v>14</v>
      </c>
      <c r="AC109" s="593"/>
      <c r="AD109" s="593"/>
      <c r="AE109" s="93" t="s">
        <v>645</v>
      </c>
      <c r="AF109" s="87"/>
      <c r="AG109" s="87"/>
      <c r="AH109" s="87"/>
      <c r="AI109" s="93" t="s">
        <v>645</v>
      </c>
      <c r="AJ109" s="87"/>
      <c r="AK109" s="87"/>
      <c r="AL109" s="87"/>
      <c r="AM109" s="93" t="s">
        <v>645</v>
      </c>
      <c r="AN109" s="87"/>
      <c r="AO109" s="87"/>
      <c r="AP109" s="87"/>
      <c r="AQ109" s="94" t="s">
        <v>285</v>
      </c>
      <c r="AR109" s="95"/>
      <c r="AS109" s="95"/>
      <c r="AT109" s="96"/>
      <c r="AU109" s="87" t="s">
        <v>285</v>
      </c>
      <c r="AV109" s="87"/>
      <c r="AW109" s="87"/>
      <c r="AX109" s="88"/>
      <c r="AY109">
        <f t="shared" si="3"/>
        <v>1</v>
      </c>
    </row>
    <row r="110" spans="1:60" ht="23.25" customHeight="1" x14ac:dyDescent="0.2">
      <c r="A110" s="187" t="s">
        <v>261</v>
      </c>
      <c r="B110" s="150"/>
      <c r="C110" s="150"/>
      <c r="D110" s="150"/>
      <c r="E110" s="150"/>
      <c r="F110" s="151"/>
      <c r="G110" s="189" t="s">
        <v>649</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35" t="s">
        <v>580</v>
      </c>
      <c r="B132" s="736"/>
      <c r="C132" s="736"/>
      <c r="D132" s="736"/>
      <c r="E132" s="736"/>
      <c r="F132" s="737"/>
      <c r="G132" s="741"/>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2">
      <c r="A133" s="663" t="s">
        <v>581</v>
      </c>
      <c r="B133" s="153"/>
      <c r="C133" s="153"/>
      <c r="D133" s="153"/>
      <c r="E133" s="153"/>
      <c r="F133" s="154"/>
      <c r="G133" s="712" t="s">
        <v>573</v>
      </c>
      <c r="H133" s="713"/>
      <c r="I133" s="713"/>
      <c r="J133" s="713"/>
      <c r="K133" s="713"/>
      <c r="L133" s="713"/>
      <c r="M133" s="713"/>
      <c r="N133" s="713"/>
      <c r="O133" s="713"/>
      <c r="P133" s="714" t="s">
        <v>572</v>
      </c>
      <c r="Q133" s="713"/>
      <c r="R133" s="713"/>
      <c r="S133" s="713"/>
      <c r="T133" s="713"/>
      <c r="U133" s="713"/>
      <c r="V133" s="713"/>
      <c r="W133" s="713"/>
      <c r="X133" s="715"/>
      <c r="Y133" s="716"/>
      <c r="Z133" s="717"/>
      <c r="AA133" s="718"/>
      <c r="AB133" s="638" t="s">
        <v>11</v>
      </c>
      <c r="AC133" s="638"/>
      <c r="AD133" s="638"/>
      <c r="AE133" s="119" t="s">
        <v>417</v>
      </c>
      <c r="AF133" s="119"/>
      <c r="AG133" s="119"/>
      <c r="AH133" s="119"/>
      <c r="AI133" s="119" t="s">
        <v>569</v>
      </c>
      <c r="AJ133" s="119"/>
      <c r="AK133" s="119"/>
      <c r="AL133" s="119"/>
      <c r="AM133" s="119" t="s">
        <v>385</v>
      </c>
      <c r="AN133" s="119"/>
      <c r="AO133" s="119"/>
      <c r="AP133" s="119"/>
      <c r="AQ133" s="635" t="s">
        <v>416</v>
      </c>
      <c r="AR133" s="636"/>
      <c r="AS133" s="636"/>
      <c r="AT133" s="637"/>
      <c r="AU133" s="635" t="s">
        <v>594</v>
      </c>
      <c r="AV133" s="636"/>
      <c r="AW133" s="636"/>
      <c r="AX133" s="649"/>
      <c r="AY133">
        <f>COUNTA($G$134)</f>
        <v>0</v>
      </c>
    </row>
    <row r="134" spans="1:60" ht="23.25" hidden="1" customHeight="1" x14ac:dyDescent="0.2">
      <c r="A134" s="663"/>
      <c r="B134" s="153"/>
      <c r="C134" s="153"/>
      <c r="D134" s="153"/>
      <c r="E134" s="153"/>
      <c r="F134" s="154"/>
      <c r="G134" s="710"/>
      <c r="H134" s="651"/>
      <c r="I134" s="651"/>
      <c r="J134" s="651"/>
      <c r="K134" s="651"/>
      <c r="L134" s="651"/>
      <c r="M134" s="651"/>
      <c r="N134" s="651"/>
      <c r="O134" s="651"/>
      <c r="P134" s="711"/>
      <c r="Q134" s="654"/>
      <c r="R134" s="654"/>
      <c r="S134" s="654"/>
      <c r="T134" s="654"/>
      <c r="U134" s="654"/>
      <c r="V134" s="654"/>
      <c r="W134" s="654"/>
      <c r="X134" s="655"/>
      <c r="Y134" s="659" t="s">
        <v>51</v>
      </c>
      <c r="Z134" s="660"/>
      <c r="AA134" s="661"/>
      <c r="AB134" s="662"/>
      <c r="AC134" s="662"/>
      <c r="AD134" s="662"/>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2">
      <c r="A135" s="188"/>
      <c r="B135" s="158"/>
      <c r="C135" s="158"/>
      <c r="D135" s="158"/>
      <c r="E135" s="158"/>
      <c r="F135" s="159"/>
      <c r="G135" s="652"/>
      <c r="H135" s="653"/>
      <c r="I135" s="653"/>
      <c r="J135" s="653"/>
      <c r="K135" s="653"/>
      <c r="L135" s="653"/>
      <c r="M135" s="653"/>
      <c r="N135" s="653"/>
      <c r="O135" s="653"/>
      <c r="P135" s="656"/>
      <c r="Q135" s="657"/>
      <c r="R135" s="657"/>
      <c r="S135" s="657"/>
      <c r="T135" s="657"/>
      <c r="U135" s="657"/>
      <c r="V135" s="657"/>
      <c r="W135" s="657"/>
      <c r="X135" s="658"/>
      <c r="Y135" s="621" t="s">
        <v>52</v>
      </c>
      <c r="Z135" s="622"/>
      <c r="AA135" s="623"/>
      <c r="AB135" s="662"/>
      <c r="AC135" s="662"/>
      <c r="AD135" s="662"/>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2">
      <c r="A136" s="187" t="s">
        <v>582</v>
      </c>
      <c r="B136" s="105"/>
      <c r="C136" s="105"/>
      <c r="D136" s="105"/>
      <c r="E136" s="105"/>
      <c r="F136" s="677"/>
      <c r="G136" s="176" t="s">
        <v>583</v>
      </c>
      <c r="H136" s="176"/>
      <c r="I136" s="176"/>
      <c r="J136" s="176"/>
      <c r="K136" s="176"/>
      <c r="L136" s="176"/>
      <c r="M136" s="176"/>
      <c r="N136" s="176"/>
      <c r="O136" s="176"/>
      <c r="P136" s="176"/>
      <c r="Q136" s="176"/>
      <c r="R136" s="176"/>
      <c r="S136" s="176"/>
      <c r="T136" s="176"/>
      <c r="U136" s="176"/>
      <c r="V136" s="176"/>
      <c r="W136" s="176"/>
      <c r="X136" s="177"/>
      <c r="Y136" s="642"/>
      <c r="Z136" s="643"/>
      <c r="AA136" s="644"/>
      <c r="AB136" s="175" t="s">
        <v>11</v>
      </c>
      <c r="AC136" s="176"/>
      <c r="AD136" s="177"/>
      <c r="AE136" s="119" t="s">
        <v>417</v>
      </c>
      <c r="AF136" s="119"/>
      <c r="AG136" s="119"/>
      <c r="AH136" s="119"/>
      <c r="AI136" s="119" t="s">
        <v>569</v>
      </c>
      <c r="AJ136" s="119"/>
      <c r="AK136" s="119"/>
      <c r="AL136" s="119"/>
      <c r="AM136" s="119" t="s">
        <v>385</v>
      </c>
      <c r="AN136" s="119"/>
      <c r="AO136" s="119"/>
      <c r="AP136" s="119"/>
      <c r="AQ136" s="639" t="s">
        <v>595</v>
      </c>
      <c r="AR136" s="640"/>
      <c r="AS136" s="640"/>
      <c r="AT136" s="640"/>
      <c r="AU136" s="640"/>
      <c r="AV136" s="640"/>
      <c r="AW136" s="640"/>
      <c r="AX136" s="641"/>
      <c r="AY136">
        <f>IF(SUBSTITUTE(SUBSTITUTE($G$137,"／",""),"　","")="",0,1)</f>
        <v>0</v>
      </c>
    </row>
    <row r="137" spans="1:60" ht="23.25" hidden="1" customHeight="1" x14ac:dyDescent="0.2">
      <c r="A137" s="678"/>
      <c r="B137" s="197"/>
      <c r="C137" s="197"/>
      <c r="D137" s="197"/>
      <c r="E137" s="197"/>
      <c r="F137" s="679"/>
      <c r="G137" s="667" t="s">
        <v>584</v>
      </c>
      <c r="H137" s="668"/>
      <c r="I137" s="668"/>
      <c r="J137" s="668"/>
      <c r="K137" s="668"/>
      <c r="L137" s="668"/>
      <c r="M137" s="668"/>
      <c r="N137" s="668"/>
      <c r="O137" s="668"/>
      <c r="P137" s="668"/>
      <c r="Q137" s="668"/>
      <c r="R137" s="668"/>
      <c r="S137" s="668"/>
      <c r="T137" s="668"/>
      <c r="U137" s="668"/>
      <c r="V137" s="668"/>
      <c r="W137" s="668"/>
      <c r="X137" s="668"/>
      <c r="Y137" s="671" t="s">
        <v>582</v>
      </c>
      <c r="Z137" s="672"/>
      <c r="AA137" s="673"/>
      <c r="AB137" s="698"/>
      <c r="AC137" s="699"/>
      <c r="AD137" s="700"/>
      <c r="AE137" s="648"/>
      <c r="AF137" s="648"/>
      <c r="AG137" s="648"/>
      <c r="AH137" s="648"/>
      <c r="AI137" s="648"/>
      <c r="AJ137" s="648"/>
      <c r="AK137" s="648"/>
      <c r="AL137" s="648"/>
      <c r="AM137" s="648"/>
      <c r="AN137" s="648"/>
      <c r="AO137" s="648"/>
      <c r="AP137" s="648"/>
      <c r="AQ137" s="93"/>
      <c r="AR137" s="87"/>
      <c r="AS137" s="87"/>
      <c r="AT137" s="87"/>
      <c r="AU137" s="87"/>
      <c r="AV137" s="87"/>
      <c r="AW137" s="87"/>
      <c r="AX137" s="88"/>
      <c r="AY137">
        <f>$AY$136</f>
        <v>0</v>
      </c>
    </row>
    <row r="138" spans="1:60" ht="46.5" hidden="1" customHeight="1" x14ac:dyDescent="0.2">
      <c r="A138" s="680"/>
      <c r="B138" s="108"/>
      <c r="C138" s="108"/>
      <c r="D138" s="108"/>
      <c r="E138" s="108"/>
      <c r="F138" s="681"/>
      <c r="G138" s="669"/>
      <c r="H138" s="670"/>
      <c r="I138" s="670"/>
      <c r="J138" s="670"/>
      <c r="K138" s="670"/>
      <c r="L138" s="670"/>
      <c r="M138" s="670"/>
      <c r="N138" s="670"/>
      <c r="O138" s="670"/>
      <c r="P138" s="670"/>
      <c r="Q138" s="670"/>
      <c r="R138" s="670"/>
      <c r="S138" s="670"/>
      <c r="T138" s="670"/>
      <c r="U138" s="670"/>
      <c r="V138" s="670"/>
      <c r="W138" s="670"/>
      <c r="X138" s="670"/>
      <c r="Y138" s="219" t="s">
        <v>585</v>
      </c>
      <c r="Z138" s="664"/>
      <c r="AA138" s="665"/>
      <c r="AB138" s="613" t="s">
        <v>586</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66"/>
      <c r="AY138">
        <f>$AY$136</f>
        <v>0</v>
      </c>
    </row>
    <row r="139" spans="1:60" ht="18.75" hidden="1" customHeight="1" x14ac:dyDescent="0.2">
      <c r="A139" s="418"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2">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35" t="s">
        <v>580</v>
      </c>
      <c r="B166" s="736"/>
      <c r="C166" s="736"/>
      <c r="D166" s="736"/>
      <c r="E166" s="736"/>
      <c r="F166" s="737"/>
      <c r="G166" s="741"/>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2">
      <c r="A167" s="663" t="s">
        <v>581</v>
      </c>
      <c r="B167" s="153"/>
      <c r="C167" s="153"/>
      <c r="D167" s="153"/>
      <c r="E167" s="153"/>
      <c r="F167" s="154"/>
      <c r="G167" s="712" t="s">
        <v>573</v>
      </c>
      <c r="H167" s="713"/>
      <c r="I167" s="713"/>
      <c r="J167" s="713"/>
      <c r="K167" s="713"/>
      <c r="L167" s="713"/>
      <c r="M167" s="713"/>
      <c r="N167" s="713"/>
      <c r="O167" s="713"/>
      <c r="P167" s="714" t="s">
        <v>572</v>
      </c>
      <c r="Q167" s="713"/>
      <c r="R167" s="713"/>
      <c r="S167" s="713"/>
      <c r="T167" s="713"/>
      <c r="U167" s="713"/>
      <c r="V167" s="713"/>
      <c r="W167" s="713"/>
      <c r="X167" s="715"/>
      <c r="Y167" s="716"/>
      <c r="Z167" s="717"/>
      <c r="AA167" s="718"/>
      <c r="AB167" s="638" t="s">
        <v>11</v>
      </c>
      <c r="AC167" s="638"/>
      <c r="AD167" s="638"/>
      <c r="AE167" s="119" t="s">
        <v>417</v>
      </c>
      <c r="AF167" s="119"/>
      <c r="AG167" s="119"/>
      <c r="AH167" s="119"/>
      <c r="AI167" s="119" t="s">
        <v>569</v>
      </c>
      <c r="AJ167" s="119"/>
      <c r="AK167" s="119"/>
      <c r="AL167" s="119"/>
      <c r="AM167" s="119" t="s">
        <v>385</v>
      </c>
      <c r="AN167" s="119"/>
      <c r="AO167" s="119"/>
      <c r="AP167" s="119"/>
      <c r="AQ167" s="635" t="s">
        <v>416</v>
      </c>
      <c r="AR167" s="636"/>
      <c r="AS167" s="636"/>
      <c r="AT167" s="637"/>
      <c r="AU167" s="635" t="s">
        <v>594</v>
      </c>
      <c r="AV167" s="636"/>
      <c r="AW167" s="636"/>
      <c r="AX167" s="649"/>
      <c r="AY167">
        <f>COUNTA($G$168)</f>
        <v>0</v>
      </c>
    </row>
    <row r="168" spans="1:60" ht="23.25" hidden="1" customHeight="1" x14ac:dyDescent="0.2">
      <c r="A168" s="663"/>
      <c r="B168" s="153"/>
      <c r="C168" s="153"/>
      <c r="D168" s="153"/>
      <c r="E168" s="153"/>
      <c r="F168" s="154"/>
      <c r="G168" s="710"/>
      <c r="H168" s="651"/>
      <c r="I168" s="651"/>
      <c r="J168" s="651"/>
      <c r="K168" s="651"/>
      <c r="L168" s="651"/>
      <c r="M168" s="651"/>
      <c r="N168" s="651"/>
      <c r="O168" s="651"/>
      <c r="P168" s="711"/>
      <c r="Q168" s="654"/>
      <c r="R168" s="654"/>
      <c r="S168" s="654"/>
      <c r="T168" s="654"/>
      <c r="U168" s="654"/>
      <c r="V168" s="654"/>
      <c r="W168" s="654"/>
      <c r="X168" s="655"/>
      <c r="Y168" s="659" t="s">
        <v>51</v>
      </c>
      <c r="Z168" s="660"/>
      <c r="AA168" s="661"/>
      <c r="AB168" s="662"/>
      <c r="AC168" s="662"/>
      <c r="AD168" s="662"/>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2">
      <c r="A169" s="188"/>
      <c r="B169" s="158"/>
      <c r="C169" s="158"/>
      <c r="D169" s="158"/>
      <c r="E169" s="158"/>
      <c r="F169" s="159"/>
      <c r="G169" s="652"/>
      <c r="H169" s="653"/>
      <c r="I169" s="653"/>
      <c r="J169" s="653"/>
      <c r="K169" s="653"/>
      <c r="L169" s="653"/>
      <c r="M169" s="653"/>
      <c r="N169" s="653"/>
      <c r="O169" s="653"/>
      <c r="P169" s="656"/>
      <c r="Q169" s="657"/>
      <c r="R169" s="657"/>
      <c r="S169" s="657"/>
      <c r="T169" s="657"/>
      <c r="U169" s="657"/>
      <c r="V169" s="657"/>
      <c r="W169" s="657"/>
      <c r="X169" s="658"/>
      <c r="Y169" s="621" t="s">
        <v>52</v>
      </c>
      <c r="Z169" s="622"/>
      <c r="AA169" s="623"/>
      <c r="AB169" s="662"/>
      <c r="AC169" s="662"/>
      <c r="AD169" s="662"/>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2">
      <c r="A170" s="187" t="s">
        <v>582</v>
      </c>
      <c r="B170" s="105"/>
      <c r="C170" s="105"/>
      <c r="D170" s="105"/>
      <c r="E170" s="105"/>
      <c r="F170" s="677"/>
      <c r="G170" s="176" t="s">
        <v>583</v>
      </c>
      <c r="H170" s="176"/>
      <c r="I170" s="176"/>
      <c r="J170" s="176"/>
      <c r="K170" s="176"/>
      <c r="L170" s="176"/>
      <c r="M170" s="176"/>
      <c r="N170" s="176"/>
      <c r="O170" s="176"/>
      <c r="P170" s="176"/>
      <c r="Q170" s="176"/>
      <c r="R170" s="176"/>
      <c r="S170" s="176"/>
      <c r="T170" s="176"/>
      <c r="U170" s="176"/>
      <c r="V170" s="176"/>
      <c r="W170" s="176"/>
      <c r="X170" s="177"/>
      <c r="Y170" s="642"/>
      <c r="Z170" s="643"/>
      <c r="AA170" s="644"/>
      <c r="AB170" s="175" t="s">
        <v>11</v>
      </c>
      <c r="AC170" s="176"/>
      <c r="AD170" s="177"/>
      <c r="AE170" s="119" t="s">
        <v>417</v>
      </c>
      <c r="AF170" s="119"/>
      <c r="AG170" s="119"/>
      <c r="AH170" s="119"/>
      <c r="AI170" s="119" t="s">
        <v>569</v>
      </c>
      <c r="AJ170" s="119"/>
      <c r="AK170" s="119"/>
      <c r="AL170" s="119"/>
      <c r="AM170" s="119" t="s">
        <v>385</v>
      </c>
      <c r="AN170" s="119"/>
      <c r="AO170" s="119"/>
      <c r="AP170" s="119"/>
      <c r="AQ170" s="639" t="s">
        <v>595</v>
      </c>
      <c r="AR170" s="640"/>
      <c r="AS170" s="640"/>
      <c r="AT170" s="640"/>
      <c r="AU170" s="640"/>
      <c r="AV170" s="640"/>
      <c r="AW170" s="640"/>
      <c r="AX170" s="641"/>
      <c r="AY170">
        <f>IF(SUBSTITUTE(SUBSTITUTE($G$171,"／",""),"　","")="",0,1)</f>
        <v>0</v>
      </c>
    </row>
    <row r="171" spans="1:60" ht="23.25" hidden="1" customHeight="1" x14ac:dyDescent="0.2">
      <c r="A171" s="678"/>
      <c r="B171" s="197"/>
      <c r="C171" s="197"/>
      <c r="D171" s="197"/>
      <c r="E171" s="197"/>
      <c r="F171" s="679"/>
      <c r="G171" s="667" t="s">
        <v>584</v>
      </c>
      <c r="H171" s="668"/>
      <c r="I171" s="668"/>
      <c r="J171" s="668"/>
      <c r="K171" s="668"/>
      <c r="L171" s="668"/>
      <c r="M171" s="668"/>
      <c r="N171" s="668"/>
      <c r="O171" s="668"/>
      <c r="P171" s="668"/>
      <c r="Q171" s="668"/>
      <c r="R171" s="668"/>
      <c r="S171" s="668"/>
      <c r="T171" s="668"/>
      <c r="U171" s="668"/>
      <c r="V171" s="668"/>
      <c r="W171" s="668"/>
      <c r="X171" s="668"/>
      <c r="Y171" s="671" t="s">
        <v>582</v>
      </c>
      <c r="Z171" s="672"/>
      <c r="AA171" s="673"/>
      <c r="AB171" s="698"/>
      <c r="AC171" s="699"/>
      <c r="AD171" s="700"/>
      <c r="AE171" s="648"/>
      <c r="AF171" s="648"/>
      <c r="AG171" s="648"/>
      <c r="AH171" s="648"/>
      <c r="AI171" s="648"/>
      <c r="AJ171" s="648"/>
      <c r="AK171" s="648"/>
      <c r="AL171" s="648"/>
      <c r="AM171" s="648"/>
      <c r="AN171" s="648"/>
      <c r="AO171" s="648"/>
      <c r="AP171" s="648"/>
      <c r="AQ171" s="93"/>
      <c r="AR171" s="87"/>
      <c r="AS171" s="87"/>
      <c r="AT171" s="87"/>
      <c r="AU171" s="87"/>
      <c r="AV171" s="87"/>
      <c r="AW171" s="87"/>
      <c r="AX171" s="88"/>
      <c r="AY171">
        <f>$AY$170</f>
        <v>0</v>
      </c>
    </row>
    <row r="172" spans="1:60" ht="46.5" hidden="1" customHeight="1" x14ac:dyDescent="0.2">
      <c r="A172" s="680"/>
      <c r="B172" s="108"/>
      <c r="C172" s="108"/>
      <c r="D172" s="108"/>
      <c r="E172" s="108"/>
      <c r="F172" s="681"/>
      <c r="G172" s="669"/>
      <c r="H172" s="670"/>
      <c r="I172" s="670"/>
      <c r="J172" s="670"/>
      <c r="K172" s="670"/>
      <c r="L172" s="670"/>
      <c r="M172" s="670"/>
      <c r="N172" s="670"/>
      <c r="O172" s="670"/>
      <c r="P172" s="670"/>
      <c r="Q172" s="670"/>
      <c r="R172" s="670"/>
      <c r="S172" s="670"/>
      <c r="T172" s="670"/>
      <c r="U172" s="670"/>
      <c r="V172" s="670"/>
      <c r="W172" s="670"/>
      <c r="X172" s="670"/>
      <c r="Y172" s="219" t="s">
        <v>585</v>
      </c>
      <c r="Z172" s="664"/>
      <c r="AA172" s="665"/>
      <c r="AB172" s="613" t="s">
        <v>586</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66"/>
      <c r="AY172">
        <f>$AY$170</f>
        <v>0</v>
      </c>
    </row>
    <row r="173" spans="1:60" ht="18.75" hidden="1" customHeight="1" x14ac:dyDescent="0.2">
      <c r="A173" s="418"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2">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customHeight="1" x14ac:dyDescent="0.2">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4" t="s">
        <v>128</v>
      </c>
      <c r="AV200" s="574"/>
      <c r="AW200" s="574"/>
      <c r="AX200" s="575"/>
      <c r="AY200">
        <f>COUNTA($H$202)</f>
        <v>1</v>
      </c>
    </row>
    <row r="201" spans="1:60" ht="18.75" customHeight="1" x14ac:dyDescent="0.2">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v>9</v>
      </c>
      <c r="AR201" s="509"/>
      <c r="AS201" s="127" t="s">
        <v>175</v>
      </c>
      <c r="AT201" s="128"/>
      <c r="AU201" s="126">
        <v>12</v>
      </c>
      <c r="AV201" s="126"/>
      <c r="AW201" s="576" t="s">
        <v>166</v>
      </c>
      <c r="AX201" s="577"/>
      <c r="AY201">
        <f t="shared" ref="AY201:AY207" si="10">$AY$200</f>
        <v>1</v>
      </c>
    </row>
    <row r="202" spans="1:60" ht="23.25" customHeight="1" x14ac:dyDescent="0.2">
      <c r="A202" s="514"/>
      <c r="B202" s="515"/>
      <c r="C202" s="515"/>
      <c r="D202" s="515"/>
      <c r="E202" s="515"/>
      <c r="F202" s="516"/>
      <c r="G202" s="560" t="s">
        <v>176</v>
      </c>
      <c r="H202" s="562" t="s">
        <v>653</v>
      </c>
      <c r="I202" s="563"/>
      <c r="J202" s="563"/>
      <c r="K202" s="563"/>
      <c r="L202" s="563"/>
      <c r="M202" s="563"/>
      <c r="N202" s="563"/>
      <c r="O202" s="564"/>
      <c r="P202" s="562" t="s">
        <v>629</v>
      </c>
      <c r="Q202" s="563"/>
      <c r="R202" s="563"/>
      <c r="S202" s="563"/>
      <c r="T202" s="563"/>
      <c r="U202" s="563"/>
      <c r="V202" s="564"/>
      <c r="W202" s="568"/>
      <c r="X202" s="569"/>
      <c r="Y202" s="549" t="s">
        <v>12</v>
      </c>
      <c r="Z202" s="549"/>
      <c r="AA202" s="550"/>
      <c r="AB202" s="559" t="s">
        <v>251</v>
      </c>
      <c r="AC202" s="559"/>
      <c r="AD202" s="559"/>
      <c r="AE202" s="93" t="s">
        <v>285</v>
      </c>
      <c r="AF202" s="87"/>
      <c r="AG202" s="87"/>
      <c r="AH202" s="87"/>
      <c r="AI202" s="93" t="s">
        <v>285</v>
      </c>
      <c r="AJ202" s="87"/>
      <c r="AK202" s="87"/>
      <c r="AL202" s="87"/>
      <c r="AM202" s="93" t="s">
        <v>285</v>
      </c>
      <c r="AN202" s="87"/>
      <c r="AO202" s="87"/>
      <c r="AP202" s="87"/>
      <c r="AQ202" s="93" t="s">
        <v>285</v>
      </c>
      <c r="AR202" s="87"/>
      <c r="AS202" s="87"/>
      <c r="AT202" s="504"/>
      <c r="AU202" s="87" t="s">
        <v>285</v>
      </c>
      <c r="AV202" s="87"/>
      <c r="AW202" s="87"/>
      <c r="AX202" s="88"/>
      <c r="AY202">
        <f t="shared" si="10"/>
        <v>1</v>
      </c>
    </row>
    <row r="203" spans="1:60" ht="23.25" customHeight="1" x14ac:dyDescent="0.2">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3" t="s">
        <v>285</v>
      </c>
      <c r="AF203" s="87"/>
      <c r="AG203" s="87"/>
      <c r="AH203" s="87"/>
      <c r="AI203" s="93" t="s">
        <v>285</v>
      </c>
      <c r="AJ203" s="87"/>
      <c r="AK203" s="87"/>
      <c r="AL203" s="87"/>
      <c r="AM203" s="93" t="s">
        <v>285</v>
      </c>
      <c r="AN203" s="87"/>
      <c r="AO203" s="87"/>
      <c r="AP203" s="87"/>
      <c r="AQ203" s="93">
        <v>12700</v>
      </c>
      <c r="AR203" s="87"/>
      <c r="AS203" s="87"/>
      <c r="AT203" s="504"/>
      <c r="AU203" s="87" t="s">
        <v>285</v>
      </c>
      <c r="AV203" s="87"/>
      <c r="AW203" s="87"/>
      <c r="AX203" s="88"/>
      <c r="AY203">
        <f t="shared" si="10"/>
        <v>1</v>
      </c>
    </row>
    <row r="204" spans="1:60" ht="23.25" customHeight="1" x14ac:dyDescent="0.2">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8" t="s">
        <v>285</v>
      </c>
      <c r="AF204" s="99"/>
      <c r="AG204" s="99"/>
      <c r="AH204" s="99"/>
      <c r="AI204" s="98" t="s">
        <v>285</v>
      </c>
      <c r="AJ204" s="99"/>
      <c r="AK204" s="99"/>
      <c r="AL204" s="99"/>
      <c r="AM204" s="98" t="s">
        <v>285</v>
      </c>
      <c r="AN204" s="99"/>
      <c r="AO204" s="99"/>
      <c r="AP204" s="99"/>
      <c r="AQ204" s="93" t="s">
        <v>285</v>
      </c>
      <c r="AR204" s="87"/>
      <c r="AS204" s="87"/>
      <c r="AT204" s="504"/>
      <c r="AU204" s="87" t="s">
        <v>285</v>
      </c>
      <c r="AV204" s="87"/>
      <c r="AW204" s="87"/>
      <c r="AX204" s="88"/>
      <c r="AY204">
        <f t="shared" si="10"/>
        <v>1</v>
      </c>
    </row>
    <row r="205" spans="1:60" ht="23.25" customHeight="1" x14ac:dyDescent="0.2">
      <c r="A205" s="514" t="s">
        <v>240</v>
      </c>
      <c r="B205" s="515"/>
      <c r="C205" s="515"/>
      <c r="D205" s="515"/>
      <c r="E205" s="515"/>
      <c r="F205" s="516"/>
      <c r="G205" s="539" t="s">
        <v>177</v>
      </c>
      <c r="H205" s="540" t="s">
        <v>630</v>
      </c>
      <c r="I205" s="540"/>
      <c r="J205" s="540"/>
      <c r="K205" s="540"/>
      <c r="L205" s="540"/>
      <c r="M205" s="540"/>
      <c r="N205" s="540"/>
      <c r="O205" s="540"/>
      <c r="P205" s="540" t="s">
        <v>631</v>
      </c>
      <c r="Q205" s="540"/>
      <c r="R205" s="540"/>
      <c r="S205" s="540"/>
      <c r="T205" s="540"/>
      <c r="U205" s="540"/>
      <c r="V205" s="540"/>
      <c r="W205" s="543" t="s">
        <v>250</v>
      </c>
      <c r="X205" s="544"/>
      <c r="Y205" s="549" t="s">
        <v>12</v>
      </c>
      <c r="Z205" s="549"/>
      <c r="AA205" s="550"/>
      <c r="AB205" s="559" t="s">
        <v>251</v>
      </c>
      <c r="AC205" s="559"/>
      <c r="AD205" s="559"/>
      <c r="AE205" s="93" t="s">
        <v>285</v>
      </c>
      <c r="AF205" s="87"/>
      <c r="AG205" s="87"/>
      <c r="AH205" s="87"/>
      <c r="AI205" s="93" t="s">
        <v>285</v>
      </c>
      <c r="AJ205" s="87"/>
      <c r="AK205" s="87"/>
      <c r="AL205" s="87"/>
      <c r="AM205" s="93" t="s">
        <v>285</v>
      </c>
      <c r="AN205" s="87"/>
      <c r="AO205" s="87"/>
      <c r="AP205" s="87"/>
      <c r="AQ205" s="93" t="s">
        <v>285</v>
      </c>
      <c r="AR205" s="87"/>
      <c r="AS205" s="87"/>
      <c r="AT205" s="504"/>
      <c r="AU205" s="87" t="s">
        <v>285</v>
      </c>
      <c r="AV205" s="87"/>
      <c r="AW205" s="87"/>
      <c r="AX205" s="88"/>
      <c r="AY205">
        <f t="shared" si="10"/>
        <v>1</v>
      </c>
    </row>
    <row r="206" spans="1:60" ht="23.25" customHeight="1" x14ac:dyDescent="0.2">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3" t="s">
        <v>285</v>
      </c>
      <c r="AF206" s="87"/>
      <c r="AG206" s="87"/>
      <c r="AH206" s="87"/>
      <c r="AI206" s="93" t="s">
        <v>285</v>
      </c>
      <c r="AJ206" s="87"/>
      <c r="AK206" s="87"/>
      <c r="AL206" s="87"/>
      <c r="AM206" s="93" t="s">
        <v>285</v>
      </c>
      <c r="AN206" s="87"/>
      <c r="AO206" s="87"/>
      <c r="AP206" s="87"/>
      <c r="AQ206" s="93">
        <v>12700</v>
      </c>
      <c r="AR206" s="87"/>
      <c r="AS206" s="87"/>
      <c r="AT206" s="504"/>
      <c r="AU206" s="87" t="s">
        <v>285</v>
      </c>
      <c r="AV206" s="87"/>
      <c r="AW206" s="87"/>
      <c r="AX206" s="88"/>
      <c r="AY206">
        <f t="shared" si="10"/>
        <v>1</v>
      </c>
    </row>
    <row r="207" spans="1:60" ht="23.25" customHeight="1" x14ac:dyDescent="0.2">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8" t="s">
        <v>285</v>
      </c>
      <c r="AF207" s="99"/>
      <c r="AG207" s="99"/>
      <c r="AH207" s="99"/>
      <c r="AI207" s="98" t="s">
        <v>285</v>
      </c>
      <c r="AJ207" s="99"/>
      <c r="AK207" s="99"/>
      <c r="AL207" s="99"/>
      <c r="AM207" s="98" t="s">
        <v>285</v>
      </c>
      <c r="AN207" s="99"/>
      <c r="AO207" s="99"/>
      <c r="AP207" s="557"/>
      <c r="AQ207" s="93" t="s">
        <v>285</v>
      </c>
      <c r="AR207" s="87"/>
      <c r="AS207" s="87"/>
      <c r="AT207" s="504"/>
      <c r="AU207" s="87" t="s">
        <v>285</v>
      </c>
      <c r="AV207" s="87"/>
      <c r="AW207" s="87"/>
      <c r="AX207" s="88"/>
      <c r="AY207">
        <f t="shared" si="10"/>
        <v>1</v>
      </c>
    </row>
    <row r="208" spans="1:60" ht="18.75" hidden="1" customHeight="1" x14ac:dyDescent="0.2">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7" t="s">
        <v>417</v>
      </c>
      <c r="AF208" s="257"/>
      <c r="AG208" s="257"/>
      <c r="AH208" s="257"/>
      <c r="AI208" s="119" t="s">
        <v>569</v>
      </c>
      <c r="AJ208" s="119"/>
      <c r="AK208" s="119"/>
      <c r="AL208" s="119"/>
      <c r="AM208" s="119" t="s">
        <v>385</v>
      </c>
      <c r="AN208" s="119"/>
      <c r="AO208" s="119"/>
      <c r="AP208" s="119"/>
      <c r="AQ208" s="120" t="s">
        <v>174</v>
      </c>
      <c r="AR208" s="121"/>
      <c r="AS208" s="121"/>
      <c r="AT208" s="122"/>
      <c r="AU208" s="505" t="s">
        <v>128</v>
      </c>
      <c r="AV208" s="506"/>
      <c r="AW208" s="506"/>
      <c r="AX208" s="507"/>
      <c r="AY208">
        <f>COUNTA($H$210)</f>
        <v>0</v>
      </c>
    </row>
    <row r="209" spans="1:51" ht="18.75" hidden="1" customHeight="1" x14ac:dyDescent="0.2">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7"/>
      <c r="AF209" s="257"/>
      <c r="AG209" s="257"/>
      <c r="AH209" s="257"/>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2">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2">
      <c r="A213" s="497" t="s">
        <v>264</v>
      </c>
      <c r="B213" s="498"/>
      <c r="C213" s="498"/>
      <c r="D213" s="498"/>
      <c r="E213" s="499" t="s">
        <v>225</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customHeight="1" thickBot="1" x14ac:dyDescent="0.25">
      <c r="A214" s="418" t="s">
        <v>577</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2">
      <c r="A215" s="407" t="s">
        <v>284</v>
      </c>
      <c r="B215" s="408"/>
      <c r="C215" s="411" t="s">
        <v>178</v>
      </c>
      <c r="D215" s="408"/>
      <c r="E215" s="413" t="s">
        <v>194</v>
      </c>
      <c r="F215" s="414"/>
      <c r="G215" s="415" t="s">
        <v>285</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2">
      <c r="A216" s="409"/>
      <c r="B216" s="410"/>
      <c r="C216" s="412"/>
      <c r="D216" s="410"/>
      <c r="E216" s="149" t="s">
        <v>193</v>
      </c>
      <c r="F216" s="151"/>
      <c r="G216" s="130" t="s">
        <v>632</v>
      </c>
      <c r="H216" s="131"/>
      <c r="I216" s="131"/>
      <c r="J216" s="131"/>
      <c r="K216" s="131"/>
      <c r="L216" s="131"/>
      <c r="M216" s="131"/>
      <c r="N216" s="131"/>
      <c r="O216" s="131"/>
      <c r="P216" s="131"/>
      <c r="Q216" s="131"/>
      <c r="R216" s="131"/>
      <c r="S216" s="131"/>
      <c r="T216" s="131"/>
      <c r="U216" s="131"/>
      <c r="V216" s="132"/>
      <c r="W216" s="483" t="s">
        <v>587</v>
      </c>
      <c r="X216" s="484"/>
      <c r="Y216" s="484"/>
      <c r="Z216" s="484"/>
      <c r="AA216" s="485"/>
      <c r="AB216" s="486" t="s">
        <v>669</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2">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588</v>
      </c>
      <c r="X217" s="490"/>
      <c r="Y217" s="490"/>
      <c r="Z217" s="490"/>
      <c r="AA217" s="491"/>
      <c r="AB217" s="486" t="s">
        <v>669</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2">
      <c r="A218" s="409"/>
      <c r="B218" s="410"/>
      <c r="C218" s="492" t="s">
        <v>600</v>
      </c>
      <c r="D218" s="493"/>
      <c r="E218" s="149" t="s">
        <v>280</v>
      </c>
      <c r="F218" s="151"/>
      <c r="G218" s="473" t="s">
        <v>181</v>
      </c>
      <c r="H218" s="474"/>
      <c r="I218" s="474"/>
      <c r="J218" s="494" t="s">
        <v>617</v>
      </c>
      <c r="K218" s="495"/>
      <c r="L218" s="495"/>
      <c r="M218" s="495"/>
      <c r="N218" s="495"/>
      <c r="O218" s="495"/>
      <c r="P218" s="495"/>
      <c r="Q218" s="495"/>
      <c r="R218" s="495"/>
      <c r="S218" s="495"/>
      <c r="T218" s="496"/>
      <c r="U218" s="471" t="s">
        <v>285</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2">
      <c r="A219" s="409"/>
      <c r="B219" s="410"/>
      <c r="C219" s="412"/>
      <c r="D219" s="410"/>
      <c r="E219" s="152"/>
      <c r="F219" s="154"/>
      <c r="G219" s="473" t="s">
        <v>601</v>
      </c>
      <c r="H219" s="474"/>
      <c r="I219" s="474"/>
      <c r="J219" s="474"/>
      <c r="K219" s="474"/>
      <c r="L219" s="474"/>
      <c r="M219" s="474"/>
      <c r="N219" s="474"/>
      <c r="O219" s="474"/>
      <c r="P219" s="474"/>
      <c r="Q219" s="474"/>
      <c r="R219" s="474"/>
      <c r="S219" s="474"/>
      <c r="T219" s="474"/>
      <c r="U219" s="470" t="s">
        <v>285</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5">
      <c r="A220" s="409"/>
      <c r="B220" s="410"/>
      <c r="C220" s="412"/>
      <c r="D220" s="410"/>
      <c r="E220" s="157"/>
      <c r="F220" s="159"/>
      <c r="G220" s="473" t="s">
        <v>588</v>
      </c>
      <c r="H220" s="474"/>
      <c r="I220" s="474"/>
      <c r="J220" s="474"/>
      <c r="K220" s="474"/>
      <c r="L220" s="474"/>
      <c r="M220" s="474"/>
      <c r="N220" s="474"/>
      <c r="O220" s="474"/>
      <c r="P220" s="474"/>
      <c r="Q220" s="474"/>
      <c r="R220" s="474"/>
      <c r="S220" s="474"/>
      <c r="T220" s="474"/>
      <c r="U220" s="828" t="s">
        <v>285</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2">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2">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70.2" customHeight="1" x14ac:dyDescent="0.2">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614</v>
      </c>
      <c r="AE223" s="453"/>
      <c r="AF223" s="453"/>
      <c r="AG223" s="454" t="s">
        <v>640</v>
      </c>
      <c r="AH223" s="455"/>
      <c r="AI223" s="455"/>
      <c r="AJ223" s="455"/>
      <c r="AK223" s="455"/>
      <c r="AL223" s="455"/>
      <c r="AM223" s="455"/>
      <c r="AN223" s="455"/>
      <c r="AO223" s="455"/>
      <c r="AP223" s="455"/>
      <c r="AQ223" s="455"/>
      <c r="AR223" s="455"/>
      <c r="AS223" s="455"/>
      <c r="AT223" s="455"/>
      <c r="AU223" s="455"/>
      <c r="AV223" s="455"/>
      <c r="AW223" s="455"/>
      <c r="AX223" s="456"/>
    </row>
    <row r="224" spans="1:51" ht="51" customHeight="1" x14ac:dyDescent="0.2">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614</v>
      </c>
      <c r="AE224" s="366"/>
      <c r="AF224" s="366"/>
      <c r="AG224" s="360" t="s">
        <v>641</v>
      </c>
      <c r="AH224" s="361"/>
      <c r="AI224" s="361"/>
      <c r="AJ224" s="361"/>
      <c r="AK224" s="361"/>
      <c r="AL224" s="361"/>
      <c r="AM224" s="361"/>
      <c r="AN224" s="361"/>
      <c r="AO224" s="361"/>
      <c r="AP224" s="361"/>
      <c r="AQ224" s="361"/>
      <c r="AR224" s="361"/>
      <c r="AS224" s="361"/>
      <c r="AT224" s="361"/>
      <c r="AU224" s="361"/>
      <c r="AV224" s="361"/>
      <c r="AW224" s="361"/>
      <c r="AX224" s="362"/>
    </row>
    <row r="225" spans="1:50" ht="86.4" customHeight="1" x14ac:dyDescent="0.2">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614</v>
      </c>
      <c r="AE225" s="403"/>
      <c r="AF225" s="403"/>
      <c r="AG225" s="388" t="s">
        <v>642</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2">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614</v>
      </c>
      <c r="AE226" s="384"/>
      <c r="AF226" s="384"/>
      <c r="AG226" s="386" t="s">
        <v>655</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2">
      <c r="A227" s="342"/>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654</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2">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654</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2">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614</v>
      </c>
      <c r="AE229" s="350"/>
      <c r="AF229" s="350"/>
      <c r="AG229" s="352" t="s">
        <v>656</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2">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639</v>
      </c>
      <c r="AE230" s="366"/>
      <c r="AF230" s="366"/>
      <c r="AG230" s="360" t="s">
        <v>285</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2">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639</v>
      </c>
      <c r="AE231" s="366"/>
      <c r="AF231" s="366"/>
      <c r="AG231" s="360" t="s">
        <v>285</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2">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614</v>
      </c>
      <c r="AE232" s="366"/>
      <c r="AF232" s="366"/>
      <c r="AG232" s="360" t="s">
        <v>657</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2">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639</v>
      </c>
      <c r="AE233" s="403"/>
      <c r="AF233" s="403"/>
      <c r="AG233" s="404" t="s">
        <v>285</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2">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639</v>
      </c>
      <c r="AE234" s="366"/>
      <c r="AF234" s="435"/>
      <c r="AG234" s="360" t="s">
        <v>285</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2">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639</v>
      </c>
      <c r="AE235" s="396"/>
      <c r="AF235" s="397"/>
      <c r="AG235" s="398" t="s">
        <v>285</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2">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639</v>
      </c>
      <c r="AE236" s="350"/>
      <c r="AF236" s="351"/>
      <c r="AG236" s="352" t="s">
        <v>285</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2">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639</v>
      </c>
      <c r="AE237" s="359"/>
      <c r="AF237" s="359"/>
      <c r="AG237" s="360" t="s">
        <v>285</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2">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639</v>
      </c>
      <c r="AE238" s="366"/>
      <c r="AF238" s="366"/>
      <c r="AG238" s="360" t="s">
        <v>285</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2">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639</v>
      </c>
      <c r="AE239" s="366"/>
      <c r="AF239" s="366"/>
      <c r="AG239" s="390" t="s">
        <v>285</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2">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614</v>
      </c>
      <c r="AE240" s="384"/>
      <c r="AF240" s="385"/>
      <c r="AG240" s="386" t="s">
        <v>670</v>
      </c>
      <c r="AH240" s="131"/>
      <c r="AI240" s="131"/>
      <c r="AJ240" s="131"/>
      <c r="AK240" s="131"/>
      <c r="AL240" s="131"/>
      <c r="AM240" s="131"/>
      <c r="AN240" s="131"/>
      <c r="AO240" s="131"/>
      <c r="AP240" s="131"/>
      <c r="AQ240" s="131"/>
      <c r="AR240" s="131"/>
      <c r="AS240" s="131"/>
      <c r="AT240" s="131"/>
      <c r="AU240" s="131"/>
      <c r="AV240" s="131"/>
      <c r="AW240" s="131"/>
      <c r="AX240" s="387"/>
    </row>
    <row r="241" spans="1:50" ht="19.649999999999999" customHeight="1" x14ac:dyDescent="0.2">
      <c r="A241" s="376"/>
      <c r="B241" s="377"/>
      <c r="C241" s="907" t="s">
        <v>0</v>
      </c>
      <c r="D241" s="908"/>
      <c r="E241" s="908"/>
      <c r="F241" s="908"/>
      <c r="G241" s="908"/>
      <c r="H241" s="908"/>
      <c r="I241" s="908"/>
      <c r="J241" s="908"/>
      <c r="K241" s="908"/>
      <c r="L241" s="908"/>
      <c r="M241" s="908"/>
      <c r="N241" s="908"/>
      <c r="O241" s="904" t="s">
        <v>606</v>
      </c>
      <c r="P241" s="905"/>
      <c r="Q241" s="905"/>
      <c r="R241" s="905"/>
      <c r="S241" s="905"/>
      <c r="T241" s="905"/>
      <c r="U241" s="905"/>
      <c r="V241" s="905"/>
      <c r="W241" s="905"/>
      <c r="X241" s="905"/>
      <c r="Y241" s="905"/>
      <c r="Z241" s="905"/>
      <c r="AA241" s="905"/>
      <c r="AB241" s="905"/>
      <c r="AC241" s="905"/>
      <c r="AD241" s="905"/>
      <c r="AE241" s="905"/>
      <c r="AF241" s="906"/>
      <c r="AG241" s="388"/>
      <c r="AH241" s="134"/>
      <c r="AI241" s="134"/>
      <c r="AJ241" s="134"/>
      <c r="AK241" s="134"/>
      <c r="AL241" s="134"/>
      <c r="AM241" s="134"/>
      <c r="AN241" s="134"/>
      <c r="AO241" s="134"/>
      <c r="AP241" s="134"/>
      <c r="AQ241" s="134"/>
      <c r="AR241" s="134"/>
      <c r="AS241" s="134"/>
      <c r="AT241" s="134"/>
      <c r="AU241" s="134"/>
      <c r="AV241" s="134"/>
      <c r="AW241" s="134"/>
      <c r="AX241" s="389"/>
    </row>
    <row r="242" spans="1:50" ht="109.95" customHeight="1" x14ac:dyDescent="0.2">
      <c r="A242" s="376"/>
      <c r="B242" s="377"/>
      <c r="C242" s="891">
        <v>2022</v>
      </c>
      <c r="D242" s="892"/>
      <c r="E242" s="369" t="s">
        <v>658</v>
      </c>
      <c r="F242" s="369"/>
      <c r="G242" s="369"/>
      <c r="H242" s="370" t="s">
        <v>605</v>
      </c>
      <c r="I242" s="370"/>
      <c r="J242" s="893">
        <v>25</v>
      </c>
      <c r="K242" s="893"/>
      <c r="L242" s="893"/>
      <c r="M242" s="370"/>
      <c r="N242" s="894"/>
      <c r="O242" s="895" t="s">
        <v>667</v>
      </c>
      <c r="P242" s="896"/>
      <c r="Q242" s="896"/>
      <c r="R242" s="896"/>
      <c r="S242" s="896"/>
      <c r="T242" s="896"/>
      <c r="U242" s="896"/>
      <c r="V242" s="896"/>
      <c r="W242" s="896"/>
      <c r="X242" s="896"/>
      <c r="Y242" s="896"/>
      <c r="Z242" s="896"/>
      <c r="AA242" s="896"/>
      <c r="AB242" s="896"/>
      <c r="AC242" s="896"/>
      <c r="AD242" s="896"/>
      <c r="AE242" s="896"/>
      <c r="AF242" s="897"/>
      <c r="AG242" s="388"/>
      <c r="AH242" s="134"/>
      <c r="AI242" s="134"/>
      <c r="AJ242" s="134"/>
      <c r="AK242" s="134"/>
      <c r="AL242" s="134"/>
      <c r="AM242" s="134"/>
      <c r="AN242" s="134"/>
      <c r="AO242" s="134"/>
      <c r="AP242" s="134"/>
      <c r="AQ242" s="134"/>
      <c r="AR242" s="134"/>
      <c r="AS242" s="134"/>
      <c r="AT242" s="134"/>
      <c r="AU242" s="134"/>
      <c r="AV242" s="134"/>
      <c r="AW242" s="134"/>
      <c r="AX242" s="389"/>
    </row>
    <row r="243" spans="1:50" ht="109.95" customHeight="1" x14ac:dyDescent="0.2">
      <c r="A243" s="376"/>
      <c r="B243" s="377"/>
      <c r="C243" s="367">
        <v>2022</v>
      </c>
      <c r="D243" s="368"/>
      <c r="E243" s="369" t="s">
        <v>658</v>
      </c>
      <c r="F243" s="369"/>
      <c r="G243" s="369"/>
      <c r="H243" s="370">
        <v>21</v>
      </c>
      <c r="I243" s="370"/>
      <c r="J243" s="371">
        <v>345</v>
      </c>
      <c r="K243" s="371"/>
      <c r="L243" s="371"/>
      <c r="M243" s="372"/>
      <c r="N243" s="373"/>
      <c r="O243" s="898" t="s">
        <v>659</v>
      </c>
      <c r="P243" s="899"/>
      <c r="Q243" s="899"/>
      <c r="R243" s="899"/>
      <c r="S243" s="899"/>
      <c r="T243" s="899"/>
      <c r="U243" s="899"/>
      <c r="V243" s="899"/>
      <c r="W243" s="899"/>
      <c r="X243" s="899"/>
      <c r="Y243" s="899"/>
      <c r="Z243" s="899"/>
      <c r="AA243" s="899"/>
      <c r="AB243" s="899"/>
      <c r="AC243" s="899"/>
      <c r="AD243" s="899"/>
      <c r="AE243" s="899"/>
      <c r="AF243" s="900"/>
      <c r="AG243" s="388"/>
      <c r="AH243" s="134"/>
      <c r="AI243" s="134"/>
      <c r="AJ243" s="134"/>
      <c r="AK243" s="134"/>
      <c r="AL243" s="134"/>
      <c r="AM243" s="134"/>
      <c r="AN243" s="134"/>
      <c r="AO243" s="134"/>
      <c r="AP243" s="134"/>
      <c r="AQ243" s="134"/>
      <c r="AR243" s="134"/>
      <c r="AS243" s="134"/>
      <c r="AT243" s="134"/>
      <c r="AU243" s="134"/>
      <c r="AV243" s="134"/>
      <c r="AW243" s="134"/>
      <c r="AX243" s="389"/>
    </row>
    <row r="244" spans="1:50" ht="109.95" customHeight="1" x14ac:dyDescent="0.2">
      <c r="A244" s="376"/>
      <c r="B244" s="377"/>
      <c r="C244" s="367">
        <v>2022</v>
      </c>
      <c r="D244" s="368"/>
      <c r="E244" s="369" t="s">
        <v>658</v>
      </c>
      <c r="F244" s="369"/>
      <c r="G244" s="369"/>
      <c r="H244" s="370">
        <v>21</v>
      </c>
      <c r="I244" s="370"/>
      <c r="J244" s="371">
        <v>259</v>
      </c>
      <c r="K244" s="371"/>
      <c r="L244" s="371"/>
      <c r="M244" s="372"/>
      <c r="N244" s="373"/>
      <c r="O244" s="898" t="s">
        <v>660</v>
      </c>
      <c r="P244" s="899"/>
      <c r="Q244" s="899"/>
      <c r="R244" s="899"/>
      <c r="S244" s="899"/>
      <c r="T244" s="899"/>
      <c r="U244" s="899"/>
      <c r="V244" s="899"/>
      <c r="W244" s="899"/>
      <c r="X244" s="899"/>
      <c r="Y244" s="899"/>
      <c r="Z244" s="899"/>
      <c r="AA244" s="899"/>
      <c r="AB244" s="899"/>
      <c r="AC244" s="899"/>
      <c r="AD244" s="899"/>
      <c r="AE244" s="899"/>
      <c r="AF244" s="900"/>
      <c r="AG244" s="388"/>
      <c r="AH244" s="134"/>
      <c r="AI244" s="134"/>
      <c r="AJ244" s="134"/>
      <c r="AK244" s="134"/>
      <c r="AL244" s="134"/>
      <c r="AM244" s="134"/>
      <c r="AN244" s="134"/>
      <c r="AO244" s="134"/>
      <c r="AP244" s="134"/>
      <c r="AQ244" s="134"/>
      <c r="AR244" s="134"/>
      <c r="AS244" s="134"/>
      <c r="AT244" s="134"/>
      <c r="AU244" s="134"/>
      <c r="AV244" s="134"/>
      <c r="AW244" s="134"/>
      <c r="AX244" s="389"/>
    </row>
    <row r="245" spans="1:50" ht="109.95" customHeight="1" x14ac:dyDescent="0.2">
      <c r="A245" s="376"/>
      <c r="B245" s="377"/>
      <c r="C245" s="367">
        <v>2022</v>
      </c>
      <c r="D245" s="368"/>
      <c r="E245" s="369" t="s">
        <v>658</v>
      </c>
      <c r="F245" s="369"/>
      <c r="G245" s="369"/>
      <c r="H245" s="370">
        <v>21</v>
      </c>
      <c r="I245" s="370"/>
      <c r="J245" s="371">
        <v>280</v>
      </c>
      <c r="K245" s="371"/>
      <c r="L245" s="371"/>
      <c r="M245" s="372"/>
      <c r="N245" s="373"/>
      <c r="O245" s="898" t="s">
        <v>666</v>
      </c>
      <c r="P245" s="899"/>
      <c r="Q245" s="899"/>
      <c r="R245" s="899"/>
      <c r="S245" s="899"/>
      <c r="T245" s="899"/>
      <c r="U245" s="899"/>
      <c r="V245" s="899"/>
      <c r="W245" s="899"/>
      <c r="X245" s="899"/>
      <c r="Y245" s="899"/>
      <c r="Z245" s="899"/>
      <c r="AA245" s="899"/>
      <c r="AB245" s="899"/>
      <c r="AC245" s="899"/>
      <c r="AD245" s="899"/>
      <c r="AE245" s="899"/>
      <c r="AF245" s="900"/>
      <c r="AG245" s="388"/>
      <c r="AH245" s="134"/>
      <c r="AI245" s="134"/>
      <c r="AJ245" s="134"/>
      <c r="AK245" s="134"/>
      <c r="AL245" s="134"/>
      <c r="AM245" s="134"/>
      <c r="AN245" s="134"/>
      <c r="AO245" s="134"/>
      <c r="AP245" s="134"/>
      <c r="AQ245" s="134"/>
      <c r="AR245" s="134"/>
      <c r="AS245" s="134"/>
      <c r="AT245" s="134"/>
      <c r="AU245" s="134"/>
      <c r="AV245" s="134"/>
      <c r="AW245" s="134"/>
      <c r="AX245" s="389"/>
    </row>
    <row r="246" spans="1:50" ht="80.400000000000006" hidden="1" customHeight="1" x14ac:dyDescent="0.2">
      <c r="A246" s="378"/>
      <c r="B246" s="379"/>
      <c r="C246" s="392"/>
      <c r="D246" s="393"/>
      <c r="E246" s="369"/>
      <c r="F246" s="369"/>
      <c r="G246" s="369"/>
      <c r="H246" s="370"/>
      <c r="I246" s="370"/>
      <c r="J246" s="394"/>
      <c r="K246" s="394"/>
      <c r="L246" s="394"/>
      <c r="M246" s="889"/>
      <c r="N246" s="890"/>
      <c r="O246" s="901"/>
      <c r="P246" s="902"/>
      <c r="Q246" s="902"/>
      <c r="R246" s="902"/>
      <c r="S246" s="902"/>
      <c r="T246" s="902"/>
      <c r="U246" s="902"/>
      <c r="V246" s="902"/>
      <c r="W246" s="902"/>
      <c r="X246" s="902"/>
      <c r="Y246" s="902"/>
      <c r="Z246" s="902"/>
      <c r="AA246" s="902"/>
      <c r="AB246" s="902"/>
      <c r="AC246" s="902"/>
      <c r="AD246" s="902"/>
      <c r="AE246" s="902"/>
      <c r="AF246" s="903"/>
      <c r="AG246" s="390"/>
      <c r="AH246" s="137"/>
      <c r="AI246" s="137"/>
      <c r="AJ246" s="137"/>
      <c r="AK246" s="137"/>
      <c r="AL246" s="137"/>
      <c r="AM246" s="137"/>
      <c r="AN246" s="137"/>
      <c r="AO246" s="137"/>
      <c r="AP246" s="137"/>
      <c r="AQ246" s="137"/>
      <c r="AR246" s="137"/>
      <c r="AS246" s="137"/>
      <c r="AT246" s="137"/>
      <c r="AU246" s="137"/>
      <c r="AV246" s="137"/>
      <c r="AW246" s="137"/>
      <c r="AX246" s="391"/>
    </row>
    <row r="247" spans="1:50" ht="51" customHeight="1" x14ac:dyDescent="0.2">
      <c r="A247" s="340" t="s">
        <v>45</v>
      </c>
      <c r="B247" s="919"/>
      <c r="C247" s="299" t="s">
        <v>49</v>
      </c>
      <c r="D247" s="742"/>
      <c r="E247" s="742"/>
      <c r="F247" s="743"/>
      <c r="G247" s="922" t="s">
        <v>661</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45" customHeight="1" thickBot="1" x14ac:dyDescent="0.25">
      <c r="A248" s="920"/>
      <c r="B248" s="921"/>
      <c r="C248" s="924" t="s">
        <v>53</v>
      </c>
      <c r="D248" s="925"/>
      <c r="E248" s="925"/>
      <c r="F248" s="926"/>
      <c r="G248" s="927" t="s">
        <v>285</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2">
      <c r="A249" s="909" t="s">
        <v>30</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59.4" customHeight="1" thickBot="1" x14ac:dyDescent="0.25">
      <c r="A250" s="912" t="s">
        <v>285</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
      <c r="A251" s="915" t="s">
        <v>31</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59.4" customHeight="1" thickBot="1" x14ac:dyDescent="0.25">
      <c r="A252" s="324"/>
      <c r="B252" s="325"/>
      <c r="C252" s="325"/>
      <c r="D252" s="325"/>
      <c r="E252" s="326"/>
      <c r="F252" s="918" t="s">
        <v>285</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
      <c r="A253" s="915" t="s">
        <v>43</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59.4" customHeight="1" thickBot="1" x14ac:dyDescent="0.25">
      <c r="A254" s="324"/>
      <c r="B254" s="325"/>
      <c r="C254" s="325"/>
      <c r="D254" s="325"/>
      <c r="E254" s="326"/>
      <c r="F254" s="327" t="s">
        <v>285</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2">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59.4" customHeight="1" thickBot="1" x14ac:dyDescent="0.25">
      <c r="A256" s="333" t="s">
        <v>285</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2">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hidden="1" customHeight="1" x14ac:dyDescent="0.2">
      <c r="A258" s="339" t="s">
        <v>278</v>
      </c>
      <c r="B258" s="90"/>
      <c r="C258" s="90"/>
      <c r="D258" s="91"/>
      <c r="E258" s="320" t="s">
        <v>285</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hidden="1" customHeight="1" x14ac:dyDescent="0.2">
      <c r="A259" s="257" t="s">
        <v>277</v>
      </c>
      <c r="B259" s="257"/>
      <c r="C259" s="257"/>
      <c r="D259" s="257"/>
      <c r="E259" s="320" t="s">
        <v>285</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hidden="1" customHeight="1" x14ac:dyDescent="0.2">
      <c r="A260" s="257" t="s">
        <v>276</v>
      </c>
      <c r="B260" s="257"/>
      <c r="C260" s="257"/>
      <c r="D260" s="257"/>
      <c r="E260" s="320" t="s">
        <v>285</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hidden="1" customHeight="1" x14ac:dyDescent="0.2">
      <c r="A261" s="257" t="s">
        <v>275</v>
      </c>
      <c r="B261" s="257"/>
      <c r="C261" s="257"/>
      <c r="D261" s="257"/>
      <c r="E261" s="320" t="s">
        <v>285</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hidden="1" customHeight="1" x14ac:dyDescent="0.2">
      <c r="A262" s="257" t="s">
        <v>274</v>
      </c>
      <c r="B262" s="257"/>
      <c r="C262" s="257"/>
      <c r="D262" s="257"/>
      <c r="E262" s="320" t="s">
        <v>285</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hidden="1" customHeight="1" x14ac:dyDescent="0.2">
      <c r="A263" s="257" t="s">
        <v>273</v>
      </c>
      <c r="B263" s="257"/>
      <c r="C263" s="257"/>
      <c r="D263" s="257"/>
      <c r="E263" s="320" t="s">
        <v>285</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hidden="1" customHeight="1" x14ac:dyDescent="0.2">
      <c r="A264" s="257" t="s">
        <v>272</v>
      </c>
      <c r="B264" s="257"/>
      <c r="C264" s="257"/>
      <c r="D264" s="257"/>
      <c r="E264" s="320" t="s">
        <v>285</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hidden="1" customHeight="1" x14ac:dyDescent="0.2">
      <c r="A265" s="257" t="s">
        <v>271</v>
      </c>
      <c r="B265" s="257"/>
      <c r="C265" s="257"/>
      <c r="D265" s="257"/>
      <c r="E265" s="320" t="s">
        <v>285</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hidden="1" customHeight="1" x14ac:dyDescent="0.2">
      <c r="A266" s="257" t="s">
        <v>417</v>
      </c>
      <c r="B266" s="257"/>
      <c r="C266" s="257"/>
      <c r="D266" s="257"/>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7" t="s">
        <v>597</v>
      </c>
      <c r="B267" s="257"/>
      <c r="C267" s="257"/>
      <c r="D267" s="257"/>
      <c r="E267" s="100" t="s">
        <v>609</v>
      </c>
      <c r="F267" s="86"/>
      <c r="G267" s="86"/>
      <c r="H267" s="77"/>
      <c r="I267" s="86" t="s">
        <v>290</v>
      </c>
      <c r="J267" s="86"/>
      <c r="K267" s="77"/>
      <c r="L267" s="101">
        <v>10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7" t="s">
        <v>385</v>
      </c>
      <c r="B268" s="257"/>
      <c r="C268" s="257"/>
      <c r="D268" s="257"/>
      <c r="E268" s="84">
        <v>2021</v>
      </c>
      <c r="F268" s="85"/>
      <c r="G268" s="86" t="s">
        <v>608</v>
      </c>
      <c r="H268" s="86"/>
      <c r="I268" s="86"/>
      <c r="J268" s="85">
        <v>20</v>
      </c>
      <c r="K268" s="85"/>
      <c r="L268" s="101">
        <v>91</v>
      </c>
      <c r="M268" s="101"/>
      <c r="N268" s="101"/>
      <c r="O268" s="85" t="s">
        <v>633</v>
      </c>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2">
      <c r="A269" s="308" t="s">
        <v>265</v>
      </c>
      <c r="B269" s="309"/>
      <c r="C269" s="309"/>
      <c r="D269" s="309"/>
      <c r="E269" s="309"/>
      <c r="F269" s="310"/>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2">
      <c r="A308" s="314" t="s">
        <v>267</v>
      </c>
      <c r="B308" s="315"/>
      <c r="C308" s="315"/>
      <c r="D308" s="315"/>
      <c r="E308" s="315"/>
      <c r="F308" s="316"/>
      <c r="G308" s="295" t="s">
        <v>243</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244</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hidden="1" customHeight="1" x14ac:dyDescent="0.2">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hidden="1" customHeight="1" x14ac:dyDescent="0.2">
      <c r="A310" s="317"/>
      <c r="B310" s="318"/>
      <c r="C310" s="318"/>
      <c r="D310" s="318"/>
      <c r="E310" s="318"/>
      <c r="F310" s="319"/>
      <c r="G310" s="285"/>
      <c r="H310" s="286"/>
      <c r="I310" s="286"/>
      <c r="J310" s="286"/>
      <c r="K310" s="287"/>
      <c r="L310" s="288"/>
      <c r="M310" s="289"/>
      <c r="N310" s="289"/>
      <c r="O310" s="289"/>
      <c r="P310" s="289"/>
      <c r="Q310" s="289"/>
      <c r="R310" s="289"/>
      <c r="S310" s="289"/>
      <c r="T310" s="289"/>
      <c r="U310" s="289"/>
      <c r="V310" s="289"/>
      <c r="W310" s="289"/>
      <c r="X310" s="290"/>
      <c r="Y310" s="291"/>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24.75" hidden="1" customHeight="1" x14ac:dyDescent="0.2">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2">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2">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2">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2">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2">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2">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2">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2">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hidden="1" customHeight="1" thickBot="1" x14ac:dyDescent="0.2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24.75" hidden="1" customHeight="1" x14ac:dyDescent="0.2">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2">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2">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2">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2">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2">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2">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2">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2">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2">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2">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2">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5">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2">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2">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2">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2">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2">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2">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2">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2">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2">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2">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2">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2">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5">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2">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2">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2">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2">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2">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2">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2">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2">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2">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2">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2">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2">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2">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5">
      <c r="A360" s="261" t="s">
        <v>578</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56"/>
      <c r="B365" s="256"/>
      <c r="C365" s="256" t="s">
        <v>24</v>
      </c>
      <c r="D365" s="256"/>
      <c r="E365" s="256"/>
      <c r="F365" s="256"/>
      <c r="G365" s="256"/>
      <c r="H365" s="256"/>
      <c r="I365" s="256"/>
      <c r="J365" s="242" t="s">
        <v>197</v>
      </c>
      <c r="K365" s="257"/>
      <c r="L365" s="257"/>
      <c r="M365" s="257"/>
      <c r="N365" s="257"/>
      <c r="O365" s="257"/>
      <c r="P365" s="119" t="s">
        <v>25</v>
      </c>
      <c r="Q365" s="119"/>
      <c r="R365" s="119"/>
      <c r="S365" s="119"/>
      <c r="T365" s="119"/>
      <c r="U365" s="119"/>
      <c r="V365" s="119"/>
      <c r="W365" s="119"/>
      <c r="X365" s="119"/>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30" hidden="1" customHeight="1" x14ac:dyDescent="0.2">
      <c r="A366" s="231">
        <v>1</v>
      </c>
      <c r="B366" s="231">
        <v>1</v>
      </c>
      <c r="C366" s="251"/>
      <c r="D366" s="251"/>
      <c r="E366" s="251"/>
      <c r="F366" s="251"/>
      <c r="G366" s="251"/>
      <c r="H366" s="251"/>
      <c r="I366" s="251"/>
      <c r="J366" s="234"/>
      <c r="K366" s="235"/>
      <c r="L366" s="235"/>
      <c r="M366" s="235"/>
      <c r="N366" s="235"/>
      <c r="O366" s="235"/>
      <c r="P366" s="236"/>
      <c r="Q366" s="236"/>
      <c r="R366" s="236"/>
      <c r="S366" s="236"/>
      <c r="T366" s="236"/>
      <c r="U366" s="236"/>
      <c r="V366" s="236"/>
      <c r="W366" s="236"/>
      <c r="X366" s="236"/>
      <c r="Y366" s="237"/>
      <c r="Z366" s="238"/>
      <c r="AA366" s="238"/>
      <c r="AB366" s="239"/>
      <c r="AC366" s="223"/>
      <c r="AD366" s="224"/>
      <c r="AE366" s="224"/>
      <c r="AF366" s="224"/>
      <c r="AG366" s="224"/>
      <c r="AH366" s="254"/>
      <c r="AI366" s="255"/>
      <c r="AJ366" s="255"/>
      <c r="AK366" s="255"/>
      <c r="AL366" s="227"/>
      <c r="AM366" s="228"/>
      <c r="AN366" s="228"/>
      <c r="AO366" s="229"/>
      <c r="AP366" s="230"/>
      <c r="AQ366" s="230"/>
      <c r="AR366" s="230"/>
      <c r="AS366" s="230"/>
      <c r="AT366" s="230"/>
      <c r="AU366" s="230"/>
      <c r="AV366" s="230"/>
      <c r="AW366" s="230"/>
      <c r="AX366" s="230"/>
    </row>
    <row r="367" spans="1:51" ht="30" hidden="1" customHeight="1" x14ac:dyDescent="0.2">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2">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2">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2">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2">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2">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2">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2">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2">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2">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2">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2">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2">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2">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2">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2">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2">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2">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2">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2">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2">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2">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2">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2">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2">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2">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2">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2">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2">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6"/>
      <c r="B398" s="256"/>
      <c r="C398" s="256" t="s">
        <v>24</v>
      </c>
      <c r="D398" s="256"/>
      <c r="E398" s="256"/>
      <c r="F398" s="256"/>
      <c r="G398" s="256"/>
      <c r="H398" s="256"/>
      <c r="I398" s="256"/>
      <c r="J398" s="242" t="s">
        <v>197</v>
      </c>
      <c r="K398" s="257"/>
      <c r="L398" s="257"/>
      <c r="M398" s="257"/>
      <c r="N398" s="257"/>
      <c r="O398" s="257"/>
      <c r="P398" s="119" t="s">
        <v>25</v>
      </c>
      <c r="Q398" s="119"/>
      <c r="R398" s="119"/>
      <c r="S398" s="119"/>
      <c r="T398" s="119"/>
      <c r="U398" s="119"/>
      <c r="V398" s="119"/>
      <c r="W398" s="119"/>
      <c r="X398" s="119"/>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2">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2">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2">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2">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2">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2">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2">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2">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2">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2">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2">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2">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2">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2">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2">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2">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2">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2">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2">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2">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2">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2">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2">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2">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2">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2">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2">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2">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2">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2">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6"/>
      <c r="B431" s="256"/>
      <c r="C431" s="256" t="s">
        <v>24</v>
      </c>
      <c r="D431" s="256"/>
      <c r="E431" s="256"/>
      <c r="F431" s="256"/>
      <c r="G431" s="256"/>
      <c r="H431" s="256"/>
      <c r="I431" s="256"/>
      <c r="J431" s="242" t="s">
        <v>197</v>
      </c>
      <c r="K431" s="257"/>
      <c r="L431" s="257"/>
      <c r="M431" s="257"/>
      <c r="N431" s="257"/>
      <c r="O431" s="257"/>
      <c r="P431" s="119" t="s">
        <v>25</v>
      </c>
      <c r="Q431" s="119"/>
      <c r="R431" s="119"/>
      <c r="S431" s="119"/>
      <c r="T431" s="119"/>
      <c r="U431" s="119"/>
      <c r="V431" s="119"/>
      <c r="W431" s="119"/>
      <c r="X431" s="119"/>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2">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2">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2">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2">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2">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2">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2">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2">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2">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2">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2">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2">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2">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2">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2">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2">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2">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2">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2">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2">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2">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2">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2">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2">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2">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2">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2">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2">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2">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2">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6"/>
      <c r="B464" s="256"/>
      <c r="C464" s="256" t="s">
        <v>24</v>
      </c>
      <c r="D464" s="256"/>
      <c r="E464" s="256"/>
      <c r="F464" s="256"/>
      <c r="G464" s="256"/>
      <c r="H464" s="256"/>
      <c r="I464" s="256"/>
      <c r="J464" s="242" t="s">
        <v>197</v>
      </c>
      <c r="K464" s="257"/>
      <c r="L464" s="257"/>
      <c r="M464" s="257"/>
      <c r="N464" s="257"/>
      <c r="O464" s="257"/>
      <c r="P464" s="119" t="s">
        <v>25</v>
      </c>
      <c r="Q464" s="119"/>
      <c r="R464" s="119"/>
      <c r="S464" s="119"/>
      <c r="T464" s="119"/>
      <c r="U464" s="119"/>
      <c r="V464" s="119"/>
      <c r="W464" s="119"/>
      <c r="X464" s="119"/>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2">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2">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2">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2">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2">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2">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2">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2">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2">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2">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2">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2">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2">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2">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2">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2">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2">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2">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2">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2">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2">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2">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2">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2">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2">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2">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2">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2">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2">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2">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6"/>
      <c r="B497" s="256"/>
      <c r="C497" s="256" t="s">
        <v>24</v>
      </c>
      <c r="D497" s="256"/>
      <c r="E497" s="256"/>
      <c r="F497" s="256"/>
      <c r="G497" s="256"/>
      <c r="H497" s="256"/>
      <c r="I497" s="256"/>
      <c r="J497" s="242" t="s">
        <v>197</v>
      </c>
      <c r="K497" s="257"/>
      <c r="L497" s="257"/>
      <c r="M497" s="257"/>
      <c r="N497" s="257"/>
      <c r="O497" s="257"/>
      <c r="P497" s="119" t="s">
        <v>25</v>
      </c>
      <c r="Q497" s="119"/>
      <c r="R497" s="119"/>
      <c r="S497" s="119"/>
      <c r="T497" s="119"/>
      <c r="U497" s="119"/>
      <c r="V497" s="119"/>
      <c r="W497" s="119"/>
      <c r="X497" s="119"/>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2">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2">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2">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2">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2">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2">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2">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2">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2">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2">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2">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2">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2">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2">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2">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2">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2">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2">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2">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2">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2">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2">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2">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2">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2">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2">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2">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2">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2">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2">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6"/>
      <c r="B530" s="256"/>
      <c r="C530" s="256" t="s">
        <v>24</v>
      </c>
      <c r="D530" s="256"/>
      <c r="E530" s="256"/>
      <c r="F530" s="256"/>
      <c r="G530" s="256"/>
      <c r="H530" s="256"/>
      <c r="I530" s="256"/>
      <c r="J530" s="242" t="s">
        <v>197</v>
      </c>
      <c r="K530" s="257"/>
      <c r="L530" s="257"/>
      <c r="M530" s="257"/>
      <c r="N530" s="257"/>
      <c r="O530" s="257"/>
      <c r="P530" s="119" t="s">
        <v>25</v>
      </c>
      <c r="Q530" s="119"/>
      <c r="R530" s="119"/>
      <c r="S530" s="119"/>
      <c r="T530" s="119"/>
      <c r="U530" s="119"/>
      <c r="V530" s="119"/>
      <c r="W530" s="119"/>
      <c r="X530" s="119"/>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2">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2">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2">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2">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2">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2">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2">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2">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2">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2">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2">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2">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2">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2">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2">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2">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2">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2">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2">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2">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2">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2">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2">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2">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2">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2">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2">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2">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2">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2">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6"/>
      <c r="B563" s="256"/>
      <c r="C563" s="256" t="s">
        <v>24</v>
      </c>
      <c r="D563" s="256"/>
      <c r="E563" s="256"/>
      <c r="F563" s="256"/>
      <c r="G563" s="256"/>
      <c r="H563" s="256"/>
      <c r="I563" s="256"/>
      <c r="J563" s="242" t="s">
        <v>197</v>
      </c>
      <c r="K563" s="257"/>
      <c r="L563" s="257"/>
      <c r="M563" s="257"/>
      <c r="N563" s="257"/>
      <c r="O563" s="257"/>
      <c r="P563" s="119" t="s">
        <v>25</v>
      </c>
      <c r="Q563" s="119"/>
      <c r="R563" s="119"/>
      <c r="S563" s="119"/>
      <c r="T563" s="119"/>
      <c r="U563" s="119"/>
      <c r="V563" s="119"/>
      <c r="W563" s="119"/>
      <c r="X563" s="119"/>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2">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2">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2">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2">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2">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2">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2">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2">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2">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2">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2">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2">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2">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2">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2">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2">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2">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2">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2">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2">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2">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2">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2">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2">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2">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2">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2">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2">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2">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2">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6"/>
      <c r="B596" s="256"/>
      <c r="C596" s="256" t="s">
        <v>24</v>
      </c>
      <c r="D596" s="256"/>
      <c r="E596" s="256"/>
      <c r="F596" s="256"/>
      <c r="G596" s="256"/>
      <c r="H596" s="256"/>
      <c r="I596" s="256"/>
      <c r="J596" s="242" t="s">
        <v>197</v>
      </c>
      <c r="K596" s="257"/>
      <c r="L596" s="257"/>
      <c r="M596" s="257"/>
      <c r="N596" s="257"/>
      <c r="O596" s="257"/>
      <c r="P596" s="119" t="s">
        <v>25</v>
      </c>
      <c r="Q596" s="119"/>
      <c r="R596" s="119"/>
      <c r="S596" s="119"/>
      <c r="T596" s="119"/>
      <c r="U596" s="119"/>
      <c r="V596" s="119"/>
      <c r="W596" s="119"/>
      <c r="X596" s="119"/>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2">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2">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2">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2">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2">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2">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2">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2">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2">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2">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2">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2">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2">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2">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2">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2">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2">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2">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2">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2">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2">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2">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2">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2">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2">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2">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2">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2">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2">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2">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hidden="1" customHeight="1" x14ac:dyDescent="0.2">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hidden="1" customHeight="1" x14ac:dyDescent="0.2">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2">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2">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2">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2">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2">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2">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2">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2">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2">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2">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2">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2">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2">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2">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2">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2">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2">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2">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2">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2">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2">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2">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2">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2">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2">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2">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2">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2">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2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16" zoomScale="130" zoomScaleNormal="130" workbookViewId="0">
      <selection activeCell="A48" sqref="A4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614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614</v>
      </c>
      <c r="M9" s="13" t="str">
        <f t="shared" si="2"/>
        <v>エネルギー対策</v>
      </c>
      <c r="N9" s="13" t="str">
        <f t="shared" si="6"/>
        <v>エネルギー対策</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t="s">
        <v>614</v>
      </c>
      <c r="H10" s="13" t="str">
        <f t="shared" si="1"/>
        <v>エネルギー対策特別会計エネルギー需給勘定</v>
      </c>
      <c r="I10" s="13" t="str">
        <f t="shared" si="5"/>
        <v>エネルギー対策特別会計エネルギー需給勘定</v>
      </c>
      <c r="K10" s="14" t="s">
        <v>227</v>
      </c>
      <c r="L10" s="15"/>
      <c r="M10" s="13" t="str">
        <f t="shared" si="2"/>
        <v/>
      </c>
      <c r="N10" s="13" t="str">
        <f t="shared" si="6"/>
        <v>エネルギー対策</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t="s">
        <v>614</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エネルギー対策特別会計エネルギー需給勘定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