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C5F2462D-EDF6-45E6-9683-20C6D493A18F}" xr6:coauthVersionLast="47" xr6:coauthVersionMax="47" xr10:uidLastSave="{00000000-0000-0000-0000-000000000000}"/>
  <bookViews>
    <workbookView xWindow="1020" yWindow="2060" windowWidth="1980" windowHeight="2010" xr2:uid="{00000000-000D-0000-FFFF-FFFF00000000}"/>
  </bookViews>
  <sheets>
    <sheet name="行政事業レビューシート" sheetId="11" r:id="rId1"/>
    <sheet name="入力規則等" sheetId="4" state="hidden" r:id="rId2"/>
  </sheets>
  <definedNames>
    <definedName name="_xlnm.Print_Area" localSheetId="0">行政事業レビューシート!$A$1:$AY$661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75" i="11" l="1"/>
  <c r="AM69" i="11"/>
  <c r="W29" i="11"/>
  <c r="P29" i="11" l="1"/>
  <c r="AY71" i="11" l="1"/>
  <c r="AY76" i="11" s="1"/>
  <c r="AY68" i="11"/>
  <c r="AY69" i="11" s="1"/>
  <c r="AY65" i="11"/>
  <c r="AY67" i="11" s="1"/>
  <c r="AY64" i="11"/>
  <c r="AY400" i="11"/>
  <c r="AY396" i="11"/>
  <c r="AY398" i="11" s="1"/>
  <c r="AY372" i="11"/>
  <c r="AY371" i="11"/>
  <c r="AY370" i="11"/>
  <c r="AY369" i="11"/>
  <c r="AY368" i="11"/>
  <c r="AY367" i="11"/>
  <c r="AY334" i="11"/>
  <c r="AY339" i="11" s="1"/>
  <c r="AY340" i="11"/>
  <c r="AY321" i="11"/>
  <c r="AY322" i="11" s="1"/>
  <c r="AY325" i="11" l="1"/>
  <c r="AY333" i="11"/>
  <c r="AY399" i="11"/>
  <c r="AY330" i="11"/>
  <c r="AY341" i="11"/>
  <c r="AY323" i="11"/>
  <c r="AY397" i="11"/>
  <c r="AY326" i="11"/>
  <c r="AY336" i="11"/>
  <c r="AY329" i="11"/>
  <c r="AY331" i="11"/>
  <c r="AY327" i="11"/>
  <c r="AY337" i="11"/>
  <c r="AY324" i="11"/>
  <c r="AY332" i="11"/>
  <c r="AY328" i="11"/>
  <c r="AY338"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7" i="11" s="1"/>
  <c r="AY170" i="11"/>
  <c r="AY172"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8" i="11"/>
  <c r="AY112" i="11"/>
  <c r="AY115" i="11" s="1"/>
  <c r="AY99" i="11"/>
  <c r="AY101" i="11" s="1"/>
  <c r="AY98" i="11"/>
  <c r="AY102" i="11"/>
  <c r="AY104" i="11" s="1"/>
  <c r="AY117" i="11" l="1"/>
  <c r="AY145" i="11"/>
  <c r="AY116" i="11"/>
  <c r="AY164" i="11"/>
  <c r="AY163" i="11"/>
  <c r="AY198" i="11"/>
  <c r="AY130" i="11"/>
  <c r="AY142" i="11"/>
  <c r="AY114" i="11"/>
  <c r="AY151" i="11"/>
  <c r="AY144" i="11"/>
  <c r="AY176" i="11"/>
  <c r="AY178" i="11"/>
  <c r="AY179" i="11"/>
  <c r="AY124" i="11"/>
  <c r="AY209" i="11"/>
  <c r="AY125" i="11"/>
  <c r="AY152" i="11"/>
  <c r="AY171" i="11"/>
  <c r="AY210" i="11"/>
  <c r="AY100" i="11"/>
  <c r="AY126" i="11"/>
  <c r="AY119" i="11"/>
  <c r="AY153" i="11"/>
  <c r="AY211" i="11"/>
  <c r="AY120" i="11"/>
  <c r="AY128" i="11"/>
  <c r="AY154" i="11"/>
  <c r="AY140" i="11"/>
  <c r="AY134" i="11"/>
  <c r="AY174" i="11"/>
  <c r="AY193" i="11"/>
  <c r="AY212" i="11"/>
  <c r="AY113" i="11"/>
  <c r="AY121" i="11"/>
  <c r="AY129" i="11"/>
  <c r="AY155" i="11"/>
  <c r="AY141" i="11"/>
  <c r="AY175" i="11"/>
  <c r="AY137" i="11"/>
  <c r="AY201" i="11"/>
  <c r="AY203" i="11"/>
  <c r="AY205" i="11"/>
  <c r="AY207"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9" i="11" l="1"/>
  <c r="AY97" i="11"/>
  <c r="AY80" i="11"/>
  <c r="AY81" i="11"/>
  <c r="AY63" i="11"/>
  <c r="AY82" i="11"/>
  <c r="AY96" i="11"/>
  <c r="AY90" i="11"/>
  <c r="AY83" i="11"/>
  <c r="AY49" i="11"/>
  <c r="AY91" i="11"/>
  <c r="AY84" i="11"/>
  <c r="AY55"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<sst xmlns="http://schemas.openxmlformats.org/spreadsheetml/2006/main" count="1618" uniqueCount="777">
  <si>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</si>
  <si>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</si>
  <si>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</si>
  <si>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</si>
  <si>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</si>
  <si>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</si>
  <si>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</si>
  <si>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</si>
  <si>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</si>
  <si>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</si>
  <si>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</si>
  <si>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</si>
  <si>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</si>
  <si>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</si>
  <si>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</si>
  <si>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</si>
  <si>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</si>
  <si>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</si>
  <si>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</si>
  <si>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</si>
  <si>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</si>
  <si>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</si>
  <si>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</si>
  <si>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</si>
  <si>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</si>
  <si>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</si>
  <si>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</si>
  <si>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</si>
  <si>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</si>
  <si>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</si>
  <si>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</si>
  <si>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</si>
  <si>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</si>
  <si>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</si>
  <si>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</si>
  <si>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</si>
  <si>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</si>
  <si>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</si>
  <si>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</si>
  <si>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</si>
  <si>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</si>
  <si>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</si>
  <si>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</si>
  <si>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</si>
  <si>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</si>
  <si>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</si>
  <si>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</si>
  <si>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</si>
  <si>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</si>
  <si>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</si>
  <si>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</si>
  <si>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</si>
  <si>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</si>
  <si>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</si>
  <si>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</si>
  <si>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</si>
  <si>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</si>
  <si>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</si>
  <si>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</si>
  <si>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</si>
  <si>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</si>
  <si>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</si>
  <si>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</si>
  <si>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</si>
  <si>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</si>
  <si>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</si>
  <si>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</si>
  <si>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</si>
  <si>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</si>
  <si>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</si>
  <si>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</si>
  <si>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</si>
  <si>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</si>
  <si>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</si>
  <si>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</si>
  <si>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</si>
  <si>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</si>
  <si>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</si>
  <si>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</si>
  <si>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</si>
  <si>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</si>
  <si>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</si>
  <si>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</si>
  <si>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</si>
  <si>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</si>
  <si>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</si>
  <si>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</si>
  <si>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</si>
  <si>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</si>
  <si>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</si>
  <si>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</si>
  <si>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</si>
  <si>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</si>
  <si>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</si>
  <si>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</si>
  <si>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</si>
  <si>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</si>
  <si>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</si>
  <si>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</si>
  <si>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</si>
  <si>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</si>
  <si>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</si>
  <si>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</si>
  <si>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</si>
  <si>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</si>
  <si>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</si>
  <si>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</si>
  <si>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</si>
  <si>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</si>
  <si>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</si>
  <si>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</si>
  <si>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</si>
  <si>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</si>
  <si>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</si>
  <si>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</si>
  <si>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</si>
  <si>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</si>
  <si>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</si>
  <si>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</si>
  <si>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</si>
  <si>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</si>
  <si>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</si>
  <si>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</si>
  <si>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</si>
  <si>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</si>
  <si>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</si>
  <si>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</si>
  <si>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</si>
  <si>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</si>
  <si>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</si>
  <si>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</si>
  <si>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</si>
  <si>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</si>
  <si>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</si>
  <si>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</si>
  <si>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</si>
  <si>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</si>
  <si>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</si>
  <si>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</si>
  <si>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</si>
  <si>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</si>
  <si>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</si>
  <si>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</si>
  <si>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</si>
  <si>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</si>
  <si>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</si>
  <si>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</si>
  <si>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</si>
  <si>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</si>
  <si>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</si>
  <si>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</si>
  <si>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</si>
  <si>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</si>
  <si>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</si>
  <si>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</si>
  <si>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</si>
  <si>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</si>
  <si>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</si>
  <si>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</si>
  <si>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</si>
  <si>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</si>
  <si>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</si>
  <si>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</si>
  <si>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</si>
  <si>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</si>
  <si>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</si>
  <si>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</si>
  <si>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</si>
  <si>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</si>
  <si>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</si>
  <si>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</si>
  <si>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</si>
  <si>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</si>
  <si>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</si>
  <si>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</si>
  <si>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</si>
  <si>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</si>
  <si>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</si>
  <si>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</si>
  <si>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</si>
  <si>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</si>
  <si>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</si>
  <si>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</si>
  <si>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</si>
  <si>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</si>
  <si>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</si>
  <si>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</si>
  <si>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</si>
  <si>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</si>
  <si>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</si>
  <si>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</si>
  <si>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</si>
  <si>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</si>
  <si>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</si>
  <si>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</si>
  <si>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</si>
  <si>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</si>
  <si>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</si>
  <si>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</si>
  <si>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</si>
  <si>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</si>
  <si>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</si>
  <si>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</si>
  <si>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</si>
  <si>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</si>
  <si>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</si>
  <si>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</si>
  <si>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</si>
  <si>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</si>
  <si>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</si>
  <si>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</si>
  <si>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</si>
  <si>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</si>
  <si>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</si>
  <si>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</si>
  <si>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</si>
  <si>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</si>
  <si>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</si>
  <si>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</si>
  <si>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</si>
  <si>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</si>
  <si>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</si>
  <si>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</si>
  <si>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</si>
  <si>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</si>
  <si>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</si>
  <si>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</si>
  <si>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</si>
  <si>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</si>
  <si>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</si>
  <si>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</si>
  <si>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</si>
  <si>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</si>
  <si>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</si>
  <si>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</si>
  <si>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</si>
  <si>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</si>
  <si>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</si>
  <si>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</si>
  <si>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</si>
  <si>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</si>
  <si>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</si>
  <si>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</si>
  <si>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</si>
  <si>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</si>
  <si>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</si>
  <si>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</si>
  <si>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</si>
  <si>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</si>
  <si>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</si>
  <si>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</si>
  <si>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</si>
  <si>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</si>
  <si>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</si>
  <si>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</si>
  <si>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</si>
  <si>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</si>
  <si>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</si>
  <si>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</si>
  <si>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</si>
  <si>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</si>
  <si>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</si>
  <si>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</si>
  <si>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</si>
  <si>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</si>
  <si>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</si>
  <si>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</si>
  <si>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</si>
  <si>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</si>
  <si>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</si>
  <si>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</si>
  <si>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</si>
  <si>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</si>
  <si>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</si>
  <si>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</si>
  <si>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</si>
  <si>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</si>
  <si>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</si>
  <si>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</si>
  <si>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</si>
  <si>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</si>
  <si>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</si>
  <si>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</si>
  <si>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</si>
  <si>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</si>
  <si>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</si>
  <si>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</si>
  <si>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</si>
  <si>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</si>
  <si>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</si>
  <si>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</si>
  <si>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</si>
  <si>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</si>
  <si>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</si>
  <si>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</si>
  <si>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</si>
  <si>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</si>
  <si>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</si>
  <si>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</si>
  <si>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</si>
  <si>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</si>
  <si>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</si>
  <si>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</si>
  <si>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</si>
  <si>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</si>
  <si>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</si>
  <si>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</si>
  <si>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</si>
  <si>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</si>
  <si>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</si>
  <si>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</si>
  <si>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</si>
  <si>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</si>
  <si>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</si>
  <si>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</si>
  <si>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</si>
  <si>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</si>
  <si>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</si>
  <si>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</si>
  <si>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</si>
  <si>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</si>
  <si>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</si>
  <si>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</si>
  <si>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</si>
  <si>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</si>
  <si>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</si>
  <si>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</si>
  <si>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</si>
  <si>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</si>
  <si>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</si>
  <si>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</si>
  <si>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</si>
  <si>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</si>
  <si>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</si>
  <si>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</si>
  <si>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</si>
  <si>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</si>
  <si>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</si>
  <si>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</si>
  <si>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</si>
  <si>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</si>
  <si>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</si>
  <si>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</si>
  <si>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</si>
  <si>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</si>
  <si>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</si>
  <si>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</si>
  <si>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</si>
  <si>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</si>
  <si>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</si>
  <si>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</si>
  <si>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</si>
  <si>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</si>
  <si>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</si>
  <si>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</si>
  <si>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</si>
  <si>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</si>
  <si>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</si>
  <si>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</si>
  <si>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</si>
  <si>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</si>
  <si>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</si>
  <si>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</si>
  <si>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</si>
  <si>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</si>
  <si>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</si>
  <si>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</si>
  <si>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</si>
  <si>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</si>
  <si>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</si>
  <si>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</si>
  <si>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</si>
  <si>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</si>
  <si>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</si>
  <si>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</si>
  <si>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</si>
  <si>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</si>
  <si>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</si>
  <si>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</si>
  <si>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</si>
  <si>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</si>
  <si>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</si>
  <si>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</si>
  <si>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</si>
  <si>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</si>
  <si>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</si>
  <si>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</si>
  <si>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</si>
  <si>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</si>
  <si>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</si>
  <si>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</si>
  <si>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</si>
  <si>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</si>
  <si>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</si>
  <si>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</si>
  <si>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</si>
  <si>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</si>
  <si>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</si>
  <si>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</si>
  <si>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</si>
  <si>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</si>
  <si>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</si>
  <si>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</si>
  <si>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</si>
  <si>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</si>
  <si>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</si>
  <si>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</si>
  <si>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</si>
  <si>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</si>
  <si>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</si>
  <si>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</si>
  <si>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</si>
  <si>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</si>
  <si>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</si>
  <si>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</si>
  <si>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</si>
  <si>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</si>
  <si>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</si>
  <si>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</si>
  <si>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</si>
  <si>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</si>
  <si>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</si>
  <si>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</si>
  <si>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</si>
  <si>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</si>
  <si>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</si>
  <si>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</si>
  <si>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</si>
  <si>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</si>
  <si>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</si>
  <si>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</si>
  <si>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</si>
  <si>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</si>
  <si>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</si>
  <si>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</si>
  <si>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</si>
  <si>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</si>
  <si>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</si>
  <si>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</si>
  <si>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</si>
  <si>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</si>
  <si>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</si>
  <si>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</si>
  <si>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</si>
  <si>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</si>
  <si>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</si>
  <si>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</si>
  <si>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</si>
  <si>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</si>
  <si>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</si>
  <si>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</si>
  <si>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</si>
  <si>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</si>
  <si>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</si>
  <si>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</si>
  <si>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</si>
  <si>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</si>
  <si>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</si>
  <si>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</si>
  <si>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</si>
  <si>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</si>
  <si>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</si>
  <si>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</si>
  <si>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</si>
  <si>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</si>
  <si>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</si>
  <si>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</si>
  <si>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</si>
  <si>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</si>
  <si>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</si>
  <si>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</si>
  <si>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</si>
  <si>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</si>
  <si>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</si>
  <si>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</si>
  <si>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</si>
  <si>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</si>
  <si>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</si>
  <si>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</si>
  <si>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</si>
  <si>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</si>
  <si>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</si>
  <si>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</si>
  <si>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</si>
  <si>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</si>
  <si>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</si>
  <si>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</si>
  <si>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</si>
  <si>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</si>
  <si>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</si>
  <si>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</si>
  <si>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</si>
  <si>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</si>
  <si>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</si>
  <si>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</si>
  <si>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</si>
  <si>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</si>
  <si>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</si>
  <si>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</si>
  <si>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</si>
  <si>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</si>
  <si>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</si>
  <si>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</si>
  <si>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</si>
  <si>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</si>
  <si>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</si>
  <si>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</si>
  <si>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</si>
  <si>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</si>
  <si>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</si>
  <si>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</si>
  <si>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</si>
  <si>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</si>
  <si>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</si>
  <si>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</si>
  <si>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</si>
  <si>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</si>
  <si>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</si>
  <si>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</si>
  <si>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</si>
  <si>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</si>
  <si>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</si>
  <si>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</si>
  <si>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</si>
  <si>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</si>
  <si>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</si>
  <si>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</si>
  <si>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</si>
  <si>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</si>
  <si>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</si>
  <si>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</si>
  <si>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</si>
  <si>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</si>
  <si>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</si>
  <si>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</si>
  <si>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</si>
  <si>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</si>
  <si>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</si>
  <si>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</si>
  <si>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</si>
  <si>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</si>
  <si>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</si>
  <si>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</si>
  <si>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</si>
  <si>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</si>
  <si>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</si>
  <si>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</si>
  <si>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</si>
  <si>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</si>
  <si>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</si>
  <si>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</si>
  <si>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</si>
  <si>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</si>
  <si>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</si>
  <si>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</si>
  <si>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</si>
  <si>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</si>
  <si>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</si>
  <si>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</si>
  <si>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</si>
  <si>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</si>
  <si>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</si>
  <si>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</si>
  <si>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</si>
  <si>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</si>
  <si>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</si>
  <si>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</si>
  <si>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</si>
  <si>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</si>
  <si>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</si>
  <si>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</si>
  <si>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</si>
  <si>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</si>
  <si>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</si>
  <si>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</si>
  <si>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</si>
  <si>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</si>
  <si>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</si>
  <si>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</si>
  <si>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</si>
  <si>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</si>
  <si>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</si>
  <si>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</si>
  <si>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</si>
  <si>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</si>
  <si>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</si>
  <si>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</si>
  <si>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</si>
  <si>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</si>
  <si>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</si>
  <si>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</si>
  <si>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</si>
  <si>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</si>
  <si>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</si>
  <si>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</si>
  <si>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</si>
  <si>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</si>
  <si>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</si>
  <si>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</si>
  <si>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</si>
  <si>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</si>
  <si>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phoneticPr fontId="6"/>
  </si>
  <si>
    <t>「脱炭素×復興まちづくり」推進事業</t>
  </si>
  <si>
    <t>環境再生・資源循環局</t>
  </si>
  <si>
    <t>令和3年度</t>
  </si>
  <si>
    <t>令和7年度</t>
  </si>
  <si>
    <t>-</t>
  </si>
  <si>
    <t>二酸化炭素排出抑制対策事業等委託費</t>
  </si>
  <si>
    <t>二酸化炭素排出抑制対策事業等補助金</t>
  </si>
  <si>
    <t>「脱炭素×復興まちづくり」に資するFS事業の実施により、CO2削減効果が見込まれる調査件数を令和7年までに計25件とする。</t>
  </si>
  <si>
    <t>脱炭素社会を実現するための「調査」の件数</t>
  </si>
  <si>
    <t>件</t>
  </si>
  <si>
    <t>t-CO2</t>
  </si>
  <si>
    <t>1tあたりのCO2削減コスト（円/t-CO2）</t>
  </si>
  <si>
    <t>CO2削減に係る費用（円）/CO2削減量（t-CO2）</t>
  </si>
  <si>
    <t>●●</t>
    <phoneticPr fontId="6"/>
  </si>
  <si>
    <t>執行額／「脱炭素×復興まちづくり」に資するFS事業　</t>
    <phoneticPr fontId="6"/>
  </si>
  <si>
    <t>百万円</t>
  </si>
  <si>
    <t>　百万円/件</t>
    <phoneticPr fontId="6"/>
  </si>
  <si>
    <t>百万円/件</t>
    <phoneticPr fontId="6"/>
  </si>
  <si>
    <t>　　/</t>
    <phoneticPr fontId="6"/>
  </si>
  <si>
    <t>地域共生型再生可能エネルギー等普及促進事業のうち
（１）再生可能エネルギー等を活用した地域マイクログリッド構築支援事業</t>
  </si>
  <si>
    <t>福島県における再生可能エネルギーの導入促進のための支援事業費補助金</t>
  </si>
  <si>
    <t>○</t>
  </si>
  <si>
    <t>福島県では住民の帰還、産業の再建は道半ばの状態であり、事業を行う上で不確実性が高い状況から、民間企業は新たな事業投資を行う検討に着手できない状況である。加えて住民の帰還数に応じて、段階的に事業投資せざるを得ず、スケールメリットが働かずに規模に対する投資額が大きくなることが想定され、導入拡大が難しい。よって国の事業補助による後押しが必要である。</t>
    <phoneticPr fontId="6"/>
  </si>
  <si>
    <t>「福島イノベーションコースト構想」に基づき、環境省では「環境・リサイクル・エネルギー」分野にて再生可能エネルギーを核とした産業の集積、地域経済の復興再生を目指している。福島県では、「福島県再生可能エネルギー推進ビジョン」に基づき、将来的には県内エネルギー需要の100％相当量を再生可能エネルギーで生み出す予定である。福島県の復興と脱炭素化は国、県において取組を進めていることが定められており、優先度が高い</t>
    <phoneticPr fontId="6"/>
  </si>
  <si>
    <t>経産省との分担は、経産省は供給側の支援を行い、環境省側は需要側の支援を行うものである。
また、環境省側は自立・分散型エネルギーを前提としており、売電を主目的としたものは対象としないことを想定している</t>
    <rPh sb="72" eb="74">
      <t>バイデン</t>
    </rPh>
    <rPh sb="75" eb="78">
      <t>シュモクテキ</t>
    </rPh>
    <rPh sb="84" eb="86">
      <t>タイショウ</t>
    </rPh>
    <rPh sb="93" eb="95">
      <t>ソウテイ</t>
    </rPh>
    <phoneticPr fontId="6"/>
  </si>
  <si>
    <t>‐</t>
  </si>
  <si>
    <t>委託・補助金とも、審査委員会において費用も含めて審査している。</t>
    <rPh sb="0" eb="2">
      <t>イタク</t>
    </rPh>
    <rPh sb="3" eb="6">
      <t>ホジョキン</t>
    </rPh>
    <rPh sb="9" eb="11">
      <t>シンサ</t>
    </rPh>
    <rPh sb="11" eb="14">
      <t>イインカイ</t>
    </rPh>
    <rPh sb="18" eb="20">
      <t>ヒヨウ</t>
    </rPh>
    <rPh sb="21" eb="22">
      <t>フク</t>
    </rPh>
    <rPh sb="24" eb="26">
      <t>シンサ</t>
    </rPh>
    <phoneticPr fontId="6"/>
  </si>
  <si>
    <t>実施要領において交付額の算定方法を定めており、妥当である。</t>
    <phoneticPr fontId="6"/>
  </si>
  <si>
    <t>目標を上回る採択実績となっている</t>
    <rPh sb="0" eb="2">
      <t>モクヒョウ</t>
    </rPh>
    <rPh sb="3" eb="5">
      <t>ウワマワ</t>
    </rPh>
    <rPh sb="6" eb="8">
      <t>サイタク</t>
    </rPh>
    <rPh sb="8" eb="10">
      <t>ジッセキ</t>
    </rPh>
    <phoneticPr fontId="6"/>
  </si>
  <si>
    <t>無</t>
  </si>
  <si>
    <t>見込み相応の実績を上げている。</t>
    <rPh sb="0" eb="2">
      <t>ミコ</t>
    </rPh>
    <rPh sb="3" eb="5">
      <t>ソウオウ</t>
    </rPh>
    <rPh sb="6" eb="8">
      <t>ジッセキ</t>
    </rPh>
    <rPh sb="9" eb="10">
      <t>ア</t>
    </rPh>
    <phoneticPr fontId="6"/>
  </si>
  <si>
    <t>補助金による導入施設は自家消費を中心に十分に利用されている。また、委託についても当該委託を元として事業化へ向けた動きがあり、十分に活用されている。</t>
    <rPh sb="0" eb="3">
      <t>ホジョキン</t>
    </rPh>
    <rPh sb="6" eb="8">
      <t>ドウニュウ</t>
    </rPh>
    <rPh sb="8" eb="10">
      <t>シセツ</t>
    </rPh>
    <rPh sb="11" eb="13">
      <t>ジカ</t>
    </rPh>
    <rPh sb="13" eb="15">
      <t>ショウヒ</t>
    </rPh>
    <rPh sb="16" eb="18">
      <t>チュウシン</t>
    </rPh>
    <rPh sb="19" eb="21">
      <t>ジュウブン</t>
    </rPh>
    <rPh sb="22" eb="24">
      <t>リヨウ</t>
    </rPh>
    <rPh sb="33" eb="35">
      <t>イタク</t>
    </rPh>
    <rPh sb="40" eb="42">
      <t>トウガイ</t>
    </rPh>
    <rPh sb="42" eb="44">
      <t>イタク</t>
    </rPh>
    <rPh sb="45" eb="46">
      <t>モト</t>
    </rPh>
    <rPh sb="49" eb="52">
      <t>ジギョウカ</t>
    </rPh>
    <rPh sb="53" eb="54">
      <t>ム</t>
    </rPh>
    <rPh sb="56" eb="57">
      <t>ウゴ</t>
    </rPh>
    <rPh sb="62" eb="64">
      <t>ジュウブン</t>
    </rPh>
    <rPh sb="65" eb="67">
      <t>カツヨウ</t>
    </rPh>
    <phoneticPr fontId="6"/>
  </si>
  <si>
    <t>新型コロナウイルスの影響により再エネ関連設備を構成する資材等の納期遅延等という外部要因によるものであるが繰越額が多額となった。今後は繰越額を縮小すると同時に、効率的・効果的に成果が得られるよう事業を取り組む。</t>
    <rPh sb="35" eb="36">
      <t>ナド</t>
    </rPh>
    <rPh sb="39" eb="41">
      <t>ガイブ</t>
    </rPh>
    <rPh sb="41" eb="43">
      <t>ヨウイン</t>
    </rPh>
    <rPh sb="52" eb="55">
      <t>クリコシガク</t>
    </rPh>
    <rPh sb="56" eb="58">
      <t>タガク</t>
    </rPh>
    <rPh sb="63" eb="65">
      <t>コンゴ</t>
    </rPh>
    <rPh sb="66" eb="69">
      <t>クリコシガク</t>
    </rPh>
    <rPh sb="70" eb="72">
      <t>シュクショウ</t>
    </rPh>
    <rPh sb="75" eb="77">
      <t>ドウジ</t>
    </rPh>
    <phoneticPr fontId="6"/>
  </si>
  <si>
    <t>本事業は、福島県との連携協力協定に基づく「復興と共に進める地球温暖化対策」を推進するものである。その実施に当たっては有識者等で構成される審査委員会による評価を基本とし、コスト、内容の妥当性、復興への寄与度、波及効果など多面的な評価を行い、採択を実施している。このような取り組みにより効率的な事業実施に努めている。</t>
    <rPh sb="5" eb="8">
      <t>フクシマケン</t>
    </rPh>
    <rPh sb="10" eb="12">
      <t>レンケイ</t>
    </rPh>
    <rPh sb="12" eb="14">
      <t>キョウリョク</t>
    </rPh>
    <rPh sb="14" eb="16">
      <t>キョウテイ</t>
    </rPh>
    <rPh sb="17" eb="18">
      <t>モト</t>
    </rPh>
    <rPh sb="21" eb="23">
      <t>フッコウ</t>
    </rPh>
    <rPh sb="24" eb="25">
      <t>トモ</t>
    </rPh>
    <rPh sb="26" eb="27">
      <t>スス</t>
    </rPh>
    <rPh sb="29" eb="31">
      <t>チキュウ</t>
    </rPh>
    <rPh sb="31" eb="34">
      <t>オンダンカ</t>
    </rPh>
    <rPh sb="34" eb="36">
      <t>タイサク</t>
    </rPh>
    <rPh sb="38" eb="40">
      <t>スイシン</t>
    </rPh>
    <rPh sb="58" eb="61">
      <t>ユウシキシャ</t>
    </rPh>
    <rPh sb="61" eb="62">
      <t>ナド</t>
    </rPh>
    <rPh sb="63" eb="65">
      <t>コウセイ</t>
    </rPh>
    <rPh sb="68" eb="70">
      <t>シンサ</t>
    </rPh>
    <rPh sb="70" eb="72">
      <t>イイン</t>
    </rPh>
    <rPh sb="72" eb="73">
      <t>カイ</t>
    </rPh>
    <rPh sb="76" eb="78">
      <t>ヒョウカ</t>
    </rPh>
    <rPh sb="79" eb="81">
      <t>キホン</t>
    </rPh>
    <rPh sb="88" eb="90">
      <t>ナイヨウ</t>
    </rPh>
    <rPh sb="91" eb="94">
      <t>ダトウセイ</t>
    </rPh>
    <rPh sb="95" eb="97">
      <t>フッコウ</t>
    </rPh>
    <rPh sb="99" eb="102">
      <t>キヨド</t>
    </rPh>
    <rPh sb="103" eb="107">
      <t>ハキュウコウカ</t>
    </rPh>
    <rPh sb="109" eb="112">
      <t>タメンテキ</t>
    </rPh>
    <rPh sb="113" eb="115">
      <t>ヒョウカ</t>
    </rPh>
    <rPh sb="116" eb="117">
      <t>オコナ</t>
    </rPh>
    <rPh sb="119" eb="121">
      <t>サイタク</t>
    </rPh>
    <rPh sb="122" eb="124">
      <t>ジッシ</t>
    </rPh>
    <rPh sb="134" eb="135">
      <t>ト</t>
    </rPh>
    <rPh sb="136" eb="137">
      <t>ク</t>
    </rPh>
    <rPh sb="141" eb="144">
      <t>コウリツテキ</t>
    </rPh>
    <rPh sb="145" eb="147">
      <t>ジギョウ</t>
    </rPh>
    <rPh sb="147" eb="149">
      <t>ジッシ</t>
    </rPh>
    <rPh sb="150" eb="151">
      <t>ツト</t>
    </rPh>
    <phoneticPr fontId="6"/>
  </si>
  <si>
    <t>「脱炭素×復興まちづくり」に資するFS事業実施件数</t>
    <rPh sb="17" eb="19">
      <t>ジギョウ</t>
    </rPh>
    <phoneticPr fontId="6"/>
  </si>
  <si>
    <t>「脱炭素×復興まちづくり」に資する設備導入等補助実施件数</t>
    <rPh sb="17" eb="19">
      <t>セツビ</t>
    </rPh>
    <phoneticPr fontId="6"/>
  </si>
  <si>
    <t xml:space="preserve">民間事業者等を対象にCO2削減に資する新技術等を用いた福島における新しい取り組み（新事業）の立ち上げを支援するために可能性調査（FS）等を委託する。
</t>
    <rPh sb="0" eb="2">
      <t>ミンカン</t>
    </rPh>
    <rPh sb="2" eb="5">
      <t>ジギョウシャ</t>
    </rPh>
    <rPh sb="5" eb="6">
      <t>ナド</t>
    </rPh>
    <rPh sb="13" eb="15">
      <t>サクゲン</t>
    </rPh>
    <rPh sb="16" eb="17">
      <t>シ</t>
    </rPh>
    <rPh sb="19" eb="22">
      <t>シンギジュツ</t>
    </rPh>
    <rPh sb="22" eb="23">
      <t>ナド</t>
    </rPh>
    <rPh sb="24" eb="25">
      <t>モチ</t>
    </rPh>
    <rPh sb="27" eb="29">
      <t>フクシマ</t>
    </rPh>
    <rPh sb="33" eb="34">
      <t>アタラ</t>
    </rPh>
    <rPh sb="36" eb="37">
      <t>ト</t>
    </rPh>
    <rPh sb="38" eb="39">
      <t>ク</t>
    </rPh>
    <rPh sb="41" eb="44">
      <t>シンジギョウ</t>
    </rPh>
    <rPh sb="46" eb="47">
      <t>タ</t>
    </rPh>
    <rPh sb="48" eb="49">
      <t>ア</t>
    </rPh>
    <rPh sb="51" eb="53">
      <t>シエン</t>
    </rPh>
    <rPh sb="58" eb="61">
      <t>カノウセイ</t>
    </rPh>
    <rPh sb="61" eb="63">
      <t>チョウサ</t>
    </rPh>
    <rPh sb="67" eb="68">
      <t>ナド</t>
    </rPh>
    <rPh sb="69" eb="71">
      <t>イタク</t>
    </rPh>
    <phoneticPr fontId="6"/>
  </si>
  <si>
    <t>福島県を執行団体として、市町村や民間事業者等を対象にCO2削減に資する事業構想等に基づく設備導入等の補助を行う。</t>
    <rPh sb="0" eb="3">
      <t>フクシマケン</t>
    </rPh>
    <rPh sb="4" eb="6">
      <t>シッコウ</t>
    </rPh>
    <rPh sb="6" eb="8">
      <t>ダンタイ</t>
    </rPh>
    <rPh sb="12" eb="15">
      <t>シチョウソン</t>
    </rPh>
    <rPh sb="35" eb="37">
      <t>ジギョウ</t>
    </rPh>
    <rPh sb="37" eb="39">
      <t>コウソウ</t>
    </rPh>
    <rPh sb="39" eb="40">
      <t>ナド</t>
    </rPh>
    <rPh sb="41" eb="42">
      <t>モト</t>
    </rPh>
    <rPh sb="44" eb="46">
      <t>セツビ</t>
    </rPh>
    <rPh sb="46" eb="48">
      <t>ドウニュウ</t>
    </rPh>
    <rPh sb="48" eb="49">
      <t>ナド</t>
    </rPh>
    <rPh sb="50" eb="52">
      <t>ホジョ</t>
    </rPh>
    <rPh sb="53" eb="54">
      <t>オコナ</t>
    </rPh>
    <phoneticPr fontId="6"/>
  </si>
  <si>
    <t>執行額／「脱炭素×復興まちづくり」に資する設備導入等補助</t>
    <rPh sb="21" eb="23">
      <t>セツビ</t>
    </rPh>
    <phoneticPr fontId="6"/>
  </si>
  <si>
    <t>支出については当事業に必要なものに絞られている。また、再委託先とその業務内容については、受託者との契約時に必要性を精査している。</t>
    <phoneticPr fontId="6"/>
  </si>
  <si>
    <t>福島県におけるＣＯ２削減に関する事業に限定している。</t>
    <rPh sb="0" eb="3">
      <t>フクシマケン</t>
    </rPh>
    <rPh sb="10" eb="12">
      <t>サクゲン</t>
    </rPh>
    <rPh sb="13" eb="14">
      <t>カン</t>
    </rPh>
    <rPh sb="16" eb="18">
      <t>ジギョウ</t>
    </rPh>
    <rPh sb="19" eb="21">
      <t>ゲンテイ</t>
    </rPh>
    <phoneticPr fontId="6"/>
  </si>
  <si>
    <t>新型コロナウイルスの影響により再エネ関連設備を構成する資材等の納期遅延や、東北電力ネットワークへの系統連系申込み集中により手続きに遅れが発生しているため。</t>
    <phoneticPr fontId="6"/>
  </si>
  <si>
    <t>委託については、競争的資金に準じる公募採択案件について、評価委員会の有識者等より費用面及び事業内容について助言をいただき、業務内容及び成果に反映している。また。補助についても、コストを重要視した審査採択基準の見直しを行っている。</t>
    <rPh sb="0" eb="2">
      <t>イタク</t>
    </rPh>
    <rPh sb="8" eb="11">
      <t>キョウソウテキ</t>
    </rPh>
    <rPh sb="11" eb="13">
      <t>シキン</t>
    </rPh>
    <rPh sb="14" eb="15">
      <t>ジュン</t>
    </rPh>
    <rPh sb="17" eb="19">
      <t>コウボ</t>
    </rPh>
    <rPh sb="19" eb="21">
      <t>サイタク</t>
    </rPh>
    <rPh sb="21" eb="23">
      <t>アンケン</t>
    </rPh>
    <rPh sb="28" eb="30">
      <t>ヒョウカ</t>
    </rPh>
    <rPh sb="30" eb="33">
      <t>イインカイ</t>
    </rPh>
    <rPh sb="34" eb="37">
      <t>ユウシキシャ</t>
    </rPh>
    <rPh sb="37" eb="38">
      <t>ナド</t>
    </rPh>
    <rPh sb="40" eb="43">
      <t>ヒヨウメン</t>
    </rPh>
    <rPh sb="43" eb="44">
      <t>オヨ</t>
    </rPh>
    <rPh sb="45" eb="47">
      <t>ジギョウ</t>
    </rPh>
    <rPh sb="47" eb="49">
      <t>ナイヨウ</t>
    </rPh>
    <rPh sb="53" eb="55">
      <t>ジョゲン</t>
    </rPh>
    <rPh sb="61" eb="63">
      <t>ギョウム</t>
    </rPh>
    <rPh sb="63" eb="65">
      <t>ナイヨウ</t>
    </rPh>
    <rPh sb="65" eb="66">
      <t>オヨ</t>
    </rPh>
    <rPh sb="67" eb="69">
      <t>セイカ</t>
    </rPh>
    <rPh sb="70" eb="72">
      <t>ハンエイ</t>
    </rPh>
    <rPh sb="80" eb="82">
      <t>ホジョ</t>
    </rPh>
    <rPh sb="92" eb="95">
      <t>ジュウヨウシ</t>
    </rPh>
    <rPh sb="97" eb="99">
      <t>シンサ</t>
    </rPh>
    <rPh sb="99" eb="103">
      <t>サイタクキジュン</t>
    </rPh>
    <rPh sb="104" eb="106">
      <t>ミナオ</t>
    </rPh>
    <rPh sb="108" eb="109">
      <t>オコナ</t>
    </rPh>
    <phoneticPr fontId="6"/>
  </si>
  <si>
    <t>委託、補助金ともにコストについても審査の対象とし、必要経費の絞り込みを行うことで効率化を図っている。また、採択後も有識者等へ意見聴取を行うなどして、効果的で低コストで最大の成果を得ることができるように実施している。</t>
    <rPh sb="0" eb="2">
      <t>イタク</t>
    </rPh>
    <rPh sb="3" eb="6">
      <t>ホジョキン</t>
    </rPh>
    <rPh sb="53" eb="55">
      <t>サイタク</t>
    </rPh>
    <rPh sb="55" eb="56">
      <t>ゴ</t>
    </rPh>
    <rPh sb="57" eb="60">
      <t>ユウシキシャ</t>
    </rPh>
    <rPh sb="60" eb="61">
      <t>ナド</t>
    </rPh>
    <rPh sb="67" eb="68">
      <t>オコナ</t>
    </rPh>
    <rPh sb="74" eb="77">
      <t>コウカテキ</t>
    </rPh>
    <rPh sb="78" eb="79">
      <t>テイ</t>
    </rPh>
    <rPh sb="83" eb="85">
      <t>サイダイ</t>
    </rPh>
    <rPh sb="86" eb="88">
      <t>セイカ</t>
    </rPh>
    <rPh sb="89" eb="90">
      <t>エ</t>
    </rPh>
    <rPh sb="100" eb="102">
      <t>ジッシ</t>
    </rPh>
    <phoneticPr fontId="6"/>
  </si>
  <si>
    <t>人件費</t>
    <rPh sb="0" eb="3">
      <t>ジンケンヒ</t>
    </rPh>
    <phoneticPr fontId="6"/>
  </si>
  <si>
    <t>業務費</t>
    <rPh sb="0" eb="3">
      <t>ギョウムヒ</t>
    </rPh>
    <phoneticPr fontId="6"/>
  </si>
  <si>
    <t>一般管理および消費税</t>
    <rPh sb="0" eb="4">
      <t>イッパンカンリ</t>
    </rPh>
    <rPh sb="7" eb="10">
      <t>ショウヒゼイ</t>
    </rPh>
    <phoneticPr fontId="6"/>
  </si>
  <si>
    <t>共同実施費</t>
    <rPh sb="0" eb="5">
      <t>キョウドウジッシヒ</t>
    </rPh>
    <phoneticPr fontId="6"/>
  </si>
  <si>
    <t>計画検討、調査</t>
    <rPh sb="0" eb="2">
      <t>ケイカク</t>
    </rPh>
    <rPh sb="2" eb="4">
      <t>ケントウ</t>
    </rPh>
    <rPh sb="5" eb="7">
      <t>チョウサ</t>
    </rPh>
    <phoneticPr fontId="6"/>
  </si>
  <si>
    <t>計画検討、調査</t>
    <phoneticPr fontId="6"/>
  </si>
  <si>
    <t>消費税</t>
    <rPh sb="0" eb="3">
      <t>ショウヒゼイ</t>
    </rPh>
    <phoneticPr fontId="6"/>
  </si>
  <si>
    <t>復興まちづくりと脱炭素社会の実現の両立を着実に実施するための方策、福島県内におけるゼロカーボンシティの具体化、生可能エネルギーを活用した地域間交通システムの検討</t>
    <phoneticPr fontId="6"/>
  </si>
  <si>
    <t>・福島県において脱炭素社会実現のために実装可能性の高い技術等の検討
・CO2 排出削減効果の費用対効果の妥当性検討
・福島再生・未来志向プロジェクトに関するシンポジウム等の開催及び運営</t>
    <phoneticPr fontId="6"/>
  </si>
  <si>
    <t>福島県</t>
    <rPh sb="0" eb="3">
      <t>フクシマケン</t>
    </rPh>
    <phoneticPr fontId="6"/>
  </si>
  <si>
    <t>補助金等交付</t>
  </si>
  <si>
    <t>地方公共団体・民間事業者への補助金</t>
    <rPh sb="0" eb="2">
      <t>チホウ</t>
    </rPh>
    <rPh sb="2" eb="4">
      <t>コウキョウ</t>
    </rPh>
    <rPh sb="4" eb="6">
      <t>ダンタイ</t>
    </rPh>
    <rPh sb="7" eb="9">
      <t>ミンカン</t>
    </rPh>
    <rPh sb="9" eb="12">
      <t>ジギョウシャ</t>
    </rPh>
    <rPh sb="14" eb="17">
      <t>ホジョキン</t>
    </rPh>
    <phoneticPr fontId="6"/>
  </si>
  <si>
    <t>-</t>
    <phoneticPr fontId="6"/>
  </si>
  <si>
    <t>環境調査、発電部品の検討</t>
    <phoneticPr fontId="6"/>
  </si>
  <si>
    <t>国立大学法人東京大学</t>
    <rPh sb="0" eb="2">
      <t>コクリツ</t>
    </rPh>
    <rPh sb="2" eb="4">
      <t>ダイガク</t>
    </rPh>
    <rPh sb="4" eb="6">
      <t>ホウジン</t>
    </rPh>
    <rPh sb="6" eb="8">
      <t>トウキョウ</t>
    </rPh>
    <rPh sb="8" eb="10">
      <t>ダイガク</t>
    </rPh>
    <phoneticPr fontId="6"/>
  </si>
  <si>
    <t>エイティークラフト</t>
    <phoneticPr fontId="6"/>
  </si>
  <si>
    <t>波力発電の特許を有する。技術・学術面から協力</t>
    <phoneticPr fontId="6"/>
  </si>
  <si>
    <t xml:space="preserve">長期間の使用に耐え得るラダーやジャケッ ト構造物に係る検討の内、構造物強度計 算に関する調査 </t>
    <phoneticPr fontId="6"/>
  </si>
  <si>
    <t>効率向上のためのエネルギー変換装置に係る検討</t>
    <phoneticPr fontId="6"/>
  </si>
  <si>
    <t>浪江波力発電所のパース作成</t>
    <phoneticPr fontId="6"/>
  </si>
  <si>
    <t>調査対象地域におけるエネルギー需要やグリーン水素等再生可能エネルギーを含むエネルギー供給ポテンシャルに係る需給量調査</t>
    <phoneticPr fontId="6"/>
  </si>
  <si>
    <t>IoT技術等による農作業の効率化による担い手確保に資する検討</t>
    <phoneticPr fontId="6"/>
  </si>
  <si>
    <t>日本環境技研(株)</t>
    <rPh sb="0" eb="2">
      <t>ニホン</t>
    </rPh>
    <rPh sb="2" eb="4">
      <t>カンキョウ</t>
    </rPh>
    <rPh sb="4" eb="6">
      <t>ギケン</t>
    </rPh>
    <rPh sb="6" eb="9">
      <t>カブ</t>
    </rPh>
    <phoneticPr fontId="6"/>
  </si>
  <si>
    <t>需給ポテンシャル調査、事業性・ 環境性評価、復興まちづくり調査</t>
    <phoneticPr fontId="6"/>
  </si>
  <si>
    <t>(株)ライフスパイス</t>
    <rPh sb="0" eb="3">
      <t>カブ</t>
    </rPh>
    <phoneticPr fontId="6"/>
  </si>
  <si>
    <t>楢葉町</t>
    <rPh sb="0" eb="3">
      <t>ナラハマチ</t>
    </rPh>
    <phoneticPr fontId="6"/>
  </si>
  <si>
    <t>福島トヨペット本社（郡山市 川向）における再エネ地域マイクログリッドの計画策定事業</t>
    <phoneticPr fontId="6"/>
  </si>
  <si>
    <t>楢葉町屋内体育施設太陽光発電設備導入計画策定事業</t>
    <phoneticPr fontId="6"/>
  </si>
  <si>
    <t>福島県自家消費型再生可能エネルギー導入支援事業（脱炭素×復興まちづくり推進事業）補助金</t>
    <rPh sb="0" eb="2">
      <t>フクシマ</t>
    </rPh>
    <rPh sb="2" eb="3">
      <t>ケン</t>
    </rPh>
    <rPh sb="3" eb="5">
      <t>ジカ</t>
    </rPh>
    <rPh sb="5" eb="7">
      <t>ショウヒ</t>
    </rPh>
    <rPh sb="7" eb="8">
      <t>ガタ</t>
    </rPh>
    <rPh sb="8" eb="10">
      <t>サイセイ</t>
    </rPh>
    <rPh sb="10" eb="12">
      <t>カノウ</t>
    </rPh>
    <rPh sb="17" eb="19">
      <t>ドウニュウ</t>
    </rPh>
    <rPh sb="19" eb="21">
      <t>シエン</t>
    </rPh>
    <rPh sb="21" eb="23">
      <t>ジギョウ</t>
    </rPh>
    <rPh sb="24" eb="25">
      <t>ダツ</t>
    </rPh>
    <rPh sb="25" eb="27">
      <t>タンソ</t>
    </rPh>
    <rPh sb="28" eb="30">
      <t>フッコウ</t>
    </rPh>
    <rPh sb="35" eb="37">
      <t>スイシン</t>
    </rPh>
    <rPh sb="37" eb="39">
      <t>ジギョウ</t>
    </rPh>
    <rPh sb="40" eb="43">
      <t>ホジョキン</t>
    </rPh>
    <phoneticPr fontId="6"/>
  </si>
  <si>
    <t>新日本電工株式会社郡山工場自家消費型太陽光発電設備導入事業</t>
    <phoneticPr fontId="6"/>
  </si>
  <si>
    <t>太陽光発電自家消費の最大化とZEV（ゼロ・エミッション・ビークル）推進による脱炭素&amp;防災連携事業</t>
    <phoneticPr fontId="6"/>
  </si>
  <si>
    <t>自家消費型再生可能エネルギー発電設備導入事業</t>
    <phoneticPr fontId="6"/>
  </si>
  <si>
    <t>１００％グリーンエネルギーのみによる電気自動車の運用と電気自動車の地域防災活用の取組みモデル事業</t>
    <phoneticPr fontId="6"/>
  </si>
  <si>
    <t>年間のCO2排出削減量✕耐用年数</t>
    <rPh sb="12" eb="14">
      <t>タイヨウ</t>
    </rPh>
    <rPh sb="14" eb="16">
      <t>ネンスウ</t>
    </rPh>
    <phoneticPr fontId="6"/>
  </si>
  <si>
    <t>502.7/10</t>
    <phoneticPr fontId="6"/>
  </si>
  <si>
    <t>謝金、旅費、借料及び損料等</t>
    <phoneticPr fontId="6"/>
  </si>
  <si>
    <t>業務費</t>
    <rPh sb="0" eb="2">
      <t>ギョウム</t>
    </rPh>
    <rPh sb="2" eb="3">
      <t>ヒ</t>
    </rPh>
    <phoneticPr fontId="6"/>
  </si>
  <si>
    <t>旅費、謝金、雑役務等</t>
    <rPh sb="0" eb="2">
      <t>リョヒ</t>
    </rPh>
    <rPh sb="3" eb="5">
      <t>シャキン</t>
    </rPh>
    <rPh sb="6" eb="7">
      <t>ザツ</t>
    </rPh>
    <rPh sb="7" eb="9">
      <t>エキム</t>
    </rPh>
    <rPh sb="9" eb="10">
      <t>トウ</t>
    </rPh>
    <phoneticPr fontId="6"/>
  </si>
  <si>
    <t>(株)東京久栄/国立大学法人東京大学/(株)九電工</t>
    <rPh sb="0" eb="3">
      <t>カブ</t>
    </rPh>
    <rPh sb="3" eb="5">
      <t>トウキョウ</t>
    </rPh>
    <rPh sb="5" eb="6">
      <t>ヒサ</t>
    </rPh>
    <rPh sb="6" eb="7">
      <t>エイ</t>
    </rPh>
    <rPh sb="8" eb="10">
      <t>コクリツ</t>
    </rPh>
    <rPh sb="10" eb="12">
      <t>ダイガク</t>
    </rPh>
    <rPh sb="12" eb="14">
      <t>ホウジン</t>
    </rPh>
    <rPh sb="14" eb="16">
      <t>トウキョウ</t>
    </rPh>
    <rPh sb="16" eb="18">
      <t>ダイガク</t>
    </rPh>
    <rPh sb="19" eb="22">
      <t>カブ</t>
    </rPh>
    <rPh sb="22" eb="25">
      <t>キュウデンコウ</t>
    </rPh>
    <phoneticPr fontId="6"/>
  </si>
  <si>
    <t>郡山観光交通(株)/(株)孫の手/(一般)食大学</t>
    <rPh sb="0" eb="2">
      <t>コオリヤマ</t>
    </rPh>
    <rPh sb="2" eb="4">
      <t>カンコウ</t>
    </rPh>
    <rPh sb="4" eb="6">
      <t>コウツウ</t>
    </rPh>
    <rPh sb="6" eb="9">
      <t>カブ</t>
    </rPh>
    <rPh sb="10" eb="13">
      <t>カブ</t>
    </rPh>
    <rPh sb="13" eb="14">
      <t>マゴ</t>
    </rPh>
    <rPh sb="15" eb="16">
      <t>テ</t>
    </rPh>
    <rPh sb="18" eb="20">
      <t>イッパン</t>
    </rPh>
    <rPh sb="21" eb="22">
      <t>ショク</t>
    </rPh>
    <rPh sb="22" eb="24">
      <t>ダイガク</t>
    </rPh>
    <phoneticPr fontId="6"/>
  </si>
  <si>
    <t>(株)ＪＥＭＳ/(株)マイファーム</t>
    <rPh sb="0" eb="3">
      <t>カブ</t>
    </rPh>
    <rPh sb="8" eb="11">
      <t>カブ</t>
    </rPh>
    <phoneticPr fontId="6"/>
  </si>
  <si>
    <t>外部委託費</t>
    <rPh sb="0" eb="2">
      <t>ガイブ</t>
    </rPh>
    <rPh sb="2" eb="4">
      <t>イタク</t>
    </rPh>
    <rPh sb="4" eb="5">
      <t>ジッピ</t>
    </rPh>
    <phoneticPr fontId="6"/>
  </si>
  <si>
    <t>外部委託費</t>
    <rPh sb="0" eb="2">
      <t>ガイブ</t>
    </rPh>
    <rPh sb="2" eb="5">
      <t>イタクヒ</t>
    </rPh>
    <phoneticPr fontId="6"/>
  </si>
  <si>
    <t>委託に関して、競争的資金に準ずる公募、総合落札評価、企画競争において応募者を募り、外部有識者等で構成される審査委員会において公平な審査を経て決定している。
補助金についても執行団体である福島県において、外部有識者等で構成される審査委員会において公平な審査を経て決定している。</t>
    <rPh sb="0" eb="2">
      <t>イタク</t>
    </rPh>
    <rPh sb="3" eb="4">
      <t>カン</t>
    </rPh>
    <rPh sb="78" eb="81">
      <t>ホジョキン</t>
    </rPh>
    <rPh sb="86" eb="88">
      <t>シッコウ</t>
    </rPh>
    <rPh sb="88" eb="90">
      <t>ダンタイ</t>
    </rPh>
    <rPh sb="93" eb="96">
      <t>フクシマケン</t>
    </rPh>
    <phoneticPr fontId="6"/>
  </si>
  <si>
    <t>経産</t>
  </si>
  <si>
    <t>新21</t>
    <rPh sb="0" eb="1">
      <t>シン</t>
    </rPh>
    <phoneticPr fontId="6"/>
  </si>
  <si>
    <t>H.福島県</t>
    <rPh sb="2" eb="4">
      <t>フクシマ</t>
    </rPh>
    <rPh sb="4" eb="5">
      <t>ケン</t>
    </rPh>
    <phoneticPr fontId="6"/>
  </si>
  <si>
    <t>事業費</t>
    <rPh sb="0" eb="3">
      <t>ジギョウヒ</t>
    </rPh>
    <phoneticPr fontId="6"/>
  </si>
  <si>
    <t>「脱炭素×復興まちづくり」に資する新規事業等について可能性調査等が行われる。</t>
    <rPh sb="1" eb="2">
      <t>ダツ</t>
    </rPh>
    <rPh sb="2" eb="4">
      <t>タンソ</t>
    </rPh>
    <rPh sb="5" eb="7">
      <t>フッコウ</t>
    </rPh>
    <rPh sb="14" eb="15">
      <t>シ</t>
    </rPh>
    <rPh sb="17" eb="19">
      <t>シンキ</t>
    </rPh>
    <rPh sb="19" eb="21">
      <t>ジギョウ</t>
    </rPh>
    <rPh sb="21" eb="22">
      <t>ナド</t>
    </rPh>
    <rPh sb="26" eb="29">
      <t>カノウセイ</t>
    </rPh>
    <rPh sb="29" eb="31">
      <t>チョウサ</t>
    </rPh>
    <rPh sb="31" eb="32">
      <t>ナド</t>
    </rPh>
    <rPh sb="33" eb="34">
      <t>オコナ</t>
    </rPh>
    <phoneticPr fontId="6"/>
  </si>
  <si>
    <t>原子力災害以降、環境再生事業の実施にあたって周辺市町村や住民には、苦渋の決断と多大な負担を強いており、住民の帰還や産業の再建が道半ばである状況の中で、今後、復興まちづくりを進めつつ、脱炭素社会の実現を目指す際には大きな困難を伴う。このため、福島での自立・分散型エネルギーシステム等の導入等に関して、地方公共団体、民間事業者等の「調査」「計画」「整備」の各段階で重点的な支援を行い、これらの両立を後押しする。</t>
    <rPh sb="143" eb="144">
      <t>トウ</t>
    </rPh>
    <phoneticPr fontId="6"/>
  </si>
  <si>
    <t>福島県双葉郡浪江町の請戸漁港に、浪江波力発電所（200kW/基 ×３基）の設置（社会実装）を見据えた、波力発電装置の海域設置に係る調査及び検討</t>
    <phoneticPr fontId="6"/>
  </si>
  <si>
    <t>系統接続条件および配電線敷設工事の検討</t>
    <phoneticPr fontId="6"/>
  </si>
  <si>
    <t xml:space="preserve">波力発電所の維持管理を担う地元の人材育成に資する検討 </t>
    <phoneticPr fontId="6"/>
  </si>
  <si>
    <t xml:space="preserve">付帯設備（アクセス桟橋等）の取り付けに係る検討 </t>
    <phoneticPr fontId="6"/>
  </si>
  <si>
    <t>海上据付工事の施工方法及び海上輸送方法の検討の内、仮設構台と大型クレー ンを用いた施工方法の検討 、ジャ ケット構造物の海上輸送方法の検討</t>
    <phoneticPr fontId="6"/>
  </si>
  <si>
    <t xml:space="preserve">海上据付工事の施工方法及び海上輸送方法の検討の内、仮設構台と大型クレー ンを用いた施工方法の検討 </t>
    <phoneticPr fontId="6"/>
  </si>
  <si>
    <t>福島県双葉郡浪江町を対象として、脱炭素化や水素利活用に係る観光・教育プログラムの策定及びCO2を排出しないFC 車両の開発を通じた観光事業のモデル構築及びそれに伴う事業性と採算性の評価、検討</t>
    <phoneticPr fontId="6"/>
  </si>
  <si>
    <t>福島県浜通り地域における水素観光事業を想定した観光・教育プログラムの策定及び事業スキーム等の検討</t>
    <phoneticPr fontId="6"/>
  </si>
  <si>
    <t>脱炭素化に資するFC車両の開発及び社会実装に向けた検討</t>
    <phoneticPr fontId="6"/>
  </si>
  <si>
    <t>バイオマスレジン製造プラントや農業機器及び公共施設等を対象に、地域の再生可能エネルギーから製造した水素エネルギーや再生可能エネルギー等へのエネルギー転換に向けた実現可能性に係る調査及び検討</t>
    <phoneticPr fontId="6"/>
  </si>
  <si>
    <t>太陽光による発電と榊等の栽培を長期にわたり両立させて営農するための栽培システム構築や、多様な担い手を想定した安全で効率的な就労環境に資する各種 IoT 技術（ウェアラブルデバイ ス及びそれらの情報を統合するシステムを想定）の検討</t>
    <phoneticPr fontId="6"/>
  </si>
  <si>
    <t>脱炭素に資する榊等の栽培システム構築・事業モデル検討、およびIoT技術等による農作業の効率化による担い手確保に資する検討</t>
    <phoneticPr fontId="6"/>
  </si>
  <si>
    <t>復興事業や工場・物流等でも用いられる産業車両や建設機械等、 地域でのニーズが高く、BEV化が困難で多様なモビリティの FC化及びその導入ポテンシャルや、安価な水素供給モデルの実現可能性を調査するとともに、自立可能性のある脱炭素事業モデルの事業スキーム等について検討</t>
    <phoneticPr fontId="6"/>
  </si>
  <si>
    <t>シンポジウムの当日の運営　
シンポジウムライブ配信</t>
    <phoneticPr fontId="6"/>
  </si>
  <si>
    <t>旅費、消費税</t>
    <rPh sb="0" eb="2">
      <t>リョヒ</t>
    </rPh>
    <rPh sb="3" eb="6">
      <t>ショウヒゼイ</t>
    </rPh>
    <phoneticPr fontId="6"/>
  </si>
  <si>
    <t>旅費、印刷製本費、一般管理および消費税</t>
    <rPh sb="0" eb="2">
      <t>リョヒ</t>
    </rPh>
    <rPh sb="3" eb="5">
      <t>インサツ</t>
    </rPh>
    <rPh sb="5" eb="7">
      <t>セイホン</t>
    </rPh>
    <rPh sb="7" eb="8">
      <t>ヒ</t>
    </rPh>
    <rPh sb="9" eb="13">
      <t>イッパンカンリ</t>
    </rPh>
    <rPh sb="16" eb="19">
      <t>ショウヒゼイ</t>
    </rPh>
    <phoneticPr fontId="6"/>
  </si>
  <si>
    <t>諸謝金、旅費、共同実施費、消費税</t>
    <rPh sb="0" eb="1">
      <t>ショ</t>
    </rPh>
    <rPh sb="1" eb="3">
      <t>シャキン</t>
    </rPh>
    <rPh sb="4" eb="6">
      <t>リョヒ</t>
    </rPh>
    <rPh sb="7" eb="9">
      <t>キョウドウ</t>
    </rPh>
    <rPh sb="9" eb="11">
      <t>ジッシ</t>
    </rPh>
    <rPh sb="11" eb="12">
      <t>ヒ</t>
    </rPh>
    <rPh sb="13" eb="16">
      <t>ショウヒゼイ</t>
    </rPh>
    <phoneticPr fontId="6"/>
  </si>
  <si>
    <t>諸謝金、旅費、印刷製本費、雑役務費、消耗品費、一般管理および消費税</t>
    <rPh sb="0" eb="1">
      <t>ショ</t>
    </rPh>
    <rPh sb="1" eb="3">
      <t>シャキン</t>
    </rPh>
    <rPh sb="4" eb="6">
      <t>リョヒ</t>
    </rPh>
    <rPh sb="7" eb="9">
      <t>インサツ</t>
    </rPh>
    <rPh sb="9" eb="11">
      <t>セイホン</t>
    </rPh>
    <rPh sb="11" eb="12">
      <t>ヒ</t>
    </rPh>
    <rPh sb="13" eb="14">
      <t>ザツ</t>
    </rPh>
    <rPh sb="14" eb="17">
      <t>エキムヒ</t>
    </rPh>
    <rPh sb="18" eb="21">
      <t>ショウモウヒン</t>
    </rPh>
    <rPh sb="21" eb="22">
      <t>ヒ</t>
    </rPh>
    <rPh sb="23" eb="27">
      <t>イッパンカンリ</t>
    </rPh>
    <rPh sb="30" eb="33">
      <t>ショウヒゼイ</t>
    </rPh>
    <phoneticPr fontId="6"/>
  </si>
  <si>
    <t>諸謝金、旅費、消耗品費、印刷製本費、雑役務費、一般管理および消費税</t>
    <rPh sb="0" eb="1">
      <t>ショ</t>
    </rPh>
    <rPh sb="1" eb="3">
      <t>シャキン</t>
    </rPh>
    <rPh sb="4" eb="6">
      <t>リョヒ</t>
    </rPh>
    <rPh sb="7" eb="10">
      <t>ショウモウヒン</t>
    </rPh>
    <rPh sb="10" eb="11">
      <t>ヒ</t>
    </rPh>
    <rPh sb="12" eb="14">
      <t>インサツ</t>
    </rPh>
    <rPh sb="14" eb="16">
      <t>セイホン</t>
    </rPh>
    <rPh sb="16" eb="17">
      <t>ヒ</t>
    </rPh>
    <rPh sb="18" eb="19">
      <t>ザツ</t>
    </rPh>
    <rPh sb="19" eb="21">
      <t>エキム</t>
    </rPh>
    <rPh sb="21" eb="22">
      <t>ヒ</t>
    </rPh>
    <rPh sb="23" eb="27">
      <t>イッパンカンリ</t>
    </rPh>
    <rPh sb="30" eb="33">
      <t>ショウヒゼイ</t>
    </rPh>
    <phoneticPr fontId="6"/>
  </si>
  <si>
    <t>203.4/6</t>
    <phoneticPr fontId="6"/>
  </si>
  <si>
    <t>193.9/7</t>
    <phoneticPr fontId="6"/>
  </si>
  <si>
    <t>ロードサイドファストフード店の防災拠点化を実現する自家消費型再生可能エネルギー発電設備等の導入事業</t>
    <phoneticPr fontId="6"/>
  </si>
  <si>
    <t>(株)サンユウシビルエンジニアリング/(株)ＳＡＭ/川田工業(株)/横山建設(株)/若築建設(株)</t>
    <rPh sb="19" eb="22">
      <t>カブ</t>
    </rPh>
    <rPh sb="26" eb="28">
      <t>カワダ</t>
    </rPh>
    <rPh sb="28" eb="30">
      <t>コウギョウ</t>
    </rPh>
    <rPh sb="30" eb="33">
      <t>カブ</t>
    </rPh>
    <rPh sb="34" eb="36">
      <t>ヨコヤマ</t>
    </rPh>
    <rPh sb="36" eb="38">
      <t>ケンセツ</t>
    </rPh>
    <rPh sb="38" eb="41">
      <t>カブ</t>
    </rPh>
    <rPh sb="42" eb="44">
      <t>ワカチク</t>
    </rPh>
    <rPh sb="44" eb="46">
      <t>ケンセツ</t>
    </rPh>
    <rPh sb="46" eb="49">
      <t>カブ</t>
    </rPh>
    <phoneticPr fontId="6"/>
  </si>
  <si>
    <t>特別会計に関する法律第85条第３項第1号ホ
特別会計に関する法律施行令50条第７項第１０号及び第１１号</t>
    <rPh sb="41" eb="42">
      <t>ダイ</t>
    </rPh>
    <rPh sb="44" eb="45">
      <t>ゴウ</t>
    </rPh>
    <rPh sb="45" eb="46">
      <t>オヨ</t>
    </rPh>
    <phoneticPr fontId="6"/>
  </si>
  <si>
    <t>１．地球温暖化対策の推進</t>
    <phoneticPr fontId="6"/>
  </si>
  <si>
    <t>00</t>
    <phoneticPr fontId="6"/>
  </si>
  <si>
    <t>蓄電池等の分散型エネルギーシステムにおける次世代型技術構築実証事業</t>
    <phoneticPr fontId="6"/>
  </si>
  <si>
    <t>「地球温暖化対策計画」（令和3年10月閣議決定）
福島の復興に向けた未来志向の環境施策推進に関する連携協力協定(令和2年8月提携)
福島イノベーションコースト構想(平成26年6月締結)</t>
    <rPh sb="12" eb="14">
      <t>レイワ</t>
    </rPh>
    <rPh sb="25" eb="27">
      <t>フクシマ</t>
    </rPh>
    <rPh sb="28" eb="30">
      <t>フッコウ</t>
    </rPh>
    <rPh sb="31" eb="32">
      <t>ム</t>
    </rPh>
    <rPh sb="34" eb="36">
      <t>ミライ</t>
    </rPh>
    <rPh sb="36" eb="38">
      <t>シコウ</t>
    </rPh>
    <rPh sb="39" eb="41">
      <t>カンキョウ</t>
    </rPh>
    <rPh sb="41" eb="43">
      <t>シサク</t>
    </rPh>
    <rPh sb="43" eb="45">
      <t>スイシン</t>
    </rPh>
    <rPh sb="46" eb="47">
      <t>カン</t>
    </rPh>
    <rPh sb="49" eb="51">
      <t>レンケイ</t>
    </rPh>
    <rPh sb="51" eb="53">
      <t>キョウリョク</t>
    </rPh>
    <rPh sb="53" eb="55">
      <t>キョウテイ</t>
    </rPh>
    <rPh sb="56" eb="58">
      <t>レイワ</t>
    </rPh>
    <rPh sb="59" eb="60">
      <t>ネン</t>
    </rPh>
    <rPh sb="61" eb="62">
      <t>ガツ</t>
    </rPh>
    <rPh sb="62" eb="64">
      <t>テイケイ</t>
    </rPh>
    <rPh sb="66" eb="68">
      <t>フクシマ</t>
    </rPh>
    <rPh sb="79" eb="81">
      <t>コウソウ</t>
    </rPh>
    <rPh sb="82" eb="84">
      <t>ヘイセイ</t>
    </rPh>
    <rPh sb="86" eb="87">
      <t>ネン</t>
    </rPh>
    <rPh sb="88" eb="89">
      <t>ガツ</t>
    </rPh>
    <rPh sb="89" eb="91">
      <t>テイケツ</t>
    </rPh>
    <phoneticPr fontId="6"/>
  </si>
  <si>
    <t>原子力災害以降、住民の帰還や産業の再建が道半ばである状況下で、地域資源を最大限活用した復興が重要である。その一つの方策として掲げられる再生可能エネルギーは、社会・地域のニーズを的確に反映している。</t>
    <rPh sb="0" eb="3">
      <t>ゲンシリョク</t>
    </rPh>
    <rPh sb="3" eb="5">
      <t>サイガイ</t>
    </rPh>
    <rPh sb="5" eb="7">
      <t>イコウ</t>
    </rPh>
    <rPh sb="8" eb="10">
      <t>ジュウミン</t>
    </rPh>
    <rPh sb="11" eb="13">
      <t>キカン</t>
    </rPh>
    <rPh sb="14" eb="16">
      <t>サンギョウ</t>
    </rPh>
    <rPh sb="17" eb="19">
      <t>サイケン</t>
    </rPh>
    <rPh sb="20" eb="22">
      <t>ミチナカ</t>
    </rPh>
    <rPh sb="26" eb="28">
      <t>ジョウキョウ</t>
    </rPh>
    <rPh sb="28" eb="29">
      <t>カ</t>
    </rPh>
    <rPh sb="31" eb="33">
      <t>チイキ</t>
    </rPh>
    <rPh sb="33" eb="35">
      <t>シゲン</t>
    </rPh>
    <rPh sb="36" eb="39">
      <t>サイダイゲン</t>
    </rPh>
    <rPh sb="39" eb="41">
      <t>カツヨウ</t>
    </rPh>
    <rPh sb="43" eb="45">
      <t>フッコウ</t>
    </rPh>
    <rPh sb="46" eb="48">
      <t>ジュウヨウ</t>
    </rPh>
    <rPh sb="54" eb="55">
      <t>ヒト</t>
    </rPh>
    <rPh sb="57" eb="59">
      <t>ホウサク</t>
    </rPh>
    <rPh sb="62" eb="63">
      <t>カカ</t>
    </rPh>
    <rPh sb="67" eb="71">
      <t>サイセイカノウ</t>
    </rPh>
    <rPh sb="78" eb="80">
      <t>シャカイ</t>
    </rPh>
    <rPh sb="81" eb="83">
      <t>チイキ</t>
    </rPh>
    <rPh sb="88" eb="90">
      <t>テキカク</t>
    </rPh>
    <rPh sb="91" eb="93">
      <t>ハンエイ</t>
    </rPh>
    <phoneticPr fontId="6"/>
  </si>
  <si>
    <t>自己負担分</t>
    <rPh sb="0" eb="2">
      <t>ジコ</t>
    </rPh>
    <rPh sb="2" eb="5">
      <t>フタンブン</t>
    </rPh>
    <phoneticPr fontId="6"/>
  </si>
  <si>
    <t>本事業による導入実績等</t>
    <phoneticPr fontId="6"/>
  </si>
  <si>
    <t>本事業による成果実績等</t>
    <rPh sb="0" eb="1">
      <t>ホン</t>
    </rPh>
    <rPh sb="1" eb="3">
      <t>ジギョウ</t>
    </rPh>
    <rPh sb="6" eb="8">
      <t>セイカ</t>
    </rPh>
    <rPh sb="8" eb="10">
      <t>ジッセキ</t>
    </rPh>
    <rPh sb="10" eb="11">
      <t>トウ</t>
    </rPh>
    <phoneticPr fontId="6"/>
  </si>
  <si>
    <t>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</si>
  <si>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本事業終了後における1t-CO2当たりの削減コストを令和7年度において98,823円以下を達成する。
※本事業は令和7年度までを前提としているため、令和7年度までは国費ベース、令和12年度は事業継続した場合の国費ベース＝（継続）事業ベースの目標値</t>
    <phoneticPr fontId="6"/>
  </si>
  <si>
    <t>「脱炭素×復興まちづくり」に資する設備導入等補助の実施により、令和7年度までに15,179ｔ-CO2の削減効果が見込まれる。</t>
    <rPh sb="17" eb="19">
      <t>セツビ</t>
    </rPh>
    <phoneticPr fontId="6"/>
  </si>
  <si>
    <t>「脱炭素×復興まちづくり」に資する設備導入等補助実施件数を10件以上とする。</t>
    <rPh sb="17" eb="19">
      <t>セツビ</t>
    </rPh>
    <rPh sb="31" eb="32">
      <t>ケン</t>
    </rPh>
    <rPh sb="32" eb="34">
      <t>イジョウ</t>
    </rPh>
    <phoneticPr fontId="6"/>
  </si>
  <si>
    <t>94.5/7</t>
    <phoneticPr fontId="6"/>
  </si>
  <si>
    <t>https://www.env.go.jp/guide/seisaku/index.html</t>
    <phoneticPr fontId="6"/>
  </si>
  <si>
    <t>目標1-1</t>
    <phoneticPr fontId="6"/>
  </si>
  <si>
    <t>株式会社三菱総合研究所</t>
    <rPh sb="0" eb="4">
      <t>カブシキガイシャ</t>
    </rPh>
    <rPh sb="4" eb="6">
      <t>ミツビシ</t>
    </rPh>
    <rPh sb="6" eb="8">
      <t>ソウゴウ</t>
    </rPh>
    <rPh sb="8" eb="11">
      <t>ケンキュウジョ</t>
    </rPh>
    <phoneticPr fontId="6"/>
  </si>
  <si>
    <t>株式会社エイブル</t>
    <rPh sb="0" eb="4">
      <t>カブシキガイシャ</t>
    </rPh>
    <phoneticPr fontId="6"/>
  </si>
  <si>
    <t>株式会社東京久栄</t>
    <rPh sb="0" eb="4">
      <t>カブシキガイシャ</t>
    </rPh>
    <rPh sb="4" eb="6">
      <t>トウキョウ</t>
    </rPh>
    <rPh sb="6" eb="7">
      <t>ヒサ</t>
    </rPh>
    <rPh sb="7" eb="8">
      <t>エイ</t>
    </rPh>
    <phoneticPr fontId="6"/>
  </si>
  <si>
    <t>株式会社サンユウシビルエンジニアリング</t>
    <phoneticPr fontId="6"/>
  </si>
  <si>
    <t>川崎重工業株式会社</t>
    <rPh sb="0" eb="2">
      <t>カワサキ</t>
    </rPh>
    <rPh sb="2" eb="5">
      <t>ジュウコウギョウ</t>
    </rPh>
    <phoneticPr fontId="6"/>
  </si>
  <si>
    <t>株式会社九電工</t>
    <rPh sb="0" eb="4">
      <t>カブシキガイシャ</t>
    </rPh>
    <rPh sb="4" eb="7">
      <t>キュウデンコウ</t>
    </rPh>
    <phoneticPr fontId="6"/>
  </si>
  <si>
    <t>株式会社SAM</t>
    <rPh sb="0" eb="4">
      <t>カブシキガイシャ</t>
    </rPh>
    <phoneticPr fontId="6"/>
  </si>
  <si>
    <t>川田工業株式会社</t>
    <rPh sb="0" eb="2">
      <t>カワダ</t>
    </rPh>
    <rPh sb="2" eb="4">
      <t>コウギョウ</t>
    </rPh>
    <phoneticPr fontId="6"/>
  </si>
  <si>
    <t>若築建設株式会社</t>
    <rPh sb="0" eb="2">
      <t>ワカチク</t>
    </rPh>
    <rPh sb="2" eb="4">
      <t>ケンセツ</t>
    </rPh>
    <phoneticPr fontId="6"/>
  </si>
  <si>
    <t>横山建設株式会社</t>
    <rPh sb="0" eb="2">
      <t>ヨコヤマ</t>
    </rPh>
    <rPh sb="2" eb="4">
      <t>ケンセツ</t>
    </rPh>
    <phoneticPr fontId="6"/>
  </si>
  <si>
    <t>株式会社野村総合研究所</t>
    <rPh sb="0" eb="4">
      <t>カブシキガイシャ</t>
    </rPh>
    <rPh sb="4" eb="6">
      <t>ノムラ</t>
    </rPh>
    <rPh sb="6" eb="8">
      <t>ソウゴウ</t>
    </rPh>
    <rPh sb="8" eb="11">
      <t>ケンキュウジョ</t>
    </rPh>
    <phoneticPr fontId="6"/>
  </si>
  <si>
    <t>郡山観光交通株式会社</t>
    <rPh sb="0" eb="2">
      <t>コオリヤマ</t>
    </rPh>
    <rPh sb="2" eb="4">
      <t>カンコウ</t>
    </rPh>
    <rPh sb="4" eb="6">
      <t>コウツウ</t>
    </rPh>
    <phoneticPr fontId="6"/>
  </si>
  <si>
    <t>株式会社孫の手</t>
    <rPh sb="0" eb="4">
      <t>カブシキガイシャ</t>
    </rPh>
    <rPh sb="4" eb="5">
      <t>マゴ</t>
    </rPh>
    <rPh sb="6" eb="7">
      <t>テ</t>
    </rPh>
    <phoneticPr fontId="6"/>
  </si>
  <si>
    <t>EYストラテジー・アンド・コンサルティング株式会社</t>
    <phoneticPr fontId="6"/>
  </si>
  <si>
    <t>株式会社スマートアグリ・リレーションズ</t>
    <phoneticPr fontId="6"/>
  </si>
  <si>
    <t>清水建設株式会社</t>
    <rPh sb="0" eb="2">
      <t>シミズ</t>
    </rPh>
    <rPh sb="2" eb="4">
      <t>ケンセツ</t>
    </rPh>
    <phoneticPr fontId="6"/>
  </si>
  <si>
    <t>株式会社ＪＥＭＳ</t>
    <rPh sb="0" eb="4">
      <t>カブシキガイシャ</t>
    </rPh>
    <phoneticPr fontId="6"/>
  </si>
  <si>
    <t>株式会社マイファーム</t>
    <rPh sb="0" eb="4">
      <t>カブシキガイシャ</t>
    </rPh>
    <phoneticPr fontId="6"/>
  </si>
  <si>
    <t>株式会社鈴木商館</t>
    <rPh sb="0" eb="4">
      <t>カブシキガイシャ</t>
    </rPh>
    <rPh sb="4" eb="6">
      <t>スズキ</t>
    </rPh>
    <rPh sb="6" eb="8">
      <t>ショウカン</t>
    </rPh>
    <phoneticPr fontId="6"/>
  </si>
  <si>
    <t>日本環境技研株式会社</t>
    <rPh sb="0" eb="2">
      <t>ニホン</t>
    </rPh>
    <rPh sb="2" eb="4">
      <t>カンキョウ</t>
    </rPh>
    <rPh sb="4" eb="6">
      <t>ギケン</t>
    </rPh>
    <phoneticPr fontId="6"/>
  </si>
  <si>
    <t>株式会社エックス都市研究所</t>
    <rPh sb="0" eb="4">
      <t>カブシキガイシャ</t>
    </rPh>
    <rPh sb="8" eb="10">
      <t>トシ</t>
    </rPh>
    <rPh sb="10" eb="13">
      <t>ケンキュウジョ</t>
    </rPh>
    <phoneticPr fontId="6"/>
  </si>
  <si>
    <t>株式会社ライフスパイス</t>
    <rPh sb="0" eb="4">
      <t>カブシキガイシャ</t>
    </rPh>
    <phoneticPr fontId="6"/>
  </si>
  <si>
    <t>新協地水株式会社</t>
    <rPh sb="0" eb="1">
      <t>シン</t>
    </rPh>
    <rPh sb="1" eb="2">
      <t>キョウ</t>
    </rPh>
    <rPh sb="2" eb="4">
      <t>チスイ</t>
    </rPh>
    <rPh sb="3" eb="4">
      <t>スイ</t>
    </rPh>
    <phoneticPr fontId="6"/>
  </si>
  <si>
    <t>フレスコ株式会社</t>
    <phoneticPr fontId="6"/>
  </si>
  <si>
    <t>日東産業株式会社</t>
    <rPh sb="0" eb="2">
      <t>ニットウ</t>
    </rPh>
    <rPh sb="2" eb="4">
      <t>サンギョウ</t>
    </rPh>
    <phoneticPr fontId="6"/>
  </si>
  <si>
    <t>有限会社真美商</t>
    <rPh sb="0" eb="4">
      <t>ユウゲンガイシャ</t>
    </rPh>
    <rPh sb="4" eb="6">
      <t>マミ</t>
    </rPh>
    <rPh sb="6" eb="7">
      <t>ショウ</t>
    </rPh>
    <phoneticPr fontId="6"/>
  </si>
  <si>
    <t>福島トヨペット株式会社</t>
    <rPh sb="0" eb="2">
      <t>フクシマ</t>
    </rPh>
    <phoneticPr fontId="6"/>
  </si>
  <si>
    <t>A.株式会社三菱総合研究所</t>
    <rPh sb="6" eb="8">
      <t>ミツビシ</t>
    </rPh>
    <rPh sb="8" eb="10">
      <t>ソウゴウ</t>
    </rPh>
    <rPh sb="10" eb="13">
      <t>ケンキュウジョ</t>
    </rPh>
    <phoneticPr fontId="6"/>
  </si>
  <si>
    <t>B.株式会社エイブル</t>
    <phoneticPr fontId="6"/>
  </si>
  <si>
    <t>C.株式会社野村総合研究所</t>
    <phoneticPr fontId="6"/>
  </si>
  <si>
    <t>D.EYストラテジー・アンド・コンサルティング株式会社</t>
    <phoneticPr fontId="6"/>
  </si>
  <si>
    <t>E.清水建設株式会社</t>
    <phoneticPr fontId="6"/>
  </si>
  <si>
    <t>F.株式会社鈴木商館</t>
    <phoneticPr fontId="6"/>
  </si>
  <si>
    <t>G.株式会社エックス都市研究所</t>
    <phoneticPr fontId="6"/>
  </si>
  <si>
    <t>一般社団法人食大学</t>
    <rPh sb="0" eb="6">
      <t>イッパンシャダンホウジン</t>
    </rPh>
    <rPh sb="6" eb="7">
      <t>ショク</t>
    </rPh>
    <rPh sb="7" eb="9">
      <t>ダイガク</t>
    </rPh>
    <phoneticPr fontId="6"/>
  </si>
  <si>
    <t>(1)「脱炭素×復興まちづくり」に資するFS事業
CO2削減効果のある再生可能エネルギー等を用いて、福島県浜通り地域で新たな産業を社会実装することを目指し、その事業の実現可能生調査（FS）を実施する。
(2)「脱炭素×復興まちづくりに資する計画策定、導入等補助
福島県が策定した「再生可能エネルギー推進ビジョン」や自治体等が宣言する「ゼロカーボンシティ」で示された方針に沿って、これらの実現に向けた計画策定と、その計画に位置づけられた自立・分散型エネルギーシステム等の導入等の支援を行う。
補助率：計画策定（2/3　上限1,000万円）、導入等補助（1/3、1/2、2/3、3/4）</t>
    <rPh sb="245" eb="248">
      <t>ホジョリツ</t>
    </rPh>
    <rPh sb="249" eb="253">
      <t>ケイカクサクテイ</t>
    </rPh>
    <rPh sb="258" eb="260">
      <t>ジョウゲン</t>
    </rPh>
    <rPh sb="265" eb="267">
      <t>マンエン</t>
    </rPh>
    <rPh sb="269" eb="274">
      <t>ドウニュウトウホジョ</t>
    </rPh>
    <phoneticPr fontId="6"/>
  </si>
  <si>
    <t>〇本事業には①FS事業と②計画策定・導入等補助事業の2本の柱があり、活動指標として①FS事業実施件数と②設備導入等補助実施件数が挙げられている。活動指標の②には計画策定も含まれていると理解して良いのか、もしくは、活動指標には計画策定件数は位置付けられていないと考えてよいのかが判然としない。
〇成果指標である1ｔあたりのCO2削減コストについては、令和3年度実績(19,398)が目標値(148,234)を大幅に下回っているにもかかわらず、中間年度および最終年度の目標値は令和3年度実績値を大きく上回る数値が設定されている。目標値の妥当性、もしくは、令和3年度実績値の特殊性といった観点からの説明が必要であると考える。</t>
    <phoneticPr fontId="6"/>
  </si>
  <si>
    <t>外部有識者の所見を踏まえ、分かりやすい活動指標や目標値となるよう記載について検討すること。</t>
    <rPh sb="0" eb="2">
      <t>ガイブ</t>
    </rPh>
    <rPh sb="2" eb="5">
      <t>ユウシキシャ</t>
    </rPh>
    <rPh sb="6" eb="8">
      <t>ショケン</t>
    </rPh>
    <rPh sb="9" eb="10">
      <t>フ</t>
    </rPh>
    <rPh sb="13" eb="14">
      <t>ワ</t>
    </rPh>
    <rPh sb="19" eb="21">
      <t>カツドウ</t>
    </rPh>
    <rPh sb="21" eb="23">
      <t>シヒョウ</t>
    </rPh>
    <rPh sb="24" eb="27">
      <t>モクヒョウチ</t>
    </rPh>
    <rPh sb="32" eb="34">
      <t>キサイ</t>
    </rPh>
    <rPh sb="38" eb="40">
      <t>ケントウ</t>
    </rPh>
    <phoneticPr fontId="6"/>
  </si>
  <si>
    <t>計画策定・導入等補助事業について、活動指標に計画策定件数の取り扱いが明瞭となる記載を検討する。
また、成果指標である1ｔあたりのCO2削減コストについては、令和3年度実績について、新型コロナウイルス等々の社会情勢の変化により予算の2/3ほどが繰越しとなり簡易な事業のみが年度内完成となり、見かけ上の実績値が非常に良好となっている。次年度以降は完了実績も鑑みて目標設定を検討する。</t>
    <rPh sb="17" eb="19">
      <t>カツドウ</t>
    </rPh>
    <rPh sb="19" eb="21">
      <t>シヒョウ</t>
    </rPh>
    <rPh sb="22" eb="24">
      <t>ケイカク</t>
    </rPh>
    <rPh sb="24" eb="26">
      <t>サクテイ</t>
    </rPh>
    <rPh sb="26" eb="28">
      <t>ケンスウ</t>
    </rPh>
    <rPh sb="29" eb="30">
      <t>ト</t>
    </rPh>
    <rPh sb="31" eb="32">
      <t>アツカ</t>
    </rPh>
    <rPh sb="34" eb="36">
      <t>メイリョウ</t>
    </rPh>
    <rPh sb="39" eb="41">
      <t>キサイ</t>
    </rPh>
    <rPh sb="42" eb="44">
      <t>ケントウ</t>
    </rPh>
    <rPh sb="90" eb="92">
      <t>シンガタ</t>
    </rPh>
    <rPh sb="99" eb="101">
      <t>トウトウ</t>
    </rPh>
    <rPh sb="102" eb="104">
      <t>シャカイ</t>
    </rPh>
    <rPh sb="104" eb="106">
      <t>ジョウセイ</t>
    </rPh>
    <rPh sb="107" eb="109">
      <t>ヘンカ</t>
    </rPh>
    <rPh sb="112" eb="114">
      <t>ヨサン</t>
    </rPh>
    <rPh sb="121" eb="123">
      <t>クリコ</t>
    </rPh>
    <rPh sb="127" eb="129">
      <t>カンイ</t>
    </rPh>
    <rPh sb="130" eb="132">
      <t>ジギョウ</t>
    </rPh>
    <rPh sb="135" eb="138">
      <t>ネンドナイ</t>
    </rPh>
    <rPh sb="138" eb="140">
      <t>カンセイ</t>
    </rPh>
    <rPh sb="144" eb="145">
      <t>ミ</t>
    </rPh>
    <rPh sb="147" eb="148">
      <t>ジョウ</t>
    </rPh>
    <rPh sb="149" eb="152">
      <t>ジッセキチ</t>
    </rPh>
    <rPh sb="153" eb="155">
      <t>ヒジョウ</t>
    </rPh>
    <rPh sb="156" eb="158">
      <t>リョウコウ</t>
    </rPh>
    <rPh sb="165" eb="168">
      <t>ジネンド</t>
    </rPh>
    <rPh sb="168" eb="170">
      <t>イコウ</t>
    </rPh>
    <rPh sb="171" eb="173">
      <t>カンリョウ</t>
    </rPh>
    <rPh sb="173" eb="175">
      <t>ジッセキ</t>
    </rPh>
    <rPh sb="176" eb="177">
      <t>カンガ</t>
    </rPh>
    <rPh sb="179" eb="181">
      <t>モクヒョウ</t>
    </rPh>
    <rPh sb="181" eb="183">
      <t>セッテイ</t>
    </rPh>
    <rPh sb="184" eb="186">
      <t>ケントウ</t>
    </rPh>
    <phoneticPr fontId="6"/>
  </si>
  <si>
    <t>環境再生・資源循環局　環境再生事業担当参事官付　福島再生・未来志向プロジェクト推進室</t>
    <phoneticPr fontId="6"/>
  </si>
  <si>
    <t>室長　布田　洋史</t>
    <rPh sb="0" eb="2">
      <t>シツチョウ</t>
    </rPh>
    <rPh sb="3" eb="5">
      <t>ヌノタ</t>
    </rPh>
    <rPh sb="6" eb="8">
      <t>ヒロシ</t>
    </rPh>
    <phoneticPr fontId="6"/>
  </si>
  <si>
    <t>新日本電工株式会社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</si>
</sst>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F89CDD1B-6C4B-450A-A1C2-74CED935C8F7}"/>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6</xdr:col>
      <xdr:colOff>184317</xdr:colOff>
      <xdr:row>269</xdr:row>
      <xdr:rowOff>258536</xdr:rowOff>
    </xdr:from>
    <xdr:to>
      <xdr:col>18</xdr:col>
      <xdr:colOff>41550</xdr:colOff>
      <xdr:row>269</xdr:row>
      <xdr:rowOff>1096736</xdr:rowOff>
    </xdr:to>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431226" y="57010218"/>
          <a:ext cx="2351051" cy="83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2400">
              <a:solidFill>
                <a:schemeClr val="tx1"/>
              </a:solidFill>
            </a:rPr>
            <a:t>環境省</a:t>
          </a:r>
          <a:endParaRPr kumimoji="1" lang="en-US" altLang="ja-JP" sz="2400">
            <a:solidFill>
              <a:schemeClr val="tx1"/>
            </a:solidFill>
          </a:endParaRPr>
        </a:p>
        <a:p>
          <a:r>
            <a:rPr kumimoji="1" lang="ja-JP" altLang="en-US" sz="1600">
              <a:solidFill>
                <a:schemeClr val="tx1"/>
              </a:solidFill>
            </a:rPr>
            <a:t>執行額：</a:t>
          </a:r>
          <a:r>
            <a:rPr kumimoji="1" lang="en-US" altLang="ja-JP" sz="1600">
              <a:solidFill>
                <a:schemeClr val="tx1"/>
              </a:solidFill>
            </a:rPr>
            <a:t>291.2</a:t>
          </a:r>
          <a:r>
            <a:rPr kumimoji="1" lang="ja-JP" altLang="en-US" sz="1600">
              <a:solidFill>
                <a:schemeClr val="tx1"/>
              </a:solidFill>
            </a:rPr>
            <a:t>百万円</a:t>
          </a:r>
        </a:p>
      </xdr:txBody>
    </xdr:sp>
    <xdr:clientData/>
  </xdr:twoCellAnchor>
  <xdr:twoCellAnchor>
    <xdr:from>
      <xdr:col>9</xdr:col>
      <xdr:colOff>71687</xdr:colOff>
      <xdr:row>269</xdr:row>
      <xdr:rowOff>1230132</xdr:rowOff>
    </xdr:from>
    <xdr:to>
      <xdr:col>32</xdr:col>
      <xdr:colOff>44825</xdr:colOff>
      <xdr:row>270</xdr:row>
      <xdr:rowOff>395631</xdr:rowOff>
    </xdr:to>
    <xdr:grpSp>
      <xdr:nvGrpSpPr>
        <xdr:cNvPr id="1496" name="グループ化 1495">
          <a:extLst>
            <a:ext uri="{FF2B5EF4-FFF2-40B4-BE49-F238E27FC236}">
              <a16:creationId xmlns:a16="http://schemas.microsoft.com/office/drawing/2014/main" id="{00000000-0008-0000-0000-0000D8050000}"/>
            </a:ext>
          </a:extLst>
        </xdr:cNvPr>
        <xdr:cNvGrpSpPr/>
      </xdr:nvGrpSpPr>
      <xdr:grpSpPr>
        <a:xfrm>
          <a:off x="1748087" y="51151715"/>
          <a:ext cx="4257271" cy="399516"/>
          <a:chOff x="5050485" y="46832562"/>
          <a:chExt cx="4149995" cy="309182"/>
        </a:xfrm>
      </xdr:grpSpPr>
      <xdr:sp macro="" textlink="">
        <xdr:nvSpPr>
          <xdr:cNvPr id="1497" name="大かっこ 1496">
            <a:extLst>
              <a:ext uri="{FF2B5EF4-FFF2-40B4-BE49-F238E27FC236}">
                <a16:creationId xmlns:a16="http://schemas.microsoft.com/office/drawing/2014/main" id="{00000000-0008-0000-0000-0000D9050000}"/>
              </a:ext>
            </a:extLst>
          </xdr:cNvPr>
          <xdr:cNvSpPr/>
        </xdr:nvSpPr>
        <xdr:spPr>
          <a:xfrm>
            <a:off x="5050485" y="46832562"/>
            <a:ext cx="3938261" cy="309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5154556" y="46872629"/>
            <a:ext cx="4045924" cy="258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rPr>
              <a:t>令和３年度「脱炭素</a:t>
            </a:r>
            <a:r>
              <a:rPr kumimoji="1" lang="en-US" altLang="ja-JP" sz="1200">
                <a:solidFill>
                  <a:schemeClr val="tx1"/>
                </a:solidFill>
              </a:rPr>
              <a:t>×</a:t>
            </a:r>
            <a:r>
              <a:rPr kumimoji="1" lang="ja-JP" altLang="en-US" sz="1200">
                <a:solidFill>
                  <a:schemeClr val="tx1"/>
                </a:solidFill>
              </a:rPr>
              <a:t>復興まちづくり」推進事業（委託費）</a:t>
            </a:r>
            <a:endParaRPr kumimoji="1" lang="en-US" altLang="ja-JP" sz="1200">
              <a:solidFill>
                <a:schemeClr val="tx1"/>
              </a:solidFill>
            </a:endParaRPr>
          </a:p>
        </xdr:txBody>
      </xdr:sp>
    </xdr:grpSp>
    <xdr:clientData/>
  </xdr:twoCellAnchor>
  <xdr:twoCellAnchor>
    <xdr:from>
      <xdr:col>11</xdr:col>
      <xdr:colOff>195112</xdr:colOff>
      <xdr:row>272</xdr:row>
      <xdr:rowOff>133980</xdr:rowOff>
    </xdr:from>
    <xdr:to>
      <xdr:col>22</xdr:col>
      <xdr:colOff>98582</xdr:colOff>
      <xdr:row>272</xdr:row>
      <xdr:rowOff>995125</xdr:rowOff>
    </xdr:to>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2413877" y="58516627"/>
          <a:ext cx="2122234" cy="86114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chemeClr val="tx1"/>
              </a:solidFill>
            </a:rPr>
            <a:t>B.</a:t>
          </a:r>
          <a:r>
            <a:rPr kumimoji="1" lang="ja-JP" altLang="en-US" sz="1100">
              <a:solidFill>
                <a:schemeClr val="tx1"/>
              </a:solidFill>
            </a:rPr>
            <a:t>株式会社エイブル</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39.9</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24</xdr:col>
      <xdr:colOff>66449</xdr:colOff>
      <xdr:row>272</xdr:row>
      <xdr:rowOff>38690</xdr:rowOff>
    </xdr:from>
    <xdr:to>
      <xdr:col>46</xdr:col>
      <xdr:colOff>170583</xdr:colOff>
      <xdr:row>272</xdr:row>
      <xdr:rowOff>964706</xdr:rowOff>
    </xdr:to>
    <xdr:grpSp>
      <xdr:nvGrpSpPr>
        <xdr:cNvPr id="1501" name="グループ化 1500">
          <a:extLst>
            <a:ext uri="{FF2B5EF4-FFF2-40B4-BE49-F238E27FC236}">
              <a16:creationId xmlns:a16="http://schemas.microsoft.com/office/drawing/2014/main" id="{00000000-0008-0000-0000-0000DD050000}"/>
            </a:ext>
          </a:extLst>
        </xdr:cNvPr>
        <xdr:cNvGrpSpPr/>
      </xdr:nvGrpSpPr>
      <xdr:grpSpPr>
        <a:xfrm>
          <a:off x="4536849" y="53734290"/>
          <a:ext cx="4202001" cy="926016"/>
          <a:chOff x="5020237" y="46679210"/>
          <a:chExt cx="4639796" cy="610731"/>
        </a:xfrm>
      </xdr:grpSpPr>
      <xdr:sp macro="" textlink="">
        <xdr:nvSpPr>
          <xdr:cNvPr id="1502" name="大かっこ 1501">
            <a:extLst>
              <a:ext uri="{FF2B5EF4-FFF2-40B4-BE49-F238E27FC236}">
                <a16:creationId xmlns:a16="http://schemas.microsoft.com/office/drawing/2014/main" id="{00000000-0008-0000-0000-0000DE050000}"/>
              </a:ext>
            </a:extLst>
          </xdr:cNvPr>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5117971" y="46704070"/>
            <a:ext cx="4494104" cy="585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rgbClr val="FF0000"/>
                </a:solidFill>
              </a:rPr>
              <a:t> </a:t>
            </a:r>
            <a:r>
              <a:rPr lang="ja-JP" altLang="en-US" sz="1200"/>
              <a:t>福島県双葉郡浪江町の請戸漁港に、浪江波力発電所（</a:t>
            </a:r>
            <a:r>
              <a:rPr lang="en-US" altLang="ja-JP" sz="1200"/>
              <a:t>200kW/</a:t>
            </a:r>
            <a:r>
              <a:rPr lang="ja-JP" altLang="en-US" sz="1200"/>
              <a:t>基 </a:t>
            </a:r>
            <a:r>
              <a:rPr lang="en-US" altLang="ja-JP" sz="1200"/>
              <a:t>×</a:t>
            </a:r>
            <a:r>
              <a:rPr lang="ja-JP" altLang="en-US" sz="1200"/>
              <a:t>３基）の設置（社会実装）を見据えた、波力発電装置の海域設置に係る調査及び検討</a:t>
            </a:r>
            <a:endParaRPr kumimoji="1" lang="ja-JP" altLang="en-US" sz="1200">
              <a:solidFill>
                <a:srgbClr val="FF0000"/>
              </a:solidFill>
            </a:endParaRPr>
          </a:p>
        </xdr:txBody>
      </xdr:sp>
    </xdr:grpSp>
    <xdr:clientData/>
  </xdr:twoCellAnchor>
  <xdr:twoCellAnchor>
    <xdr:from>
      <xdr:col>26</xdr:col>
      <xdr:colOff>45934</xdr:colOff>
      <xdr:row>275</xdr:row>
      <xdr:rowOff>573741</xdr:rowOff>
    </xdr:from>
    <xdr:to>
      <xdr:col>35</xdr:col>
      <xdr:colOff>54772</xdr:colOff>
      <xdr:row>275</xdr:row>
      <xdr:rowOff>1254011</xdr:rowOff>
    </xdr:to>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5290287" y="62755182"/>
          <a:ext cx="1824191" cy="6802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若築建設株式会社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0.5</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35</xdr:col>
      <xdr:colOff>142897</xdr:colOff>
      <xdr:row>275</xdr:row>
      <xdr:rowOff>466725</xdr:rowOff>
    </xdr:from>
    <xdr:to>
      <xdr:col>49</xdr:col>
      <xdr:colOff>371474</xdr:colOff>
      <xdr:row>276</xdr:row>
      <xdr:rowOff>266699</xdr:rowOff>
    </xdr:to>
    <xdr:sp macro="" textlink="">
      <xdr:nvSpPr>
        <xdr:cNvPr id="1506" name="大かっこ 1505">
          <a:extLst>
            <a:ext uri="{FF2B5EF4-FFF2-40B4-BE49-F238E27FC236}">
              <a16:creationId xmlns:a16="http://schemas.microsoft.com/office/drawing/2014/main" id="{00000000-0008-0000-0000-0000E2050000}"/>
            </a:ext>
          </a:extLst>
        </xdr:cNvPr>
        <xdr:cNvSpPr/>
      </xdr:nvSpPr>
      <xdr:spPr>
        <a:xfrm>
          <a:off x="7143772" y="59569350"/>
          <a:ext cx="3028927" cy="1066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35</xdr:col>
      <xdr:colOff>190500</xdr:colOff>
      <xdr:row>275</xdr:row>
      <xdr:rowOff>466725</xdr:rowOff>
    </xdr:from>
    <xdr:to>
      <xdr:col>49</xdr:col>
      <xdr:colOff>371475</xdr:colOff>
      <xdr:row>276</xdr:row>
      <xdr:rowOff>466725</xdr:rowOff>
    </xdr:to>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7191375" y="59569350"/>
          <a:ext cx="2981325" cy="1266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ysClr val="windowText" lastClr="000000"/>
              </a:solidFill>
              <a:effectLst/>
              <a:latin typeface="+mn-lt"/>
              <a:ea typeface="+mn-ea"/>
              <a:cs typeface="+mn-cs"/>
            </a:rPr>
            <a:t>外注</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海上据付工事の施工方法及び海上輸送 方法の検討の内、仮設構台と大型クレー ンを用いた施工方法の検討 、ジャ ケット構造物の海上輸送方法の検討</a:t>
          </a:r>
          <a:endParaRPr kumimoji="1" lang="en-US" altLang="ja-JP" sz="1100">
            <a:solidFill>
              <a:sysClr val="windowText" lastClr="000000"/>
            </a:solidFill>
          </a:endParaRPr>
        </a:p>
      </xdr:txBody>
    </xdr:sp>
    <xdr:clientData/>
  </xdr:twoCellAnchor>
  <xdr:twoCellAnchor>
    <xdr:from>
      <xdr:col>15</xdr:col>
      <xdr:colOff>188541</xdr:colOff>
      <xdr:row>276</xdr:row>
      <xdr:rowOff>311992</xdr:rowOff>
    </xdr:from>
    <xdr:to>
      <xdr:col>25</xdr:col>
      <xdr:colOff>32270</xdr:colOff>
      <xdr:row>276</xdr:row>
      <xdr:rowOff>989158</xdr:rowOff>
    </xdr:to>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3214129" y="63759698"/>
          <a:ext cx="1860788" cy="67716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株式会社東京久栄</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10.5</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26</xdr:col>
      <xdr:colOff>169841</xdr:colOff>
      <xdr:row>276</xdr:row>
      <xdr:rowOff>364584</xdr:rowOff>
    </xdr:from>
    <xdr:to>
      <xdr:col>39</xdr:col>
      <xdr:colOff>182328</xdr:colOff>
      <xdr:row>276</xdr:row>
      <xdr:rowOff>849878</xdr:rowOff>
    </xdr:to>
    <xdr:sp macro="" textlink="">
      <xdr:nvSpPr>
        <xdr:cNvPr id="1509" name="大かっこ 1508">
          <a:extLst>
            <a:ext uri="{FF2B5EF4-FFF2-40B4-BE49-F238E27FC236}">
              <a16:creationId xmlns:a16="http://schemas.microsoft.com/office/drawing/2014/main" id="{00000000-0008-0000-0000-0000E5050000}"/>
            </a:ext>
          </a:extLst>
        </xdr:cNvPr>
        <xdr:cNvSpPr/>
      </xdr:nvSpPr>
      <xdr:spPr>
        <a:xfrm>
          <a:off x="5414194" y="63812290"/>
          <a:ext cx="2634663" cy="485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27</xdr:col>
      <xdr:colOff>93447</xdr:colOff>
      <xdr:row>276</xdr:row>
      <xdr:rowOff>329408</xdr:rowOff>
    </xdr:from>
    <xdr:to>
      <xdr:col>39</xdr:col>
      <xdr:colOff>97805</xdr:colOff>
      <xdr:row>276</xdr:row>
      <xdr:rowOff>849879</xdr:rowOff>
    </xdr:to>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5539506" y="63777114"/>
          <a:ext cx="2424828" cy="52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共同実施委託費</a:t>
          </a:r>
          <a:endParaRPr kumimoji="1" lang="en-US" altLang="ja-JP" sz="1100">
            <a:solidFill>
              <a:schemeClr val="tx1"/>
            </a:solidFill>
          </a:endParaRPr>
        </a:p>
        <a:p>
          <a:r>
            <a:rPr kumimoji="1" lang="ja-JP" altLang="en-US" sz="1100">
              <a:solidFill>
                <a:schemeClr val="tx1"/>
              </a:solidFill>
            </a:rPr>
            <a:t>・環境調査、発電部品の検討</a:t>
          </a:r>
          <a:endParaRPr kumimoji="1" lang="en-US" altLang="ja-JP" sz="1100">
            <a:solidFill>
              <a:schemeClr val="tx1"/>
            </a:solidFill>
          </a:endParaRPr>
        </a:p>
      </xdr:txBody>
    </xdr:sp>
    <xdr:clientData/>
  </xdr:twoCellAnchor>
  <xdr:twoCellAnchor>
    <xdr:from>
      <xdr:col>16</xdr:col>
      <xdr:colOff>99598</xdr:colOff>
      <xdr:row>279</xdr:row>
      <xdr:rowOff>217825</xdr:rowOff>
    </xdr:from>
    <xdr:to>
      <xdr:col>25</xdr:col>
      <xdr:colOff>144678</xdr:colOff>
      <xdr:row>279</xdr:row>
      <xdr:rowOff>897032</xdr:rowOff>
    </xdr:to>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3326892" y="67464325"/>
          <a:ext cx="1860433" cy="67920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株式会社九電工</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2.0</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26</xdr:col>
      <xdr:colOff>160316</xdr:colOff>
      <xdr:row>279</xdr:row>
      <xdr:rowOff>255971</xdr:rowOff>
    </xdr:from>
    <xdr:to>
      <xdr:col>42</xdr:col>
      <xdr:colOff>171450</xdr:colOff>
      <xdr:row>279</xdr:row>
      <xdr:rowOff>930882</xdr:rowOff>
    </xdr:to>
    <xdr:sp macro="" textlink="">
      <xdr:nvSpPr>
        <xdr:cNvPr id="1512" name="大かっこ 1511">
          <a:extLst>
            <a:ext uri="{FF2B5EF4-FFF2-40B4-BE49-F238E27FC236}">
              <a16:creationId xmlns:a16="http://schemas.microsoft.com/office/drawing/2014/main" id="{00000000-0008-0000-0000-0000E8050000}"/>
            </a:ext>
          </a:extLst>
        </xdr:cNvPr>
        <xdr:cNvSpPr/>
      </xdr:nvSpPr>
      <xdr:spPr>
        <a:xfrm>
          <a:off x="5360966" y="67521521"/>
          <a:ext cx="3211534" cy="674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195820</xdr:colOff>
      <xdr:row>279</xdr:row>
      <xdr:rowOff>268038</xdr:rowOff>
    </xdr:from>
    <xdr:to>
      <xdr:col>44</xdr:col>
      <xdr:colOff>38100</xdr:colOff>
      <xdr:row>279</xdr:row>
      <xdr:rowOff>921358</xdr:rowOff>
    </xdr:to>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5396470" y="67533588"/>
          <a:ext cx="3442730" cy="65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共同実施委託費</a:t>
          </a:r>
          <a:endParaRPr kumimoji="1" lang="en-US" altLang="ja-JP" sz="1100">
            <a:solidFill>
              <a:schemeClr val="tx1"/>
            </a:solidFill>
          </a:endParaRPr>
        </a:p>
        <a:p>
          <a:r>
            <a:rPr lang="ja-JP" altLang="en-US"/>
            <a:t>系統接続条件および配電線敷設工事の検討</a:t>
          </a:r>
          <a:endParaRPr kumimoji="1" lang="en-US" altLang="ja-JP" sz="1100">
            <a:solidFill>
              <a:srgbClr val="FF0000"/>
            </a:solidFill>
          </a:endParaRPr>
        </a:p>
      </xdr:txBody>
    </xdr:sp>
    <xdr:clientData/>
  </xdr:twoCellAnchor>
  <xdr:twoCellAnchor>
    <xdr:from>
      <xdr:col>16</xdr:col>
      <xdr:colOff>75362</xdr:colOff>
      <xdr:row>277</xdr:row>
      <xdr:rowOff>912311</xdr:rowOff>
    </xdr:from>
    <xdr:to>
      <xdr:col>27</xdr:col>
      <xdr:colOff>156903</xdr:colOff>
      <xdr:row>278</xdr:row>
      <xdr:rowOff>319936</xdr:rowOff>
    </xdr:to>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3302656" y="65626282"/>
          <a:ext cx="2300306" cy="67388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国立大学法人東京大学</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8.5</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28</xdr:col>
      <xdr:colOff>171449</xdr:colOff>
      <xdr:row>277</xdr:row>
      <xdr:rowOff>971551</xdr:rowOff>
    </xdr:from>
    <xdr:to>
      <xdr:col>46</xdr:col>
      <xdr:colOff>133350</xdr:colOff>
      <xdr:row>278</xdr:row>
      <xdr:rowOff>161926</xdr:rowOff>
    </xdr:to>
    <xdr:sp macro="" textlink="">
      <xdr:nvSpPr>
        <xdr:cNvPr id="1515" name="大かっこ 1514">
          <a:extLst>
            <a:ext uri="{FF2B5EF4-FFF2-40B4-BE49-F238E27FC236}">
              <a16:creationId xmlns:a16="http://schemas.microsoft.com/office/drawing/2014/main" id="{00000000-0008-0000-0000-0000EB050000}"/>
            </a:ext>
          </a:extLst>
        </xdr:cNvPr>
        <xdr:cNvSpPr/>
      </xdr:nvSpPr>
      <xdr:spPr>
        <a:xfrm>
          <a:off x="5772149" y="65703451"/>
          <a:ext cx="3562351"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29</xdr:col>
      <xdr:colOff>28575</xdr:colOff>
      <xdr:row>277</xdr:row>
      <xdr:rowOff>971143</xdr:rowOff>
    </xdr:from>
    <xdr:to>
      <xdr:col>48</xdr:col>
      <xdr:colOff>190500</xdr:colOff>
      <xdr:row>278</xdr:row>
      <xdr:rowOff>219076</xdr:rowOff>
    </xdr:to>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5829300" y="65703043"/>
          <a:ext cx="3962400" cy="514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共同実施委託費</a:t>
          </a:r>
          <a:endParaRPr kumimoji="1" lang="en-US" altLang="ja-JP" sz="1100">
            <a:solidFill>
              <a:schemeClr val="tx1"/>
            </a:solidFill>
          </a:endParaRPr>
        </a:p>
        <a:p>
          <a:r>
            <a:rPr kumimoji="1" lang="ja-JP" altLang="en-US" sz="1100">
              <a:solidFill>
                <a:schemeClr val="tx1"/>
              </a:solidFill>
            </a:rPr>
            <a:t>・波力発電の特許を有する。技術・学術面から協力</a:t>
          </a:r>
          <a:endParaRPr kumimoji="1" lang="en-US" altLang="ja-JP" sz="1100">
            <a:solidFill>
              <a:schemeClr val="tx1"/>
            </a:solidFill>
          </a:endParaRPr>
        </a:p>
      </xdr:txBody>
    </xdr:sp>
    <xdr:clientData/>
  </xdr:twoCellAnchor>
  <xdr:twoCellAnchor>
    <xdr:from>
      <xdr:col>11</xdr:col>
      <xdr:colOff>157011</xdr:colOff>
      <xdr:row>270</xdr:row>
      <xdr:rowOff>973878</xdr:rowOff>
    </xdr:from>
    <xdr:to>
      <xdr:col>22</xdr:col>
      <xdr:colOff>60482</xdr:colOff>
      <xdr:row>271</xdr:row>
      <xdr:rowOff>572613</xdr:rowOff>
    </xdr:to>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2375776" y="56823996"/>
          <a:ext cx="2122235" cy="86499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chemeClr val="tx1"/>
              </a:solidFill>
            </a:rPr>
            <a:t>A.</a:t>
          </a:r>
          <a:r>
            <a:rPr kumimoji="1" lang="ja-JP" altLang="en-US" sz="1100">
              <a:solidFill>
                <a:schemeClr val="tx1"/>
              </a:solidFill>
            </a:rPr>
            <a:t>株式会社三菱総合研究所</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42.9</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11</xdr:col>
      <xdr:colOff>157010</xdr:colOff>
      <xdr:row>270</xdr:row>
      <xdr:rowOff>484029</xdr:rowOff>
    </xdr:from>
    <xdr:to>
      <xdr:col>21</xdr:col>
      <xdr:colOff>95249</xdr:colOff>
      <xdr:row>270</xdr:row>
      <xdr:rowOff>848385</xdr:rowOff>
    </xdr:to>
    <xdr:sp macro="" textlink="">
      <xdr:nvSpPr>
        <xdr:cNvPr id="1518" name="正方形/長方形 1517">
          <a:extLst>
            <a:ext uri="{FF2B5EF4-FFF2-40B4-BE49-F238E27FC236}">
              <a16:creationId xmlns:a16="http://schemas.microsoft.com/office/drawing/2014/main" id="{00000000-0008-0000-0000-0000EE050000}"/>
            </a:ext>
          </a:extLst>
        </xdr:cNvPr>
        <xdr:cNvSpPr/>
      </xdr:nvSpPr>
      <xdr:spPr>
        <a:xfrm>
          <a:off x="2357285" y="56348154"/>
          <a:ext cx="1938489"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企画競争</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23</xdr:col>
      <xdr:colOff>151503</xdr:colOff>
      <xdr:row>270</xdr:row>
      <xdr:rowOff>973804</xdr:rowOff>
    </xdr:from>
    <xdr:to>
      <xdr:col>46</xdr:col>
      <xdr:colOff>85723</xdr:colOff>
      <xdr:row>271</xdr:row>
      <xdr:rowOff>590549</xdr:rowOff>
    </xdr:to>
    <xdr:grpSp>
      <xdr:nvGrpSpPr>
        <xdr:cNvPr id="1519" name="グループ化 1518">
          <a:extLst>
            <a:ext uri="{FF2B5EF4-FFF2-40B4-BE49-F238E27FC236}">
              <a16:creationId xmlns:a16="http://schemas.microsoft.com/office/drawing/2014/main" id="{00000000-0008-0000-0000-0000EF050000}"/>
            </a:ext>
          </a:extLst>
        </xdr:cNvPr>
        <xdr:cNvGrpSpPr/>
      </xdr:nvGrpSpPr>
      <xdr:grpSpPr>
        <a:xfrm>
          <a:off x="4435636" y="52129404"/>
          <a:ext cx="4218354" cy="886745"/>
          <a:chOff x="5020237" y="46679210"/>
          <a:chExt cx="4655512" cy="578761"/>
        </a:xfrm>
      </xdr:grpSpPr>
      <xdr:sp macro="" textlink="">
        <xdr:nvSpPr>
          <xdr:cNvPr id="1520" name="大かっこ 1519">
            <a:extLst>
              <a:ext uri="{FF2B5EF4-FFF2-40B4-BE49-F238E27FC236}">
                <a16:creationId xmlns:a16="http://schemas.microsoft.com/office/drawing/2014/main" id="{00000000-0008-0000-0000-0000F0050000}"/>
              </a:ext>
            </a:extLst>
          </xdr:cNvPr>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5117971" y="46704070"/>
            <a:ext cx="4557778" cy="553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a:t>復興まちづくりと脱炭素社会の実現の両立を着実に実施するための方策、福島県内におけるゼロカーボンシティの具体化、再生可能エネルギーを活用した地域間交通システムの検討</a:t>
            </a:r>
            <a:endParaRPr kumimoji="1" lang="en-US" altLang="ja-JP" sz="1200">
              <a:solidFill>
                <a:srgbClr val="FF0000"/>
              </a:solidFill>
            </a:endParaRPr>
          </a:p>
        </xdr:txBody>
      </xdr:sp>
    </xdr:grpSp>
    <xdr:clientData/>
  </xdr:twoCellAnchor>
  <xdr:twoCellAnchor>
    <xdr:from>
      <xdr:col>11</xdr:col>
      <xdr:colOff>187268</xdr:colOff>
      <xdr:row>271</xdr:row>
      <xdr:rowOff>904145</xdr:rowOff>
    </xdr:from>
    <xdr:to>
      <xdr:col>20</xdr:col>
      <xdr:colOff>149822</xdr:colOff>
      <xdr:row>272</xdr:row>
      <xdr:rowOff>327</xdr:rowOff>
    </xdr:to>
    <xdr:sp macro="" textlink="">
      <xdr:nvSpPr>
        <xdr:cNvPr id="1530" name="正方形/長方形 1529">
          <a:extLst>
            <a:ext uri="{FF2B5EF4-FFF2-40B4-BE49-F238E27FC236}">
              <a16:creationId xmlns:a16="http://schemas.microsoft.com/office/drawing/2014/main" id="{00000000-0008-0000-0000-0000FA050000}"/>
            </a:ext>
          </a:extLst>
        </xdr:cNvPr>
        <xdr:cNvSpPr/>
      </xdr:nvSpPr>
      <xdr:spPr>
        <a:xfrm>
          <a:off x="2406033" y="58020527"/>
          <a:ext cx="1777907" cy="362447"/>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公募</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16</xdr:col>
      <xdr:colOff>152400</xdr:colOff>
      <xdr:row>276</xdr:row>
      <xdr:rowOff>980343</xdr:rowOff>
    </xdr:from>
    <xdr:to>
      <xdr:col>26</xdr:col>
      <xdr:colOff>70596</xdr:colOff>
      <xdr:row>277</xdr:row>
      <xdr:rowOff>403411</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132667" y="59755943"/>
          <a:ext cx="1780862" cy="693068"/>
          <a:chOff x="3359048" y="64428049"/>
          <a:chExt cx="732675" cy="448043"/>
        </a:xfrm>
      </xdr:grpSpPr>
      <xdr:cxnSp macro="">
        <xdr:nvCxnSpPr>
          <xdr:cNvPr id="1551" name="直線矢印コネクタ 1550">
            <a:extLst>
              <a:ext uri="{FF2B5EF4-FFF2-40B4-BE49-F238E27FC236}">
                <a16:creationId xmlns:a16="http://schemas.microsoft.com/office/drawing/2014/main" id="{00000000-0008-0000-0000-00000F060000}"/>
              </a:ext>
            </a:extLst>
          </xdr:cNvPr>
          <xdr:cNvCxnSpPr>
            <a:cxnSpLocks noChangeAspect="1"/>
          </xdr:cNvCxnSpPr>
        </xdr:nvCxnSpPr>
        <xdr:spPr>
          <a:xfrm>
            <a:off x="3360293" y="64428049"/>
            <a:ext cx="0" cy="44804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52" name="直線矢印コネクタ 1551">
            <a:extLst>
              <a:ext uri="{FF2B5EF4-FFF2-40B4-BE49-F238E27FC236}">
                <a16:creationId xmlns:a16="http://schemas.microsoft.com/office/drawing/2014/main" id="{00000000-0008-0000-0000-000010060000}"/>
              </a:ext>
            </a:extLst>
          </xdr:cNvPr>
          <xdr:cNvCxnSpPr>
            <a:cxnSpLocks noChangeAspect="1"/>
          </xdr:cNvCxnSpPr>
        </xdr:nvCxnSpPr>
        <xdr:spPr>
          <a:xfrm>
            <a:off x="3359048" y="64864759"/>
            <a:ext cx="7326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179054</xdr:colOff>
      <xdr:row>276</xdr:row>
      <xdr:rowOff>1257300</xdr:rowOff>
    </xdr:from>
    <xdr:to>
      <xdr:col>48</xdr:col>
      <xdr:colOff>104774</xdr:colOff>
      <xdr:row>277</xdr:row>
      <xdr:rowOff>628650</xdr:rowOff>
    </xdr:to>
    <xdr:sp macro="" textlink="">
      <xdr:nvSpPr>
        <xdr:cNvPr id="1555" name="大かっこ 1554">
          <a:extLst>
            <a:ext uri="{FF2B5EF4-FFF2-40B4-BE49-F238E27FC236}">
              <a16:creationId xmlns:a16="http://schemas.microsoft.com/office/drawing/2014/main" id="{00000000-0008-0000-0000-000013060000}"/>
            </a:ext>
          </a:extLst>
        </xdr:cNvPr>
        <xdr:cNvSpPr/>
      </xdr:nvSpPr>
      <xdr:spPr>
        <a:xfrm>
          <a:off x="7179929" y="61626750"/>
          <a:ext cx="252604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116362</xdr:colOff>
      <xdr:row>276</xdr:row>
      <xdr:rowOff>1197863</xdr:rowOff>
    </xdr:from>
    <xdr:to>
      <xdr:col>35</xdr:col>
      <xdr:colOff>118544</xdr:colOff>
      <xdr:row>277</xdr:row>
      <xdr:rowOff>627529</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360715" y="64645569"/>
          <a:ext cx="1817535" cy="69593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川崎</a:t>
          </a:r>
          <a:r>
            <a:rPr lang="ja-JP" altLang="en-US">
              <a:solidFill>
                <a:schemeClr val="tx1"/>
              </a:solidFill>
              <a:effectLst/>
            </a:rPr>
            <a:t>重工業</a:t>
          </a:r>
          <a:r>
            <a:rPr kumimoji="1" lang="ja-JP" altLang="en-US" sz="1100">
              <a:solidFill>
                <a:schemeClr val="tx1"/>
              </a:solidFill>
            </a:rPr>
            <a:t>株式会社</a:t>
          </a:r>
          <a:endParaRPr kumimoji="1" lang="en-US" altLang="ja-JP" sz="1100">
            <a:solidFill>
              <a:schemeClr val="tx1"/>
            </a:solidFill>
          </a:endParaRPr>
        </a:p>
        <a:p>
          <a:pPr algn="ctr"/>
          <a:r>
            <a:rPr kumimoji="1" lang="en-US" altLang="ja-JP" sz="1600">
              <a:solidFill>
                <a:schemeClr val="tx1"/>
              </a:solidFill>
              <a:effectLst/>
              <a:latin typeface="+mn-lt"/>
              <a:ea typeface="+mn-ea"/>
              <a:cs typeface="+mn-cs"/>
            </a:rPr>
            <a:t>4.0</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36</xdr:col>
      <xdr:colOff>34105</xdr:colOff>
      <xdr:row>276</xdr:row>
      <xdr:rowOff>1255339</xdr:rowOff>
    </xdr:from>
    <xdr:to>
      <xdr:col>47</xdr:col>
      <xdr:colOff>82648</xdr:colOff>
      <xdr:row>277</xdr:row>
      <xdr:rowOff>800099</xdr:rowOff>
    </xdr:to>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7235005" y="61624789"/>
          <a:ext cx="2248818" cy="811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外注</a:t>
          </a:r>
          <a:endParaRPr lang="en-US" altLang="ja-JP"/>
        </a:p>
        <a:p>
          <a:r>
            <a:rPr lang="ja-JP" altLang="en-US"/>
            <a:t>効率向上のためのエネルギー変換装置に係る検討</a:t>
          </a:r>
          <a:endParaRPr kumimoji="1" lang="en-US" altLang="ja-JP" sz="1100">
            <a:solidFill>
              <a:srgbClr val="FF0000"/>
            </a:solidFill>
          </a:endParaRPr>
        </a:p>
      </xdr:txBody>
    </xdr:sp>
    <xdr:clientData/>
  </xdr:twoCellAnchor>
  <xdr:twoCellAnchor>
    <xdr:from>
      <xdr:col>17</xdr:col>
      <xdr:colOff>26005</xdr:colOff>
      <xdr:row>278</xdr:row>
      <xdr:rowOff>325146</xdr:rowOff>
    </xdr:from>
    <xdr:to>
      <xdr:col>26</xdr:col>
      <xdr:colOff>145675</xdr:colOff>
      <xdr:row>278</xdr:row>
      <xdr:rowOff>1019736</xdr:rowOff>
    </xdr:to>
    <xdr:grpSp>
      <xdr:nvGrpSpPr>
        <xdr:cNvPr id="1567" name="グループ化 1566">
          <a:extLst>
            <a:ext uri="{FF2B5EF4-FFF2-40B4-BE49-F238E27FC236}">
              <a16:creationId xmlns:a16="http://schemas.microsoft.com/office/drawing/2014/main" id="{00000000-0008-0000-0000-00001F060000}"/>
            </a:ext>
          </a:extLst>
        </xdr:cNvPr>
        <xdr:cNvGrpSpPr/>
      </xdr:nvGrpSpPr>
      <xdr:grpSpPr>
        <a:xfrm>
          <a:off x="3192538" y="61640746"/>
          <a:ext cx="1796070" cy="694590"/>
          <a:chOff x="3178880" y="48364588"/>
          <a:chExt cx="1083312" cy="535156"/>
        </a:xfrm>
      </xdr:grpSpPr>
      <xdr:cxnSp macro="">
        <xdr:nvCxnSpPr>
          <xdr:cNvPr id="1568" name="直線矢印コネクタ 1567">
            <a:extLst>
              <a:ext uri="{FF2B5EF4-FFF2-40B4-BE49-F238E27FC236}">
                <a16:creationId xmlns:a16="http://schemas.microsoft.com/office/drawing/2014/main" id="{00000000-0008-0000-0000-000020060000}"/>
              </a:ext>
            </a:extLst>
          </xdr:cNvPr>
          <xdr:cNvCxnSpPr>
            <a:cxnSpLocks noChangeAspect="1"/>
          </xdr:cNvCxnSpPr>
        </xdr:nvCxnSpPr>
        <xdr:spPr>
          <a:xfrm>
            <a:off x="3181225" y="48364588"/>
            <a:ext cx="0" cy="53515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69" name="直線矢印コネクタ 1568">
            <a:extLst>
              <a:ext uri="{FF2B5EF4-FFF2-40B4-BE49-F238E27FC236}">
                <a16:creationId xmlns:a16="http://schemas.microsoft.com/office/drawing/2014/main" id="{00000000-0008-0000-0000-000021060000}"/>
              </a:ext>
            </a:extLst>
          </xdr:cNvPr>
          <xdr:cNvCxnSpPr>
            <a:cxnSpLocks noChangeAspect="1"/>
          </xdr:cNvCxnSpPr>
        </xdr:nvCxnSpPr>
        <xdr:spPr>
          <a:xfrm>
            <a:off x="3178880" y="48897018"/>
            <a:ext cx="108331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165114</xdr:colOff>
      <xdr:row>278</xdr:row>
      <xdr:rowOff>597468</xdr:rowOff>
    </xdr:from>
    <xdr:to>
      <xdr:col>35</xdr:col>
      <xdr:colOff>171378</xdr:colOff>
      <xdr:row>278</xdr:row>
      <xdr:rowOff>1199031</xdr:rowOff>
    </xdr:to>
    <xdr:sp macro="" textlink="">
      <xdr:nvSpPr>
        <xdr:cNvPr id="1571" name="テキスト ボックス 1570">
          <a:extLst>
            <a:ext uri="{FF2B5EF4-FFF2-40B4-BE49-F238E27FC236}">
              <a16:creationId xmlns:a16="http://schemas.microsoft.com/office/drawing/2014/main" id="{00000000-0008-0000-0000-000023060000}"/>
            </a:ext>
          </a:extLst>
        </xdr:cNvPr>
        <xdr:cNvSpPr txBox="1"/>
      </xdr:nvSpPr>
      <xdr:spPr>
        <a:xfrm>
          <a:off x="5409467" y="66577703"/>
          <a:ext cx="1821617" cy="60156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エイティークラフト</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0.1</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36</xdr:col>
      <xdr:colOff>67613</xdr:colOff>
      <xdr:row>278</xdr:row>
      <xdr:rowOff>561975</xdr:rowOff>
    </xdr:from>
    <xdr:to>
      <xdr:col>47</xdr:col>
      <xdr:colOff>142875</xdr:colOff>
      <xdr:row>278</xdr:row>
      <xdr:rowOff>1162050</xdr:rowOff>
    </xdr:to>
    <xdr:sp macro="" textlink="">
      <xdr:nvSpPr>
        <xdr:cNvPr id="1572" name="大かっこ 1571">
          <a:extLst>
            <a:ext uri="{FF2B5EF4-FFF2-40B4-BE49-F238E27FC236}">
              <a16:creationId xmlns:a16="http://schemas.microsoft.com/office/drawing/2014/main" id="{00000000-0008-0000-0000-000024060000}"/>
            </a:ext>
          </a:extLst>
        </xdr:cNvPr>
        <xdr:cNvSpPr/>
      </xdr:nvSpPr>
      <xdr:spPr>
        <a:xfrm>
          <a:off x="7268513" y="63465075"/>
          <a:ext cx="2275537"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115907</xdr:colOff>
      <xdr:row>278</xdr:row>
      <xdr:rowOff>581025</xdr:rowOff>
    </xdr:from>
    <xdr:to>
      <xdr:col>48</xdr:col>
      <xdr:colOff>161925</xdr:colOff>
      <xdr:row>278</xdr:row>
      <xdr:rowOff>1257300</xdr:rowOff>
    </xdr:to>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7316807" y="63484125"/>
          <a:ext cx="2446318"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外注</a:t>
          </a:r>
          <a:endParaRPr kumimoji="1" lang="en-US" altLang="ja-JP" sz="1100">
            <a:solidFill>
              <a:schemeClr val="tx1"/>
            </a:solidFill>
          </a:endParaRPr>
        </a:p>
        <a:p>
          <a:r>
            <a:rPr kumimoji="1" lang="ja-JP" altLang="en-US" sz="1100">
              <a:solidFill>
                <a:schemeClr val="tx1"/>
              </a:solidFill>
            </a:rPr>
            <a:t>浪江波力発電所のパース作成</a:t>
          </a:r>
          <a:endParaRPr kumimoji="1" lang="en-US" altLang="ja-JP" sz="1100">
            <a:solidFill>
              <a:schemeClr val="tx1"/>
            </a:solidFill>
          </a:endParaRPr>
        </a:p>
      </xdr:txBody>
    </xdr:sp>
    <xdr:clientData/>
  </xdr:twoCellAnchor>
  <xdr:twoCellAnchor>
    <xdr:from>
      <xdr:col>12</xdr:col>
      <xdr:colOff>168567</xdr:colOff>
      <xdr:row>283</xdr:row>
      <xdr:rowOff>486401</xdr:rowOff>
    </xdr:from>
    <xdr:to>
      <xdr:col>23</xdr:col>
      <xdr:colOff>59158</xdr:colOff>
      <xdr:row>284</xdr:row>
      <xdr:rowOff>84240</xdr:rowOff>
    </xdr:to>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2589038" y="72797960"/>
          <a:ext cx="2109355" cy="86410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chemeClr val="tx1"/>
              </a:solidFill>
            </a:rPr>
            <a:t>D.</a:t>
          </a:r>
          <a:r>
            <a:rPr lang="en-US" altLang="ja-JP">
              <a:solidFill>
                <a:schemeClr val="tx1"/>
              </a:solidFill>
              <a:latin typeface="+mn-ea"/>
              <a:ea typeface="+mn-ea"/>
            </a:rPr>
            <a:t>EY</a:t>
          </a:r>
          <a:r>
            <a:rPr lang="ja-JP" altLang="en-US">
              <a:solidFill>
                <a:schemeClr val="tx1"/>
              </a:solidFill>
            </a:rPr>
            <a:t>ストラテジー・アンド・</a:t>
          </a:r>
          <a:endParaRPr lang="en-US" altLang="ja-JP">
            <a:solidFill>
              <a:schemeClr val="tx1"/>
            </a:solidFill>
          </a:endParaRPr>
        </a:p>
        <a:p>
          <a:pPr algn="ctr"/>
          <a:r>
            <a:rPr lang="ja-JP" altLang="en-US">
              <a:solidFill>
                <a:schemeClr val="tx1"/>
              </a:solidFill>
            </a:rPr>
            <a:t>コンサルティング</a:t>
          </a:r>
          <a:r>
            <a:rPr kumimoji="1" lang="ja-JP" altLang="en-US" sz="1100">
              <a:solidFill>
                <a:schemeClr val="tx1"/>
              </a:solidFill>
            </a:rPr>
            <a:t>株式会社</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21.8</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24</xdr:col>
      <xdr:colOff>124960</xdr:colOff>
      <xdr:row>283</xdr:row>
      <xdr:rowOff>342900</xdr:rowOff>
    </xdr:from>
    <xdr:to>
      <xdr:col>47</xdr:col>
      <xdr:colOff>44408</xdr:colOff>
      <xdr:row>284</xdr:row>
      <xdr:rowOff>217899</xdr:rowOff>
    </xdr:to>
    <xdr:grpSp>
      <xdr:nvGrpSpPr>
        <xdr:cNvPr id="1576" name="グループ化 1575">
          <a:extLst>
            <a:ext uri="{FF2B5EF4-FFF2-40B4-BE49-F238E27FC236}">
              <a16:creationId xmlns:a16="http://schemas.microsoft.com/office/drawing/2014/main" id="{00000000-0008-0000-0000-000028060000}"/>
            </a:ext>
          </a:extLst>
        </xdr:cNvPr>
        <xdr:cNvGrpSpPr/>
      </xdr:nvGrpSpPr>
      <xdr:grpSpPr>
        <a:xfrm>
          <a:off x="4595360" y="68169367"/>
          <a:ext cx="4203581" cy="1144999"/>
          <a:chOff x="5020237" y="46659611"/>
          <a:chExt cx="4639796" cy="628862"/>
        </a:xfrm>
      </xdr:grpSpPr>
      <xdr:sp macro="" textlink="">
        <xdr:nvSpPr>
          <xdr:cNvPr id="1577" name="大かっこ 1576">
            <a:extLst>
              <a:ext uri="{FF2B5EF4-FFF2-40B4-BE49-F238E27FC236}">
                <a16:creationId xmlns:a16="http://schemas.microsoft.com/office/drawing/2014/main" id="{00000000-0008-0000-0000-000029060000}"/>
              </a:ext>
            </a:extLst>
          </xdr:cNvPr>
          <xdr:cNvSpPr/>
        </xdr:nvSpPr>
        <xdr:spPr>
          <a:xfrm>
            <a:off x="5020237" y="46679210"/>
            <a:ext cx="4639796" cy="5608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5117971" y="46659611"/>
            <a:ext cx="4494104" cy="628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chemeClr val="tx1"/>
                </a:solidFill>
              </a:rPr>
              <a:t>バイオマスレジン製造プラントや農業機器及び公共施設等を対象に、地域の再生可能エネルギーから製造した水素エネルギーや再生可能エネルギ ー等へのエネルギー転換に向けた実現可能性に係る調査及び検討</a:t>
            </a:r>
            <a:endParaRPr kumimoji="1" lang="en-US" altLang="ja-JP" sz="1200">
              <a:solidFill>
                <a:schemeClr val="tx1"/>
              </a:solidFill>
            </a:endParaRPr>
          </a:p>
        </xdr:txBody>
      </xdr:sp>
    </xdr:grpSp>
    <xdr:clientData/>
  </xdr:twoCellAnchor>
  <xdr:twoCellAnchor>
    <xdr:from>
      <xdr:col>13</xdr:col>
      <xdr:colOff>95250</xdr:colOff>
      <xdr:row>284</xdr:row>
      <xdr:rowOff>95251</xdr:rowOff>
    </xdr:from>
    <xdr:to>
      <xdr:col>20</xdr:col>
      <xdr:colOff>126626</xdr:colOff>
      <xdr:row>284</xdr:row>
      <xdr:rowOff>932893</xdr:rowOff>
    </xdr:to>
    <xdr:grpSp>
      <xdr:nvGrpSpPr>
        <xdr:cNvPr id="1579" name="グループ化 1578">
          <a:extLst>
            <a:ext uri="{FF2B5EF4-FFF2-40B4-BE49-F238E27FC236}">
              <a16:creationId xmlns:a16="http://schemas.microsoft.com/office/drawing/2014/main" id="{00000000-0008-0000-0000-00002B060000}"/>
            </a:ext>
          </a:extLst>
        </xdr:cNvPr>
        <xdr:cNvGrpSpPr/>
      </xdr:nvGrpSpPr>
      <xdr:grpSpPr>
        <a:xfrm>
          <a:off x="2516717" y="69191718"/>
          <a:ext cx="1335242" cy="837642"/>
          <a:chOff x="3117543" y="48405111"/>
          <a:chExt cx="1183515" cy="890309"/>
        </a:xfrm>
      </xdr:grpSpPr>
      <xdr:cxnSp macro="">
        <xdr:nvCxnSpPr>
          <xdr:cNvPr id="1580" name="直線矢印コネクタ 1579">
            <a:extLst>
              <a:ext uri="{FF2B5EF4-FFF2-40B4-BE49-F238E27FC236}">
                <a16:creationId xmlns:a16="http://schemas.microsoft.com/office/drawing/2014/main" id="{00000000-0008-0000-0000-00002C060000}"/>
              </a:ext>
            </a:extLst>
          </xdr:cNvPr>
          <xdr:cNvCxnSpPr>
            <a:cxnSpLocks noChangeAspect="1"/>
          </xdr:cNvCxnSpPr>
        </xdr:nvCxnSpPr>
        <xdr:spPr>
          <a:xfrm>
            <a:off x="3126102" y="48405111"/>
            <a:ext cx="0" cy="88477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581" name="直線矢印コネクタ 1580">
            <a:extLst>
              <a:ext uri="{FF2B5EF4-FFF2-40B4-BE49-F238E27FC236}">
                <a16:creationId xmlns:a16="http://schemas.microsoft.com/office/drawing/2014/main" id="{00000000-0008-0000-0000-00002D060000}"/>
              </a:ext>
            </a:extLst>
          </xdr:cNvPr>
          <xdr:cNvCxnSpPr>
            <a:cxnSpLocks noChangeAspect="1"/>
          </xdr:cNvCxnSpPr>
        </xdr:nvCxnSpPr>
        <xdr:spPr>
          <a:xfrm>
            <a:off x="3117543" y="49295420"/>
            <a:ext cx="118351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134463</xdr:colOff>
      <xdr:row>284</xdr:row>
      <xdr:rowOff>578002</xdr:rowOff>
    </xdr:from>
    <xdr:to>
      <xdr:col>32</xdr:col>
      <xdr:colOff>172449</xdr:colOff>
      <xdr:row>285</xdr:row>
      <xdr:rowOff>33617</xdr:rowOff>
    </xdr:to>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4168581" y="74155826"/>
          <a:ext cx="2458456" cy="72187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株式会社</a:t>
          </a:r>
          <a:r>
            <a:rPr lang="ja-JP" altLang="en-US"/>
            <a:t>スマートアグリ・リレーションズ</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tx1"/>
              </a:solidFill>
              <a:effectLst/>
              <a:latin typeface="+mn-lt"/>
              <a:ea typeface="+mn-ea"/>
              <a:cs typeface="+mn-cs"/>
            </a:rPr>
            <a:t>0.9</a:t>
          </a:r>
          <a:r>
            <a:rPr kumimoji="1" lang="ja-JP" altLang="ja-JP" sz="1600">
              <a:solidFill>
                <a:schemeClr val="tx1"/>
              </a:solidFill>
              <a:effectLst/>
              <a:latin typeface="+mn-lt"/>
              <a:ea typeface="+mn-ea"/>
              <a:cs typeface="+mn-cs"/>
            </a:rPr>
            <a:t>百万円</a:t>
          </a:r>
          <a:endParaRPr kumimoji="1" lang="ja-JP" altLang="en-US" sz="1100">
            <a:solidFill>
              <a:schemeClr val="tx1"/>
            </a:solidFill>
          </a:endParaRPr>
        </a:p>
      </xdr:txBody>
    </xdr:sp>
    <xdr:clientData/>
  </xdr:twoCellAnchor>
  <xdr:twoCellAnchor>
    <xdr:from>
      <xdr:col>33</xdr:col>
      <xdr:colOff>59064</xdr:colOff>
      <xdr:row>284</xdr:row>
      <xdr:rowOff>514349</xdr:rowOff>
    </xdr:from>
    <xdr:to>
      <xdr:col>49</xdr:col>
      <xdr:colOff>363063</xdr:colOff>
      <xdr:row>285</xdr:row>
      <xdr:rowOff>171449</xdr:rowOff>
    </xdr:to>
    <xdr:sp macro="" textlink="">
      <xdr:nvSpPr>
        <xdr:cNvPr id="1584" name="大かっこ 1583">
          <a:extLst>
            <a:ext uri="{FF2B5EF4-FFF2-40B4-BE49-F238E27FC236}">
              <a16:creationId xmlns:a16="http://schemas.microsoft.com/office/drawing/2014/main" id="{00000000-0008-0000-0000-000030060000}"/>
            </a:ext>
          </a:extLst>
        </xdr:cNvPr>
        <xdr:cNvSpPr/>
      </xdr:nvSpPr>
      <xdr:spPr>
        <a:xfrm>
          <a:off x="6659889" y="74114024"/>
          <a:ext cx="3504399" cy="923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33</xdr:col>
      <xdr:colOff>105701</xdr:colOff>
      <xdr:row>284</xdr:row>
      <xdr:rowOff>501847</xdr:rowOff>
    </xdr:from>
    <xdr:to>
      <xdr:col>49</xdr:col>
      <xdr:colOff>378083</xdr:colOff>
      <xdr:row>285</xdr:row>
      <xdr:rowOff>247649</xdr:rowOff>
    </xdr:to>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6706526" y="74101522"/>
          <a:ext cx="3472782" cy="1012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共同実施委託費</a:t>
          </a:r>
          <a:endParaRPr kumimoji="1" lang="en-US" altLang="ja-JP" sz="1100">
            <a:solidFill>
              <a:schemeClr val="tx1"/>
            </a:solidFill>
          </a:endParaRPr>
        </a:p>
        <a:p>
          <a:r>
            <a:rPr kumimoji="1" lang="ja-JP" altLang="en-US" sz="1100">
              <a:solidFill>
                <a:schemeClr val="tx1"/>
              </a:solidFill>
            </a:rPr>
            <a:t>調査対象地域におけるエネルギー需要やグリーン水素等再生可能エネルギーを含むエネルギー供給ポテンシャルに係る需給量調査</a:t>
          </a:r>
          <a:endParaRPr kumimoji="1" lang="en-US" altLang="ja-JP" sz="1100">
            <a:solidFill>
              <a:schemeClr val="tx1"/>
            </a:solidFill>
          </a:endParaRPr>
        </a:p>
      </xdr:txBody>
    </xdr:sp>
    <xdr:clientData/>
  </xdr:twoCellAnchor>
  <xdr:twoCellAnchor>
    <xdr:from>
      <xdr:col>16</xdr:col>
      <xdr:colOff>55739</xdr:colOff>
      <xdr:row>272</xdr:row>
      <xdr:rowOff>1028009</xdr:rowOff>
    </xdr:from>
    <xdr:to>
      <xdr:col>16</xdr:col>
      <xdr:colOff>55739</xdr:colOff>
      <xdr:row>275</xdr:row>
      <xdr:rowOff>901513</xdr:rowOff>
    </xdr:to>
    <xdr:cxnSp macro="">
      <xdr:nvCxnSpPr>
        <xdr:cNvPr id="1587" name="直線矢印コネクタ 1586">
          <a:extLst>
            <a:ext uri="{FF2B5EF4-FFF2-40B4-BE49-F238E27FC236}">
              <a16:creationId xmlns:a16="http://schemas.microsoft.com/office/drawing/2014/main" id="{00000000-0008-0000-0000-000033060000}"/>
            </a:ext>
          </a:extLst>
        </xdr:cNvPr>
        <xdr:cNvCxnSpPr>
          <a:cxnSpLocks noChangeAspect="1"/>
        </xdr:cNvCxnSpPr>
      </xdr:nvCxnSpPr>
      <xdr:spPr>
        <a:xfrm>
          <a:off x="3283033" y="59410656"/>
          <a:ext cx="0" cy="367229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78469</xdr:colOff>
      <xdr:row>273</xdr:row>
      <xdr:rowOff>323178</xdr:rowOff>
    </xdr:from>
    <xdr:to>
      <xdr:col>26</xdr:col>
      <xdr:colOff>67235</xdr:colOff>
      <xdr:row>273</xdr:row>
      <xdr:rowOff>323178</xdr:rowOff>
    </xdr:to>
    <xdr:cxnSp macro="">
      <xdr:nvCxnSpPr>
        <xdr:cNvPr id="1588" name="直線矢印コネクタ 1587">
          <a:extLst>
            <a:ext uri="{FF2B5EF4-FFF2-40B4-BE49-F238E27FC236}">
              <a16:creationId xmlns:a16="http://schemas.microsoft.com/office/drawing/2014/main" id="{00000000-0008-0000-0000-000034060000}"/>
            </a:ext>
          </a:extLst>
        </xdr:cNvPr>
        <xdr:cNvCxnSpPr>
          <a:cxnSpLocks noChangeAspect="1"/>
        </xdr:cNvCxnSpPr>
      </xdr:nvCxnSpPr>
      <xdr:spPr>
        <a:xfrm>
          <a:off x="3305763" y="59972090"/>
          <a:ext cx="200582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17359</xdr:colOff>
      <xdr:row>273</xdr:row>
      <xdr:rowOff>25843</xdr:rowOff>
    </xdr:from>
    <xdr:to>
      <xdr:col>38</xdr:col>
      <xdr:colOff>185445</xdr:colOff>
      <xdr:row>273</xdr:row>
      <xdr:rowOff>740059</xdr:rowOff>
    </xdr:to>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5261712" y="59674755"/>
          <a:ext cx="2588557" cy="71421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株式会社サンユウシビルエンジニアリング</a:t>
          </a:r>
          <a:endParaRPr kumimoji="1" lang="en-US" altLang="ja-JP" sz="1100">
            <a:solidFill>
              <a:sysClr val="windowText" lastClr="000000"/>
            </a:solidFill>
          </a:endParaRPr>
        </a:p>
        <a:p>
          <a:pPr algn="ctr"/>
          <a:r>
            <a:rPr kumimoji="1" lang="en-US" altLang="ja-JP" sz="1600">
              <a:solidFill>
                <a:sysClr val="windowText" lastClr="000000"/>
              </a:solidFill>
              <a:effectLst/>
              <a:latin typeface="+mn-lt"/>
              <a:ea typeface="+mn-ea"/>
              <a:cs typeface="+mn-cs"/>
            </a:rPr>
            <a:t>4.0</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39</xdr:col>
      <xdr:colOff>69396</xdr:colOff>
      <xdr:row>272</xdr:row>
      <xdr:rowOff>1000126</xdr:rowOff>
    </xdr:from>
    <xdr:to>
      <xdr:col>49</xdr:col>
      <xdr:colOff>470647</xdr:colOff>
      <xdr:row>273</xdr:row>
      <xdr:rowOff>742951</xdr:rowOff>
    </xdr:to>
    <xdr:sp macro="" textlink="">
      <xdr:nvSpPr>
        <xdr:cNvPr id="1591" name="大かっこ 1590">
          <a:extLst>
            <a:ext uri="{FF2B5EF4-FFF2-40B4-BE49-F238E27FC236}">
              <a16:creationId xmlns:a16="http://schemas.microsoft.com/office/drawing/2014/main" id="{00000000-0008-0000-0000-000037060000}"/>
            </a:ext>
          </a:extLst>
        </xdr:cNvPr>
        <xdr:cNvSpPr/>
      </xdr:nvSpPr>
      <xdr:spPr>
        <a:xfrm>
          <a:off x="7870371" y="56302276"/>
          <a:ext cx="2401501" cy="1009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39</xdr:col>
      <xdr:colOff>117022</xdr:colOff>
      <xdr:row>272</xdr:row>
      <xdr:rowOff>990601</xdr:rowOff>
    </xdr:from>
    <xdr:to>
      <xdr:col>51</xdr:col>
      <xdr:colOff>28575</xdr:colOff>
      <xdr:row>273</xdr:row>
      <xdr:rowOff>800100</xdr:rowOff>
    </xdr:to>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7917997" y="56292751"/>
          <a:ext cx="2416628" cy="1076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外注</a:t>
          </a:r>
          <a:endParaRPr lang="en-US" altLang="ja-JP"/>
        </a:p>
        <a:p>
          <a:r>
            <a:rPr lang="ja-JP" altLang="en-US"/>
            <a:t>長期間の使用に耐え得るラダーやジャケッ ト構造物に係る検討の内、構造物強度計算に関する調査 </a:t>
          </a:r>
          <a:endParaRPr kumimoji="1" lang="en-US" altLang="ja-JP" sz="1100">
            <a:solidFill>
              <a:srgbClr val="FF0000"/>
            </a:solidFill>
          </a:endParaRPr>
        </a:p>
      </xdr:txBody>
    </xdr:sp>
    <xdr:clientData/>
  </xdr:twoCellAnchor>
  <xdr:twoCellAnchor>
    <xdr:from>
      <xdr:col>26</xdr:col>
      <xdr:colOff>61758</xdr:colOff>
      <xdr:row>273</xdr:row>
      <xdr:rowOff>812987</xdr:rowOff>
    </xdr:from>
    <xdr:to>
      <xdr:col>35</xdr:col>
      <xdr:colOff>45247</xdr:colOff>
      <xdr:row>274</xdr:row>
      <xdr:rowOff>229071</xdr:rowOff>
    </xdr:to>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5306111" y="60461899"/>
          <a:ext cx="1798842" cy="6823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株式会社</a:t>
          </a:r>
          <a:r>
            <a:rPr kumimoji="1" lang="en-US" altLang="ja-JP" sz="1100">
              <a:solidFill>
                <a:sysClr val="windowText" lastClr="000000"/>
              </a:solidFill>
            </a:rPr>
            <a:t>SAM</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1.5</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35</xdr:col>
      <xdr:colOff>95273</xdr:colOff>
      <xdr:row>273</xdr:row>
      <xdr:rowOff>809625</xdr:rowOff>
    </xdr:from>
    <xdr:to>
      <xdr:col>49</xdr:col>
      <xdr:colOff>295275</xdr:colOff>
      <xdr:row>274</xdr:row>
      <xdr:rowOff>114300</xdr:rowOff>
    </xdr:to>
    <xdr:sp macro="" textlink="">
      <xdr:nvSpPr>
        <xdr:cNvPr id="1595" name="大かっこ 1594">
          <a:extLst>
            <a:ext uri="{FF2B5EF4-FFF2-40B4-BE49-F238E27FC236}">
              <a16:creationId xmlns:a16="http://schemas.microsoft.com/office/drawing/2014/main" id="{00000000-0008-0000-0000-00003B060000}"/>
            </a:ext>
          </a:extLst>
        </xdr:cNvPr>
        <xdr:cNvSpPr/>
      </xdr:nvSpPr>
      <xdr:spPr>
        <a:xfrm>
          <a:off x="7096148" y="57378600"/>
          <a:ext cx="3000352"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35</xdr:col>
      <xdr:colOff>161948</xdr:colOff>
      <xdr:row>273</xdr:row>
      <xdr:rowOff>762000</xdr:rowOff>
    </xdr:from>
    <xdr:to>
      <xdr:col>49</xdr:col>
      <xdr:colOff>190499</xdr:colOff>
      <xdr:row>274</xdr:row>
      <xdr:rowOff>342900</xdr:rowOff>
    </xdr:to>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7162823" y="57330975"/>
          <a:ext cx="2828901"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solidFill>
                <a:sysClr val="windowText" lastClr="000000"/>
              </a:solidFill>
              <a:effectLst/>
              <a:latin typeface="+mn-lt"/>
              <a:ea typeface="+mn-ea"/>
              <a:cs typeface="+mn-cs"/>
            </a:rPr>
            <a:t>外注</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波力発電所の維持管理を担う地元の人材育成に資する検討 </a:t>
          </a:r>
          <a:endParaRPr kumimoji="1" lang="en-US" altLang="ja-JP" sz="1100">
            <a:solidFill>
              <a:sysClr val="windowText" lastClr="000000"/>
            </a:solidFill>
          </a:endParaRPr>
        </a:p>
      </xdr:txBody>
    </xdr:sp>
    <xdr:clientData/>
  </xdr:twoCellAnchor>
  <xdr:twoCellAnchor>
    <xdr:from>
      <xdr:col>26</xdr:col>
      <xdr:colOff>53914</xdr:colOff>
      <xdr:row>274</xdr:row>
      <xdr:rowOff>285752</xdr:rowOff>
    </xdr:from>
    <xdr:to>
      <xdr:col>35</xdr:col>
      <xdr:colOff>46928</xdr:colOff>
      <xdr:row>274</xdr:row>
      <xdr:rowOff>967379</xdr:rowOff>
    </xdr:to>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5298267" y="61200928"/>
          <a:ext cx="1808367" cy="68162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川田工業株式会社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1.0</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35</xdr:col>
      <xdr:colOff>96953</xdr:colOff>
      <xdr:row>274</xdr:row>
      <xdr:rowOff>266699</xdr:rowOff>
    </xdr:from>
    <xdr:to>
      <xdr:col>48</xdr:col>
      <xdr:colOff>104775</xdr:colOff>
      <xdr:row>274</xdr:row>
      <xdr:rowOff>790574</xdr:rowOff>
    </xdr:to>
    <xdr:sp macro="" textlink="">
      <xdr:nvSpPr>
        <xdr:cNvPr id="1599" name="大かっこ 1598">
          <a:extLst>
            <a:ext uri="{FF2B5EF4-FFF2-40B4-BE49-F238E27FC236}">
              <a16:creationId xmlns:a16="http://schemas.microsoft.com/office/drawing/2014/main" id="{00000000-0008-0000-0000-00003F060000}"/>
            </a:ext>
          </a:extLst>
        </xdr:cNvPr>
        <xdr:cNvSpPr/>
      </xdr:nvSpPr>
      <xdr:spPr>
        <a:xfrm>
          <a:off x="7097828" y="58102499"/>
          <a:ext cx="2608147"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35</xdr:col>
      <xdr:colOff>104799</xdr:colOff>
      <xdr:row>274</xdr:row>
      <xdr:rowOff>190500</xdr:rowOff>
    </xdr:from>
    <xdr:to>
      <xdr:col>47</xdr:col>
      <xdr:colOff>28575</xdr:colOff>
      <xdr:row>274</xdr:row>
      <xdr:rowOff>923925</xdr:rowOff>
    </xdr:to>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7105674" y="58026300"/>
          <a:ext cx="2324076"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外注</a:t>
          </a:r>
          <a:endParaRPr lang="en-US" altLang="ja-JP"/>
        </a:p>
        <a:p>
          <a:r>
            <a:rPr lang="ja-JP" altLang="en-US"/>
            <a:t>付帯設備（アクセス桟橋等）の取り付けに係る検討 </a:t>
          </a:r>
          <a:endParaRPr kumimoji="1" lang="en-US" altLang="ja-JP" sz="1100">
            <a:solidFill>
              <a:srgbClr val="FF0000"/>
            </a:solidFill>
          </a:endParaRPr>
        </a:p>
      </xdr:txBody>
    </xdr:sp>
    <xdr:clientData/>
  </xdr:twoCellAnchor>
  <xdr:twoCellAnchor>
    <xdr:from>
      <xdr:col>16</xdr:col>
      <xdr:colOff>66670</xdr:colOff>
      <xdr:row>273</xdr:row>
      <xdr:rowOff>1150951</xdr:rowOff>
    </xdr:from>
    <xdr:to>
      <xdr:col>26</xdr:col>
      <xdr:colOff>61758</xdr:colOff>
      <xdr:row>273</xdr:row>
      <xdr:rowOff>1154161</xdr:rowOff>
    </xdr:to>
    <xdr:cxnSp macro="">
      <xdr:nvCxnSpPr>
        <xdr:cNvPr id="1601" name="直線矢印コネクタ 1600">
          <a:extLst>
            <a:ext uri="{FF2B5EF4-FFF2-40B4-BE49-F238E27FC236}">
              <a16:creationId xmlns:a16="http://schemas.microsoft.com/office/drawing/2014/main" id="{00000000-0008-0000-0000-000041060000}"/>
            </a:ext>
          </a:extLst>
        </xdr:cNvPr>
        <xdr:cNvCxnSpPr>
          <a:cxnSpLocks noChangeAspect="1"/>
          <a:endCxn id="1593" idx="1"/>
        </xdr:cNvCxnSpPr>
      </xdr:nvCxnSpPr>
      <xdr:spPr>
        <a:xfrm>
          <a:off x="3293964" y="60799863"/>
          <a:ext cx="2012147" cy="321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66670</xdr:colOff>
      <xdr:row>274</xdr:row>
      <xdr:rowOff>697834</xdr:rowOff>
    </xdr:from>
    <xdr:to>
      <xdr:col>26</xdr:col>
      <xdr:colOff>11206</xdr:colOff>
      <xdr:row>274</xdr:row>
      <xdr:rowOff>697834</xdr:rowOff>
    </xdr:to>
    <xdr:cxnSp macro="">
      <xdr:nvCxnSpPr>
        <xdr:cNvPr id="1602" name="直線矢印コネクタ 1601">
          <a:extLst>
            <a:ext uri="{FF2B5EF4-FFF2-40B4-BE49-F238E27FC236}">
              <a16:creationId xmlns:a16="http://schemas.microsoft.com/office/drawing/2014/main" id="{00000000-0008-0000-0000-000042060000}"/>
            </a:ext>
          </a:extLst>
        </xdr:cNvPr>
        <xdr:cNvCxnSpPr>
          <a:cxnSpLocks noChangeAspect="1"/>
        </xdr:cNvCxnSpPr>
      </xdr:nvCxnSpPr>
      <xdr:spPr>
        <a:xfrm>
          <a:off x="3293964" y="61613010"/>
          <a:ext cx="196159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57145</xdr:colOff>
      <xdr:row>275</xdr:row>
      <xdr:rowOff>900100</xdr:rowOff>
    </xdr:from>
    <xdr:to>
      <xdr:col>26</xdr:col>
      <xdr:colOff>17359</xdr:colOff>
      <xdr:row>275</xdr:row>
      <xdr:rowOff>913876</xdr:rowOff>
    </xdr:to>
    <xdr:cxnSp macro="">
      <xdr:nvCxnSpPr>
        <xdr:cNvPr id="1603" name="直線矢印コネクタ 1602">
          <a:extLst>
            <a:ext uri="{FF2B5EF4-FFF2-40B4-BE49-F238E27FC236}">
              <a16:creationId xmlns:a16="http://schemas.microsoft.com/office/drawing/2014/main" id="{00000000-0008-0000-0000-000043060000}"/>
            </a:ext>
          </a:extLst>
        </xdr:cNvPr>
        <xdr:cNvCxnSpPr>
          <a:cxnSpLocks noChangeAspect="1"/>
        </xdr:cNvCxnSpPr>
      </xdr:nvCxnSpPr>
      <xdr:spPr>
        <a:xfrm>
          <a:off x="3257545" y="60002725"/>
          <a:ext cx="1960464" cy="1377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155093</xdr:colOff>
      <xdr:row>280</xdr:row>
      <xdr:rowOff>76200</xdr:rowOff>
    </xdr:from>
    <xdr:to>
      <xdr:col>21</xdr:col>
      <xdr:colOff>133522</xdr:colOff>
      <xdr:row>280</xdr:row>
      <xdr:rowOff>389946</xdr:rowOff>
    </xdr:to>
    <xdr:sp macro="" textlink="">
      <xdr:nvSpPr>
        <xdr:cNvPr id="1604" name="正方形/長方形 1603">
          <a:extLst>
            <a:ext uri="{FF2B5EF4-FFF2-40B4-BE49-F238E27FC236}">
              <a16:creationId xmlns:a16="http://schemas.microsoft.com/office/drawing/2014/main" id="{00000000-0008-0000-0000-000044060000}"/>
            </a:ext>
          </a:extLst>
        </xdr:cNvPr>
        <xdr:cNvSpPr/>
      </xdr:nvSpPr>
      <xdr:spPr>
        <a:xfrm>
          <a:off x="2288693" y="63601600"/>
          <a:ext cx="1578629" cy="313746"/>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66334</xdr:colOff>
      <xdr:row>280</xdr:row>
      <xdr:rowOff>304799</xdr:rowOff>
    </xdr:from>
    <xdr:to>
      <xdr:col>49</xdr:col>
      <xdr:colOff>95250</xdr:colOff>
      <xdr:row>280</xdr:row>
      <xdr:rowOff>1160884</xdr:rowOff>
    </xdr:to>
    <xdr:grpSp>
      <xdr:nvGrpSpPr>
        <xdr:cNvPr id="1606" name="グループ化 1605">
          <a:extLst>
            <a:ext uri="{FF2B5EF4-FFF2-40B4-BE49-F238E27FC236}">
              <a16:creationId xmlns:a16="http://schemas.microsoft.com/office/drawing/2014/main" id="{00000000-0008-0000-0000-000046060000}"/>
            </a:ext>
          </a:extLst>
        </xdr:cNvPr>
        <xdr:cNvGrpSpPr/>
      </xdr:nvGrpSpPr>
      <xdr:grpSpPr>
        <a:xfrm>
          <a:off x="4536734" y="64202732"/>
          <a:ext cx="4685583" cy="856085"/>
          <a:chOff x="2459933" y="527940"/>
          <a:chExt cx="4784518" cy="377962"/>
        </a:xfrm>
      </xdr:grpSpPr>
      <xdr:sp macro="" textlink="">
        <xdr:nvSpPr>
          <xdr:cNvPr id="1607" name="大かっこ 1606">
            <a:extLst>
              <a:ext uri="{FF2B5EF4-FFF2-40B4-BE49-F238E27FC236}">
                <a16:creationId xmlns:a16="http://schemas.microsoft.com/office/drawing/2014/main" id="{00000000-0008-0000-0000-000047060000}"/>
              </a:ext>
            </a:extLst>
          </xdr:cNvPr>
          <xdr:cNvSpPr/>
        </xdr:nvSpPr>
        <xdr:spPr>
          <a:xfrm>
            <a:off x="2459933" y="527940"/>
            <a:ext cx="4749424" cy="32801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08" name="テキスト ボックス 53">
            <a:extLst>
              <a:ext uri="{FF2B5EF4-FFF2-40B4-BE49-F238E27FC236}">
                <a16:creationId xmlns:a16="http://schemas.microsoft.com/office/drawing/2014/main" id="{00000000-0008-0000-0000-000048060000}"/>
              </a:ext>
            </a:extLst>
          </xdr:cNvPr>
          <xdr:cNvSpPr txBox="1"/>
        </xdr:nvSpPr>
        <xdr:spPr>
          <a:xfrm>
            <a:off x="2541817" y="535611"/>
            <a:ext cx="4702634" cy="37029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100"/>
              <a:t>福島県双葉郡浪江町を対象として、脱炭素化や水素利活 用に係る観光・教育プログラムの策定及び </a:t>
            </a:r>
            <a:r>
              <a:rPr lang="en-US" altLang="ja-JP" sz="1100"/>
              <a:t>CO2 </a:t>
            </a:r>
            <a:r>
              <a:rPr lang="ja-JP" altLang="en-US" sz="1100"/>
              <a:t>を排出しない </a:t>
            </a:r>
            <a:r>
              <a:rPr lang="en-US" altLang="ja-JP" sz="1100"/>
              <a:t>FC </a:t>
            </a:r>
            <a:r>
              <a:rPr lang="ja-JP" altLang="en-US" sz="1100"/>
              <a:t>車両の開発を通じた観光事業のモデル構築及びそれに伴う事業性と採算性の評価、検討</a:t>
            </a:r>
            <a:endParaRPr kumimoji="1" lang="en-US" altLang="ja-JP" sz="12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13</xdr:col>
      <xdr:colOff>163802</xdr:colOff>
      <xdr:row>280</xdr:row>
      <xdr:rowOff>1086278</xdr:rowOff>
    </xdr:from>
    <xdr:to>
      <xdr:col>13</xdr:col>
      <xdr:colOff>163802</xdr:colOff>
      <xdr:row>282</xdr:row>
      <xdr:rowOff>914400</xdr:rowOff>
    </xdr:to>
    <xdr:cxnSp macro="">
      <xdr:nvCxnSpPr>
        <xdr:cNvPr id="1610" name="直線矢印コネクタ 1609">
          <a:extLst>
            <a:ext uri="{FF2B5EF4-FFF2-40B4-BE49-F238E27FC236}">
              <a16:creationId xmlns:a16="http://schemas.microsoft.com/office/drawing/2014/main" id="{00000000-0008-0000-0000-00004A060000}"/>
            </a:ext>
          </a:extLst>
        </xdr:cNvPr>
        <xdr:cNvCxnSpPr>
          <a:cxnSpLocks noChangeAspect="1"/>
        </xdr:cNvCxnSpPr>
      </xdr:nvCxnSpPr>
      <xdr:spPr>
        <a:xfrm>
          <a:off x="2764127" y="66523028"/>
          <a:ext cx="0" cy="2361772"/>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24</xdr:col>
      <xdr:colOff>69454</xdr:colOff>
      <xdr:row>281</xdr:row>
      <xdr:rowOff>106527</xdr:rowOff>
    </xdr:from>
    <xdr:to>
      <xdr:col>32</xdr:col>
      <xdr:colOff>178735</xdr:colOff>
      <xdr:row>281</xdr:row>
      <xdr:rowOff>820535</xdr:rowOff>
    </xdr:to>
    <xdr:sp macro="" textlink="">
      <xdr:nvSpPr>
        <xdr:cNvPr id="1612" name="テキスト ボックス 57">
          <a:extLst>
            <a:ext uri="{FF2B5EF4-FFF2-40B4-BE49-F238E27FC236}">
              <a16:creationId xmlns:a16="http://schemas.microsoft.com/office/drawing/2014/main" id="{00000000-0008-0000-0000-00004C060000}"/>
            </a:ext>
          </a:extLst>
        </xdr:cNvPr>
        <xdr:cNvSpPr txBox="1"/>
      </xdr:nvSpPr>
      <xdr:spPr>
        <a:xfrm>
          <a:off x="4870054" y="66810102"/>
          <a:ext cx="1709481" cy="71400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mn-lt"/>
              <a:ea typeface="+mn-ea"/>
              <a:cs typeface="+mn-cs"/>
            </a:rPr>
            <a:t>郡山観光交通株式会社</a:t>
          </a: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6.6</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134318</xdr:colOff>
      <xdr:row>280</xdr:row>
      <xdr:rowOff>1171575</xdr:rowOff>
    </xdr:from>
    <xdr:to>
      <xdr:col>49</xdr:col>
      <xdr:colOff>22623</xdr:colOff>
      <xdr:row>281</xdr:row>
      <xdr:rowOff>742950</xdr:rowOff>
    </xdr:to>
    <xdr:sp macro="" textlink="">
      <xdr:nvSpPr>
        <xdr:cNvPr id="1614" name="大かっこ 1613">
          <a:extLst>
            <a:ext uri="{FF2B5EF4-FFF2-40B4-BE49-F238E27FC236}">
              <a16:creationId xmlns:a16="http://schemas.microsoft.com/office/drawing/2014/main" id="{00000000-0008-0000-0000-00004E060000}"/>
            </a:ext>
          </a:extLst>
        </xdr:cNvPr>
        <xdr:cNvSpPr/>
      </xdr:nvSpPr>
      <xdr:spPr>
        <a:xfrm>
          <a:off x="6735143" y="69703950"/>
          <a:ext cx="3088705" cy="83820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191722</xdr:colOff>
      <xdr:row>281</xdr:row>
      <xdr:rowOff>785565</xdr:rowOff>
    </xdr:from>
    <xdr:to>
      <xdr:col>49</xdr:col>
      <xdr:colOff>9015</xdr:colOff>
      <xdr:row>282</xdr:row>
      <xdr:rowOff>381000</xdr:rowOff>
    </xdr:to>
    <xdr:sp macro="" textlink="">
      <xdr:nvSpPr>
        <xdr:cNvPr id="1615" name="テキスト ボックス 60">
          <a:extLst>
            <a:ext uri="{FF2B5EF4-FFF2-40B4-BE49-F238E27FC236}">
              <a16:creationId xmlns:a16="http://schemas.microsoft.com/office/drawing/2014/main" id="{00000000-0008-0000-0000-00004F060000}"/>
            </a:ext>
          </a:extLst>
        </xdr:cNvPr>
        <xdr:cNvSpPr txBox="1"/>
      </xdr:nvSpPr>
      <xdr:spPr>
        <a:xfrm>
          <a:off x="6792547" y="70584765"/>
          <a:ext cx="3017693" cy="862260"/>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共同実施委託費</a:t>
          </a:r>
          <a:endParaRPr kumimoji="1" lang="en-US" altLang="ja-JP" sz="1100" kern="1200">
            <a:solidFill>
              <a:schemeClr val="tx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a:t>福島県浜通り地域における水素観光事業を想定した観光・教育プログラムの策定及び事業スキーム等の検討</a:t>
          </a: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57026</xdr:colOff>
      <xdr:row>272</xdr:row>
      <xdr:rowOff>1009089</xdr:rowOff>
    </xdr:from>
    <xdr:to>
      <xdr:col>13</xdr:col>
      <xdr:colOff>57026</xdr:colOff>
      <xdr:row>279</xdr:row>
      <xdr:rowOff>470647</xdr:rowOff>
    </xdr:to>
    <xdr:cxnSp macro="">
      <xdr:nvCxnSpPr>
        <xdr:cNvPr id="1620" name="直線矢印コネクタ 1619">
          <a:extLst>
            <a:ext uri="{FF2B5EF4-FFF2-40B4-BE49-F238E27FC236}">
              <a16:creationId xmlns:a16="http://schemas.microsoft.com/office/drawing/2014/main" id="{00000000-0008-0000-0000-000054060000}"/>
            </a:ext>
          </a:extLst>
        </xdr:cNvPr>
        <xdr:cNvCxnSpPr>
          <a:cxnSpLocks noChangeAspect="1"/>
        </xdr:cNvCxnSpPr>
      </xdr:nvCxnSpPr>
      <xdr:spPr>
        <a:xfrm>
          <a:off x="2679202" y="59391736"/>
          <a:ext cx="0" cy="8325411"/>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13</xdr:col>
      <xdr:colOff>57026</xdr:colOff>
      <xdr:row>276</xdr:row>
      <xdr:rowOff>476630</xdr:rowOff>
    </xdr:from>
    <xdr:to>
      <xdr:col>15</xdr:col>
      <xdr:colOff>177496</xdr:colOff>
      <xdr:row>276</xdr:row>
      <xdr:rowOff>476630</xdr:rowOff>
    </xdr:to>
    <xdr:cxnSp macro="">
      <xdr:nvCxnSpPr>
        <xdr:cNvPr id="1621" name="直線矢印コネクタ 1620">
          <a:extLst>
            <a:ext uri="{FF2B5EF4-FFF2-40B4-BE49-F238E27FC236}">
              <a16:creationId xmlns:a16="http://schemas.microsoft.com/office/drawing/2014/main" id="{00000000-0008-0000-0000-000055060000}"/>
            </a:ext>
          </a:extLst>
        </xdr:cNvPr>
        <xdr:cNvCxnSpPr>
          <a:cxnSpLocks noChangeAspect="1"/>
        </xdr:cNvCxnSpPr>
      </xdr:nvCxnSpPr>
      <xdr:spPr>
        <a:xfrm>
          <a:off x="2679202" y="63924336"/>
          <a:ext cx="523882"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13</xdr:col>
      <xdr:colOff>69913</xdr:colOff>
      <xdr:row>277</xdr:row>
      <xdr:rowOff>1032188</xdr:rowOff>
    </xdr:from>
    <xdr:to>
      <xdr:col>16</xdr:col>
      <xdr:colOff>22412</xdr:colOff>
      <xdr:row>277</xdr:row>
      <xdr:rowOff>1032188</xdr:rowOff>
    </xdr:to>
    <xdr:cxnSp macro="">
      <xdr:nvCxnSpPr>
        <xdr:cNvPr id="1622" name="直線矢印コネクタ 1621">
          <a:extLst>
            <a:ext uri="{FF2B5EF4-FFF2-40B4-BE49-F238E27FC236}">
              <a16:creationId xmlns:a16="http://schemas.microsoft.com/office/drawing/2014/main" id="{00000000-0008-0000-0000-000056060000}"/>
            </a:ext>
          </a:extLst>
        </xdr:cNvPr>
        <xdr:cNvCxnSpPr>
          <a:cxnSpLocks noChangeAspect="1"/>
        </xdr:cNvCxnSpPr>
      </xdr:nvCxnSpPr>
      <xdr:spPr>
        <a:xfrm>
          <a:off x="2692089" y="65746159"/>
          <a:ext cx="557617"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13</xdr:col>
      <xdr:colOff>47501</xdr:colOff>
      <xdr:row>279</xdr:row>
      <xdr:rowOff>471552</xdr:rowOff>
    </xdr:from>
    <xdr:to>
      <xdr:col>16</xdr:col>
      <xdr:colOff>57150</xdr:colOff>
      <xdr:row>279</xdr:row>
      <xdr:rowOff>471552</xdr:rowOff>
    </xdr:to>
    <xdr:cxnSp macro="">
      <xdr:nvCxnSpPr>
        <xdr:cNvPr id="1623" name="直線矢印コネクタ 1622">
          <a:extLst>
            <a:ext uri="{FF2B5EF4-FFF2-40B4-BE49-F238E27FC236}">
              <a16:creationId xmlns:a16="http://schemas.microsoft.com/office/drawing/2014/main" id="{00000000-0008-0000-0000-000057060000}"/>
            </a:ext>
          </a:extLst>
        </xdr:cNvPr>
        <xdr:cNvCxnSpPr>
          <a:cxnSpLocks noChangeAspect="1"/>
        </xdr:cNvCxnSpPr>
      </xdr:nvCxnSpPr>
      <xdr:spPr>
        <a:xfrm>
          <a:off x="2647826" y="67737102"/>
          <a:ext cx="609724"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13</xdr:col>
      <xdr:colOff>17565</xdr:colOff>
      <xdr:row>287</xdr:row>
      <xdr:rowOff>1205659</xdr:rowOff>
    </xdr:from>
    <xdr:to>
      <xdr:col>21</xdr:col>
      <xdr:colOff>190992</xdr:colOff>
      <xdr:row>288</xdr:row>
      <xdr:rowOff>306480</xdr:rowOff>
    </xdr:to>
    <xdr:sp macro="" textlink="">
      <xdr:nvSpPr>
        <xdr:cNvPr id="1624" name="正方形/長方形 1623">
          <a:extLst>
            <a:ext uri="{FF2B5EF4-FFF2-40B4-BE49-F238E27FC236}">
              <a16:creationId xmlns:a16="http://schemas.microsoft.com/office/drawing/2014/main" id="{00000000-0008-0000-0000-000058060000}"/>
            </a:ext>
          </a:extLst>
        </xdr:cNvPr>
        <xdr:cNvSpPr/>
      </xdr:nvSpPr>
      <xdr:spPr>
        <a:xfrm>
          <a:off x="2639741" y="78582277"/>
          <a:ext cx="1787075" cy="367085"/>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199863</xdr:colOff>
      <xdr:row>288</xdr:row>
      <xdr:rowOff>431973</xdr:rowOff>
    </xdr:from>
    <xdr:to>
      <xdr:col>23</xdr:col>
      <xdr:colOff>88351</xdr:colOff>
      <xdr:row>289</xdr:row>
      <xdr:rowOff>39339</xdr:rowOff>
    </xdr:to>
    <xdr:sp macro="" textlink="">
      <xdr:nvSpPr>
        <xdr:cNvPr id="1625" name="テキスト ボックス 49">
          <a:extLst>
            <a:ext uri="{FF2B5EF4-FFF2-40B4-BE49-F238E27FC236}">
              <a16:creationId xmlns:a16="http://schemas.microsoft.com/office/drawing/2014/main" id="{00000000-0008-0000-0000-000059060000}"/>
            </a:ext>
          </a:extLst>
        </xdr:cNvPr>
        <xdr:cNvSpPr txBox="1"/>
      </xdr:nvSpPr>
      <xdr:spPr>
        <a:xfrm>
          <a:off x="2620334" y="79074855"/>
          <a:ext cx="2107252" cy="87363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a:ln>
                <a:noFill/>
              </a:ln>
              <a:solidFill>
                <a:schemeClr val="tx1"/>
              </a:solidFill>
              <a:effectLst/>
              <a:uLnTx/>
              <a:uFillTx/>
              <a:latin typeface="+mn-lt"/>
              <a:ea typeface="+mn-ea"/>
              <a:cs typeface="+mn-cs"/>
            </a:rPr>
            <a:t>株式会社鈴木商館</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20.0</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156703</xdr:colOff>
      <xdr:row>287</xdr:row>
      <xdr:rowOff>1124512</xdr:rowOff>
    </xdr:from>
    <xdr:to>
      <xdr:col>49</xdr:col>
      <xdr:colOff>179294</xdr:colOff>
      <xdr:row>289</xdr:row>
      <xdr:rowOff>302559</xdr:rowOff>
    </xdr:to>
    <xdr:grpSp>
      <xdr:nvGrpSpPr>
        <xdr:cNvPr id="1626" name="グループ化 1625">
          <a:extLst>
            <a:ext uri="{FF2B5EF4-FFF2-40B4-BE49-F238E27FC236}">
              <a16:creationId xmlns:a16="http://schemas.microsoft.com/office/drawing/2014/main" id="{00000000-0008-0000-0000-00005A060000}"/>
            </a:ext>
          </a:extLst>
        </xdr:cNvPr>
        <xdr:cNvGrpSpPr/>
      </xdr:nvGrpSpPr>
      <xdr:grpSpPr>
        <a:xfrm>
          <a:off x="4440836" y="74030979"/>
          <a:ext cx="4865525" cy="1718047"/>
          <a:chOff x="2187642" y="219455"/>
          <a:chExt cx="4750123" cy="843705"/>
        </a:xfrm>
      </xdr:grpSpPr>
      <xdr:sp macro="" textlink="">
        <xdr:nvSpPr>
          <xdr:cNvPr id="1627" name="大かっこ 1626">
            <a:extLst>
              <a:ext uri="{FF2B5EF4-FFF2-40B4-BE49-F238E27FC236}">
                <a16:creationId xmlns:a16="http://schemas.microsoft.com/office/drawing/2014/main" id="{00000000-0008-0000-0000-00005B060000}"/>
              </a:ext>
            </a:extLst>
          </xdr:cNvPr>
          <xdr:cNvSpPr/>
        </xdr:nvSpPr>
        <xdr:spPr>
          <a:xfrm>
            <a:off x="2187642" y="219455"/>
            <a:ext cx="4750123" cy="829839"/>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28" name="テキスト ボックス 53">
            <a:extLst>
              <a:ext uri="{FF2B5EF4-FFF2-40B4-BE49-F238E27FC236}">
                <a16:creationId xmlns:a16="http://schemas.microsoft.com/office/drawing/2014/main" id="{00000000-0008-0000-0000-00005C060000}"/>
              </a:ext>
            </a:extLst>
          </xdr:cNvPr>
          <xdr:cNvSpPr txBox="1"/>
        </xdr:nvSpPr>
        <xdr:spPr>
          <a:xfrm>
            <a:off x="2320615" y="233321"/>
            <a:ext cx="4494104" cy="829839"/>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200" kern="0">
                <a:solidFill>
                  <a:schemeClr val="tx1"/>
                </a:solidFill>
              </a:rPr>
              <a:t>復興事業や工場・物流等でも用いられる産業車両や建設機械等、 地域でのニーズが高く、</a:t>
            </a:r>
            <a:r>
              <a:rPr lang="en-US" altLang="ja-JP" sz="1200" kern="0">
                <a:solidFill>
                  <a:schemeClr val="tx1"/>
                </a:solidFill>
              </a:rPr>
              <a:t>BEV(</a:t>
            </a:r>
            <a:r>
              <a:rPr lang="ja-JP" altLang="en-US" sz="1200" kern="0">
                <a:solidFill>
                  <a:schemeClr val="tx1"/>
                </a:solidFill>
              </a:rPr>
              <a:t>バッテリー式燃料自動車）化が困難で多様なモビリティの</a:t>
            </a:r>
            <a:r>
              <a:rPr lang="en-US" altLang="ja-JP" sz="1200" kern="0">
                <a:solidFill>
                  <a:schemeClr val="tx1"/>
                </a:solidFill>
              </a:rPr>
              <a:t>FC</a:t>
            </a:r>
            <a:r>
              <a:rPr lang="ja-JP" altLang="en-US" sz="1200" kern="0">
                <a:solidFill>
                  <a:schemeClr val="tx1"/>
                </a:solidFill>
              </a:rPr>
              <a:t>（燃料電池）化及びその導入ポテンシャルや、安価な水素供給モデルの実現可能性を調査するとともに、自立可能性のある脱炭素事業モデル（需給バランスが成り立つ再生可能エネルギー由来の水素サプライチェーンを想定）の事業スキーム等について検討</a:t>
            </a:r>
            <a:endParaRPr kumimoji="1" lang="en-US" altLang="ja-JP" sz="12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24</xdr:col>
      <xdr:colOff>126671</xdr:colOff>
      <xdr:row>289</xdr:row>
      <xdr:rowOff>529719</xdr:rowOff>
    </xdr:from>
    <xdr:to>
      <xdr:col>33</xdr:col>
      <xdr:colOff>171750</xdr:colOff>
      <xdr:row>289</xdr:row>
      <xdr:rowOff>1219131</xdr:rowOff>
    </xdr:to>
    <xdr:sp macro="" textlink="">
      <xdr:nvSpPr>
        <xdr:cNvPr id="1629" name="テキスト ボックス 61">
          <a:extLst>
            <a:ext uri="{FF2B5EF4-FFF2-40B4-BE49-F238E27FC236}">
              <a16:creationId xmlns:a16="http://schemas.microsoft.com/office/drawing/2014/main" id="{00000000-0008-0000-0000-00005D060000}"/>
            </a:ext>
          </a:extLst>
        </xdr:cNvPr>
        <xdr:cNvSpPr txBox="1"/>
      </xdr:nvSpPr>
      <xdr:spPr>
        <a:xfrm>
          <a:off x="4967612" y="80438866"/>
          <a:ext cx="1860432" cy="689412"/>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t>日本環境技研株式会社</a:t>
          </a: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11.2</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175689</xdr:colOff>
      <xdr:row>289</xdr:row>
      <xdr:rowOff>495301</xdr:rowOff>
    </xdr:from>
    <xdr:to>
      <xdr:col>47</xdr:col>
      <xdr:colOff>191100</xdr:colOff>
      <xdr:row>290</xdr:row>
      <xdr:rowOff>77058</xdr:rowOff>
    </xdr:to>
    <xdr:grpSp>
      <xdr:nvGrpSpPr>
        <xdr:cNvPr id="1630" name="グループ化 1629">
          <a:extLst>
            <a:ext uri="{FF2B5EF4-FFF2-40B4-BE49-F238E27FC236}">
              <a16:creationId xmlns:a16="http://schemas.microsoft.com/office/drawing/2014/main" id="{00000000-0008-0000-0000-00005E060000}"/>
            </a:ext>
          </a:extLst>
        </xdr:cNvPr>
        <xdr:cNvGrpSpPr/>
      </xdr:nvGrpSpPr>
      <xdr:grpSpPr>
        <a:xfrm>
          <a:off x="6508756" y="75941768"/>
          <a:ext cx="2430527" cy="851757"/>
          <a:chOff x="2848045" y="4003381"/>
          <a:chExt cx="2546470" cy="785083"/>
        </a:xfrm>
      </xdr:grpSpPr>
      <xdr:sp macro="" textlink="">
        <xdr:nvSpPr>
          <xdr:cNvPr id="1631" name="大かっこ 1630">
            <a:extLst>
              <a:ext uri="{FF2B5EF4-FFF2-40B4-BE49-F238E27FC236}">
                <a16:creationId xmlns:a16="http://schemas.microsoft.com/office/drawing/2014/main" id="{00000000-0008-0000-0000-00005F060000}"/>
              </a:ext>
            </a:extLst>
          </xdr:cNvPr>
          <xdr:cNvSpPr/>
        </xdr:nvSpPr>
        <xdr:spPr>
          <a:xfrm>
            <a:off x="2848045" y="4038557"/>
            <a:ext cx="2546470" cy="55440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32" name="テキスト ボックス 63">
            <a:extLst>
              <a:ext uri="{FF2B5EF4-FFF2-40B4-BE49-F238E27FC236}">
                <a16:creationId xmlns:a16="http://schemas.microsoft.com/office/drawing/2014/main" id="{00000000-0008-0000-0000-000060060000}"/>
              </a:ext>
            </a:extLst>
          </xdr:cNvPr>
          <xdr:cNvSpPr txBox="1"/>
        </xdr:nvSpPr>
        <xdr:spPr>
          <a:xfrm>
            <a:off x="2972569" y="4003381"/>
            <a:ext cx="2346947" cy="785083"/>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t>需給ポテンシャル調査、事業性・ 環境性評価、復興まちづくり調査</a:t>
            </a: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133350</xdr:colOff>
      <xdr:row>289</xdr:row>
      <xdr:rowOff>50979</xdr:rowOff>
    </xdr:from>
    <xdr:to>
      <xdr:col>24</xdr:col>
      <xdr:colOff>126670</xdr:colOff>
      <xdr:row>289</xdr:row>
      <xdr:rowOff>885265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41083" y="75497446"/>
          <a:ext cx="1855987" cy="834286"/>
          <a:chOff x="4464967" y="79960126"/>
          <a:chExt cx="502645" cy="834286"/>
        </a:xfrm>
      </xdr:grpSpPr>
      <xdr:cxnSp macro="">
        <xdr:nvCxnSpPr>
          <xdr:cNvPr id="1641" name="直線矢印コネクタ 1640">
            <a:extLst>
              <a:ext uri="{FF2B5EF4-FFF2-40B4-BE49-F238E27FC236}">
                <a16:creationId xmlns:a16="http://schemas.microsoft.com/office/drawing/2014/main" id="{00000000-0008-0000-0000-000069060000}"/>
              </a:ext>
            </a:extLst>
          </xdr:cNvPr>
          <xdr:cNvCxnSpPr>
            <a:cxnSpLocks noChangeAspect="1"/>
          </xdr:cNvCxnSpPr>
        </xdr:nvCxnSpPr>
        <xdr:spPr>
          <a:xfrm>
            <a:off x="4466906" y="79960126"/>
            <a:ext cx="0" cy="834286"/>
          </a:xfrm>
          <a:prstGeom prst="straightConnector1">
            <a:avLst/>
          </a:prstGeom>
          <a:noFill/>
          <a:ln w="28575" cap="flat" cmpd="sng" algn="ctr">
            <a:solidFill>
              <a:sysClr val="windowText" lastClr="000000"/>
            </a:solidFill>
            <a:prstDash val="solid"/>
            <a:headEnd type="none" w="med" len="med"/>
            <a:tailEnd type="none" w="med" len="med"/>
          </a:ln>
          <a:effectLst/>
        </xdr:spPr>
      </xdr:cxnSp>
      <xdr:cxnSp macro="">
        <xdr:nvCxnSpPr>
          <xdr:cNvPr id="1642" name="直線矢印コネクタ 1641">
            <a:extLst>
              <a:ext uri="{FF2B5EF4-FFF2-40B4-BE49-F238E27FC236}">
                <a16:creationId xmlns:a16="http://schemas.microsoft.com/office/drawing/2014/main" id="{00000000-0008-0000-0000-00006A060000}"/>
              </a:ext>
            </a:extLst>
          </xdr:cNvPr>
          <xdr:cNvCxnSpPr>
            <a:cxnSpLocks noChangeAspect="1"/>
            <a:endCxn id="1629" idx="1"/>
          </xdr:cNvCxnSpPr>
        </xdr:nvCxnSpPr>
        <xdr:spPr>
          <a:xfrm>
            <a:off x="4464967" y="80781189"/>
            <a:ext cx="502645" cy="2383"/>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13</xdr:col>
      <xdr:colOff>36244</xdr:colOff>
      <xdr:row>285</xdr:row>
      <xdr:rowOff>137280</xdr:rowOff>
    </xdr:from>
    <xdr:to>
      <xdr:col>22</xdr:col>
      <xdr:colOff>17491</xdr:colOff>
      <xdr:row>285</xdr:row>
      <xdr:rowOff>499599</xdr:rowOff>
    </xdr:to>
    <xdr:sp macro="" textlink="">
      <xdr:nvSpPr>
        <xdr:cNvPr id="1645" name="正方形/長方形 1644">
          <a:extLst>
            <a:ext uri="{FF2B5EF4-FFF2-40B4-BE49-F238E27FC236}">
              <a16:creationId xmlns:a16="http://schemas.microsoft.com/office/drawing/2014/main" id="{00000000-0008-0000-0000-00006D060000}"/>
            </a:ext>
          </a:extLst>
        </xdr:cNvPr>
        <xdr:cNvSpPr/>
      </xdr:nvSpPr>
      <xdr:spPr>
        <a:xfrm>
          <a:off x="2636569" y="75003780"/>
          <a:ext cx="1781472" cy="362319"/>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182478</xdr:colOff>
      <xdr:row>285</xdr:row>
      <xdr:rowOff>567942</xdr:rowOff>
    </xdr:from>
    <xdr:to>
      <xdr:col>23</xdr:col>
      <xdr:colOff>85949</xdr:colOff>
      <xdr:row>286</xdr:row>
      <xdr:rowOff>173831</xdr:rowOff>
    </xdr:to>
    <xdr:sp macro="" textlink="">
      <xdr:nvSpPr>
        <xdr:cNvPr id="1646" name="テキスト ボックス 49">
          <a:extLst>
            <a:ext uri="{FF2B5EF4-FFF2-40B4-BE49-F238E27FC236}">
              <a16:creationId xmlns:a16="http://schemas.microsoft.com/office/drawing/2014/main" id="{00000000-0008-0000-0000-00006E060000}"/>
            </a:ext>
          </a:extLst>
        </xdr:cNvPr>
        <xdr:cNvSpPr txBox="1"/>
      </xdr:nvSpPr>
      <xdr:spPr>
        <a:xfrm>
          <a:off x="2602949" y="75412030"/>
          <a:ext cx="2122235" cy="872154"/>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a:ln>
                <a:noFill/>
              </a:ln>
              <a:solidFill>
                <a:schemeClr val="tx1"/>
              </a:solidFill>
              <a:effectLst/>
              <a:uLnTx/>
              <a:uFillTx/>
              <a:latin typeface="+mn-lt"/>
              <a:ea typeface="+mn-ea"/>
              <a:cs typeface="+mn-cs"/>
            </a:rPr>
            <a:t>清水建設株式会社</a:t>
          </a:r>
          <a:endParaRPr kumimoji="1" lang="en-US" altLang="ja-JP" sz="1100" b="0" i="0" u="none" strike="noStrike" kern="0" cap="none" spc="0" normalizeH="0" baseline="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20.7</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111157</xdr:colOff>
      <xdr:row>285</xdr:row>
      <xdr:rowOff>409576</xdr:rowOff>
    </xdr:from>
    <xdr:to>
      <xdr:col>47</xdr:col>
      <xdr:colOff>131410</xdr:colOff>
      <xdr:row>286</xdr:row>
      <xdr:rowOff>253157</xdr:rowOff>
    </xdr:to>
    <xdr:grpSp>
      <xdr:nvGrpSpPr>
        <xdr:cNvPr id="1647" name="グループ化 1646">
          <a:extLst>
            <a:ext uri="{FF2B5EF4-FFF2-40B4-BE49-F238E27FC236}">
              <a16:creationId xmlns:a16="http://schemas.microsoft.com/office/drawing/2014/main" id="{00000000-0008-0000-0000-00006F060000}"/>
            </a:ext>
          </a:extLst>
        </xdr:cNvPr>
        <xdr:cNvGrpSpPr/>
      </xdr:nvGrpSpPr>
      <xdr:grpSpPr>
        <a:xfrm>
          <a:off x="4581557" y="70776043"/>
          <a:ext cx="4304386" cy="1113581"/>
          <a:chOff x="2251874" y="438247"/>
          <a:chExt cx="4750123" cy="667228"/>
        </a:xfrm>
      </xdr:grpSpPr>
      <xdr:sp macro="" textlink="">
        <xdr:nvSpPr>
          <xdr:cNvPr id="1648" name="大かっこ 1647">
            <a:extLst>
              <a:ext uri="{FF2B5EF4-FFF2-40B4-BE49-F238E27FC236}">
                <a16:creationId xmlns:a16="http://schemas.microsoft.com/office/drawing/2014/main" id="{00000000-0008-0000-0000-000070060000}"/>
              </a:ext>
            </a:extLst>
          </xdr:cNvPr>
          <xdr:cNvSpPr/>
        </xdr:nvSpPr>
        <xdr:spPr>
          <a:xfrm>
            <a:off x="2251874" y="440899"/>
            <a:ext cx="4750123" cy="613482"/>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49" name="テキスト ボックス 53">
            <a:extLst>
              <a:ext uri="{FF2B5EF4-FFF2-40B4-BE49-F238E27FC236}">
                <a16:creationId xmlns:a16="http://schemas.microsoft.com/office/drawing/2014/main" id="{00000000-0008-0000-0000-000071060000}"/>
              </a:ext>
            </a:extLst>
          </xdr:cNvPr>
          <xdr:cNvSpPr txBox="1"/>
        </xdr:nvSpPr>
        <xdr:spPr>
          <a:xfrm>
            <a:off x="2379882" y="438247"/>
            <a:ext cx="4494104" cy="667228"/>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lang="ja-JP" altLang="en-US" sz="1200"/>
              <a:t>太陽光による発電と榊等の栽培を長期 にわたり両立させて営農するための栽培システム構築や、多様な担い手を想定した安全で効率的な就労環境に資する各種 </a:t>
            </a:r>
            <a:r>
              <a:rPr lang="en-US" altLang="ja-JP" sz="1200"/>
              <a:t>IoT </a:t>
            </a:r>
            <a:r>
              <a:rPr lang="ja-JP" altLang="en-US" sz="1200"/>
              <a:t>技術（ウェアラブルデバイ ス及びそれらの情報を統合するシステムを想定）の検討</a:t>
            </a:r>
            <a:endParaRPr kumimoji="1" lang="en-US" altLang="ja-JP" sz="12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24</xdr:col>
      <xdr:colOff>127265</xdr:colOff>
      <xdr:row>286</xdr:row>
      <xdr:rowOff>486395</xdr:rowOff>
    </xdr:from>
    <xdr:to>
      <xdr:col>33</xdr:col>
      <xdr:colOff>185951</xdr:colOff>
      <xdr:row>286</xdr:row>
      <xdr:rowOff>1171973</xdr:rowOff>
    </xdr:to>
    <xdr:sp macro="" textlink="">
      <xdr:nvSpPr>
        <xdr:cNvPr id="1650" name="テキスト ボックス 61">
          <a:extLst>
            <a:ext uri="{FF2B5EF4-FFF2-40B4-BE49-F238E27FC236}">
              <a16:creationId xmlns:a16="http://schemas.microsoft.com/office/drawing/2014/main" id="{00000000-0008-0000-0000-000072060000}"/>
            </a:ext>
          </a:extLst>
        </xdr:cNvPr>
        <xdr:cNvSpPr txBox="1"/>
      </xdr:nvSpPr>
      <xdr:spPr>
        <a:xfrm>
          <a:off x="4968206" y="76596748"/>
          <a:ext cx="1874039" cy="68557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mn-lt"/>
              <a:ea typeface="+mn-ea"/>
              <a:cs typeface="+mn-cs"/>
            </a:rPr>
            <a:t>株式会社</a:t>
          </a:r>
          <a:r>
            <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JEMS</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6.4</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100915</xdr:colOff>
      <xdr:row>286</xdr:row>
      <xdr:rowOff>275712</xdr:rowOff>
    </xdr:from>
    <xdr:to>
      <xdr:col>49</xdr:col>
      <xdr:colOff>392206</xdr:colOff>
      <xdr:row>287</xdr:row>
      <xdr:rowOff>100853</xdr:rowOff>
    </xdr:to>
    <xdr:grpSp>
      <xdr:nvGrpSpPr>
        <xdr:cNvPr id="1651" name="グループ化 1650">
          <a:extLst>
            <a:ext uri="{FF2B5EF4-FFF2-40B4-BE49-F238E27FC236}">
              <a16:creationId xmlns:a16="http://schemas.microsoft.com/office/drawing/2014/main" id="{00000000-0008-0000-0000-000073060000}"/>
            </a:ext>
          </a:extLst>
        </xdr:cNvPr>
        <xdr:cNvGrpSpPr/>
      </xdr:nvGrpSpPr>
      <xdr:grpSpPr>
        <a:xfrm>
          <a:off x="6433982" y="71912179"/>
          <a:ext cx="3085291" cy="1095141"/>
          <a:chOff x="2792680" y="3752045"/>
          <a:chExt cx="2635509" cy="1038582"/>
        </a:xfrm>
      </xdr:grpSpPr>
      <xdr:sp macro="" textlink="">
        <xdr:nvSpPr>
          <xdr:cNvPr id="1652" name="大かっこ 1651">
            <a:extLst>
              <a:ext uri="{FF2B5EF4-FFF2-40B4-BE49-F238E27FC236}">
                <a16:creationId xmlns:a16="http://schemas.microsoft.com/office/drawing/2014/main" id="{00000000-0008-0000-0000-000074060000}"/>
              </a:ext>
            </a:extLst>
          </xdr:cNvPr>
          <xdr:cNvSpPr/>
        </xdr:nvSpPr>
        <xdr:spPr>
          <a:xfrm>
            <a:off x="2792680" y="3767461"/>
            <a:ext cx="2546470" cy="815293"/>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53" name="テキスト ボックス 63">
            <a:extLst>
              <a:ext uri="{FF2B5EF4-FFF2-40B4-BE49-F238E27FC236}">
                <a16:creationId xmlns:a16="http://schemas.microsoft.com/office/drawing/2014/main" id="{00000000-0008-0000-0000-000075060000}"/>
              </a:ext>
            </a:extLst>
          </xdr:cNvPr>
          <xdr:cNvSpPr txBox="1"/>
        </xdr:nvSpPr>
        <xdr:spPr>
          <a:xfrm>
            <a:off x="2898297" y="3752045"/>
            <a:ext cx="2529892" cy="1038582"/>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・脱炭素</a:t>
            </a:r>
            <a:r>
              <a:rPr lang="ja-JP" altLang="en-US" sz="1100"/>
              <a:t>に資する榊等の栽培システム構築・事業モデル及び</a:t>
            </a:r>
            <a:r>
              <a:rPr kumimoji="1" lang="en-US" altLang="ja-JP" sz="1100" b="0" i="0" u="none" strike="noStrike" kern="0" cap="none" spc="0" normalizeH="0" baseline="0">
                <a:ln>
                  <a:noFill/>
                </a:ln>
                <a:solidFill>
                  <a:schemeClr val="tx1"/>
                </a:solidFill>
                <a:effectLst/>
                <a:uLnTx/>
                <a:uFillTx/>
                <a:latin typeface="+mn-lt"/>
                <a:ea typeface="+mn-ea"/>
                <a:cs typeface="+mn-cs"/>
              </a:rPr>
              <a:t>IoT</a:t>
            </a:r>
            <a:r>
              <a:rPr kumimoji="1" lang="ja-JP" altLang="en-US" sz="1100" b="0" i="0" u="none" strike="noStrike" kern="0" cap="none" spc="0" normalizeH="0" baseline="0">
                <a:ln>
                  <a:noFill/>
                </a:ln>
                <a:solidFill>
                  <a:schemeClr val="tx1"/>
                </a:solidFill>
                <a:effectLst/>
                <a:uLnTx/>
                <a:uFillTx/>
                <a:latin typeface="+mn-lt"/>
                <a:ea typeface="+mn-ea"/>
                <a:cs typeface="+mn-cs"/>
              </a:rPr>
              <a:t>技術等による農作業の効率化による担い手確保に資する検討</a:t>
            </a:r>
          </a:p>
        </xdr:txBody>
      </xdr:sp>
    </xdr:grpSp>
    <xdr:clientData/>
  </xdr:twoCellAnchor>
  <xdr:twoCellAnchor>
    <xdr:from>
      <xdr:col>24</xdr:col>
      <xdr:colOff>155337</xdr:colOff>
      <xdr:row>287</xdr:row>
      <xdr:rowOff>94646</xdr:rowOff>
    </xdr:from>
    <xdr:to>
      <xdr:col>33</xdr:col>
      <xdr:colOff>182486</xdr:colOff>
      <xdr:row>287</xdr:row>
      <xdr:rowOff>784057</xdr:rowOff>
    </xdr:to>
    <xdr:sp macro="" textlink="">
      <xdr:nvSpPr>
        <xdr:cNvPr id="1658" name="テキスト ボックス 67">
          <a:extLst>
            <a:ext uri="{FF2B5EF4-FFF2-40B4-BE49-F238E27FC236}">
              <a16:creationId xmlns:a16="http://schemas.microsoft.com/office/drawing/2014/main" id="{00000000-0008-0000-0000-00007A060000}"/>
            </a:ext>
          </a:extLst>
        </xdr:cNvPr>
        <xdr:cNvSpPr txBox="1"/>
      </xdr:nvSpPr>
      <xdr:spPr>
        <a:xfrm>
          <a:off x="4996278" y="77471264"/>
          <a:ext cx="1842502" cy="68941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mn-lt"/>
              <a:ea typeface="+mn-ea"/>
              <a:cs typeface="+mn-cs"/>
            </a:rPr>
            <a:t>株式会社マイファーム</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4.9</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163404</xdr:colOff>
      <xdr:row>287</xdr:row>
      <xdr:rowOff>104774</xdr:rowOff>
    </xdr:from>
    <xdr:to>
      <xdr:col>49</xdr:col>
      <xdr:colOff>112063</xdr:colOff>
      <xdr:row>287</xdr:row>
      <xdr:rowOff>925773</xdr:rowOff>
    </xdr:to>
    <xdr:grpSp>
      <xdr:nvGrpSpPr>
        <xdr:cNvPr id="1659" name="グループ化 1658">
          <a:extLst>
            <a:ext uri="{FF2B5EF4-FFF2-40B4-BE49-F238E27FC236}">
              <a16:creationId xmlns:a16="http://schemas.microsoft.com/office/drawing/2014/main" id="{00000000-0008-0000-0000-00007B060000}"/>
            </a:ext>
          </a:extLst>
        </xdr:cNvPr>
        <xdr:cNvGrpSpPr/>
      </xdr:nvGrpSpPr>
      <xdr:grpSpPr>
        <a:xfrm>
          <a:off x="6496471" y="73011241"/>
          <a:ext cx="2742659" cy="820999"/>
          <a:chOff x="3213289" y="5138982"/>
          <a:chExt cx="3911290" cy="764524"/>
        </a:xfrm>
      </xdr:grpSpPr>
      <xdr:sp macro="" textlink="">
        <xdr:nvSpPr>
          <xdr:cNvPr id="1660" name="大かっこ 1659">
            <a:extLst>
              <a:ext uri="{FF2B5EF4-FFF2-40B4-BE49-F238E27FC236}">
                <a16:creationId xmlns:a16="http://schemas.microsoft.com/office/drawing/2014/main" id="{00000000-0008-0000-0000-00007C060000}"/>
              </a:ext>
            </a:extLst>
          </xdr:cNvPr>
          <xdr:cNvSpPr/>
        </xdr:nvSpPr>
        <xdr:spPr>
          <a:xfrm>
            <a:off x="3213289" y="5172032"/>
            <a:ext cx="3911290" cy="621544"/>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61" name="テキスト ボックス 69">
            <a:extLst>
              <a:ext uri="{FF2B5EF4-FFF2-40B4-BE49-F238E27FC236}">
                <a16:creationId xmlns:a16="http://schemas.microsoft.com/office/drawing/2014/main" id="{00000000-0008-0000-0000-00007D060000}"/>
              </a:ext>
            </a:extLst>
          </xdr:cNvPr>
          <xdr:cNvSpPr txBox="1"/>
        </xdr:nvSpPr>
        <xdr:spPr>
          <a:xfrm>
            <a:off x="3303501" y="5138982"/>
            <a:ext cx="3758121" cy="764524"/>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共同実施委託費</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t>IoT</a:t>
            </a:r>
            <a:r>
              <a:rPr lang="ja-JP" altLang="en-US" sz="1100"/>
              <a:t>技術等による農作業の効率化による担い手確保に資する検討</a:t>
            </a: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77190</xdr:colOff>
      <xdr:row>286</xdr:row>
      <xdr:rowOff>185471</xdr:rowOff>
    </xdr:from>
    <xdr:to>
      <xdr:col>14</xdr:col>
      <xdr:colOff>77190</xdr:colOff>
      <xdr:row>287</xdr:row>
      <xdr:rowOff>498523</xdr:rowOff>
    </xdr:to>
    <xdr:cxnSp macro="">
      <xdr:nvCxnSpPr>
        <xdr:cNvPr id="1662" name="直線矢印コネクタ 1661">
          <a:extLst>
            <a:ext uri="{FF2B5EF4-FFF2-40B4-BE49-F238E27FC236}">
              <a16:creationId xmlns:a16="http://schemas.microsoft.com/office/drawing/2014/main" id="{00000000-0008-0000-0000-00007E060000}"/>
            </a:ext>
          </a:extLst>
        </xdr:cNvPr>
        <xdr:cNvCxnSpPr>
          <a:cxnSpLocks noChangeAspect="1"/>
        </xdr:cNvCxnSpPr>
      </xdr:nvCxnSpPr>
      <xdr:spPr>
        <a:xfrm>
          <a:off x="2901072" y="76295824"/>
          <a:ext cx="0" cy="1579317"/>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14</xdr:col>
      <xdr:colOff>95250</xdr:colOff>
      <xdr:row>286</xdr:row>
      <xdr:rowOff>886334</xdr:rowOff>
    </xdr:from>
    <xdr:to>
      <xdr:col>24</xdr:col>
      <xdr:colOff>117740</xdr:colOff>
      <xdr:row>286</xdr:row>
      <xdr:rowOff>886334</xdr:rowOff>
    </xdr:to>
    <xdr:cxnSp macro="">
      <xdr:nvCxnSpPr>
        <xdr:cNvPr id="1663" name="直線矢印コネクタ 1662">
          <a:extLst>
            <a:ext uri="{FF2B5EF4-FFF2-40B4-BE49-F238E27FC236}">
              <a16:creationId xmlns:a16="http://schemas.microsoft.com/office/drawing/2014/main" id="{00000000-0008-0000-0000-00007F060000}"/>
            </a:ext>
          </a:extLst>
        </xdr:cNvPr>
        <xdr:cNvCxnSpPr>
          <a:cxnSpLocks noChangeAspect="1"/>
        </xdr:cNvCxnSpPr>
      </xdr:nvCxnSpPr>
      <xdr:spPr>
        <a:xfrm>
          <a:off x="2895600" y="77019659"/>
          <a:ext cx="2022740"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14</xdr:col>
      <xdr:colOff>81803</xdr:colOff>
      <xdr:row>287</xdr:row>
      <xdr:rowOff>467927</xdr:rowOff>
    </xdr:from>
    <xdr:to>
      <xdr:col>24</xdr:col>
      <xdr:colOff>136287</xdr:colOff>
      <xdr:row>287</xdr:row>
      <xdr:rowOff>483553</xdr:rowOff>
    </xdr:to>
    <xdr:cxnSp macro="">
      <xdr:nvCxnSpPr>
        <xdr:cNvPr id="1664" name="直線矢印コネクタ 1663">
          <a:extLst>
            <a:ext uri="{FF2B5EF4-FFF2-40B4-BE49-F238E27FC236}">
              <a16:creationId xmlns:a16="http://schemas.microsoft.com/office/drawing/2014/main" id="{00000000-0008-0000-0000-000080060000}"/>
            </a:ext>
          </a:extLst>
        </xdr:cNvPr>
        <xdr:cNvCxnSpPr>
          <a:cxnSpLocks noChangeAspect="1"/>
        </xdr:cNvCxnSpPr>
      </xdr:nvCxnSpPr>
      <xdr:spPr>
        <a:xfrm flipV="1">
          <a:off x="2882153" y="77868077"/>
          <a:ext cx="2054734" cy="15626"/>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11</xdr:col>
      <xdr:colOff>123825</xdr:colOff>
      <xdr:row>290</xdr:row>
      <xdr:rowOff>275672</xdr:rowOff>
    </xdr:from>
    <xdr:to>
      <xdr:col>22</xdr:col>
      <xdr:colOff>190500</xdr:colOff>
      <xdr:row>290</xdr:row>
      <xdr:rowOff>638792</xdr:rowOff>
    </xdr:to>
    <xdr:sp macro="" textlink="">
      <xdr:nvSpPr>
        <xdr:cNvPr id="1679" name="正方形/長方形 1678">
          <a:extLst>
            <a:ext uri="{FF2B5EF4-FFF2-40B4-BE49-F238E27FC236}">
              <a16:creationId xmlns:a16="http://schemas.microsoft.com/office/drawing/2014/main" id="{00000000-0008-0000-0000-00008F060000}"/>
            </a:ext>
          </a:extLst>
        </xdr:cNvPr>
        <xdr:cNvSpPr/>
      </xdr:nvSpPr>
      <xdr:spPr>
        <a:xfrm>
          <a:off x="2324100" y="81476297"/>
          <a:ext cx="2266950" cy="363120"/>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solidFill>
                <a:schemeClr val="tx1"/>
              </a:solidFill>
              <a:latin typeface="+mn-ea"/>
            </a:rPr>
            <a:t>【</a:t>
          </a:r>
          <a:r>
            <a:rPr lang="ja-JP" altLang="en-US" sz="1200">
              <a:solidFill>
                <a:schemeClr val="tx1"/>
              </a:solidFill>
              <a:latin typeface="+mn-ea"/>
            </a:rPr>
            <a:t>一般競争契約</a:t>
          </a:r>
          <a:r>
            <a:rPr lang="en-US" altLang="ja-JP" sz="1200">
              <a:solidFill>
                <a:schemeClr val="tx1"/>
              </a:solidFill>
              <a:latin typeface="+mn-ea"/>
            </a:rPr>
            <a:t>(</a:t>
          </a:r>
          <a:r>
            <a:rPr lang="ja-JP" altLang="en-US" sz="1200">
              <a:solidFill>
                <a:schemeClr val="tx1"/>
              </a:solidFill>
              <a:latin typeface="+mn-ea"/>
            </a:rPr>
            <a:t>総合評価</a:t>
          </a:r>
          <a:r>
            <a:rPr lang="en-US" altLang="ja-JP" sz="1200">
              <a:solidFill>
                <a:schemeClr val="tx1"/>
              </a:solidFill>
              <a:latin typeface="+mn-ea"/>
            </a:rPr>
            <a:t>)】</a:t>
          </a:r>
          <a:endParaRPr lang="ja-JP" altLang="en-US" sz="1200">
            <a:solidFill>
              <a:schemeClr val="tx1"/>
            </a:solidFill>
            <a:latin typeface="+mn-ea"/>
          </a:endParaRPr>
        </a:p>
      </xdr:txBody>
    </xdr:sp>
    <xdr:clientData/>
  </xdr:twoCellAnchor>
  <xdr:twoCellAnchor>
    <xdr:from>
      <xdr:col>12</xdr:col>
      <xdr:colOff>161925</xdr:colOff>
      <xdr:row>290</xdr:row>
      <xdr:rowOff>754761</xdr:rowOff>
    </xdr:from>
    <xdr:to>
      <xdr:col>23</xdr:col>
      <xdr:colOff>56679</xdr:colOff>
      <xdr:row>291</xdr:row>
      <xdr:rowOff>143751</xdr:rowOff>
    </xdr:to>
    <xdr:sp macro="" textlink="">
      <xdr:nvSpPr>
        <xdr:cNvPr id="1680" name="テキスト ボックス 49">
          <a:extLst>
            <a:ext uri="{FF2B5EF4-FFF2-40B4-BE49-F238E27FC236}">
              <a16:creationId xmlns:a16="http://schemas.microsoft.com/office/drawing/2014/main" id="{00000000-0008-0000-0000-000090060000}"/>
            </a:ext>
          </a:extLst>
        </xdr:cNvPr>
        <xdr:cNvSpPr txBox="1"/>
      </xdr:nvSpPr>
      <xdr:spPr>
        <a:xfrm>
          <a:off x="2562225" y="81955386"/>
          <a:ext cx="2095029" cy="655815"/>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a:ln>
                <a:noFill/>
              </a:ln>
              <a:solidFill>
                <a:schemeClr val="tx1"/>
              </a:solidFill>
              <a:effectLst/>
              <a:uLnTx/>
              <a:uFillTx/>
              <a:latin typeface="+mn-lt"/>
              <a:ea typeface="+mn-ea"/>
              <a:cs typeface="+mn-cs"/>
            </a:rPr>
            <a:t>株式会社エックス都市研究所</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18.6</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67954</xdr:colOff>
      <xdr:row>290</xdr:row>
      <xdr:rowOff>447282</xdr:rowOff>
    </xdr:from>
    <xdr:to>
      <xdr:col>52</xdr:col>
      <xdr:colOff>11205</xdr:colOff>
      <xdr:row>291</xdr:row>
      <xdr:rowOff>279587</xdr:rowOff>
    </xdr:to>
    <xdr:grpSp>
      <xdr:nvGrpSpPr>
        <xdr:cNvPr id="1681" name="グループ化 1680">
          <a:extLst>
            <a:ext uri="{FF2B5EF4-FFF2-40B4-BE49-F238E27FC236}">
              <a16:creationId xmlns:a16="http://schemas.microsoft.com/office/drawing/2014/main" id="{00000000-0008-0000-0000-000091060000}"/>
            </a:ext>
          </a:extLst>
        </xdr:cNvPr>
        <xdr:cNvGrpSpPr/>
      </xdr:nvGrpSpPr>
      <xdr:grpSpPr>
        <a:xfrm>
          <a:off x="4352087" y="77163749"/>
          <a:ext cx="5395785" cy="1102305"/>
          <a:chOff x="2213798" y="440899"/>
          <a:chExt cx="5058802" cy="379312"/>
        </a:xfrm>
      </xdr:grpSpPr>
      <xdr:sp macro="" textlink="">
        <xdr:nvSpPr>
          <xdr:cNvPr id="1682" name="大かっこ 1681">
            <a:extLst>
              <a:ext uri="{FF2B5EF4-FFF2-40B4-BE49-F238E27FC236}">
                <a16:creationId xmlns:a16="http://schemas.microsoft.com/office/drawing/2014/main" id="{00000000-0008-0000-0000-000092060000}"/>
              </a:ext>
            </a:extLst>
          </xdr:cNvPr>
          <xdr:cNvSpPr/>
        </xdr:nvSpPr>
        <xdr:spPr>
          <a:xfrm>
            <a:off x="2251874" y="440899"/>
            <a:ext cx="4750123" cy="354016"/>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83" name="テキスト ボックス 53">
            <a:extLst>
              <a:ext uri="{FF2B5EF4-FFF2-40B4-BE49-F238E27FC236}">
                <a16:creationId xmlns:a16="http://schemas.microsoft.com/office/drawing/2014/main" id="{00000000-0008-0000-0000-000093060000}"/>
              </a:ext>
            </a:extLst>
          </xdr:cNvPr>
          <xdr:cNvSpPr txBox="1"/>
        </xdr:nvSpPr>
        <xdr:spPr>
          <a:xfrm>
            <a:off x="2213798" y="455348"/>
            <a:ext cx="5058802" cy="364863"/>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kumimoji="1" lang="ja-JP" altLang="en-US" sz="1200" b="0" i="0" u="none" strike="noStrike" kern="0" cap="none" spc="0" normalizeH="0" baseline="0">
                <a:ln>
                  <a:noFill/>
                </a:ln>
                <a:solidFill>
                  <a:schemeClr val="tx1"/>
                </a:solidFill>
                <a:effectLst/>
                <a:uLnTx/>
                <a:uFillTx/>
                <a:latin typeface="+mn-lt"/>
                <a:ea typeface="+mn-ea"/>
                <a:cs typeface="+mn-cs"/>
              </a:rPr>
              <a:t>・福島県において脱炭素社会実現のために実装可能性の高い技術等の検討</a:t>
            </a:r>
            <a:endParaRPr kumimoji="1" lang="en-US" altLang="ja-JP" sz="1200" b="0" i="0" u="none" strike="noStrike" kern="0" cap="none" spc="0" normalizeH="0" baseline="0">
              <a:ln>
                <a:noFill/>
              </a:ln>
              <a:solidFill>
                <a:schemeClr val="tx1"/>
              </a:solidFill>
              <a:effectLst/>
              <a:uLnTx/>
              <a:uFillTx/>
              <a:latin typeface="+mn-lt"/>
              <a:ea typeface="+mn-ea"/>
              <a:cs typeface="+mn-cs"/>
            </a:endParaRPr>
          </a:p>
          <a:p>
            <a:pPr hangingPunct="0"/>
            <a:r>
              <a:rPr kumimoji="1" lang="ja-JP" altLang="en-US" sz="12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a:t>
            </a:r>
            <a:r>
              <a:rPr lang="en-US" altLang="ja-JP" sz="1200">
                <a:solidFill>
                  <a:schemeClr val="tx1"/>
                </a:solidFill>
              </a:rPr>
              <a:t>CO2 </a:t>
            </a:r>
            <a:r>
              <a:rPr lang="ja-JP" altLang="en-US" sz="1200">
                <a:solidFill>
                  <a:schemeClr val="tx1"/>
                </a:solidFill>
              </a:rPr>
              <a:t>排出削減効果の費用対効果の妥当性検討</a:t>
            </a:r>
            <a:endParaRPr lang="en-US" altLang="ja-JP" sz="1200">
              <a:solidFill>
                <a:schemeClr val="tx1"/>
              </a:solidFill>
            </a:endParaRPr>
          </a:p>
          <a:p>
            <a:pPr hangingPunct="0"/>
            <a:r>
              <a:rPr kumimoji="1" lang="ja-JP" altLang="en-US" sz="12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a:t>
            </a:r>
            <a:r>
              <a:rPr lang="ja-JP" altLang="en-US" sz="1200">
                <a:solidFill>
                  <a:schemeClr val="tx1"/>
                </a:solidFill>
              </a:rPr>
              <a:t>福島再生・未来志向プロジェクトに関するシンポジウム等の開催及び運営</a:t>
            </a:r>
            <a:endParaRPr kumimoji="1" lang="en-US" altLang="ja-JP" sz="12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17</xdr:col>
      <xdr:colOff>177129</xdr:colOff>
      <xdr:row>291</xdr:row>
      <xdr:rowOff>147482</xdr:rowOff>
    </xdr:from>
    <xdr:to>
      <xdr:col>17</xdr:col>
      <xdr:colOff>177129</xdr:colOff>
      <xdr:row>291</xdr:row>
      <xdr:rowOff>795617</xdr:rowOff>
    </xdr:to>
    <xdr:cxnSp macro="">
      <xdr:nvCxnSpPr>
        <xdr:cNvPr id="1685" name="直線矢印コネクタ 1684">
          <a:extLst>
            <a:ext uri="{FF2B5EF4-FFF2-40B4-BE49-F238E27FC236}">
              <a16:creationId xmlns:a16="http://schemas.microsoft.com/office/drawing/2014/main" id="{00000000-0008-0000-0000-000095060000}"/>
            </a:ext>
          </a:extLst>
        </xdr:cNvPr>
        <xdr:cNvCxnSpPr>
          <a:cxnSpLocks noChangeAspect="1"/>
        </xdr:cNvCxnSpPr>
      </xdr:nvCxnSpPr>
      <xdr:spPr>
        <a:xfrm>
          <a:off x="3606129" y="82589158"/>
          <a:ext cx="0" cy="648135"/>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17</xdr:col>
      <xdr:colOff>193837</xdr:colOff>
      <xdr:row>291</xdr:row>
      <xdr:rowOff>784828</xdr:rowOff>
    </xdr:from>
    <xdr:to>
      <xdr:col>27</xdr:col>
      <xdr:colOff>100853</xdr:colOff>
      <xdr:row>291</xdr:row>
      <xdr:rowOff>784828</xdr:rowOff>
    </xdr:to>
    <xdr:cxnSp macro="">
      <xdr:nvCxnSpPr>
        <xdr:cNvPr id="1686" name="直線矢印コネクタ 1685">
          <a:extLst>
            <a:ext uri="{FF2B5EF4-FFF2-40B4-BE49-F238E27FC236}">
              <a16:creationId xmlns:a16="http://schemas.microsoft.com/office/drawing/2014/main" id="{00000000-0008-0000-0000-000096060000}"/>
            </a:ext>
          </a:extLst>
        </xdr:cNvPr>
        <xdr:cNvCxnSpPr>
          <a:cxnSpLocks noChangeAspect="1"/>
        </xdr:cNvCxnSpPr>
      </xdr:nvCxnSpPr>
      <xdr:spPr>
        <a:xfrm>
          <a:off x="3622837" y="83226504"/>
          <a:ext cx="1924075"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28</xdr:col>
      <xdr:colOff>2687</xdr:colOff>
      <xdr:row>291</xdr:row>
      <xdr:rowOff>447040</xdr:rowOff>
    </xdr:from>
    <xdr:to>
      <xdr:col>36</xdr:col>
      <xdr:colOff>22406</xdr:colOff>
      <xdr:row>291</xdr:row>
      <xdr:rowOff>1107825</xdr:rowOff>
    </xdr:to>
    <xdr:sp macro="" textlink="">
      <xdr:nvSpPr>
        <xdr:cNvPr id="1688" name="テキスト ボックス 57">
          <a:extLst>
            <a:ext uri="{FF2B5EF4-FFF2-40B4-BE49-F238E27FC236}">
              <a16:creationId xmlns:a16="http://schemas.microsoft.com/office/drawing/2014/main" id="{00000000-0008-0000-0000-000098060000}"/>
            </a:ext>
          </a:extLst>
        </xdr:cNvPr>
        <xdr:cNvSpPr txBox="1"/>
      </xdr:nvSpPr>
      <xdr:spPr>
        <a:xfrm>
          <a:off x="5650452" y="82888716"/>
          <a:ext cx="1633366" cy="660785"/>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mn-lt"/>
              <a:ea typeface="+mn-ea"/>
              <a:cs typeface="+mn-cs"/>
            </a:rPr>
            <a:t>株式会社ライフスパイス</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1.7</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73277</xdr:colOff>
      <xdr:row>291</xdr:row>
      <xdr:rowOff>304801</xdr:rowOff>
    </xdr:from>
    <xdr:to>
      <xdr:col>48</xdr:col>
      <xdr:colOff>57703</xdr:colOff>
      <xdr:row>292</xdr:row>
      <xdr:rowOff>9528</xdr:rowOff>
    </xdr:to>
    <xdr:grpSp>
      <xdr:nvGrpSpPr>
        <xdr:cNvPr id="1689" name="グループ化 1688">
          <a:extLst>
            <a:ext uri="{FF2B5EF4-FFF2-40B4-BE49-F238E27FC236}">
              <a16:creationId xmlns:a16="http://schemas.microsoft.com/office/drawing/2014/main" id="{00000000-0008-0000-0000-000099060000}"/>
            </a:ext>
          </a:extLst>
        </xdr:cNvPr>
        <xdr:cNvGrpSpPr/>
      </xdr:nvGrpSpPr>
      <xdr:grpSpPr>
        <a:xfrm>
          <a:off x="6778877" y="78291268"/>
          <a:ext cx="2219626" cy="974727"/>
          <a:chOff x="4091123" y="7417638"/>
          <a:chExt cx="1562100" cy="520351"/>
        </a:xfrm>
      </xdr:grpSpPr>
      <xdr:sp macro="" textlink="">
        <xdr:nvSpPr>
          <xdr:cNvPr id="1690" name="大かっこ 1689">
            <a:extLst>
              <a:ext uri="{FF2B5EF4-FFF2-40B4-BE49-F238E27FC236}">
                <a16:creationId xmlns:a16="http://schemas.microsoft.com/office/drawing/2014/main" id="{00000000-0008-0000-0000-00009A060000}"/>
              </a:ext>
            </a:extLst>
          </xdr:cNvPr>
          <xdr:cNvSpPr/>
        </xdr:nvSpPr>
        <xdr:spPr>
          <a:xfrm>
            <a:off x="4091123" y="7465717"/>
            <a:ext cx="1562100" cy="363070"/>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691" name="テキスト ボックス 60">
            <a:extLst>
              <a:ext uri="{FF2B5EF4-FFF2-40B4-BE49-F238E27FC236}">
                <a16:creationId xmlns:a16="http://schemas.microsoft.com/office/drawing/2014/main" id="{00000000-0008-0000-0000-00009B060000}"/>
              </a:ext>
            </a:extLst>
          </xdr:cNvPr>
          <xdr:cNvSpPr txBox="1"/>
        </xdr:nvSpPr>
        <xdr:spPr>
          <a:xfrm>
            <a:off x="4165534" y="7417638"/>
            <a:ext cx="1438275" cy="52035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lang="ja-JP" altLang="en-US" sz="1100"/>
              <a:t>外注</a:t>
            </a:r>
            <a:endParaRPr lang="en-US" altLang="ja-JP" sz="1100"/>
          </a:p>
          <a:p>
            <a:pPr lvl="0"/>
            <a:r>
              <a:rPr lang="ja-JP" altLang="en-US" sz="1100"/>
              <a:t>シンポジウムの当日の運営　</a:t>
            </a:r>
            <a:endParaRPr lang="en-US" altLang="ja-JP" sz="1100"/>
          </a:p>
          <a:p>
            <a:pPr lvl="0"/>
            <a:r>
              <a:rPr lang="ja-JP" altLang="en-US" sz="1100"/>
              <a:t>シンポジウムライブ配信</a:t>
            </a: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114626</xdr:colOff>
      <xdr:row>269</xdr:row>
      <xdr:rowOff>1112239</xdr:rowOff>
    </xdr:from>
    <xdr:to>
      <xdr:col>7</xdr:col>
      <xdr:colOff>114626</xdr:colOff>
      <xdr:row>292</xdr:row>
      <xdr:rowOff>503464</xdr:rowOff>
    </xdr:to>
    <xdr:cxnSp macro="">
      <xdr:nvCxnSpPr>
        <xdr:cNvPr id="1732" name="直線矢印コネクタ 1731">
          <a:extLst>
            <a:ext uri="{FF2B5EF4-FFF2-40B4-BE49-F238E27FC236}">
              <a16:creationId xmlns:a16="http://schemas.microsoft.com/office/drawing/2014/main" id="{00000000-0008-0000-0000-0000C4060000}"/>
            </a:ext>
          </a:extLst>
        </xdr:cNvPr>
        <xdr:cNvCxnSpPr>
          <a:cxnSpLocks noChangeAspect="1"/>
        </xdr:cNvCxnSpPr>
      </xdr:nvCxnSpPr>
      <xdr:spPr>
        <a:xfrm>
          <a:off x="1526567" y="55696092"/>
          <a:ext cx="0" cy="28515313"/>
        </a:xfrm>
        <a:prstGeom prst="straightConnector1">
          <a:avLst/>
        </a:prstGeom>
        <a:noFill/>
        <a:ln w="28575" cap="flat" cmpd="sng" algn="ctr">
          <a:solidFill>
            <a:sysClr val="windowText" lastClr="000000"/>
          </a:solidFill>
          <a:prstDash val="solid"/>
          <a:headEnd type="none" w="med" len="med"/>
          <a:tailEnd type="none" w="med" len="med"/>
        </a:ln>
        <a:effectLst/>
      </xdr:spPr>
    </xdr:cxnSp>
    <xdr:clientData/>
  </xdr:twoCellAnchor>
  <xdr:twoCellAnchor>
    <xdr:from>
      <xdr:col>7</xdr:col>
      <xdr:colOff>123031</xdr:colOff>
      <xdr:row>271</xdr:row>
      <xdr:rowOff>142624</xdr:rowOff>
    </xdr:from>
    <xdr:to>
      <xdr:col>11</xdr:col>
      <xdr:colOff>157011</xdr:colOff>
      <xdr:row>271</xdr:row>
      <xdr:rowOff>143558</xdr:rowOff>
    </xdr:to>
    <xdr:cxnSp macro="">
      <xdr:nvCxnSpPr>
        <xdr:cNvPr id="1742" name="直線矢印コネクタ 1741">
          <a:extLst>
            <a:ext uri="{FF2B5EF4-FFF2-40B4-BE49-F238E27FC236}">
              <a16:creationId xmlns:a16="http://schemas.microsoft.com/office/drawing/2014/main" id="{00000000-0008-0000-0000-0000CE060000}"/>
            </a:ext>
          </a:extLst>
        </xdr:cNvPr>
        <xdr:cNvCxnSpPr>
          <a:cxnSpLocks noChangeAspect="1"/>
          <a:endCxn id="1517" idx="1"/>
        </xdr:cNvCxnSpPr>
      </xdr:nvCxnSpPr>
      <xdr:spPr>
        <a:xfrm flipV="1">
          <a:off x="1534972" y="57259006"/>
          <a:ext cx="840804" cy="934"/>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16</xdr:col>
      <xdr:colOff>56075</xdr:colOff>
      <xdr:row>275</xdr:row>
      <xdr:rowOff>169763</xdr:rowOff>
    </xdr:from>
    <xdr:to>
      <xdr:col>26</xdr:col>
      <xdr:colOff>44823</xdr:colOff>
      <xdr:row>275</xdr:row>
      <xdr:rowOff>169763</xdr:rowOff>
    </xdr:to>
    <xdr:cxnSp macro="">
      <xdr:nvCxnSpPr>
        <xdr:cNvPr id="224" name="直線矢印コネクタ 223">
          <a:extLst>
            <a:ext uri="{FF2B5EF4-FFF2-40B4-BE49-F238E27FC236}">
              <a16:creationId xmlns:a16="http://schemas.microsoft.com/office/drawing/2014/main" id="{00000000-0008-0000-0000-0000E0000000}"/>
            </a:ext>
          </a:extLst>
        </xdr:cNvPr>
        <xdr:cNvCxnSpPr>
          <a:cxnSpLocks noChangeAspect="1"/>
        </xdr:cNvCxnSpPr>
      </xdr:nvCxnSpPr>
      <xdr:spPr>
        <a:xfrm>
          <a:off x="3283369" y="62351204"/>
          <a:ext cx="200580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37734</xdr:colOff>
      <xdr:row>274</xdr:row>
      <xdr:rowOff>1025902</xdr:rowOff>
    </xdr:from>
    <xdr:to>
      <xdr:col>35</xdr:col>
      <xdr:colOff>30748</xdr:colOff>
      <xdr:row>275</xdr:row>
      <xdr:rowOff>469362</xdr:rowOff>
    </xdr:to>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282087" y="61941078"/>
          <a:ext cx="1808367" cy="70972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横山建設株式会社</a:t>
          </a:r>
          <a:endParaRPr kumimoji="1" lang="en-US" altLang="ja-JP" sz="1100">
            <a:solidFill>
              <a:sysClr val="windowText" lastClr="000000"/>
            </a:solidFill>
          </a:endParaRPr>
        </a:p>
        <a:p>
          <a:pPr algn="ctr"/>
          <a:r>
            <a:rPr kumimoji="1" lang="en-US" altLang="ja-JP" sz="1600">
              <a:solidFill>
                <a:sysClr val="windowText" lastClr="000000"/>
              </a:solidFill>
              <a:effectLst/>
              <a:latin typeface="+mn-lt"/>
              <a:ea typeface="+mn-ea"/>
              <a:cs typeface="+mn-cs"/>
            </a:rPr>
            <a:t>0.5</a:t>
          </a:r>
          <a:r>
            <a:rPr kumimoji="1" lang="ja-JP" altLang="ja-JP" sz="160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clientData/>
  </xdr:twoCellAnchor>
  <xdr:twoCellAnchor>
    <xdr:from>
      <xdr:col>35</xdr:col>
      <xdr:colOff>104306</xdr:colOff>
      <xdr:row>274</xdr:row>
      <xdr:rowOff>914401</xdr:rowOff>
    </xdr:from>
    <xdr:to>
      <xdr:col>49</xdr:col>
      <xdr:colOff>361949</xdr:colOff>
      <xdr:row>275</xdr:row>
      <xdr:rowOff>381000</xdr:rowOff>
    </xdr:to>
    <xdr:sp macro="" textlink="">
      <xdr:nvSpPr>
        <xdr:cNvPr id="214" name="大かっこ 213">
          <a:extLst>
            <a:ext uri="{FF2B5EF4-FFF2-40B4-BE49-F238E27FC236}">
              <a16:creationId xmlns:a16="http://schemas.microsoft.com/office/drawing/2014/main" id="{00000000-0008-0000-0000-0000D6000000}"/>
            </a:ext>
          </a:extLst>
        </xdr:cNvPr>
        <xdr:cNvSpPr/>
      </xdr:nvSpPr>
      <xdr:spPr>
        <a:xfrm>
          <a:off x="7105181" y="58750201"/>
          <a:ext cx="3057993" cy="7334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35</xdr:col>
      <xdr:colOff>155803</xdr:colOff>
      <xdr:row>274</xdr:row>
      <xdr:rowOff>809625</xdr:rowOff>
    </xdr:from>
    <xdr:to>
      <xdr:col>49</xdr:col>
      <xdr:colOff>352425</xdr:colOff>
      <xdr:row>275</xdr:row>
      <xdr:rowOff>666750</xdr:rowOff>
    </xdr:to>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7156678" y="58645425"/>
          <a:ext cx="2996972" cy="1123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外注</a:t>
          </a:r>
          <a:endParaRPr kumimoji="1" lang="en-US" altLang="ja-JP" sz="1100">
            <a:solidFill>
              <a:sysClr val="windowText" lastClr="000000"/>
            </a:solidFill>
          </a:endParaRPr>
        </a:p>
        <a:p>
          <a:r>
            <a:rPr kumimoji="1" lang="ja-JP" altLang="en-US" sz="1100">
              <a:solidFill>
                <a:sysClr val="windowText" lastClr="000000"/>
              </a:solidFill>
            </a:rPr>
            <a:t>海上据付工事の施工方法及び海上輸送 方法の検討の内、仮設構台と大型クレー ンを用いた施工方法の検討 </a:t>
          </a:r>
          <a:endParaRPr kumimoji="1" lang="en-US" altLang="ja-JP" sz="1100">
            <a:solidFill>
              <a:sysClr val="windowText" lastClr="000000"/>
            </a:solidFill>
          </a:endParaRPr>
        </a:p>
      </xdr:txBody>
    </xdr:sp>
    <xdr:clientData/>
  </xdr:twoCellAnchor>
  <xdr:twoCellAnchor>
    <xdr:from>
      <xdr:col>12</xdr:col>
      <xdr:colOff>179287</xdr:colOff>
      <xdr:row>292</xdr:row>
      <xdr:rowOff>207094</xdr:rowOff>
    </xdr:from>
    <xdr:to>
      <xdr:col>22</xdr:col>
      <xdr:colOff>115521</xdr:colOff>
      <xdr:row>292</xdr:row>
      <xdr:rowOff>857581</xdr:rowOff>
    </xdr:to>
    <xdr:sp macro="" textlink="">
      <xdr:nvSpPr>
        <xdr:cNvPr id="217" name="テキスト ボックス 49">
          <a:extLst>
            <a:ext uri="{FF2B5EF4-FFF2-40B4-BE49-F238E27FC236}">
              <a16:creationId xmlns:a16="http://schemas.microsoft.com/office/drawing/2014/main" id="{00000000-0008-0000-0000-0000D9000000}"/>
            </a:ext>
          </a:extLst>
        </xdr:cNvPr>
        <xdr:cNvSpPr txBox="1"/>
      </xdr:nvSpPr>
      <xdr:spPr>
        <a:xfrm>
          <a:off x="2599758" y="83915035"/>
          <a:ext cx="1953292" cy="650487"/>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福島県</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97.3</a:t>
          </a:r>
          <a:r>
            <a:rPr kumimoji="1" lang="ja-JP" altLang="ja-JP" sz="16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151797</xdr:colOff>
      <xdr:row>281</xdr:row>
      <xdr:rowOff>533381</xdr:rowOff>
    </xdr:from>
    <xdr:to>
      <xdr:col>24</xdr:col>
      <xdr:colOff>76566</xdr:colOff>
      <xdr:row>282</xdr:row>
      <xdr:rowOff>913498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573264" y="65819848"/>
          <a:ext cx="1973702" cy="1650117"/>
          <a:chOff x="2777193" y="70232111"/>
          <a:chExt cx="640595" cy="1717045"/>
        </a:xfrm>
      </xdr:grpSpPr>
      <xdr:cxnSp macro="">
        <xdr:nvCxnSpPr>
          <xdr:cNvPr id="1611" name="直線矢印コネクタ 1610">
            <a:extLst>
              <a:ext uri="{FF2B5EF4-FFF2-40B4-BE49-F238E27FC236}">
                <a16:creationId xmlns:a16="http://schemas.microsoft.com/office/drawing/2014/main" id="{00000000-0008-0000-0000-00004B060000}"/>
              </a:ext>
            </a:extLst>
          </xdr:cNvPr>
          <xdr:cNvCxnSpPr>
            <a:cxnSpLocks noChangeAspect="1"/>
          </xdr:cNvCxnSpPr>
        </xdr:nvCxnSpPr>
        <xdr:spPr>
          <a:xfrm>
            <a:off x="2784381" y="70232111"/>
            <a:ext cx="621811" cy="0"/>
          </a:xfrm>
          <a:prstGeom prst="straightConnector1">
            <a:avLst/>
          </a:prstGeom>
          <a:noFill/>
          <a:ln w="28575" cap="flat" cmpd="sng" algn="ctr">
            <a:solidFill>
              <a:sysClr val="windowText" lastClr="000000"/>
            </a:solidFill>
            <a:prstDash val="solid"/>
            <a:tailEnd type="arrow"/>
          </a:ln>
          <a:effectLst/>
        </xdr:spPr>
      </xdr:cxnSp>
      <xdr:cxnSp macro="">
        <xdr:nvCxnSpPr>
          <xdr:cNvPr id="219" name="直線矢印コネクタ 218">
            <a:extLst>
              <a:ext uri="{FF2B5EF4-FFF2-40B4-BE49-F238E27FC236}">
                <a16:creationId xmlns:a16="http://schemas.microsoft.com/office/drawing/2014/main" id="{00000000-0008-0000-0000-0000DB000000}"/>
              </a:ext>
            </a:extLst>
          </xdr:cNvPr>
          <xdr:cNvCxnSpPr>
            <a:cxnSpLocks noChangeAspect="1"/>
          </xdr:cNvCxnSpPr>
        </xdr:nvCxnSpPr>
        <xdr:spPr>
          <a:xfrm>
            <a:off x="2783086" y="71111817"/>
            <a:ext cx="620904" cy="0"/>
          </a:xfrm>
          <a:prstGeom prst="straightConnector1">
            <a:avLst/>
          </a:prstGeom>
          <a:noFill/>
          <a:ln w="28575" cap="flat" cmpd="sng" algn="ctr">
            <a:solidFill>
              <a:sysClr val="windowText" lastClr="000000"/>
            </a:solidFill>
            <a:prstDash val="solid"/>
            <a:tailEnd type="arrow"/>
          </a:ln>
          <a:effectLst/>
        </xdr:spPr>
      </xdr:cxnSp>
      <xdr:cxnSp macro="">
        <xdr:nvCxnSpPr>
          <xdr:cNvPr id="220" name="直線矢印コネクタ 219">
            <a:extLst>
              <a:ext uri="{FF2B5EF4-FFF2-40B4-BE49-F238E27FC236}">
                <a16:creationId xmlns:a16="http://schemas.microsoft.com/office/drawing/2014/main" id="{00000000-0008-0000-0000-0000DC000000}"/>
              </a:ext>
            </a:extLst>
          </xdr:cNvPr>
          <xdr:cNvCxnSpPr>
            <a:cxnSpLocks noChangeAspect="1"/>
          </xdr:cNvCxnSpPr>
        </xdr:nvCxnSpPr>
        <xdr:spPr>
          <a:xfrm>
            <a:off x="2777193" y="71949156"/>
            <a:ext cx="640595" cy="0"/>
          </a:xfrm>
          <a:prstGeom prst="straightConnector1">
            <a:avLst/>
          </a:prstGeom>
          <a:noFill/>
          <a:ln w="28575" cap="flat" cmpd="sng" algn="ctr">
            <a:solidFill>
              <a:sysClr val="windowText" lastClr="000000"/>
            </a:solidFill>
            <a:prstDash val="solid"/>
            <a:tailEnd type="arrow"/>
          </a:ln>
          <a:effectLst/>
        </xdr:spPr>
      </xdr:cxnSp>
    </xdr:grpSp>
    <xdr:clientData/>
  </xdr:twoCellAnchor>
  <xdr:twoCellAnchor>
    <xdr:from>
      <xdr:col>24</xdr:col>
      <xdr:colOff>55847</xdr:colOff>
      <xdr:row>281</xdr:row>
      <xdr:rowOff>970576</xdr:rowOff>
    </xdr:from>
    <xdr:to>
      <xdr:col>32</xdr:col>
      <xdr:colOff>165128</xdr:colOff>
      <xdr:row>282</xdr:row>
      <xdr:rowOff>415722</xdr:rowOff>
    </xdr:to>
    <xdr:sp macro="" textlink="">
      <xdr:nvSpPr>
        <xdr:cNvPr id="227" name="テキスト ボックス 57">
          <a:extLst>
            <a:ext uri="{FF2B5EF4-FFF2-40B4-BE49-F238E27FC236}">
              <a16:creationId xmlns:a16="http://schemas.microsoft.com/office/drawing/2014/main" id="{00000000-0008-0000-0000-0000E3000000}"/>
            </a:ext>
          </a:extLst>
        </xdr:cNvPr>
        <xdr:cNvSpPr txBox="1"/>
      </xdr:nvSpPr>
      <xdr:spPr>
        <a:xfrm>
          <a:off x="4856447" y="67674151"/>
          <a:ext cx="1709481" cy="711971"/>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mn-lt"/>
              <a:ea typeface="+mn-ea"/>
              <a:cs typeface="+mn-cs"/>
            </a:rPr>
            <a:t>株式会社</a:t>
          </a: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孫の手</a:t>
          </a:r>
          <a:endPar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3.4</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148551</xdr:colOff>
      <xdr:row>281</xdr:row>
      <xdr:rowOff>828676</xdr:rowOff>
    </xdr:from>
    <xdr:to>
      <xdr:col>49</xdr:col>
      <xdr:colOff>49837</xdr:colOff>
      <xdr:row>282</xdr:row>
      <xdr:rowOff>409575</xdr:rowOff>
    </xdr:to>
    <xdr:sp macro="" textlink="">
      <xdr:nvSpPr>
        <xdr:cNvPr id="228" name="大かっこ 227">
          <a:extLst>
            <a:ext uri="{FF2B5EF4-FFF2-40B4-BE49-F238E27FC236}">
              <a16:creationId xmlns:a16="http://schemas.microsoft.com/office/drawing/2014/main" id="{00000000-0008-0000-0000-0000E4000000}"/>
            </a:ext>
          </a:extLst>
        </xdr:cNvPr>
        <xdr:cNvSpPr/>
      </xdr:nvSpPr>
      <xdr:spPr>
        <a:xfrm>
          <a:off x="6749376" y="70627876"/>
          <a:ext cx="3101686" cy="847724"/>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73536</xdr:colOff>
      <xdr:row>282</xdr:row>
      <xdr:rowOff>588899</xdr:rowOff>
    </xdr:from>
    <xdr:to>
      <xdr:col>32</xdr:col>
      <xdr:colOff>184498</xdr:colOff>
      <xdr:row>283</xdr:row>
      <xdr:rowOff>34723</xdr:rowOff>
    </xdr:to>
    <xdr:sp macro="" textlink="">
      <xdr:nvSpPr>
        <xdr:cNvPr id="230" name="テキスト ボックス 57">
          <a:extLst>
            <a:ext uri="{FF2B5EF4-FFF2-40B4-BE49-F238E27FC236}">
              <a16:creationId xmlns:a16="http://schemas.microsoft.com/office/drawing/2014/main" id="{00000000-0008-0000-0000-0000E6000000}"/>
            </a:ext>
          </a:extLst>
        </xdr:cNvPr>
        <xdr:cNvSpPr txBox="1"/>
      </xdr:nvSpPr>
      <xdr:spPr>
        <a:xfrm>
          <a:off x="4874136" y="68559299"/>
          <a:ext cx="1711162" cy="712649"/>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一般社団法人食大学</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137665</xdr:colOff>
      <xdr:row>282</xdr:row>
      <xdr:rowOff>457200</xdr:rowOff>
    </xdr:from>
    <xdr:to>
      <xdr:col>49</xdr:col>
      <xdr:colOff>107976</xdr:colOff>
      <xdr:row>283</xdr:row>
      <xdr:rowOff>9524</xdr:rowOff>
    </xdr:to>
    <xdr:sp macro="" textlink="">
      <xdr:nvSpPr>
        <xdr:cNvPr id="231" name="大かっこ 230">
          <a:extLst>
            <a:ext uri="{FF2B5EF4-FFF2-40B4-BE49-F238E27FC236}">
              <a16:creationId xmlns:a16="http://schemas.microsoft.com/office/drawing/2014/main" id="{00000000-0008-0000-0000-0000E7000000}"/>
            </a:ext>
          </a:extLst>
        </xdr:cNvPr>
        <xdr:cNvSpPr/>
      </xdr:nvSpPr>
      <xdr:spPr>
        <a:xfrm>
          <a:off x="6738490" y="71523225"/>
          <a:ext cx="3170711" cy="819149"/>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19952</xdr:colOff>
      <xdr:row>282</xdr:row>
      <xdr:rowOff>554247</xdr:rowOff>
    </xdr:from>
    <xdr:to>
      <xdr:col>41</xdr:col>
      <xdr:colOff>103530</xdr:colOff>
      <xdr:row>282</xdr:row>
      <xdr:rowOff>876734</xdr:rowOff>
    </xdr:to>
    <xdr:sp macro="" textlink="">
      <xdr:nvSpPr>
        <xdr:cNvPr id="232" name="テキスト ボックス 60">
          <a:extLst>
            <a:ext uri="{FF2B5EF4-FFF2-40B4-BE49-F238E27FC236}">
              <a16:creationId xmlns:a16="http://schemas.microsoft.com/office/drawing/2014/main" id="{00000000-0008-0000-0000-0000E8000000}"/>
            </a:ext>
          </a:extLst>
        </xdr:cNvPr>
        <xdr:cNvSpPr txBox="1"/>
      </xdr:nvSpPr>
      <xdr:spPr>
        <a:xfrm>
          <a:off x="6877952" y="71599541"/>
          <a:ext cx="1495519" cy="322487"/>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9525</xdr:colOff>
      <xdr:row>282</xdr:row>
      <xdr:rowOff>499817</xdr:rowOff>
    </xdr:from>
    <xdr:to>
      <xdr:col>49</xdr:col>
      <xdr:colOff>49837</xdr:colOff>
      <xdr:row>283</xdr:row>
      <xdr:rowOff>19049</xdr:rowOff>
    </xdr:to>
    <xdr:sp macro="" textlink="">
      <xdr:nvSpPr>
        <xdr:cNvPr id="234" name="テキスト ボックス 60">
          <a:extLst>
            <a:ext uri="{FF2B5EF4-FFF2-40B4-BE49-F238E27FC236}">
              <a16:creationId xmlns:a16="http://schemas.microsoft.com/office/drawing/2014/main" id="{00000000-0008-0000-0000-0000EA000000}"/>
            </a:ext>
          </a:extLst>
        </xdr:cNvPr>
        <xdr:cNvSpPr txBox="1"/>
      </xdr:nvSpPr>
      <xdr:spPr>
        <a:xfrm>
          <a:off x="6810375" y="68470217"/>
          <a:ext cx="3040687" cy="786057"/>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共同実施委託費</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chemeClr val="tx1"/>
              </a:solidFill>
              <a:effectLst/>
              <a:uLnTx/>
              <a:uFillTx/>
              <a:latin typeface="+mn-lt"/>
              <a:ea typeface="+mn-ea"/>
              <a:cs typeface="+mn-cs"/>
            </a:rPr>
            <a:t>脱炭素化に資する</a:t>
          </a:r>
          <a:r>
            <a:rPr kumimoji="1" lang="en-US" altLang="ja-JP" sz="1100" b="0" i="0" u="none" strike="noStrike" kern="0" cap="none" spc="0" normalizeH="0" baseline="0">
              <a:ln>
                <a:noFill/>
              </a:ln>
              <a:solidFill>
                <a:schemeClr val="tx1"/>
              </a:solidFill>
              <a:effectLst/>
              <a:uLnTx/>
              <a:uFillTx/>
              <a:latin typeface="+mn-lt"/>
              <a:ea typeface="+mn-ea"/>
              <a:cs typeface="+mn-cs"/>
            </a:rPr>
            <a:t>FC</a:t>
          </a:r>
          <a:r>
            <a:rPr kumimoji="1" lang="ja-JP" altLang="en-US" sz="1100" b="0" i="0" u="none" strike="noStrike" kern="0" cap="none" spc="0" normalizeH="0" baseline="0">
              <a:ln>
                <a:noFill/>
              </a:ln>
              <a:solidFill>
                <a:schemeClr val="tx1"/>
              </a:solidFill>
              <a:effectLst/>
              <a:uLnTx/>
              <a:uFillTx/>
              <a:latin typeface="+mn-lt"/>
              <a:ea typeface="+mn-ea"/>
              <a:cs typeface="+mn-cs"/>
            </a:rPr>
            <a:t>車両の開発及び社会実装に向けた検討</a:t>
          </a:r>
          <a:endParaRPr kumimoji="1" lang="en-US" altLang="ja-JP" sz="11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10174</xdr:colOff>
      <xdr:row>280</xdr:row>
      <xdr:rowOff>1153633</xdr:rowOff>
    </xdr:from>
    <xdr:to>
      <xdr:col>49</xdr:col>
      <xdr:colOff>29173</xdr:colOff>
      <xdr:row>281</xdr:row>
      <xdr:rowOff>819149</xdr:rowOff>
    </xdr:to>
    <xdr:sp macro="" textlink="">
      <xdr:nvSpPr>
        <xdr:cNvPr id="221" name="テキスト ボックス 60">
          <a:extLst>
            <a:ext uri="{FF2B5EF4-FFF2-40B4-BE49-F238E27FC236}">
              <a16:creationId xmlns:a16="http://schemas.microsoft.com/office/drawing/2014/main" id="{00000000-0008-0000-0000-0000DD000000}"/>
            </a:ext>
          </a:extLst>
        </xdr:cNvPr>
        <xdr:cNvSpPr txBox="1"/>
      </xdr:nvSpPr>
      <xdr:spPr>
        <a:xfrm>
          <a:off x="6811024" y="69686008"/>
          <a:ext cx="3019374" cy="932341"/>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kern="1200">
              <a:solidFill>
                <a:schemeClr val="tx1"/>
              </a:solidFill>
              <a:effectLst/>
              <a:latin typeface="+mn-lt"/>
              <a:ea typeface="+mn-ea"/>
              <a:cs typeface="+mn-cs"/>
            </a:rPr>
            <a:t>共同実施委託費</a:t>
          </a:r>
          <a:endParaRPr kumimoji="1" lang="en-US" altLang="ja-JP" sz="1100" kern="1200">
            <a:solidFill>
              <a:schemeClr val="tx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a:t>福島県浜通り地域におけ る水素観光事業を想定した観光・教育プログラムの策定及び事業スキーム等の検討</a:t>
          </a:r>
          <a:endParaRPr kumimoji="1" lang="en-US" altLang="ja-JP"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132938</xdr:colOff>
      <xdr:row>282</xdr:row>
      <xdr:rowOff>1246481</xdr:rowOff>
    </xdr:from>
    <xdr:to>
      <xdr:col>21</xdr:col>
      <xdr:colOff>105017</xdr:colOff>
      <xdr:row>283</xdr:row>
      <xdr:rowOff>343900</xdr:rowOff>
    </xdr:to>
    <xdr:sp macro="" textlink="">
      <xdr:nvSpPr>
        <xdr:cNvPr id="222" name="正方形/長方形 221">
          <a:extLst>
            <a:ext uri="{FF2B5EF4-FFF2-40B4-BE49-F238E27FC236}">
              <a16:creationId xmlns:a16="http://schemas.microsoft.com/office/drawing/2014/main" id="{00000000-0008-0000-0000-0000DE000000}"/>
            </a:ext>
          </a:extLst>
        </xdr:cNvPr>
        <xdr:cNvSpPr/>
      </xdr:nvSpPr>
      <xdr:spPr>
        <a:xfrm>
          <a:off x="2553409" y="72291775"/>
          <a:ext cx="1787432" cy="363684"/>
        </a:xfrm>
        <a:prstGeom prst="rect">
          <a:avLst/>
        </a:prstGeom>
        <a:solidFill>
          <a:sysClr val="window" lastClr="FFFFFF"/>
        </a:solidFill>
        <a:ln w="25400" cap="flat" cmpd="sng" algn="ctr">
          <a:solidFill>
            <a:sysClr val="window" lastClr="FFFFFF">
              <a:lumMod val="85000"/>
            </a:sys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公募</a:t>
          </a:r>
          <a:r>
            <a:rPr kumimoji="1" lang="en-US" altLang="ja-JP"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188314</xdr:colOff>
      <xdr:row>292</xdr:row>
      <xdr:rowOff>1098177</xdr:rowOff>
    </xdr:from>
    <xdr:to>
      <xdr:col>31</xdr:col>
      <xdr:colOff>101645</xdr:colOff>
      <xdr:row>293</xdr:row>
      <xdr:rowOff>499052</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4424138" y="84806118"/>
          <a:ext cx="1930389" cy="66714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福島トヨペット株式会社</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3.3</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14</xdr:col>
      <xdr:colOff>124683</xdr:colOff>
      <xdr:row>292</xdr:row>
      <xdr:rowOff>893651</xdr:rowOff>
    </xdr:from>
    <xdr:to>
      <xdr:col>14</xdr:col>
      <xdr:colOff>124683</xdr:colOff>
      <xdr:row>296</xdr:row>
      <xdr:rowOff>1098177</xdr:rowOff>
    </xdr:to>
    <xdr:cxnSp macro="">
      <xdr:nvCxnSpPr>
        <xdr:cNvPr id="153" name="直線矢印コネクタ 152">
          <a:extLst>
            <a:ext uri="{FF2B5EF4-FFF2-40B4-BE49-F238E27FC236}">
              <a16:creationId xmlns:a16="http://schemas.microsoft.com/office/drawing/2014/main" id="{00000000-0008-0000-0000-000099000000}"/>
            </a:ext>
          </a:extLst>
        </xdr:cNvPr>
        <xdr:cNvCxnSpPr>
          <a:cxnSpLocks noChangeAspect="1"/>
        </xdr:cNvCxnSpPr>
      </xdr:nvCxnSpPr>
      <xdr:spPr>
        <a:xfrm>
          <a:off x="2948565" y="84601592"/>
          <a:ext cx="0" cy="526958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188315</xdr:colOff>
      <xdr:row>293</xdr:row>
      <xdr:rowOff>690670</xdr:rowOff>
    </xdr:from>
    <xdr:to>
      <xdr:col>31</xdr:col>
      <xdr:colOff>90439</xdr:colOff>
      <xdr:row>294</xdr:row>
      <xdr:rowOff>134659</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424139" y="85664876"/>
          <a:ext cx="1919182" cy="710254"/>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楢葉町</a:t>
          </a:r>
          <a:endParaRPr kumimoji="1" lang="en-US" altLang="ja-JP" sz="1100">
            <a:solidFill>
              <a:sysClr val="windowText" lastClr="000000"/>
            </a:solidFill>
          </a:endParaRPr>
        </a:p>
        <a:p>
          <a:pPr algn="ctr"/>
          <a:r>
            <a:rPr kumimoji="1" lang="en-US" altLang="ja-JP" sz="1600">
              <a:solidFill>
                <a:sysClr val="windowText" lastClr="000000"/>
              </a:solidFill>
              <a:effectLst/>
              <a:latin typeface="+mn-lt"/>
              <a:ea typeface="+mn-ea"/>
              <a:cs typeface="+mn-cs"/>
            </a:rPr>
            <a:t>2.2</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29031</xdr:colOff>
      <xdr:row>294</xdr:row>
      <xdr:rowOff>307473</xdr:rowOff>
    </xdr:from>
    <xdr:to>
      <xdr:col>31</xdr:col>
      <xdr:colOff>83466</xdr:colOff>
      <xdr:row>294</xdr:row>
      <xdr:rowOff>918884</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4466560" y="86547944"/>
          <a:ext cx="1869788" cy="61141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新日本電工株式会社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22.7</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32393</xdr:colOff>
      <xdr:row>294</xdr:row>
      <xdr:rowOff>1040694</xdr:rowOff>
    </xdr:from>
    <xdr:to>
      <xdr:col>31</xdr:col>
      <xdr:colOff>96353</xdr:colOff>
      <xdr:row>295</xdr:row>
      <xdr:rowOff>392209</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4469922" y="87281165"/>
          <a:ext cx="1879313" cy="61777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新協地水</a:t>
          </a:r>
          <a:r>
            <a:rPr kumimoji="1" lang="ja-JP" altLang="en-US" sz="1100">
              <a:solidFill>
                <a:sysClr val="windowText" lastClr="000000"/>
              </a:solidFill>
            </a:rPr>
            <a:t>株式会社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34.6</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31</xdr:col>
      <xdr:colOff>39922</xdr:colOff>
      <xdr:row>294</xdr:row>
      <xdr:rowOff>824981</xdr:rowOff>
    </xdr:from>
    <xdr:to>
      <xdr:col>42</xdr:col>
      <xdr:colOff>177693</xdr:colOff>
      <xdr:row>295</xdr:row>
      <xdr:rowOff>60221</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292804" y="87065452"/>
          <a:ext cx="2356536" cy="50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solidFill>
              <a:srgbClr val="FF0000"/>
            </a:solidFill>
          </a:endParaRPr>
        </a:p>
      </xdr:txBody>
    </xdr:sp>
    <xdr:clientData/>
  </xdr:twoCellAnchor>
  <xdr:twoCellAnchor>
    <xdr:from>
      <xdr:col>22</xdr:col>
      <xdr:colOff>29100</xdr:colOff>
      <xdr:row>295</xdr:row>
      <xdr:rowOff>529994</xdr:rowOff>
    </xdr:from>
    <xdr:to>
      <xdr:col>31</xdr:col>
      <xdr:colOff>90004</xdr:colOff>
      <xdr:row>295</xdr:row>
      <xdr:rowOff>1165417</xdr:rowOff>
    </xdr:to>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466629" y="88036729"/>
          <a:ext cx="1876257" cy="63542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フレスコ株式会社</a:t>
          </a:r>
          <a:endParaRPr kumimoji="1" lang="en-US" altLang="ja-JP" sz="1100">
            <a:solidFill>
              <a:schemeClr val="tx1"/>
            </a:solidFill>
          </a:endParaRPr>
        </a:p>
        <a:p>
          <a:pPr algn="ctr"/>
          <a:r>
            <a:rPr kumimoji="1" lang="en-US" altLang="ja-JP" sz="1600">
              <a:solidFill>
                <a:sysClr val="windowText" lastClr="000000"/>
              </a:solidFill>
              <a:effectLst/>
              <a:latin typeface="+mn-lt"/>
              <a:ea typeface="+mn-ea"/>
              <a:cs typeface="+mn-cs"/>
            </a:rPr>
            <a:t>23.1</a:t>
          </a:r>
          <a:r>
            <a:rPr kumimoji="1" lang="ja-JP" altLang="ja-JP" sz="160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clientData/>
  </xdr:twoCellAnchor>
  <xdr:twoCellAnchor>
    <xdr:from>
      <xdr:col>22</xdr:col>
      <xdr:colOff>42199</xdr:colOff>
      <xdr:row>296</xdr:row>
      <xdr:rowOff>12612</xdr:rowOff>
    </xdr:from>
    <xdr:to>
      <xdr:col>31</xdr:col>
      <xdr:colOff>108561</xdr:colOff>
      <xdr:row>296</xdr:row>
      <xdr:rowOff>638740</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479728" y="88785612"/>
          <a:ext cx="1881715" cy="62612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日東産業株式会社</a:t>
          </a: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4.7</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22</xdr:col>
      <xdr:colOff>51632</xdr:colOff>
      <xdr:row>296</xdr:row>
      <xdr:rowOff>764573</xdr:rowOff>
    </xdr:from>
    <xdr:to>
      <xdr:col>31</xdr:col>
      <xdr:colOff>97409</xdr:colOff>
      <xdr:row>297</xdr:row>
      <xdr:rowOff>145681</xdr:rowOff>
    </xdr:to>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489161" y="89537573"/>
          <a:ext cx="1861130" cy="64737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chemeClr val="tx1"/>
              </a:solidFill>
            </a:rPr>
            <a:t>有限会社</a:t>
          </a:r>
          <a:r>
            <a:rPr kumimoji="1" lang="ja-JP" altLang="en-US" sz="1100">
              <a:solidFill>
                <a:sysClr val="windowText" lastClr="000000"/>
              </a:solidFill>
            </a:rPr>
            <a:t>真美商</a:t>
          </a:r>
          <a:endParaRPr kumimoji="1" lang="en-US" altLang="ja-JP" sz="1100">
            <a:solidFill>
              <a:sysClr val="windowText" lastClr="000000"/>
            </a:solidFill>
          </a:endParaRPr>
        </a:p>
        <a:p>
          <a:pPr algn="ctr"/>
          <a:r>
            <a:rPr kumimoji="1" lang="en-US" altLang="ja-JP" sz="1600">
              <a:solidFill>
                <a:sysClr val="windowText" lastClr="000000"/>
              </a:solidFill>
              <a:effectLst/>
              <a:latin typeface="+mn-lt"/>
              <a:ea typeface="+mn-ea"/>
              <a:cs typeface="+mn-cs"/>
            </a:rPr>
            <a:t>4.0</a:t>
          </a:r>
          <a:r>
            <a:rPr kumimoji="1" lang="ja-JP" altLang="ja-JP" sz="1600">
              <a:solidFill>
                <a:sysClr val="windowText" lastClr="000000"/>
              </a:solidFill>
              <a:effectLst/>
              <a:latin typeface="+mn-lt"/>
              <a:ea typeface="+mn-ea"/>
              <a:cs typeface="+mn-cs"/>
            </a:rPr>
            <a:t>百万円</a:t>
          </a:r>
          <a:endParaRPr kumimoji="1" lang="ja-JP" altLang="en-US" sz="1600">
            <a:solidFill>
              <a:sysClr val="windowText" lastClr="000000"/>
            </a:solidFill>
          </a:endParaRPr>
        </a:p>
      </xdr:txBody>
    </xdr:sp>
    <xdr:clientData/>
  </xdr:twoCellAnchor>
  <xdr:twoCellAnchor>
    <xdr:from>
      <xdr:col>15</xdr:col>
      <xdr:colOff>12195</xdr:colOff>
      <xdr:row>292</xdr:row>
      <xdr:rowOff>991627</xdr:rowOff>
    </xdr:from>
    <xdr:to>
      <xdr:col>21</xdr:col>
      <xdr:colOff>89647</xdr:colOff>
      <xdr:row>293</xdr:row>
      <xdr:rowOff>56631</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037783" y="84699568"/>
          <a:ext cx="1287688" cy="331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14</xdr:col>
      <xdr:colOff>104050</xdr:colOff>
      <xdr:row>293</xdr:row>
      <xdr:rowOff>1057278</xdr:rowOff>
    </xdr:from>
    <xdr:to>
      <xdr:col>21</xdr:col>
      <xdr:colOff>51795</xdr:colOff>
      <xdr:row>293</xdr:row>
      <xdr:rowOff>1057278</xdr:rowOff>
    </xdr:to>
    <xdr:cxnSp macro="">
      <xdr:nvCxnSpPr>
        <xdr:cNvPr id="154" name="直線矢印コネクタ 153">
          <a:extLst>
            <a:ext uri="{FF2B5EF4-FFF2-40B4-BE49-F238E27FC236}">
              <a16:creationId xmlns:a16="http://schemas.microsoft.com/office/drawing/2014/main" id="{00000000-0008-0000-0000-00009A000000}"/>
            </a:ext>
          </a:extLst>
        </xdr:cNvPr>
        <xdr:cNvCxnSpPr>
          <a:cxnSpLocks noChangeAspect="1"/>
        </xdr:cNvCxnSpPr>
      </xdr:nvCxnSpPr>
      <xdr:spPr>
        <a:xfrm>
          <a:off x="2927932" y="86031484"/>
          <a:ext cx="13596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133329</xdr:colOff>
      <xdr:row>294</xdr:row>
      <xdr:rowOff>627395</xdr:rowOff>
    </xdr:from>
    <xdr:to>
      <xdr:col>21</xdr:col>
      <xdr:colOff>81074</xdr:colOff>
      <xdr:row>294</xdr:row>
      <xdr:rowOff>627395</xdr:rowOff>
    </xdr:to>
    <xdr:cxnSp macro="">
      <xdr:nvCxnSpPr>
        <xdr:cNvPr id="167" name="直線矢印コネクタ 166">
          <a:extLst>
            <a:ext uri="{FF2B5EF4-FFF2-40B4-BE49-F238E27FC236}">
              <a16:creationId xmlns:a16="http://schemas.microsoft.com/office/drawing/2014/main" id="{00000000-0008-0000-0000-0000A7000000}"/>
            </a:ext>
          </a:extLst>
        </xdr:cNvPr>
        <xdr:cNvCxnSpPr>
          <a:cxnSpLocks noChangeAspect="1"/>
        </xdr:cNvCxnSpPr>
      </xdr:nvCxnSpPr>
      <xdr:spPr>
        <a:xfrm>
          <a:off x="2957211" y="86867866"/>
          <a:ext cx="13596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133329</xdr:colOff>
      <xdr:row>295</xdr:row>
      <xdr:rowOff>53050</xdr:rowOff>
    </xdr:from>
    <xdr:to>
      <xdr:col>21</xdr:col>
      <xdr:colOff>81074</xdr:colOff>
      <xdr:row>295</xdr:row>
      <xdr:rowOff>53050</xdr:rowOff>
    </xdr:to>
    <xdr:cxnSp macro="">
      <xdr:nvCxnSpPr>
        <xdr:cNvPr id="168" name="直線矢印コネクタ 167">
          <a:extLst>
            <a:ext uri="{FF2B5EF4-FFF2-40B4-BE49-F238E27FC236}">
              <a16:creationId xmlns:a16="http://schemas.microsoft.com/office/drawing/2014/main" id="{00000000-0008-0000-0000-0000A8000000}"/>
            </a:ext>
          </a:extLst>
        </xdr:cNvPr>
        <xdr:cNvCxnSpPr>
          <a:cxnSpLocks noChangeAspect="1"/>
        </xdr:cNvCxnSpPr>
      </xdr:nvCxnSpPr>
      <xdr:spPr>
        <a:xfrm>
          <a:off x="2957211" y="87559785"/>
          <a:ext cx="13596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141098</xdr:colOff>
      <xdr:row>293</xdr:row>
      <xdr:rowOff>144580</xdr:rowOff>
    </xdr:from>
    <xdr:to>
      <xdr:col>21</xdr:col>
      <xdr:colOff>92535</xdr:colOff>
      <xdr:row>293</xdr:row>
      <xdr:rowOff>144580</xdr:rowOff>
    </xdr:to>
    <xdr:cxnSp macro="">
      <xdr:nvCxnSpPr>
        <xdr:cNvPr id="169" name="直線矢印コネクタ 168">
          <a:extLst>
            <a:ext uri="{FF2B5EF4-FFF2-40B4-BE49-F238E27FC236}">
              <a16:creationId xmlns:a16="http://schemas.microsoft.com/office/drawing/2014/main" id="{00000000-0008-0000-0000-0000A9000000}"/>
            </a:ext>
          </a:extLst>
        </xdr:cNvPr>
        <xdr:cNvCxnSpPr>
          <a:cxnSpLocks noChangeAspect="1"/>
        </xdr:cNvCxnSpPr>
      </xdr:nvCxnSpPr>
      <xdr:spPr>
        <a:xfrm>
          <a:off x="2964980" y="85118786"/>
          <a:ext cx="136337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104078</xdr:colOff>
      <xdr:row>295</xdr:row>
      <xdr:rowOff>800970</xdr:rowOff>
    </xdr:from>
    <xdr:to>
      <xdr:col>21</xdr:col>
      <xdr:colOff>51823</xdr:colOff>
      <xdr:row>295</xdr:row>
      <xdr:rowOff>800970</xdr:rowOff>
    </xdr:to>
    <xdr:cxnSp macro="">
      <xdr:nvCxnSpPr>
        <xdr:cNvPr id="170" name="直線矢印コネクタ 169">
          <a:extLst>
            <a:ext uri="{FF2B5EF4-FFF2-40B4-BE49-F238E27FC236}">
              <a16:creationId xmlns:a16="http://schemas.microsoft.com/office/drawing/2014/main" id="{00000000-0008-0000-0000-0000AA000000}"/>
            </a:ext>
          </a:extLst>
        </xdr:cNvPr>
        <xdr:cNvCxnSpPr>
          <a:cxnSpLocks noChangeAspect="1"/>
        </xdr:cNvCxnSpPr>
      </xdr:nvCxnSpPr>
      <xdr:spPr>
        <a:xfrm>
          <a:off x="2927960" y="88307705"/>
          <a:ext cx="13596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29316</xdr:colOff>
      <xdr:row>293</xdr:row>
      <xdr:rowOff>541683</xdr:rowOff>
    </xdr:from>
    <xdr:to>
      <xdr:col>21</xdr:col>
      <xdr:colOff>112058</xdr:colOff>
      <xdr:row>293</xdr:row>
      <xdr:rowOff>872951</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3054904" y="85515889"/>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14</xdr:col>
      <xdr:colOff>138410</xdr:colOff>
      <xdr:row>296</xdr:row>
      <xdr:rowOff>297435</xdr:rowOff>
    </xdr:from>
    <xdr:to>
      <xdr:col>21</xdr:col>
      <xdr:colOff>89847</xdr:colOff>
      <xdr:row>296</xdr:row>
      <xdr:rowOff>297435</xdr:rowOff>
    </xdr:to>
    <xdr:cxnSp macro="">
      <xdr:nvCxnSpPr>
        <xdr:cNvPr id="184" name="直線矢印コネクタ 183">
          <a:extLst>
            <a:ext uri="{FF2B5EF4-FFF2-40B4-BE49-F238E27FC236}">
              <a16:creationId xmlns:a16="http://schemas.microsoft.com/office/drawing/2014/main" id="{00000000-0008-0000-0000-0000B8000000}"/>
            </a:ext>
          </a:extLst>
        </xdr:cNvPr>
        <xdr:cNvCxnSpPr>
          <a:cxnSpLocks noChangeAspect="1"/>
        </xdr:cNvCxnSpPr>
      </xdr:nvCxnSpPr>
      <xdr:spPr>
        <a:xfrm>
          <a:off x="2962292" y="89070435"/>
          <a:ext cx="136337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113961</xdr:colOff>
      <xdr:row>296</xdr:row>
      <xdr:rowOff>1105587</xdr:rowOff>
    </xdr:from>
    <xdr:to>
      <xdr:col>21</xdr:col>
      <xdr:colOff>61706</xdr:colOff>
      <xdr:row>296</xdr:row>
      <xdr:rowOff>1105587</xdr:rowOff>
    </xdr:to>
    <xdr:cxnSp macro="">
      <xdr:nvCxnSpPr>
        <xdr:cNvPr id="185" name="直線矢印コネクタ 184">
          <a:extLst>
            <a:ext uri="{FF2B5EF4-FFF2-40B4-BE49-F238E27FC236}">
              <a16:creationId xmlns:a16="http://schemas.microsoft.com/office/drawing/2014/main" id="{00000000-0008-0000-0000-0000B9000000}"/>
            </a:ext>
          </a:extLst>
        </xdr:cNvPr>
        <xdr:cNvCxnSpPr>
          <a:cxnSpLocks noChangeAspect="1"/>
        </xdr:cNvCxnSpPr>
      </xdr:nvCxnSpPr>
      <xdr:spPr>
        <a:xfrm>
          <a:off x="2937843" y="89878587"/>
          <a:ext cx="135968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59521</xdr:colOff>
      <xdr:row>292</xdr:row>
      <xdr:rowOff>1229251</xdr:rowOff>
    </xdr:from>
    <xdr:to>
      <xdr:col>47</xdr:col>
      <xdr:colOff>13578</xdr:colOff>
      <xdr:row>293</xdr:row>
      <xdr:rowOff>326056</xdr:rowOff>
    </xdr:to>
    <xdr:sp macro="" textlink="">
      <xdr:nvSpPr>
        <xdr:cNvPr id="191" name="大かっこ 190">
          <a:extLst>
            <a:ext uri="{FF2B5EF4-FFF2-40B4-BE49-F238E27FC236}">
              <a16:creationId xmlns:a16="http://schemas.microsoft.com/office/drawing/2014/main" id="{00000000-0008-0000-0000-0000BF000000}"/>
            </a:ext>
          </a:extLst>
        </xdr:cNvPr>
        <xdr:cNvSpPr/>
      </xdr:nvSpPr>
      <xdr:spPr>
        <a:xfrm>
          <a:off x="6514109" y="84937192"/>
          <a:ext cx="2979645"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70728</xdr:colOff>
      <xdr:row>294</xdr:row>
      <xdr:rowOff>360798</xdr:rowOff>
    </xdr:from>
    <xdr:to>
      <xdr:col>47</xdr:col>
      <xdr:colOff>27186</xdr:colOff>
      <xdr:row>294</xdr:row>
      <xdr:rowOff>723868</xdr:rowOff>
    </xdr:to>
    <xdr:sp macro="" textlink="">
      <xdr:nvSpPr>
        <xdr:cNvPr id="194" name="大かっこ 193">
          <a:extLst>
            <a:ext uri="{FF2B5EF4-FFF2-40B4-BE49-F238E27FC236}">
              <a16:creationId xmlns:a16="http://schemas.microsoft.com/office/drawing/2014/main" id="{00000000-0008-0000-0000-0000C2000000}"/>
            </a:ext>
          </a:extLst>
        </xdr:cNvPr>
        <xdr:cNvSpPr/>
      </xdr:nvSpPr>
      <xdr:spPr>
        <a:xfrm>
          <a:off x="6525316" y="86601269"/>
          <a:ext cx="2982046"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70728</xdr:colOff>
      <xdr:row>294</xdr:row>
      <xdr:rowOff>1147613</xdr:rowOff>
    </xdr:from>
    <xdr:to>
      <xdr:col>47</xdr:col>
      <xdr:colOff>27186</xdr:colOff>
      <xdr:row>295</xdr:row>
      <xdr:rowOff>241016</xdr:rowOff>
    </xdr:to>
    <xdr:sp macro="" textlink="">
      <xdr:nvSpPr>
        <xdr:cNvPr id="196" name="大かっこ 195">
          <a:extLst>
            <a:ext uri="{FF2B5EF4-FFF2-40B4-BE49-F238E27FC236}">
              <a16:creationId xmlns:a16="http://schemas.microsoft.com/office/drawing/2014/main" id="{00000000-0008-0000-0000-0000C4000000}"/>
            </a:ext>
          </a:extLst>
        </xdr:cNvPr>
        <xdr:cNvSpPr/>
      </xdr:nvSpPr>
      <xdr:spPr>
        <a:xfrm>
          <a:off x="6525316" y="87388084"/>
          <a:ext cx="2982046" cy="3596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59521</xdr:colOff>
      <xdr:row>295</xdr:row>
      <xdr:rowOff>580115</xdr:rowOff>
    </xdr:from>
    <xdr:to>
      <xdr:col>47</xdr:col>
      <xdr:colOff>15979</xdr:colOff>
      <xdr:row>295</xdr:row>
      <xdr:rowOff>943185</xdr:rowOff>
    </xdr:to>
    <xdr:sp macro="" textlink="">
      <xdr:nvSpPr>
        <xdr:cNvPr id="197" name="大かっこ 196">
          <a:extLst>
            <a:ext uri="{FF2B5EF4-FFF2-40B4-BE49-F238E27FC236}">
              <a16:creationId xmlns:a16="http://schemas.microsoft.com/office/drawing/2014/main" id="{00000000-0008-0000-0000-0000C5000000}"/>
            </a:ext>
          </a:extLst>
        </xdr:cNvPr>
        <xdr:cNvSpPr/>
      </xdr:nvSpPr>
      <xdr:spPr>
        <a:xfrm>
          <a:off x="6514109" y="88086850"/>
          <a:ext cx="2982046"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48315</xdr:colOff>
      <xdr:row>296</xdr:row>
      <xdr:rowOff>38100</xdr:rowOff>
    </xdr:from>
    <xdr:to>
      <xdr:col>47</xdr:col>
      <xdr:colOff>2372</xdr:colOff>
      <xdr:row>296</xdr:row>
      <xdr:rowOff>533400</xdr:rowOff>
    </xdr:to>
    <xdr:sp macro="" textlink="">
      <xdr:nvSpPr>
        <xdr:cNvPr id="199" name="大かっこ 198">
          <a:extLst>
            <a:ext uri="{FF2B5EF4-FFF2-40B4-BE49-F238E27FC236}">
              <a16:creationId xmlns:a16="http://schemas.microsoft.com/office/drawing/2014/main" id="{00000000-0008-0000-0000-0000C7000000}"/>
            </a:ext>
          </a:extLst>
        </xdr:cNvPr>
        <xdr:cNvSpPr/>
      </xdr:nvSpPr>
      <xdr:spPr>
        <a:xfrm>
          <a:off x="6449115" y="88839675"/>
          <a:ext cx="2954432" cy="495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48315</xdr:colOff>
      <xdr:row>296</xdr:row>
      <xdr:rowOff>771525</xdr:rowOff>
    </xdr:from>
    <xdr:to>
      <xdr:col>47</xdr:col>
      <xdr:colOff>19050</xdr:colOff>
      <xdr:row>297</xdr:row>
      <xdr:rowOff>38099</xdr:rowOff>
    </xdr:to>
    <xdr:sp macro="" textlink="">
      <xdr:nvSpPr>
        <xdr:cNvPr id="200" name="大かっこ 199">
          <a:extLst>
            <a:ext uri="{FF2B5EF4-FFF2-40B4-BE49-F238E27FC236}">
              <a16:creationId xmlns:a16="http://schemas.microsoft.com/office/drawing/2014/main" id="{00000000-0008-0000-0000-0000C8000000}"/>
            </a:ext>
          </a:extLst>
        </xdr:cNvPr>
        <xdr:cNvSpPr/>
      </xdr:nvSpPr>
      <xdr:spPr>
        <a:xfrm>
          <a:off x="6449115" y="89573100"/>
          <a:ext cx="2971110"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59521</xdr:colOff>
      <xdr:row>293</xdr:row>
      <xdr:rowOff>779416</xdr:rowOff>
    </xdr:from>
    <xdr:to>
      <xdr:col>47</xdr:col>
      <xdr:colOff>13578</xdr:colOff>
      <xdr:row>293</xdr:row>
      <xdr:rowOff>1138284</xdr:rowOff>
    </xdr:to>
    <xdr:sp macro="" textlink="">
      <xdr:nvSpPr>
        <xdr:cNvPr id="201" name="大かっこ 200">
          <a:extLst>
            <a:ext uri="{FF2B5EF4-FFF2-40B4-BE49-F238E27FC236}">
              <a16:creationId xmlns:a16="http://schemas.microsoft.com/office/drawing/2014/main" id="{00000000-0008-0000-0000-0000C9000000}"/>
            </a:ext>
          </a:extLst>
        </xdr:cNvPr>
        <xdr:cNvSpPr/>
      </xdr:nvSpPr>
      <xdr:spPr>
        <a:xfrm>
          <a:off x="6514109" y="85753622"/>
          <a:ext cx="2979645" cy="3588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33</xdr:col>
      <xdr:colOff>30407</xdr:colOff>
      <xdr:row>292</xdr:row>
      <xdr:rowOff>1197028</xdr:rowOff>
    </xdr:from>
    <xdr:to>
      <xdr:col>46</xdr:col>
      <xdr:colOff>167277</xdr:colOff>
      <xdr:row>293</xdr:row>
      <xdr:rowOff>492859</xdr:rowOff>
    </xdr:to>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6686701" y="84904969"/>
          <a:ext cx="2759047" cy="562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福島トヨペット本社（郡山市 川向）における再エネ地域マイクログリッドの計画策定事業</a:t>
          </a:r>
          <a:endParaRPr kumimoji="1" lang="en-US" altLang="ja-JP" sz="1100">
            <a:solidFill>
              <a:sysClr val="windowText" lastClr="000000"/>
            </a:solidFill>
          </a:endParaRPr>
        </a:p>
      </xdr:txBody>
    </xdr:sp>
    <xdr:clientData/>
  </xdr:twoCellAnchor>
  <xdr:twoCellAnchor>
    <xdr:from>
      <xdr:col>33</xdr:col>
      <xdr:colOff>30406</xdr:colOff>
      <xdr:row>293</xdr:row>
      <xdr:rowOff>765003</xdr:rowOff>
    </xdr:from>
    <xdr:to>
      <xdr:col>46</xdr:col>
      <xdr:colOff>167276</xdr:colOff>
      <xdr:row>294</xdr:row>
      <xdr:rowOff>56631</xdr:rowOff>
    </xdr:to>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6686700" y="85739209"/>
          <a:ext cx="2759047" cy="557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楢葉町屋内体育施設太陽光発電設備導入計画策定事業</a:t>
          </a:r>
          <a:endParaRPr kumimoji="1" lang="en-US" altLang="ja-JP" sz="1100">
            <a:solidFill>
              <a:sysClr val="windowText" lastClr="000000"/>
            </a:solidFill>
          </a:endParaRPr>
        </a:p>
      </xdr:txBody>
    </xdr:sp>
    <xdr:clientData/>
  </xdr:twoCellAnchor>
  <xdr:twoCellAnchor>
    <xdr:from>
      <xdr:col>33</xdr:col>
      <xdr:colOff>19200</xdr:colOff>
      <xdr:row>294</xdr:row>
      <xdr:rowOff>359992</xdr:rowOff>
    </xdr:from>
    <xdr:to>
      <xdr:col>46</xdr:col>
      <xdr:colOff>153669</xdr:colOff>
      <xdr:row>294</xdr:row>
      <xdr:rowOff>917885</xdr:rowOff>
    </xdr:to>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6675494" y="86600463"/>
          <a:ext cx="2756646" cy="557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新日本電工株式会社郡山工場自家消費型太陽光発電設備導入事業</a:t>
          </a:r>
          <a:endParaRPr kumimoji="1" lang="en-US" altLang="ja-JP" sz="1100">
            <a:solidFill>
              <a:sysClr val="windowText" lastClr="000000"/>
            </a:solidFill>
          </a:endParaRPr>
        </a:p>
      </xdr:txBody>
    </xdr:sp>
    <xdr:clientData/>
  </xdr:twoCellAnchor>
  <xdr:twoCellAnchor>
    <xdr:from>
      <xdr:col>33</xdr:col>
      <xdr:colOff>39212</xdr:colOff>
      <xdr:row>294</xdr:row>
      <xdr:rowOff>1085973</xdr:rowOff>
    </xdr:from>
    <xdr:to>
      <xdr:col>46</xdr:col>
      <xdr:colOff>176082</xdr:colOff>
      <xdr:row>295</xdr:row>
      <xdr:rowOff>528079</xdr:rowOff>
    </xdr:to>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6695506" y="87326444"/>
          <a:ext cx="2759047" cy="708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太陽光発電自家消費の最大化と</a:t>
          </a:r>
          <a:r>
            <a:rPr lang="en-US" altLang="ja-JP"/>
            <a:t>ZEV</a:t>
          </a:r>
          <a:r>
            <a:rPr lang="ja-JP" altLang="en-US"/>
            <a:t>（ゼロ・エミッション・ビークル）推進による脱炭素</a:t>
          </a:r>
          <a:r>
            <a:rPr lang="en-US" altLang="ja-JP"/>
            <a:t>&amp;</a:t>
          </a:r>
          <a:r>
            <a:rPr lang="ja-JP" altLang="en-US"/>
            <a:t>防災連携事業</a:t>
          </a:r>
          <a:endParaRPr kumimoji="1" lang="en-US" altLang="ja-JP" sz="1100">
            <a:solidFill>
              <a:sysClr val="windowText" lastClr="000000"/>
            </a:solidFill>
          </a:endParaRPr>
        </a:p>
      </xdr:txBody>
    </xdr:sp>
    <xdr:clientData/>
  </xdr:twoCellAnchor>
  <xdr:twoCellAnchor>
    <xdr:from>
      <xdr:col>33</xdr:col>
      <xdr:colOff>57621</xdr:colOff>
      <xdr:row>295</xdr:row>
      <xdr:rowOff>565702</xdr:rowOff>
    </xdr:from>
    <xdr:to>
      <xdr:col>47</xdr:col>
      <xdr:colOff>5393</xdr:colOff>
      <xdr:row>296</xdr:row>
      <xdr:rowOff>7809</xdr:rowOff>
    </xdr:to>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6713915" y="88072437"/>
          <a:ext cx="2771654" cy="708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自家消費型再生可能エネルギー発電設備導入事業</a:t>
          </a:r>
          <a:endParaRPr kumimoji="1" lang="en-US" altLang="ja-JP" sz="1100">
            <a:solidFill>
              <a:sysClr val="windowText" lastClr="000000"/>
            </a:solidFill>
          </a:endParaRPr>
        </a:p>
      </xdr:txBody>
    </xdr:sp>
    <xdr:clientData/>
  </xdr:twoCellAnchor>
  <xdr:twoCellAnchor>
    <xdr:from>
      <xdr:col>32</xdr:col>
      <xdr:colOff>190971</xdr:colOff>
      <xdr:row>295</xdr:row>
      <xdr:rowOff>1241897</xdr:rowOff>
    </xdr:from>
    <xdr:to>
      <xdr:col>46</xdr:col>
      <xdr:colOff>138743</xdr:colOff>
      <xdr:row>296</xdr:row>
      <xdr:rowOff>684004</xdr:rowOff>
    </xdr:to>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6591771" y="88776647"/>
          <a:ext cx="2748122" cy="708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１００％グリーンエネルギーのみによる電気自動車の運用と電気自動車の地域防災活用の取組みモデル事業</a:t>
          </a:r>
          <a:endParaRPr kumimoji="1" lang="en-US" altLang="ja-JP" sz="1100">
            <a:solidFill>
              <a:sysClr val="windowText" lastClr="000000"/>
            </a:solidFill>
          </a:endParaRPr>
        </a:p>
      </xdr:txBody>
    </xdr:sp>
    <xdr:clientData/>
  </xdr:twoCellAnchor>
  <xdr:twoCellAnchor>
    <xdr:from>
      <xdr:col>32</xdr:col>
      <xdr:colOff>180404</xdr:colOff>
      <xdr:row>296</xdr:row>
      <xdr:rowOff>721944</xdr:rowOff>
    </xdr:from>
    <xdr:to>
      <xdr:col>46</xdr:col>
      <xdr:colOff>85153</xdr:colOff>
      <xdr:row>297</xdr:row>
      <xdr:rowOff>164611</xdr:rowOff>
    </xdr:to>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6581204" y="89523519"/>
          <a:ext cx="2705099" cy="709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t>ロードサイドファストフード店の防災拠点化を実現する自家消費型再生可能エネルギー発電設備等の導入事業</a:t>
          </a:r>
          <a:endParaRPr kumimoji="1" lang="en-US" altLang="ja-JP" sz="1100">
            <a:solidFill>
              <a:sysClr val="windowText" lastClr="000000"/>
            </a:solidFill>
          </a:endParaRPr>
        </a:p>
      </xdr:txBody>
    </xdr:sp>
    <xdr:clientData/>
  </xdr:twoCellAnchor>
  <xdr:twoCellAnchor>
    <xdr:from>
      <xdr:col>11</xdr:col>
      <xdr:colOff>33611</xdr:colOff>
      <xdr:row>291</xdr:row>
      <xdr:rowOff>1075765</xdr:rowOff>
    </xdr:from>
    <xdr:to>
      <xdr:col>20</xdr:col>
      <xdr:colOff>134470</xdr:colOff>
      <xdr:row>292</xdr:row>
      <xdr:rowOff>139969</xdr:rowOff>
    </xdr:to>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2252376" y="83517441"/>
          <a:ext cx="1916212" cy="330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185692</xdr:colOff>
      <xdr:row>292</xdr:row>
      <xdr:rowOff>246532</xdr:rowOff>
    </xdr:from>
    <xdr:to>
      <xdr:col>47</xdr:col>
      <xdr:colOff>134473</xdr:colOff>
      <xdr:row>292</xdr:row>
      <xdr:rowOff>819631</xdr:rowOff>
    </xdr:to>
    <xdr:grpSp>
      <xdr:nvGrpSpPr>
        <xdr:cNvPr id="190" name="グループ化 189">
          <a:extLst>
            <a:ext uri="{FF2B5EF4-FFF2-40B4-BE49-F238E27FC236}">
              <a16:creationId xmlns:a16="http://schemas.microsoft.com/office/drawing/2014/main" id="{00000000-0008-0000-0000-0000BE000000}"/>
            </a:ext>
          </a:extLst>
        </xdr:cNvPr>
        <xdr:cNvGrpSpPr/>
      </xdr:nvGrpSpPr>
      <xdr:grpSpPr>
        <a:xfrm>
          <a:off x="4283559" y="79502999"/>
          <a:ext cx="4605447" cy="573099"/>
          <a:chOff x="2216023" y="468933"/>
          <a:chExt cx="4893603" cy="286736"/>
        </a:xfrm>
      </xdr:grpSpPr>
      <xdr:sp macro="" textlink="">
        <xdr:nvSpPr>
          <xdr:cNvPr id="192" name="大かっこ 191">
            <a:extLst>
              <a:ext uri="{FF2B5EF4-FFF2-40B4-BE49-F238E27FC236}">
                <a16:creationId xmlns:a16="http://schemas.microsoft.com/office/drawing/2014/main" id="{00000000-0008-0000-0000-0000C0000000}"/>
              </a:ext>
            </a:extLst>
          </xdr:cNvPr>
          <xdr:cNvSpPr/>
        </xdr:nvSpPr>
        <xdr:spPr>
          <a:xfrm>
            <a:off x="2240889" y="468933"/>
            <a:ext cx="4868737" cy="286736"/>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a:ln>
                <a:noFill/>
              </a:ln>
              <a:solidFill>
                <a:srgbClr val="FF0000"/>
              </a:solidFill>
              <a:effectLst/>
              <a:uLnTx/>
              <a:uFillTx/>
              <a:latin typeface="Calibri" panose="020F0502020204030204"/>
              <a:ea typeface="ＭＳ Ｐゴシック" panose="020B0600070205080204" pitchFamily="50" charset="-128"/>
              <a:cs typeface="+mn-cs"/>
            </a:endParaRPr>
          </a:p>
        </xdr:txBody>
      </xdr:sp>
      <xdr:sp macro="" textlink="">
        <xdr:nvSpPr>
          <xdr:cNvPr id="193" name="テキスト ボックス 53">
            <a:extLst>
              <a:ext uri="{FF2B5EF4-FFF2-40B4-BE49-F238E27FC236}">
                <a16:creationId xmlns:a16="http://schemas.microsoft.com/office/drawing/2014/main" id="{00000000-0008-0000-0000-0000C1000000}"/>
              </a:ext>
            </a:extLst>
          </xdr:cNvPr>
          <xdr:cNvSpPr txBox="1"/>
        </xdr:nvSpPr>
        <xdr:spPr>
          <a:xfrm>
            <a:off x="2216023" y="494192"/>
            <a:ext cx="4839450" cy="226742"/>
          </a:xfrm>
          <a:prstGeom prst="rect">
            <a:avLst/>
          </a:prstGeom>
          <a:noFill/>
          <a:ln>
            <a:noFill/>
          </a:ln>
          <a:effectLst/>
        </xdr:spPr>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hangingPunct="0"/>
            <a:r>
              <a:rPr kumimoji="1" lang="ja-JP" altLang="en-US" sz="1200" b="0" i="0" u="none" strike="noStrike" kern="0" cap="none" spc="0" normalizeH="0" baseline="0">
                <a:ln>
                  <a:noFill/>
                </a:ln>
                <a:solidFill>
                  <a:schemeClr val="tx1"/>
                </a:solidFill>
                <a:effectLst/>
                <a:uLnTx/>
                <a:uFillTx/>
                <a:latin typeface="+mn-lt"/>
                <a:ea typeface="+mn-ea"/>
                <a:cs typeface="+mn-cs"/>
              </a:rPr>
              <a:t>福島県自家消費型再生可能エネルギー導入支援事業（脱炭素</a:t>
            </a:r>
            <a:r>
              <a:rPr kumimoji="1" lang="en-US" altLang="ja-JP" sz="1200" b="0" i="0" u="none" strike="noStrike" kern="0" cap="none" spc="0" normalizeH="0" baseline="0">
                <a:ln>
                  <a:noFill/>
                </a:ln>
                <a:solidFill>
                  <a:schemeClr val="tx1"/>
                </a:solidFill>
                <a:effectLst/>
                <a:uLnTx/>
                <a:uFillTx/>
                <a:latin typeface="+mn-lt"/>
                <a:ea typeface="+mn-ea"/>
                <a:cs typeface="+mn-cs"/>
              </a:rPr>
              <a:t>×</a:t>
            </a:r>
            <a:r>
              <a:rPr kumimoji="1" lang="ja-JP" altLang="en-US" sz="1200" b="0" i="0" u="none" strike="noStrike" kern="0" cap="none" spc="0" normalizeH="0" baseline="0">
                <a:ln>
                  <a:noFill/>
                </a:ln>
                <a:solidFill>
                  <a:schemeClr val="tx1"/>
                </a:solidFill>
                <a:effectLst/>
                <a:uLnTx/>
                <a:uFillTx/>
                <a:latin typeface="+mn-lt"/>
                <a:ea typeface="+mn-ea"/>
                <a:cs typeface="+mn-cs"/>
              </a:rPr>
              <a:t>復興まちづくり推進事業）補助金</a:t>
            </a:r>
            <a:endParaRPr kumimoji="1" lang="en-US" altLang="ja-JP" sz="1200" b="0" i="0" u="none" strike="noStrike" kern="0" cap="none" spc="0" normalizeH="0" baseline="0">
              <a:ln>
                <a:noFill/>
              </a:ln>
              <a:solidFill>
                <a:schemeClr val="tx1"/>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16</xdr:col>
      <xdr:colOff>190500</xdr:colOff>
      <xdr:row>272</xdr:row>
      <xdr:rowOff>1076325</xdr:rowOff>
    </xdr:from>
    <xdr:to>
      <xdr:col>25</xdr:col>
      <xdr:colOff>95250</xdr:colOff>
      <xdr:row>273</xdr:row>
      <xdr:rowOff>247649</xdr:rowOff>
    </xdr:to>
    <xdr:sp macro="" textlink="">
      <xdr:nvSpPr>
        <xdr:cNvPr id="195" name="正方形/長方形 194">
          <a:extLst>
            <a:ext uri="{FF2B5EF4-FFF2-40B4-BE49-F238E27FC236}">
              <a16:creationId xmlns:a16="http://schemas.microsoft.com/office/drawing/2014/main" id="{00000000-0008-0000-0000-0000C3000000}"/>
            </a:ext>
          </a:extLst>
        </xdr:cNvPr>
        <xdr:cNvSpPr/>
      </xdr:nvSpPr>
      <xdr:spPr>
        <a:xfrm>
          <a:off x="3390900" y="56378475"/>
          <a:ext cx="1704975" cy="438149"/>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p>
      </xdr:txBody>
    </xdr:sp>
    <xdr:clientData/>
  </xdr:twoCellAnchor>
  <xdr:twoCellAnchor>
    <xdr:from>
      <xdr:col>16</xdr:col>
      <xdr:colOff>156881</xdr:colOff>
      <xdr:row>275</xdr:row>
      <xdr:rowOff>392206</xdr:rowOff>
    </xdr:from>
    <xdr:to>
      <xdr:col>25</xdr:col>
      <xdr:colOff>119436</xdr:colOff>
      <xdr:row>275</xdr:row>
      <xdr:rowOff>756562</xdr:rowOff>
    </xdr:to>
    <xdr:sp macro="" textlink="">
      <xdr:nvSpPr>
        <xdr:cNvPr id="198" name="正方形/長方形 197">
          <a:extLst>
            <a:ext uri="{FF2B5EF4-FFF2-40B4-BE49-F238E27FC236}">
              <a16:creationId xmlns:a16="http://schemas.microsoft.com/office/drawing/2014/main" id="{00000000-0008-0000-0000-0000C6000000}"/>
            </a:ext>
          </a:extLst>
        </xdr:cNvPr>
        <xdr:cNvSpPr/>
      </xdr:nvSpPr>
      <xdr:spPr>
        <a:xfrm>
          <a:off x="3384175" y="62573647"/>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16</xdr:col>
      <xdr:colOff>174811</xdr:colOff>
      <xdr:row>274</xdr:row>
      <xdr:rowOff>948019</xdr:rowOff>
    </xdr:from>
    <xdr:to>
      <xdr:col>25</xdr:col>
      <xdr:colOff>137366</xdr:colOff>
      <xdr:row>275</xdr:row>
      <xdr:rowOff>46110</xdr:rowOff>
    </xdr:to>
    <xdr:sp macro="" textlink="">
      <xdr:nvSpPr>
        <xdr:cNvPr id="202" name="正方形/長方形 201">
          <a:extLst>
            <a:ext uri="{FF2B5EF4-FFF2-40B4-BE49-F238E27FC236}">
              <a16:creationId xmlns:a16="http://schemas.microsoft.com/office/drawing/2014/main" id="{00000000-0008-0000-0000-0000CA000000}"/>
            </a:ext>
          </a:extLst>
        </xdr:cNvPr>
        <xdr:cNvSpPr/>
      </xdr:nvSpPr>
      <xdr:spPr>
        <a:xfrm>
          <a:off x="3402105" y="61863195"/>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17</xdr:col>
      <xdr:colOff>24652</xdr:colOff>
      <xdr:row>274</xdr:row>
      <xdr:rowOff>147918</xdr:rowOff>
    </xdr:from>
    <xdr:to>
      <xdr:col>25</xdr:col>
      <xdr:colOff>188913</xdr:colOff>
      <xdr:row>274</xdr:row>
      <xdr:rowOff>512274</xdr:rowOff>
    </xdr:to>
    <xdr:sp macro="" textlink="">
      <xdr:nvSpPr>
        <xdr:cNvPr id="210" name="正方形/長方形 209">
          <a:extLst>
            <a:ext uri="{FF2B5EF4-FFF2-40B4-BE49-F238E27FC236}">
              <a16:creationId xmlns:a16="http://schemas.microsoft.com/office/drawing/2014/main" id="{00000000-0008-0000-0000-0000D2000000}"/>
            </a:ext>
          </a:extLst>
        </xdr:cNvPr>
        <xdr:cNvSpPr/>
      </xdr:nvSpPr>
      <xdr:spPr>
        <a:xfrm>
          <a:off x="3453652" y="61063094"/>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17</xdr:col>
      <xdr:colOff>8963</xdr:colOff>
      <xdr:row>273</xdr:row>
      <xdr:rowOff>602876</xdr:rowOff>
    </xdr:from>
    <xdr:to>
      <xdr:col>25</xdr:col>
      <xdr:colOff>173224</xdr:colOff>
      <xdr:row>273</xdr:row>
      <xdr:rowOff>967232</xdr:rowOff>
    </xdr:to>
    <xdr:sp macro="" textlink="">
      <xdr:nvSpPr>
        <xdr:cNvPr id="211" name="正方形/長方形 210">
          <a:extLst>
            <a:ext uri="{FF2B5EF4-FFF2-40B4-BE49-F238E27FC236}">
              <a16:creationId xmlns:a16="http://schemas.microsoft.com/office/drawing/2014/main" id="{00000000-0008-0000-0000-0000D3000000}"/>
            </a:ext>
          </a:extLst>
        </xdr:cNvPr>
        <xdr:cNvSpPr/>
      </xdr:nvSpPr>
      <xdr:spPr>
        <a:xfrm>
          <a:off x="3437963" y="60251788"/>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17</xdr:col>
      <xdr:colOff>44824</xdr:colOff>
      <xdr:row>276</xdr:row>
      <xdr:rowOff>1131794</xdr:rowOff>
    </xdr:from>
    <xdr:to>
      <xdr:col>26</xdr:col>
      <xdr:colOff>7379</xdr:colOff>
      <xdr:row>277</xdr:row>
      <xdr:rowOff>229885</xdr:rowOff>
    </xdr:to>
    <xdr:sp macro="" textlink="">
      <xdr:nvSpPr>
        <xdr:cNvPr id="213" name="正方形/長方形 212">
          <a:extLst>
            <a:ext uri="{FF2B5EF4-FFF2-40B4-BE49-F238E27FC236}">
              <a16:creationId xmlns:a16="http://schemas.microsoft.com/office/drawing/2014/main" id="{00000000-0008-0000-0000-0000D5000000}"/>
            </a:ext>
          </a:extLst>
        </xdr:cNvPr>
        <xdr:cNvSpPr/>
      </xdr:nvSpPr>
      <xdr:spPr>
        <a:xfrm>
          <a:off x="3473824" y="64579500"/>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17</xdr:col>
      <xdr:colOff>67236</xdr:colOff>
      <xdr:row>278</xdr:row>
      <xdr:rowOff>481853</xdr:rowOff>
    </xdr:from>
    <xdr:to>
      <xdr:col>26</xdr:col>
      <xdr:colOff>29791</xdr:colOff>
      <xdr:row>278</xdr:row>
      <xdr:rowOff>846209</xdr:rowOff>
    </xdr:to>
    <xdr:sp macro="" textlink="">
      <xdr:nvSpPr>
        <xdr:cNvPr id="216" name="正方形/長方形 215">
          <a:extLst>
            <a:ext uri="{FF2B5EF4-FFF2-40B4-BE49-F238E27FC236}">
              <a16:creationId xmlns:a16="http://schemas.microsoft.com/office/drawing/2014/main" id="{00000000-0008-0000-0000-0000D8000000}"/>
            </a:ext>
          </a:extLst>
        </xdr:cNvPr>
        <xdr:cNvSpPr/>
      </xdr:nvSpPr>
      <xdr:spPr>
        <a:xfrm>
          <a:off x="3496236" y="66462088"/>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13</xdr:col>
      <xdr:colOff>156883</xdr:colOff>
      <xdr:row>277</xdr:row>
      <xdr:rowOff>470647</xdr:rowOff>
    </xdr:from>
    <xdr:to>
      <xdr:col>22</xdr:col>
      <xdr:colOff>119438</xdr:colOff>
      <xdr:row>277</xdr:row>
      <xdr:rowOff>835003</xdr:rowOff>
    </xdr:to>
    <xdr:sp macro="" textlink="">
      <xdr:nvSpPr>
        <xdr:cNvPr id="223" name="正方形/長方形 222">
          <a:extLst>
            <a:ext uri="{FF2B5EF4-FFF2-40B4-BE49-F238E27FC236}">
              <a16:creationId xmlns:a16="http://schemas.microsoft.com/office/drawing/2014/main" id="{00000000-0008-0000-0000-0000DF000000}"/>
            </a:ext>
          </a:extLst>
        </xdr:cNvPr>
        <xdr:cNvSpPr/>
      </xdr:nvSpPr>
      <xdr:spPr>
        <a:xfrm>
          <a:off x="2779059" y="65184618"/>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13</xdr:col>
      <xdr:colOff>156883</xdr:colOff>
      <xdr:row>278</xdr:row>
      <xdr:rowOff>1086971</xdr:rowOff>
    </xdr:from>
    <xdr:to>
      <xdr:col>22</xdr:col>
      <xdr:colOff>119438</xdr:colOff>
      <xdr:row>279</xdr:row>
      <xdr:rowOff>185062</xdr:rowOff>
    </xdr:to>
    <xdr:sp macro="" textlink="">
      <xdr:nvSpPr>
        <xdr:cNvPr id="225" name="正方形/長方形 224">
          <a:extLst>
            <a:ext uri="{FF2B5EF4-FFF2-40B4-BE49-F238E27FC236}">
              <a16:creationId xmlns:a16="http://schemas.microsoft.com/office/drawing/2014/main" id="{00000000-0008-0000-0000-0000E1000000}"/>
            </a:ext>
          </a:extLst>
        </xdr:cNvPr>
        <xdr:cNvSpPr/>
      </xdr:nvSpPr>
      <xdr:spPr>
        <a:xfrm>
          <a:off x="2779059" y="67067206"/>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13</xdr:col>
      <xdr:colOff>179295</xdr:colOff>
      <xdr:row>275</xdr:row>
      <xdr:rowOff>1109383</xdr:rowOff>
    </xdr:from>
    <xdr:to>
      <xdr:col>22</xdr:col>
      <xdr:colOff>141850</xdr:colOff>
      <xdr:row>276</xdr:row>
      <xdr:rowOff>207474</xdr:rowOff>
    </xdr:to>
    <xdr:sp macro="" textlink="">
      <xdr:nvSpPr>
        <xdr:cNvPr id="233" name="正方形/長方形 232">
          <a:extLst>
            <a:ext uri="{FF2B5EF4-FFF2-40B4-BE49-F238E27FC236}">
              <a16:creationId xmlns:a16="http://schemas.microsoft.com/office/drawing/2014/main" id="{00000000-0008-0000-0000-0000E9000000}"/>
            </a:ext>
          </a:extLst>
        </xdr:cNvPr>
        <xdr:cNvSpPr/>
      </xdr:nvSpPr>
      <xdr:spPr>
        <a:xfrm>
          <a:off x="2801471" y="63290824"/>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94130</xdr:colOff>
      <xdr:row>281</xdr:row>
      <xdr:rowOff>49865</xdr:rowOff>
    </xdr:from>
    <xdr:to>
      <xdr:col>23</xdr:col>
      <xdr:colOff>56685</xdr:colOff>
      <xdr:row>281</xdr:row>
      <xdr:rowOff>414782</xdr:rowOff>
    </xdr:to>
    <xdr:sp macro="" textlink="">
      <xdr:nvSpPr>
        <xdr:cNvPr id="226" name="正方形/長方形 225">
          <a:extLst>
            <a:ext uri="{FF2B5EF4-FFF2-40B4-BE49-F238E27FC236}">
              <a16:creationId xmlns:a16="http://schemas.microsoft.com/office/drawing/2014/main" id="{00000000-0008-0000-0000-0000E2000000}"/>
            </a:ext>
          </a:extLst>
        </xdr:cNvPr>
        <xdr:cNvSpPr/>
      </xdr:nvSpPr>
      <xdr:spPr>
        <a:xfrm>
          <a:off x="2894480" y="66753440"/>
          <a:ext cx="1762780" cy="364917"/>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75080</xdr:colOff>
      <xdr:row>282</xdr:row>
      <xdr:rowOff>396128</xdr:rowOff>
    </xdr:from>
    <xdr:to>
      <xdr:col>23</xdr:col>
      <xdr:colOff>37635</xdr:colOff>
      <xdr:row>282</xdr:row>
      <xdr:rowOff>760484</xdr:rowOff>
    </xdr:to>
    <xdr:sp macro="" textlink="">
      <xdr:nvSpPr>
        <xdr:cNvPr id="235" name="正方形/長方形 234">
          <a:extLst>
            <a:ext uri="{FF2B5EF4-FFF2-40B4-BE49-F238E27FC236}">
              <a16:creationId xmlns:a16="http://schemas.microsoft.com/office/drawing/2014/main" id="{00000000-0008-0000-0000-0000EB000000}"/>
            </a:ext>
          </a:extLst>
        </xdr:cNvPr>
        <xdr:cNvSpPr/>
      </xdr:nvSpPr>
      <xdr:spPr>
        <a:xfrm>
          <a:off x="2875430" y="68366528"/>
          <a:ext cx="1762780"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81803</xdr:colOff>
      <xdr:row>281</xdr:row>
      <xdr:rowOff>864534</xdr:rowOff>
    </xdr:from>
    <xdr:to>
      <xdr:col>23</xdr:col>
      <xdr:colOff>44358</xdr:colOff>
      <xdr:row>281</xdr:row>
      <xdr:rowOff>1228890</xdr:rowOff>
    </xdr:to>
    <xdr:sp macro="" textlink="">
      <xdr:nvSpPr>
        <xdr:cNvPr id="236" name="正方形/長方形 235">
          <a:extLst>
            <a:ext uri="{FF2B5EF4-FFF2-40B4-BE49-F238E27FC236}">
              <a16:creationId xmlns:a16="http://schemas.microsoft.com/office/drawing/2014/main" id="{00000000-0008-0000-0000-0000EC000000}"/>
            </a:ext>
          </a:extLst>
        </xdr:cNvPr>
        <xdr:cNvSpPr/>
      </xdr:nvSpPr>
      <xdr:spPr>
        <a:xfrm>
          <a:off x="2882153" y="67568109"/>
          <a:ext cx="1762780"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56030</xdr:colOff>
      <xdr:row>284</xdr:row>
      <xdr:rowOff>190500</xdr:rowOff>
    </xdr:from>
    <xdr:to>
      <xdr:col>23</xdr:col>
      <xdr:colOff>18585</xdr:colOff>
      <xdr:row>284</xdr:row>
      <xdr:rowOff>554856</xdr:rowOff>
    </xdr:to>
    <xdr:sp macro="" textlink="">
      <xdr:nvSpPr>
        <xdr:cNvPr id="237" name="正方形/長方形 236">
          <a:extLst>
            <a:ext uri="{FF2B5EF4-FFF2-40B4-BE49-F238E27FC236}">
              <a16:creationId xmlns:a16="http://schemas.microsoft.com/office/drawing/2014/main" id="{00000000-0008-0000-0000-0000ED000000}"/>
            </a:ext>
          </a:extLst>
        </xdr:cNvPr>
        <xdr:cNvSpPr/>
      </xdr:nvSpPr>
      <xdr:spPr>
        <a:xfrm>
          <a:off x="2879912" y="73768324"/>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179295</xdr:colOff>
      <xdr:row>286</xdr:row>
      <xdr:rowOff>1232647</xdr:rowOff>
    </xdr:from>
    <xdr:to>
      <xdr:col>23</xdr:col>
      <xdr:colOff>141850</xdr:colOff>
      <xdr:row>287</xdr:row>
      <xdr:rowOff>330738</xdr:rowOff>
    </xdr:to>
    <xdr:sp macro="" textlink="">
      <xdr:nvSpPr>
        <xdr:cNvPr id="238" name="正方形/長方形 237">
          <a:extLst>
            <a:ext uri="{FF2B5EF4-FFF2-40B4-BE49-F238E27FC236}">
              <a16:creationId xmlns:a16="http://schemas.microsoft.com/office/drawing/2014/main" id="{00000000-0008-0000-0000-0000EE000000}"/>
            </a:ext>
          </a:extLst>
        </xdr:cNvPr>
        <xdr:cNvSpPr/>
      </xdr:nvSpPr>
      <xdr:spPr>
        <a:xfrm>
          <a:off x="3003177" y="77343000"/>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141194</xdr:colOff>
      <xdr:row>286</xdr:row>
      <xdr:rowOff>398929</xdr:rowOff>
    </xdr:from>
    <xdr:to>
      <xdr:col>23</xdr:col>
      <xdr:colOff>103749</xdr:colOff>
      <xdr:row>286</xdr:row>
      <xdr:rowOff>763285</xdr:rowOff>
    </xdr:to>
    <xdr:sp macro="" textlink="">
      <xdr:nvSpPr>
        <xdr:cNvPr id="239" name="正方形/長方形 238">
          <a:extLst>
            <a:ext uri="{FF2B5EF4-FFF2-40B4-BE49-F238E27FC236}">
              <a16:creationId xmlns:a16="http://schemas.microsoft.com/office/drawing/2014/main" id="{00000000-0008-0000-0000-0000EF000000}"/>
            </a:ext>
          </a:extLst>
        </xdr:cNvPr>
        <xdr:cNvSpPr/>
      </xdr:nvSpPr>
      <xdr:spPr>
        <a:xfrm>
          <a:off x="2965076" y="76509282"/>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14</xdr:col>
      <xdr:colOff>190501</xdr:colOff>
      <xdr:row>289</xdr:row>
      <xdr:rowOff>403413</xdr:rowOff>
    </xdr:from>
    <xdr:to>
      <xdr:col>23</xdr:col>
      <xdr:colOff>153056</xdr:colOff>
      <xdr:row>289</xdr:row>
      <xdr:rowOff>767769</xdr:rowOff>
    </xdr:to>
    <xdr:sp macro="" textlink="">
      <xdr:nvSpPr>
        <xdr:cNvPr id="240" name="正方形/長方形 239">
          <a:extLst>
            <a:ext uri="{FF2B5EF4-FFF2-40B4-BE49-F238E27FC236}">
              <a16:creationId xmlns:a16="http://schemas.microsoft.com/office/drawing/2014/main" id="{00000000-0008-0000-0000-0000F0000000}"/>
            </a:ext>
          </a:extLst>
        </xdr:cNvPr>
        <xdr:cNvSpPr/>
      </xdr:nvSpPr>
      <xdr:spPr>
        <a:xfrm>
          <a:off x="3014383" y="80312560"/>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18</xdr:col>
      <xdr:colOff>78441</xdr:colOff>
      <xdr:row>291</xdr:row>
      <xdr:rowOff>257736</xdr:rowOff>
    </xdr:from>
    <xdr:to>
      <xdr:col>27</xdr:col>
      <xdr:colOff>40996</xdr:colOff>
      <xdr:row>291</xdr:row>
      <xdr:rowOff>622092</xdr:rowOff>
    </xdr:to>
    <xdr:sp macro="" textlink="">
      <xdr:nvSpPr>
        <xdr:cNvPr id="241" name="正方形/長方形 240">
          <a:extLst>
            <a:ext uri="{FF2B5EF4-FFF2-40B4-BE49-F238E27FC236}">
              <a16:creationId xmlns:a16="http://schemas.microsoft.com/office/drawing/2014/main" id="{00000000-0008-0000-0000-0000F1000000}"/>
            </a:ext>
          </a:extLst>
        </xdr:cNvPr>
        <xdr:cNvSpPr/>
      </xdr:nvSpPr>
      <xdr:spPr>
        <a:xfrm>
          <a:off x="3709147" y="82699412"/>
          <a:ext cx="1777908" cy="364356"/>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chemeClr val="tx1"/>
              </a:solidFill>
              <a:latin typeface="+mn-ea"/>
              <a:ea typeface="+mn-ea"/>
            </a:rPr>
            <a:t>【</a:t>
          </a:r>
          <a:r>
            <a:rPr kumimoji="1" lang="ja-JP" altLang="en-US" sz="1200">
              <a:solidFill>
                <a:schemeClr val="tx1"/>
              </a:solidFill>
              <a:latin typeface="+mn-ea"/>
              <a:ea typeface="+mn-ea"/>
            </a:rPr>
            <a:t>随意契約</a:t>
          </a:r>
          <a:r>
            <a:rPr kumimoji="1" lang="en-US" altLang="ja-JP" sz="1200">
              <a:solidFill>
                <a:schemeClr val="tx1"/>
              </a:solidFill>
              <a:latin typeface="+mn-ea"/>
              <a:ea typeface="+mn-ea"/>
            </a:rPr>
            <a:t>(</a:t>
          </a:r>
          <a:r>
            <a:rPr kumimoji="1" lang="ja-JP" altLang="en-US" sz="1200">
              <a:solidFill>
                <a:schemeClr val="tx1"/>
              </a:solidFill>
              <a:latin typeface="+mn-ea"/>
              <a:ea typeface="+mn-ea"/>
            </a:rPr>
            <a:t>その他</a:t>
          </a:r>
          <a:r>
            <a:rPr kumimoji="1" lang="en-US" altLang="ja-JP" sz="1200">
              <a:solidFill>
                <a:schemeClr val="tx1"/>
              </a:solidFill>
              <a:latin typeface="+mn-ea"/>
              <a:ea typeface="+mn-ea"/>
            </a:rPr>
            <a:t>)】</a:t>
          </a:r>
          <a:endParaRPr kumimoji="1" lang="ja-JP" altLang="en-US" sz="1200">
            <a:solidFill>
              <a:schemeClr val="tx1"/>
            </a:solidFill>
            <a:latin typeface="+mn-ea"/>
            <a:ea typeface="+mn-ea"/>
          </a:endParaRPr>
        </a:p>
      </xdr:txBody>
    </xdr:sp>
    <xdr:clientData/>
  </xdr:twoCellAnchor>
  <xdr:twoCellAnchor>
    <xdr:from>
      <xdr:col>15</xdr:col>
      <xdr:colOff>0</xdr:colOff>
      <xdr:row>294</xdr:row>
      <xdr:rowOff>840441</xdr:rowOff>
    </xdr:from>
    <xdr:to>
      <xdr:col>21</xdr:col>
      <xdr:colOff>82742</xdr:colOff>
      <xdr:row>294</xdr:row>
      <xdr:rowOff>1171709</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3025588" y="87080912"/>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6724</xdr:colOff>
      <xdr:row>295</xdr:row>
      <xdr:rowOff>365312</xdr:rowOff>
    </xdr:from>
    <xdr:to>
      <xdr:col>21</xdr:col>
      <xdr:colOff>89466</xdr:colOff>
      <xdr:row>295</xdr:row>
      <xdr:rowOff>696580</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3032312" y="87872047"/>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22412</xdr:colOff>
      <xdr:row>295</xdr:row>
      <xdr:rowOff>997324</xdr:rowOff>
    </xdr:from>
    <xdr:to>
      <xdr:col>21</xdr:col>
      <xdr:colOff>105154</xdr:colOff>
      <xdr:row>296</xdr:row>
      <xdr:rowOff>62327</xdr:rowOff>
    </xdr:to>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3048000" y="88504059"/>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17929</xdr:colOff>
      <xdr:row>296</xdr:row>
      <xdr:rowOff>567018</xdr:rowOff>
    </xdr:from>
    <xdr:to>
      <xdr:col>21</xdr:col>
      <xdr:colOff>100671</xdr:colOff>
      <xdr:row>296</xdr:row>
      <xdr:rowOff>898286</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3043517" y="89340018"/>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6724</xdr:colOff>
      <xdr:row>294</xdr:row>
      <xdr:rowOff>107576</xdr:rowOff>
    </xdr:from>
    <xdr:to>
      <xdr:col>21</xdr:col>
      <xdr:colOff>89466</xdr:colOff>
      <xdr:row>294</xdr:row>
      <xdr:rowOff>438844</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3032312" y="86348047"/>
          <a:ext cx="1292978" cy="33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123825</xdr:colOff>
      <xdr:row>272</xdr:row>
      <xdr:rowOff>581025</xdr:rowOff>
    </xdr:from>
    <xdr:to>
      <xdr:col>11</xdr:col>
      <xdr:colOff>157805</xdr:colOff>
      <xdr:row>272</xdr:row>
      <xdr:rowOff>581959</xdr:rowOff>
    </xdr:to>
    <xdr:cxnSp macro="">
      <xdr:nvCxnSpPr>
        <xdr:cNvPr id="252" name="直線矢印コネクタ 251">
          <a:extLst>
            <a:ext uri="{FF2B5EF4-FFF2-40B4-BE49-F238E27FC236}">
              <a16:creationId xmlns:a16="http://schemas.microsoft.com/office/drawing/2014/main" id="{00000000-0008-0000-0000-0000FC000000}"/>
            </a:ext>
          </a:extLst>
        </xdr:cNvPr>
        <xdr:cNvCxnSpPr>
          <a:cxnSpLocks noChangeAspect="1"/>
        </xdr:cNvCxnSpPr>
      </xdr:nvCxnSpPr>
      <xdr:spPr>
        <a:xfrm flipV="1">
          <a:off x="1524000" y="58978800"/>
          <a:ext cx="834080" cy="934"/>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114300</xdr:colOff>
      <xdr:row>280</xdr:row>
      <xdr:rowOff>601009</xdr:rowOff>
    </xdr:from>
    <xdr:to>
      <xdr:col>12</xdr:col>
      <xdr:colOff>133350</xdr:colOff>
      <xdr:row>280</xdr:row>
      <xdr:rowOff>601009</xdr:rowOff>
    </xdr:to>
    <xdr:cxnSp macro="">
      <xdr:nvCxnSpPr>
        <xdr:cNvPr id="253" name="直線矢印コネクタ 252">
          <a:extLst>
            <a:ext uri="{FF2B5EF4-FFF2-40B4-BE49-F238E27FC236}">
              <a16:creationId xmlns:a16="http://schemas.microsoft.com/office/drawing/2014/main" id="{00000000-0008-0000-0000-0000FD000000}"/>
            </a:ext>
          </a:extLst>
        </xdr:cNvPr>
        <xdr:cNvCxnSpPr>
          <a:cxnSpLocks noChangeAspect="1"/>
        </xdr:cNvCxnSpPr>
      </xdr:nvCxnSpPr>
      <xdr:spPr>
        <a:xfrm>
          <a:off x="1514475" y="69133384"/>
          <a:ext cx="1019175"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114300</xdr:colOff>
      <xdr:row>283</xdr:row>
      <xdr:rowOff>914400</xdr:rowOff>
    </xdr:from>
    <xdr:to>
      <xdr:col>12</xdr:col>
      <xdr:colOff>133350</xdr:colOff>
      <xdr:row>283</xdr:row>
      <xdr:rowOff>914400</xdr:rowOff>
    </xdr:to>
    <xdr:cxnSp macro="">
      <xdr:nvCxnSpPr>
        <xdr:cNvPr id="254" name="直線矢印コネクタ 253">
          <a:extLst>
            <a:ext uri="{FF2B5EF4-FFF2-40B4-BE49-F238E27FC236}">
              <a16:creationId xmlns:a16="http://schemas.microsoft.com/office/drawing/2014/main" id="{00000000-0008-0000-0000-0000FE000000}"/>
            </a:ext>
          </a:extLst>
        </xdr:cNvPr>
        <xdr:cNvCxnSpPr>
          <a:cxnSpLocks noChangeAspect="1"/>
        </xdr:cNvCxnSpPr>
      </xdr:nvCxnSpPr>
      <xdr:spPr>
        <a:xfrm>
          <a:off x="1514475" y="73247250"/>
          <a:ext cx="1019175"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123825</xdr:colOff>
      <xdr:row>285</xdr:row>
      <xdr:rowOff>981075</xdr:rowOff>
    </xdr:from>
    <xdr:to>
      <xdr:col>12</xdr:col>
      <xdr:colOff>142875</xdr:colOff>
      <xdr:row>285</xdr:row>
      <xdr:rowOff>981075</xdr:rowOff>
    </xdr:to>
    <xdr:cxnSp macro="">
      <xdr:nvCxnSpPr>
        <xdr:cNvPr id="255" name="直線矢印コネクタ 254">
          <a:extLst>
            <a:ext uri="{FF2B5EF4-FFF2-40B4-BE49-F238E27FC236}">
              <a16:creationId xmlns:a16="http://schemas.microsoft.com/office/drawing/2014/main" id="{00000000-0008-0000-0000-0000FF000000}"/>
            </a:ext>
          </a:extLst>
        </xdr:cNvPr>
        <xdr:cNvCxnSpPr>
          <a:cxnSpLocks noChangeAspect="1"/>
        </xdr:cNvCxnSpPr>
      </xdr:nvCxnSpPr>
      <xdr:spPr>
        <a:xfrm>
          <a:off x="1524000" y="75847575"/>
          <a:ext cx="1019175"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114300</xdr:colOff>
      <xdr:row>290</xdr:row>
      <xdr:rowOff>1085850</xdr:rowOff>
    </xdr:from>
    <xdr:to>
      <xdr:col>12</xdr:col>
      <xdr:colOff>133350</xdr:colOff>
      <xdr:row>290</xdr:row>
      <xdr:rowOff>1085850</xdr:rowOff>
    </xdr:to>
    <xdr:cxnSp macro="">
      <xdr:nvCxnSpPr>
        <xdr:cNvPr id="256" name="直線矢印コネクタ 255">
          <a:extLst>
            <a:ext uri="{FF2B5EF4-FFF2-40B4-BE49-F238E27FC236}">
              <a16:creationId xmlns:a16="http://schemas.microsoft.com/office/drawing/2014/main" id="{00000000-0008-0000-0000-000000010000}"/>
            </a:ext>
          </a:extLst>
        </xdr:cNvPr>
        <xdr:cNvCxnSpPr>
          <a:cxnSpLocks noChangeAspect="1"/>
        </xdr:cNvCxnSpPr>
      </xdr:nvCxnSpPr>
      <xdr:spPr>
        <a:xfrm>
          <a:off x="1514475" y="82286475"/>
          <a:ext cx="1019175"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115981</xdr:colOff>
      <xdr:row>292</xdr:row>
      <xdr:rowOff>490258</xdr:rowOff>
    </xdr:from>
    <xdr:to>
      <xdr:col>12</xdr:col>
      <xdr:colOff>135031</xdr:colOff>
      <xdr:row>292</xdr:row>
      <xdr:rowOff>490258</xdr:rowOff>
    </xdr:to>
    <xdr:cxnSp macro="">
      <xdr:nvCxnSpPr>
        <xdr:cNvPr id="257" name="直線矢印コネクタ 256">
          <a:extLst>
            <a:ext uri="{FF2B5EF4-FFF2-40B4-BE49-F238E27FC236}">
              <a16:creationId xmlns:a16="http://schemas.microsoft.com/office/drawing/2014/main" id="{00000000-0008-0000-0000-000001010000}"/>
            </a:ext>
          </a:extLst>
        </xdr:cNvPr>
        <xdr:cNvCxnSpPr>
          <a:cxnSpLocks noChangeAspect="1"/>
        </xdr:cNvCxnSpPr>
      </xdr:nvCxnSpPr>
      <xdr:spPr>
        <a:xfrm>
          <a:off x="1527922" y="84198199"/>
          <a:ext cx="1027580"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7</xdr:col>
      <xdr:colOff>127000</xdr:colOff>
      <xdr:row>288</xdr:row>
      <xdr:rowOff>825500</xdr:rowOff>
    </xdr:from>
    <xdr:to>
      <xdr:col>12</xdr:col>
      <xdr:colOff>146050</xdr:colOff>
      <xdr:row>288</xdr:row>
      <xdr:rowOff>825500</xdr:rowOff>
    </xdr:to>
    <xdr:cxnSp macro="">
      <xdr:nvCxnSpPr>
        <xdr:cNvPr id="218" name="直線矢印コネクタ 217">
          <a:extLst>
            <a:ext uri="{FF2B5EF4-FFF2-40B4-BE49-F238E27FC236}">
              <a16:creationId xmlns:a16="http://schemas.microsoft.com/office/drawing/2014/main" id="{FA759917-457F-4960-A62B-0371E0C51B3F}"/>
            </a:ext>
          </a:extLst>
        </xdr:cNvPr>
        <xdr:cNvCxnSpPr>
          <a:cxnSpLocks noChangeAspect="1"/>
        </xdr:cNvCxnSpPr>
      </xdr:nvCxnSpPr>
      <xdr:spPr>
        <a:xfrm>
          <a:off x="1549400" y="76225400"/>
          <a:ext cx="1035050" cy="0"/>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13</xdr:col>
      <xdr:colOff>1199</xdr:colOff>
      <xdr:row>280</xdr:row>
      <xdr:rowOff>419257</xdr:rowOff>
    </xdr:from>
    <xdr:to>
      <xdr:col>23</xdr:col>
      <xdr:colOff>76476</xdr:colOff>
      <xdr:row>280</xdr:row>
      <xdr:rowOff>1288215</xdr:rowOff>
    </xdr:to>
    <xdr:sp macro="" textlink="">
      <xdr:nvSpPr>
        <xdr:cNvPr id="1605" name="テキスト ボックス 49">
          <a:extLst>
            <a:ext uri="{FF2B5EF4-FFF2-40B4-BE49-F238E27FC236}">
              <a16:creationId xmlns:a16="http://schemas.microsoft.com/office/drawing/2014/main" id="{00000000-0008-0000-0000-000045060000}"/>
            </a:ext>
          </a:extLst>
        </xdr:cNvPr>
        <xdr:cNvSpPr txBox="1"/>
      </xdr:nvSpPr>
      <xdr:spPr>
        <a:xfrm>
          <a:off x="2312599" y="63893857"/>
          <a:ext cx="1853277" cy="868958"/>
        </a:xfrm>
        <a:prstGeom prst="rect">
          <a:avLst/>
        </a:prstGeom>
        <a:solidFill>
          <a:sysClr val="window" lastClr="FFFFFF"/>
        </a:solidFill>
        <a:ln w="25400" cap="flat" cmpd="sng" algn="ctr">
          <a:solidFill>
            <a:sysClr val="windowText" lastClr="000000"/>
          </a:solidFill>
          <a:prstDash val="solid"/>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a:ln>
                <a:noFill/>
              </a:ln>
              <a:solidFill>
                <a:sysClr val="windowText" lastClr="000000"/>
              </a:solidFill>
              <a:effectLst/>
              <a:uLnTx/>
              <a:uFillTx/>
              <a:latin typeface="+mn-lt"/>
              <a:ea typeface="+mn-ea"/>
              <a:cs typeface="+mn-cs"/>
            </a:rPr>
            <a:t>株式会社野村総合研究所</a:t>
          </a:r>
          <a:endParaRPr kumimoji="1" lang="en-US" altLang="ja-JP"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29.9</a:t>
          </a:r>
          <a:r>
            <a:rPr kumimoji="1" lang="ja-JP" altLang="ja-JP" sz="16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1"/>
  <sheetViews>
    <sheetView tabSelected="1" view="pageBreakPreview" zoomScale="75" zoomScaleNormal="75" zoomScaleSheetLayoutView="75" zoomScalePageLayoutView="85" workbookViewId="0">
      <selection activeCell="C600" sqref="C600:I600"/>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277</v>
      </c>
      <c r="AJ2" s="172" t="s">
        <v>600</v>
      </c>
      <c r="AK2" s="172"/>
      <c r="AL2" s="172"/>
      <c r="AM2" s="172"/>
      <c r="AN2" s="75" t="s">
        <v>277</v>
      </c>
      <c r="AO2" s="172">
        <v>21</v>
      </c>
      <c r="AP2" s="172"/>
      <c r="AQ2" s="172"/>
      <c r="AR2" s="76" t="s">
        <v>277</v>
      </c>
      <c r="AS2" s="173">
        <v>73</v>
      </c>
      <c r="AT2" s="173"/>
      <c r="AU2" s="173"/>
      <c r="AV2" s="75" t="str">
        <f>IF(AW2="","","-")</f>
        <v/>
      </c>
      <c r="AW2" s="174"/>
      <c r="AX2" s="174"/>
    </row>
    <row r="3" spans="1:50" ht="21" customHeight="1" thickBot="1" x14ac:dyDescent="0.25">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601</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603</v>
      </c>
      <c r="AF4" s="155"/>
      <c r="AG4" s="155"/>
      <c r="AH4" s="155"/>
      <c r="AI4" s="155"/>
      <c r="AJ4" s="155"/>
      <c r="AK4" s="155"/>
      <c r="AL4" s="155"/>
      <c r="AM4" s="155"/>
      <c r="AN4" s="155"/>
      <c r="AO4" s="155"/>
      <c r="AP4" s="156"/>
      <c r="AQ4" s="157" t="s">
        <v>2</v>
      </c>
      <c r="AR4" s="152"/>
      <c r="AS4" s="152"/>
      <c r="AT4" s="152"/>
      <c r="AU4" s="152"/>
      <c r="AV4" s="152"/>
      <c r="AW4" s="152"/>
      <c r="AX4" s="158"/>
    </row>
    <row r="5" spans="1:50" ht="50.25" customHeight="1" x14ac:dyDescent="0.2">
      <c r="A5" s="159" t="s">
        <v>62</v>
      </c>
      <c r="B5" s="160"/>
      <c r="C5" s="160"/>
      <c r="D5" s="160"/>
      <c r="E5" s="160"/>
      <c r="F5" s="161"/>
      <c r="G5" s="162" t="s">
        <v>604</v>
      </c>
      <c r="H5" s="163"/>
      <c r="I5" s="163"/>
      <c r="J5" s="163"/>
      <c r="K5" s="163"/>
      <c r="L5" s="163"/>
      <c r="M5" s="164" t="s">
        <v>61</v>
      </c>
      <c r="N5" s="165"/>
      <c r="O5" s="165"/>
      <c r="P5" s="165"/>
      <c r="Q5" s="165"/>
      <c r="R5" s="166"/>
      <c r="S5" s="167" t="s">
        <v>605</v>
      </c>
      <c r="T5" s="163"/>
      <c r="U5" s="163"/>
      <c r="V5" s="163"/>
      <c r="W5" s="163"/>
      <c r="X5" s="168"/>
      <c r="Y5" s="169" t="s">
        <v>3</v>
      </c>
      <c r="Z5" s="170"/>
      <c r="AA5" s="170"/>
      <c r="AB5" s="170"/>
      <c r="AC5" s="170"/>
      <c r="AD5" s="171"/>
      <c r="AE5" s="194" t="s">
        <v>774</v>
      </c>
      <c r="AF5" s="194"/>
      <c r="AG5" s="194"/>
      <c r="AH5" s="194"/>
      <c r="AI5" s="194"/>
      <c r="AJ5" s="194"/>
      <c r="AK5" s="194"/>
      <c r="AL5" s="194"/>
      <c r="AM5" s="194"/>
      <c r="AN5" s="194"/>
      <c r="AO5" s="194"/>
      <c r="AP5" s="195"/>
      <c r="AQ5" s="196" t="s">
        <v>775</v>
      </c>
      <c r="AR5" s="197"/>
      <c r="AS5" s="197"/>
      <c r="AT5" s="197"/>
      <c r="AU5" s="197"/>
      <c r="AV5" s="197"/>
      <c r="AW5" s="197"/>
      <c r="AX5" s="198"/>
    </row>
    <row r="6" spans="1:50" ht="39" customHeight="1" x14ac:dyDescent="0.2">
      <c r="A6" s="199" t="s">
        <v>4</v>
      </c>
      <c r="B6" s="200"/>
      <c r="C6" s="200"/>
      <c r="D6" s="200"/>
      <c r="E6" s="200"/>
      <c r="F6" s="200"/>
      <c r="G6" s="201" t="str">
        <f>入力規則等!F39</f>
        <v>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60.65" customHeight="1" x14ac:dyDescent="0.2">
      <c r="A7" s="178" t="s">
        <v>20</v>
      </c>
      <c r="B7" s="179"/>
      <c r="C7" s="179"/>
      <c r="D7" s="179"/>
      <c r="E7" s="179"/>
      <c r="F7" s="180"/>
      <c r="G7" s="204" t="s">
        <v>719</v>
      </c>
      <c r="H7" s="205"/>
      <c r="I7" s="205"/>
      <c r="J7" s="205"/>
      <c r="K7" s="205"/>
      <c r="L7" s="205"/>
      <c r="M7" s="205"/>
      <c r="N7" s="205"/>
      <c r="O7" s="205"/>
      <c r="P7" s="205"/>
      <c r="Q7" s="205"/>
      <c r="R7" s="205"/>
      <c r="S7" s="205"/>
      <c r="T7" s="205"/>
      <c r="U7" s="205"/>
      <c r="V7" s="205"/>
      <c r="W7" s="205"/>
      <c r="X7" s="206"/>
      <c r="Y7" s="207" t="s">
        <v>262</v>
      </c>
      <c r="Z7" s="208"/>
      <c r="AA7" s="208"/>
      <c r="AB7" s="208"/>
      <c r="AC7" s="208"/>
      <c r="AD7" s="209"/>
      <c r="AE7" s="210" t="s">
        <v>723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184</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エネルギー対策</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695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7.9" customHeight="1" x14ac:dyDescent="0.2">
      <c r="A10" s="234" t="s">
        <v>27</v>
      </c>
      <c r="B10" s="235"/>
      <c r="C10" s="235"/>
      <c r="D10" s="235"/>
      <c r="E10" s="235"/>
      <c r="F10" s="235"/>
      <c r="G10" s="236" t="s">
        <v>770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409</v>
      </c>
      <c r="Q12" s="223"/>
      <c r="R12" s="223"/>
      <c r="S12" s="223"/>
      <c r="T12" s="223"/>
      <c r="U12" s="223"/>
      <c r="V12" s="252"/>
      <c r="W12" s="222" t="s">
        <v>561</v>
      </c>
      <c r="X12" s="223"/>
      <c r="Y12" s="223"/>
      <c r="Z12" s="223"/>
      <c r="AA12" s="223"/>
      <c r="AB12" s="223"/>
      <c r="AC12" s="252"/>
      <c r="AD12" s="222" t="s">
        <v>563</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t="s">
        <v>606</v>
      </c>
      <c r="Q13" s="217"/>
      <c r="R13" s="217"/>
      <c r="S13" s="217"/>
      <c r="T13" s="217"/>
      <c r="U13" s="217"/>
      <c r="V13" s="218"/>
      <c r="W13" s="216" t="s">
        <v>606</v>
      </c>
      <c r="X13" s="217"/>
      <c r="Y13" s="217"/>
      <c r="Z13" s="217"/>
      <c r="AA13" s="217"/>
      <c r="AB13" s="217"/>
      <c r="AC13" s="218"/>
      <c r="AD13" s="216">
        <v>500</v>
      </c>
      <c r="AE13" s="217"/>
      <c r="AF13" s="217"/>
      <c r="AG13" s="217"/>
      <c r="AH13" s="217"/>
      <c r="AI13" s="217"/>
      <c r="AJ13" s="218"/>
      <c r="AK13" s="216">
        <v>500</v>
      </c>
      <c r="AL13" s="217"/>
      <c r="AM13" s="217"/>
      <c r="AN13" s="217"/>
      <c r="AO13" s="217"/>
      <c r="AP13" s="217"/>
      <c r="AQ13" s="218"/>
      <c r="AR13" s="228">
        <v>500</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606</v>
      </c>
      <c r="Q14" s="217"/>
      <c r="R14" s="217"/>
      <c r="S14" s="217"/>
      <c r="T14" s="217"/>
      <c r="U14" s="217"/>
      <c r="V14" s="218"/>
      <c r="W14" s="216" t="s">
        <v>606</v>
      </c>
      <c r="X14" s="217"/>
      <c r="Y14" s="217"/>
      <c r="Z14" s="217"/>
      <c r="AA14" s="217"/>
      <c r="AB14" s="217"/>
      <c r="AC14" s="218"/>
      <c r="AD14" s="216" t="s">
        <v>606</v>
      </c>
      <c r="AE14" s="217"/>
      <c r="AF14" s="217"/>
      <c r="AG14" s="217"/>
      <c r="AH14" s="217"/>
      <c r="AI14" s="217"/>
      <c r="AJ14" s="218"/>
      <c r="AK14" s="216" t="s">
        <v>277</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606</v>
      </c>
      <c r="Q15" s="217"/>
      <c r="R15" s="217"/>
      <c r="S15" s="217"/>
      <c r="T15" s="217"/>
      <c r="U15" s="217"/>
      <c r="V15" s="218"/>
      <c r="W15" s="216" t="s">
        <v>606</v>
      </c>
      <c r="X15" s="217"/>
      <c r="Y15" s="217"/>
      <c r="Z15" s="217"/>
      <c r="AA15" s="217"/>
      <c r="AB15" s="217"/>
      <c r="AC15" s="218"/>
      <c r="AD15" s="216" t="s">
        <v>606</v>
      </c>
      <c r="AE15" s="217"/>
      <c r="AF15" s="217"/>
      <c r="AG15" s="217"/>
      <c r="AH15" s="217"/>
      <c r="AI15" s="217"/>
      <c r="AJ15" s="218"/>
      <c r="AK15" s="216">
        <v>206</v>
      </c>
      <c r="AL15" s="217"/>
      <c r="AM15" s="217"/>
      <c r="AN15" s="217"/>
      <c r="AO15" s="217"/>
      <c r="AP15" s="217"/>
      <c r="AQ15" s="218"/>
      <c r="AR15" s="216" t="s">
        <v>277</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606</v>
      </c>
      <c r="Q16" s="217"/>
      <c r="R16" s="217"/>
      <c r="S16" s="217"/>
      <c r="T16" s="217"/>
      <c r="U16" s="217"/>
      <c r="V16" s="218"/>
      <c r="W16" s="216" t="s">
        <v>606</v>
      </c>
      <c r="X16" s="217"/>
      <c r="Y16" s="217"/>
      <c r="Z16" s="217"/>
      <c r="AA16" s="217"/>
      <c r="AB16" s="217"/>
      <c r="AC16" s="218"/>
      <c r="AD16" s="216">
        <v>-206</v>
      </c>
      <c r="AE16" s="217"/>
      <c r="AF16" s="217"/>
      <c r="AG16" s="217"/>
      <c r="AH16" s="217"/>
      <c r="AI16" s="217"/>
      <c r="AJ16" s="218"/>
      <c r="AK16" s="216" t="s">
        <v>277</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606</v>
      </c>
      <c r="Q17" s="217"/>
      <c r="R17" s="217"/>
      <c r="S17" s="217"/>
      <c r="T17" s="217"/>
      <c r="U17" s="217"/>
      <c r="V17" s="218"/>
      <c r="W17" s="216" t="s">
        <v>606</v>
      </c>
      <c r="X17" s="217"/>
      <c r="Y17" s="217"/>
      <c r="Z17" s="217"/>
      <c r="AA17" s="217"/>
      <c r="AB17" s="217"/>
      <c r="AC17" s="218"/>
      <c r="AD17" s="216" t="s">
        <v>606</v>
      </c>
      <c r="AE17" s="217"/>
      <c r="AF17" s="217"/>
      <c r="AG17" s="217"/>
      <c r="AH17" s="217"/>
      <c r="AI17" s="217"/>
      <c r="AJ17" s="218"/>
      <c r="AK17" s="216" t="s">
        <v>277</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294</v>
      </c>
      <c r="AE18" s="261"/>
      <c r="AF18" s="261"/>
      <c r="AG18" s="261"/>
      <c r="AH18" s="261"/>
      <c r="AI18" s="261"/>
      <c r="AJ18" s="262"/>
      <c r="AK18" s="260">
        <f>SUM(AK13:AQ17)</f>
        <v>706</v>
      </c>
      <c r="AL18" s="261"/>
      <c r="AM18" s="261"/>
      <c r="AN18" s="261"/>
      <c r="AO18" s="261"/>
      <c r="AP18" s="261"/>
      <c r="AQ18" s="262"/>
      <c r="AR18" s="260">
        <f>SUM(AR13:AX17)</f>
        <v>500</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t="s">
        <v>606</v>
      </c>
      <c r="Q19" s="217"/>
      <c r="R19" s="217"/>
      <c r="S19" s="217"/>
      <c r="T19" s="217"/>
      <c r="U19" s="217"/>
      <c r="V19" s="218"/>
      <c r="W19" s="216" t="s">
        <v>606</v>
      </c>
      <c r="X19" s="217"/>
      <c r="Y19" s="217"/>
      <c r="Z19" s="217"/>
      <c r="AA19" s="217"/>
      <c r="AB19" s="217"/>
      <c r="AC19" s="218"/>
      <c r="AD19" s="216">
        <v>291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0.98979591836734693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233</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f>IF(AD19=0, "-", SUM(AD19)/SUM(AD13,AD14))</f>
        <v>0.58199999999999996</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585</v>
      </c>
      <c r="B22" s="301"/>
      <c r="C22" s="301"/>
      <c r="D22" s="301"/>
      <c r="E22" s="301"/>
      <c r="F22" s="302"/>
      <c r="G22" s="306" t="s">
        <v>223</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607</v>
      </c>
      <c r="H23" s="278"/>
      <c r="I23" s="278"/>
      <c r="J23" s="278"/>
      <c r="K23" s="278"/>
      <c r="L23" s="278"/>
      <c r="M23" s="278"/>
      <c r="N23" s="278"/>
      <c r="O23" s="279"/>
      <c r="P23" s="228">
        <v>200</v>
      </c>
      <c r="Q23" s="229"/>
      <c r="R23" s="229"/>
      <c r="S23" s="229"/>
      <c r="T23" s="229"/>
      <c r="U23" s="229"/>
      <c r="V23" s="280"/>
      <c r="W23" s="228">
        <v>200</v>
      </c>
      <c r="X23" s="229"/>
      <c r="Y23" s="229"/>
      <c r="Z23" s="229"/>
      <c r="AA23" s="229"/>
      <c r="AB23" s="229"/>
      <c r="AC23" s="280"/>
      <c r="AD23" s="281" t="s">
        <v>277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608</v>
      </c>
      <c r="H24" s="288"/>
      <c r="I24" s="288"/>
      <c r="J24" s="288"/>
      <c r="K24" s="288"/>
      <c r="L24" s="288"/>
      <c r="M24" s="288"/>
      <c r="N24" s="288"/>
      <c r="O24" s="289"/>
      <c r="P24" s="216">
        <v>300</v>
      </c>
      <c r="Q24" s="217"/>
      <c r="R24" s="217"/>
      <c r="S24" s="217"/>
      <c r="T24" s="217"/>
      <c r="U24" s="217"/>
      <c r="V24" s="218"/>
      <c r="W24" s="216">
        <v>300</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500</v>
      </c>
      <c r="Q29" s="331"/>
      <c r="R29" s="331"/>
      <c r="S29" s="331"/>
      <c r="T29" s="331"/>
      <c r="U29" s="331"/>
      <c r="V29" s="332"/>
      <c r="W29" s="333">
        <f>AR13</f>
        <v>500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572</v>
      </c>
      <c r="B30" s="337"/>
      <c r="C30" s="337"/>
      <c r="D30" s="337"/>
      <c r="E30" s="337"/>
      <c r="F30" s="338"/>
      <c r="G30" s="339" t="s">
        <v>638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573</v>
      </c>
      <c r="B31" s="317"/>
      <c r="C31" s="317"/>
      <c r="D31" s="317"/>
      <c r="E31" s="317"/>
      <c r="F31" s="318"/>
      <c r="G31" s="350" t="s">
        <v>565</v>
      </c>
      <c r="H31" s="351"/>
      <c r="I31" s="351"/>
      <c r="J31" s="351"/>
      <c r="K31" s="351"/>
      <c r="L31" s="351"/>
      <c r="M31" s="351"/>
      <c r="N31" s="351"/>
      <c r="O31" s="351"/>
      <c r="P31" s="352" t="s">
        <v>564</v>
      </c>
      <c r="Q31" s="351"/>
      <c r="R31" s="351"/>
      <c r="S31" s="351"/>
      <c r="T31" s="351"/>
      <c r="U31" s="351"/>
      <c r="V31" s="351"/>
      <c r="W31" s="351"/>
      <c r="X31" s="353"/>
      <c r="Y31" s="354"/>
      <c r="Z31" s="355"/>
      <c r="AA31" s="356"/>
      <c r="AB31" s="401" t="s">
        <v>11</v>
      </c>
      <c r="AC31" s="401"/>
      <c r="AD31" s="401"/>
      <c r="AE31" s="402" t="s">
        <v>409</v>
      </c>
      <c r="AF31" s="403"/>
      <c r="AG31" s="403"/>
      <c r="AH31" s="404"/>
      <c r="AI31" s="402" t="s">
        <v>561</v>
      </c>
      <c r="AJ31" s="403"/>
      <c r="AK31" s="403"/>
      <c r="AL31" s="404"/>
      <c r="AM31" s="402" t="s">
        <v>377</v>
      </c>
      <c r="AN31" s="403"/>
      <c r="AO31" s="403"/>
      <c r="AP31" s="404"/>
      <c r="AQ31" s="411" t="s">
        <v>408</v>
      </c>
      <c r="AR31" s="412"/>
      <c r="AS31" s="412"/>
      <c r="AT31" s="413"/>
      <c r="AU31" s="411" t="s">
        <v>586</v>
      </c>
      <c r="AV31" s="412"/>
      <c r="AW31" s="412"/>
      <c r="AX31" s="414"/>
    </row>
    <row r="32" spans="1:50" ht="23.25" customHeight="1" x14ac:dyDescent="0.2">
      <c r="A32" s="348"/>
      <c r="B32" s="317"/>
      <c r="C32" s="317"/>
      <c r="D32" s="317"/>
      <c r="E32" s="317"/>
      <c r="F32" s="318"/>
      <c r="G32" s="357" t="s">
        <v>694</v>
      </c>
      <c r="H32" s="358"/>
      <c r="I32" s="358"/>
      <c r="J32" s="358"/>
      <c r="K32" s="358"/>
      <c r="L32" s="358"/>
      <c r="M32" s="358"/>
      <c r="N32" s="358"/>
      <c r="O32" s="358"/>
      <c r="P32" s="361" t="s">
        <v>636</v>
      </c>
      <c r="Q32" s="362"/>
      <c r="R32" s="362"/>
      <c r="S32" s="362"/>
      <c r="T32" s="362"/>
      <c r="U32" s="362"/>
      <c r="V32" s="362"/>
      <c r="W32" s="362"/>
      <c r="X32" s="363"/>
      <c r="Y32" s="367" t="s">
        <v>51</v>
      </c>
      <c r="Z32" s="368"/>
      <c r="AA32" s="369"/>
      <c r="AB32" s="370" t="s">
        <v>611</v>
      </c>
      <c r="AC32" s="370"/>
      <c r="AD32" s="370"/>
      <c r="AE32" s="371" t="s">
        <v>606</v>
      </c>
      <c r="AF32" s="371"/>
      <c r="AG32" s="371"/>
      <c r="AH32" s="371"/>
      <c r="AI32" s="371" t="s">
        <v>606</v>
      </c>
      <c r="AJ32" s="371"/>
      <c r="AK32" s="371"/>
      <c r="AL32" s="371"/>
      <c r="AM32" s="371">
        <v>7</v>
      </c>
      <c r="AN32" s="371"/>
      <c r="AO32" s="371"/>
      <c r="AP32" s="371"/>
      <c r="AQ32" s="398" t="s">
        <v>277</v>
      </c>
      <c r="AR32" s="371"/>
      <c r="AS32" s="371"/>
      <c r="AT32" s="371"/>
      <c r="AU32" s="389" t="s">
        <v>277</v>
      </c>
      <c r="AV32" s="405"/>
      <c r="AW32" s="405"/>
      <c r="AX32" s="406"/>
    </row>
    <row r="33" spans="1:51" ht="57.7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611</v>
      </c>
      <c r="AC33" s="370"/>
      <c r="AD33" s="370"/>
      <c r="AE33" s="371" t="s">
        <v>606</v>
      </c>
      <c r="AF33" s="371"/>
      <c r="AG33" s="371"/>
      <c r="AH33" s="371"/>
      <c r="AI33" s="371" t="s">
        <v>606</v>
      </c>
      <c r="AJ33" s="371"/>
      <c r="AK33" s="371"/>
      <c r="AL33" s="371"/>
      <c r="AM33" s="371">
        <v>5</v>
      </c>
      <c r="AN33" s="371"/>
      <c r="AO33" s="371"/>
      <c r="AP33" s="371"/>
      <c r="AQ33" s="371">
        <v>6</v>
      </c>
      <c r="AR33" s="371"/>
      <c r="AS33" s="371"/>
      <c r="AT33" s="371"/>
      <c r="AU33" s="410">
        <v>5</v>
      </c>
      <c r="AV33" s="405"/>
      <c r="AW33" s="405"/>
      <c r="AX33" s="406"/>
    </row>
    <row r="34" spans="1:51" ht="23.25" customHeight="1" x14ac:dyDescent="0.2">
      <c r="A34" s="437" t="s">
        <v>574</v>
      </c>
      <c r="B34" s="438"/>
      <c r="C34" s="438"/>
      <c r="D34" s="438"/>
      <c r="E34" s="438"/>
      <c r="F34" s="439"/>
      <c r="G34" s="223" t="s">
        <v>575</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409</v>
      </c>
      <c r="AF34" s="223"/>
      <c r="AG34" s="223"/>
      <c r="AH34" s="252"/>
      <c r="AI34" s="222" t="s">
        <v>561</v>
      </c>
      <c r="AJ34" s="223"/>
      <c r="AK34" s="223"/>
      <c r="AL34" s="252"/>
      <c r="AM34" s="222" t="s">
        <v>377</v>
      </c>
      <c r="AN34" s="223"/>
      <c r="AO34" s="223"/>
      <c r="AP34" s="252"/>
      <c r="AQ34" s="416" t="s">
        <v>587</v>
      </c>
      <c r="AR34" s="417"/>
      <c r="AS34" s="417"/>
      <c r="AT34" s="417"/>
      <c r="AU34" s="417"/>
      <c r="AV34" s="417"/>
      <c r="AW34" s="417"/>
      <c r="AX34" s="418"/>
    </row>
    <row r="35" spans="1:51" ht="23.25" customHeight="1" x14ac:dyDescent="0.2">
      <c r="A35" s="440"/>
      <c r="B35" s="441"/>
      <c r="C35" s="441"/>
      <c r="D35" s="441"/>
      <c r="E35" s="441"/>
      <c r="F35" s="442"/>
      <c r="G35" s="394" t="s">
        <v>616</v>
      </c>
      <c r="H35" s="395"/>
      <c r="I35" s="395"/>
      <c r="J35" s="395"/>
      <c r="K35" s="395"/>
      <c r="L35" s="395"/>
      <c r="M35" s="395"/>
      <c r="N35" s="395"/>
      <c r="O35" s="395"/>
      <c r="P35" s="395"/>
      <c r="Q35" s="395"/>
      <c r="R35" s="395"/>
      <c r="S35" s="395"/>
      <c r="T35" s="395"/>
      <c r="U35" s="395"/>
      <c r="V35" s="395"/>
      <c r="W35" s="395"/>
      <c r="X35" s="395"/>
      <c r="Y35" s="419" t="s">
        <v>574</v>
      </c>
      <c r="Z35" s="420"/>
      <c r="AA35" s="421"/>
      <c r="AB35" s="422" t="s">
        <v>617</v>
      </c>
      <c r="AC35" s="423"/>
      <c r="AD35" s="424"/>
      <c r="AE35" s="398" t="s">
        <v>606</v>
      </c>
      <c r="AF35" s="398"/>
      <c r="AG35" s="398"/>
      <c r="AH35" s="398"/>
      <c r="AI35" s="398" t="s">
        <v>606</v>
      </c>
      <c r="AJ35" s="398"/>
      <c r="AK35" s="398"/>
      <c r="AL35" s="398"/>
      <c r="AM35" s="398">
        <v>27.7</v>
      </c>
      <c r="AN35" s="398"/>
      <c r="AO35" s="398"/>
      <c r="AP35" s="398"/>
      <c r="AQ35" s="389">
        <v>33.9</v>
      </c>
      <c r="AR35" s="372"/>
      <c r="AS35" s="372"/>
      <c r="AT35" s="372"/>
      <c r="AU35" s="372"/>
      <c r="AV35" s="372"/>
      <c r="AW35" s="372"/>
      <c r="AX35" s="373"/>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577</v>
      </c>
      <c r="Z36" s="399"/>
      <c r="AA36" s="400"/>
      <c r="AB36" s="425" t="s">
        <v>618</v>
      </c>
      <c r="AC36" s="426"/>
      <c r="AD36" s="427"/>
      <c r="AE36" s="428" t="s">
        <v>606</v>
      </c>
      <c r="AF36" s="428"/>
      <c r="AG36" s="428"/>
      <c r="AH36" s="428"/>
      <c r="AI36" s="428" t="s">
        <v>606</v>
      </c>
      <c r="AJ36" s="428"/>
      <c r="AK36" s="428"/>
      <c r="AL36" s="428"/>
      <c r="AM36" s="428" t="s">
        <v>716</v>
      </c>
      <c r="AN36" s="428"/>
      <c r="AO36" s="428"/>
      <c r="AP36" s="428"/>
      <c r="AQ36" s="428" t="s">
        <v>715</v>
      </c>
      <c r="AR36" s="428"/>
      <c r="AS36" s="428"/>
      <c r="AT36" s="428"/>
      <c r="AU36" s="428"/>
      <c r="AV36" s="428"/>
      <c r="AW36" s="428"/>
      <c r="AX36" s="429"/>
    </row>
    <row r="37" spans="1:51" ht="18.75" customHeight="1" x14ac:dyDescent="0.2">
      <c r="A37" s="467" t="s">
        <v>230</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409</v>
      </c>
      <c r="AF37" s="485"/>
      <c r="AG37" s="485"/>
      <c r="AH37" s="486"/>
      <c r="AI37" s="489" t="s">
        <v>561</v>
      </c>
      <c r="AJ37" s="489"/>
      <c r="AK37" s="489"/>
      <c r="AL37" s="484"/>
      <c r="AM37" s="489" t="s">
        <v>377</v>
      </c>
      <c r="AN37" s="489"/>
      <c r="AO37" s="489"/>
      <c r="AP37" s="484"/>
      <c r="AQ37" s="458" t="s">
        <v>173</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0">
        <v>7</v>
      </c>
      <c r="AR38" s="431"/>
      <c r="AS38" s="432" t="s">
        <v>174</v>
      </c>
      <c r="AT38" s="433"/>
      <c r="AU38" s="434">
        <v>12</v>
      </c>
      <c r="AV38" s="434"/>
      <c r="AW38" s="324" t="s">
        <v>166</v>
      </c>
      <c r="AX38" s="329"/>
    </row>
    <row r="39" spans="1:51" ht="23.25" customHeight="1" x14ac:dyDescent="0.2">
      <c r="A39" s="473"/>
      <c r="B39" s="471"/>
      <c r="C39" s="471"/>
      <c r="D39" s="471"/>
      <c r="E39" s="471"/>
      <c r="F39" s="472"/>
      <c r="G39" s="374" t="s">
        <v>609</v>
      </c>
      <c r="H39" s="375"/>
      <c r="I39" s="375"/>
      <c r="J39" s="375"/>
      <c r="K39" s="375"/>
      <c r="L39" s="375"/>
      <c r="M39" s="375"/>
      <c r="N39" s="375"/>
      <c r="O39" s="376"/>
      <c r="P39" s="139" t="s">
        <v>610</v>
      </c>
      <c r="Q39" s="139"/>
      <c r="R39" s="139"/>
      <c r="S39" s="139"/>
      <c r="T39" s="139"/>
      <c r="U39" s="139"/>
      <c r="V39" s="139"/>
      <c r="W39" s="139"/>
      <c r="X39" s="140"/>
      <c r="Y39" s="385" t="s">
        <v>12</v>
      </c>
      <c r="Z39" s="386"/>
      <c r="AA39" s="387"/>
      <c r="AB39" s="388" t="s">
        <v>611</v>
      </c>
      <c r="AC39" s="388"/>
      <c r="AD39" s="388"/>
      <c r="AE39" s="389" t="s">
        <v>606</v>
      </c>
      <c r="AF39" s="372"/>
      <c r="AG39" s="372"/>
      <c r="AH39" s="372"/>
      <c r="AI39" s="389" t="s">
        <v>606</v>
      </c>
      <c r="AJ39" s="372"/>
      <c r="AK39" s="372"/>
      <c r="AL39" s="372"/>
      <c r="AM39" s="389">
        <v>7</v>
      </c>
      <c r="AN39" s="372"/>
      <c r="AO39" s="372"/>
      <c r="AP39" s="372"/>
      <c r="AQ39" s="391" t="s">
        <v>606</v>
      </c>
      <c r="AR39" s="392"/>
      <c r="AS39" s="392"/>
      <c r="AT39" s="393"/>
      <c r="AU39" s="372" t="s">
        <v>606</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611</v>
      </c>
      <c r="AC40" s="448"/>
      <c r="AD40" s="448"/>
      <c r="AE40" s="389" t="s">
        <v>606</v>
      </c>
      <c r="AF40" s="372"/>
      <c r="AG40" s="372"/>
      <c r="AH40" s="372"/>
      <c r="AI40" s="389" t="s">
        <v>606</v>
      </c>
      <c r="AJ40" s="372"/>
      <c r="AK40" s="372"/>
      <c r="AL40" s="372"/>
      <c r="AM40" s="389">
        <v>5</v>
      </c>
      <c r="AN40" s="372"/>
      <c r="AO40" s="372"/>
      <c r="AP40" s="372"/>
      <c r="AQ40" s="391">
        <v>25</v>
      </c>
      <c r="AR40" s="392"/>
      <c r="AS40" s="392"/>
      <c r="AT40" s="393"/>
      <c r="AU40" s="372" t="s">
        <v>606</v>
      </c>
      <c r="AV40" s="372"/>
      <c r="AW40" s="372"/>
      <c r="AX40" s="373"/>
    </row>
    <row r="41" spans="1:51" ht="23.1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606</v>
      </c>
      <c r="AF41" s="372"/>
      <c r="AG41" s="372"/>
      <c r="AH41" s="372"/>
      <c r="AI41" s="389" t="s">
        <v>606</v>
      </c>
      <c r="AJ41" s="372"/>
      <c r="AK41" s="372"/>
      <c r="AL41" s="372"/>
      <c r="AM41" s="389">
        <v>140</v>
      </c>
      <c r="AN41" s="372"/>
      <c r="AO41" s="372"/>
      <c r="AP41" s="372"/>
      <c r="AQ41" s="391" t="s">
        <v>606</v>
      </c>
      <c r="AR41" s="392"/>
      <c r="AS41" s="392"/>
      <c r="AT41" s="393"/>
      <c r="AU41" s="372" t="s">
        <v>606</v>
      </c>
      <c r="AV41" s="372"/>
      <c r="AW41" s="372"/>
      <c r="AX41" s="373"/>
    </row>
    <row r="42" spans="1:51" ht="23.25" customHeight="1" x14ac:dyDescent="0.2">
      <c r="A42" s="461" t="s">
        <v>254</v>
      </c>
      <c r="B42" s="456"/>
      <c r="C42" s="456"/>
      <c r="D42" s="456"/>
      <c r="E42" s="456"/>
      <c r="F42" s="457"/>
      <c r="G42" s="497" t="s">
        <v>727</v>
      </c>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30"/>
    </row>
    <row r="43" spans="1:51" ht="34.5" customHeight="1" thickBot="1" x14ac:dyDescent="0.25">
      <c r="A43" s="349"/>
      <c r="B43" s="320"/>
      <c r="C43" s="320"/>
      <c r="D43" s="320"/>
      <c r="E43" s="320"/>
      <c r="F43" s="321"/>
      <c r="G43" s="498"/>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500"/>
    </row>
    <row r="44" spans="1:51" ht="18.75" hidden="1" customHeight="1" x14ac:dyDescent="0.2">
      <c r="A44" s="914" t="s">
        <v>566</v>
      </c>
      <c r="B44" s="316" t="s">
        <v>567</v>
      </c>
      <c r="C44" s="317"/>
      <c r="D44" s="317"/>
      <c r="E44" s="317"/>
      <c r="F44" s="318"/>
      <c r="G44" s="322" t="s">
        <v>568</v>
      </c>
      <c r="H44" s="322"/>
      <c r="I44" s="322"/>
      <c r="J44" s="322"/>
      <c r="K44" s="322"/>
      <c r="L44" s="322"/>
      <c r="M44" s="322"/>
      <c r="N44" s="322"/>
      <c r="O44" s="322"/>
      <c r="P44" s="322"/>
      <c r="Q44" s="322"/>
      <c r="R44" s="322"/>
      <c r="S44" s="322"/>
      <c r="T44" s="322"/>
      <c r="U44" s="322"/>
      <c r="V44" s="322"/>
      <c r="W44" s="322"/>
      <c r="X44" s="322"/>
      <c r="Y44" s="322"/>
      <c r="Z44" s="322"/>
      <c r="AA44" s="323"/>
      <c r="AB44" s="326" t="s">
        <v>588</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1"/>
      <c r="H46" s="511"/>
      <c r="I46" s="511"/>
      <c r="J46" s="511"/>
      <c r="K46" s="511"/>
      <c r="L46" s="511"/>
      <c r="M46" s="511"/>
      <c r="N46" s="511"/>
      <c r="O46" s="511"/>
      <c r="P46" s="511"/>
      <c r="Q46" s="511"/>
      <c r="R46" s="511"/>
      <c r="S46" s="511"/>
      <c r="T46" s="511"/>
      <c r="U46" s="511"/>
      <c r="V46" s="511"/>
      <c r="W46" s="511"/>
      <c r="X46" s="511"/>
      <c r="Y46" s="511"/>
      <c r="Z46" s="511"/>
      <c r="AA46" s="512"/>
      <c r="AB46" s="517"/>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8"/>
      <c r="AY46">
        <f t="shared" si="0"/>
        <v>0</v>
      </c>
    </row>
    <row r="47" spans="1:51" ht="22.5" hidden="1" customHeight="1" x14ac:dyDescent="0.2">
      <c r="A47" s="314"/>
      <c r="B47" s="316"/>
      <c r="C47" s="317"/>
      <c r="D47" s="317"/>
      <c r="E47" s="317"/>
      <c r="F47" s="318"/>
      <c r="G47" s="513"/>
      <c r="H47" s="513"/>
      <c r="I47" s="513"/>
      <c r="J47" s="513"/>
      <c r="K47" s="513"/>
      <c r="L47" s="513"/>
      <c r="M47" s="513"/>
      <c r="N47" s="513"/>
      <c r="O47" s="513"/>
      <c r="P47" s="513"/>
      <c r="Q47" s="513"/>
      <c r="R47" s="513"/>
      <c r="S47" s="513"/>
      <c r="T47" s="513"/>
      <c r="U47" s="513"/>
      <c r="V47" s="513"/>
      <c r="W47" s="513"/>
      <c r="X47" s="513"/>
      <c r="Y47" s="513"/>
      <c r="Z47" s="513"/>
      <c r="AA47" s="514"/>
      <c r="AB47" s="519"/>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20"/>
      <c r="AY47">
        <f t="shared" si="0"/>
        <v>0</v>
      </c>
    </row>
    <row r="48" spans="1:51" ht="19.5" hidden="1" customHeight="1" x14ac:dyDescent="0.2">
      <c r="A48" s="314"/>
      <c r="B48" s="319"/>
      <c r="C48" s="320"/>
      <c r="D48" s="320"/>
      <c r="E48" s="320"/>
      <c r="F48" s="321"/>
      <c r="G48" s="515"/>
      <c r="H48" s="515"/>
      <c r="I48" s="515"/>
      <c r="J48" s="515"/>
      <c r="K48" s="515"/>
      <c r="L48" s="515"/>
      <c r="M48" s="515"/>
      <c r="N48" s="515"/>
      <c r="O48" s="515"/>
      <c r="P48" s="515"/>
      <c r="Q48" s="515"/>
      <c r="R48" s="515"/>
      <c r="S48" s="515"/>
      <c r="T48" s="515"/>
      <c r="U48" s="515"/>
      <c r="V48" s="515"/>
      <c r="W48" s="515"/>
      <c r="X48" s="515"/>
      <c r="Y48" s="515"/>
      <c r="Z48" s="515"/>
      <c r="AA48" s="516"/>
      <c r="AB48" s="521"/>
      <c r="AC48" s="515"/>
      <c r="AD48" s="515"/>
      <c r="AE48" s="513"/>
      <c r="AF48" s="513"/>
      <c r="AG48" s="513"/>
      <c r="AH48" s="513"/>
      <c r="AI48" s="513"/>
      <c r="AJ48" s="513"/>
      <c r="AK48" s="513"/>
      <c r="AL48" s="513"/>
      <c r="AM48" s="513"/>
      <c r="AN48" s="513"/>
      <c r="AO48" s="513"/>
      <c r="AP48" s="513"/>
      <c r="AQ48" s="513"/>
      <c r="AR48" s="513"/>
      <c r="AS48" s="513"/>
      <c r="AT48" s="513"/>
      <c r="AU48" s="515"/>
      <c r="AV48" s="515"/>
      <c r="AW48" s="515"/>
      <c r="AX48" s="522"/>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11" t="s">
        <v>11</v>
      </c>
      <c r="AC49" s="912"/>
      <c r="AD49" s="913"/>
      <c r="AE49" s="415" t="s">
        <v>409</v>
      </c>
      <c r="AF49" s="415"/>
      <c r="AG49" s="415"/>
      <c r="AH49" s="415"/>
      <c r="AI49" s="415" t="s">
        <v>561</v>
      </c>
      <c r="AJ49" s="415"/>
      <c r="AK49" s="415"/>
      <c r="AL49" s="415"/>
      <c r="AM49" s="415" t="s">
        <v>377</v>
      </c>
      <c r="AN49" s="415"/>
      <c r="AO49" s="415"/>
      <c r="AP49" s="415"/>
      <c r="AQ49" s="491" t="s">
        <v>173</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4"/>
      <c r="AS50" s="432" t="s">
        <v>174</v>
      </c>
      <c r="AT50" s="433"/>
      <c r="AU50" s="434"/>
      <c r="AV50" s="434"/>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15" t="s">
        <v>57</v>
      </c>
      <c r="Z51" s="916"/>
      <c r="AA51" s="917"/>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918"/>
      <c r="H52" s="383"/>
      <c r="I52" s="383"/>
      <c r="J52" s="383"/>
      <c r="K52" s="383"/>
      <c r="L52" s="383"/>
      <c r="M52" s="383"/>
      <c r="N52" s="383"/>
      <c r="O52" s="384"/>
      <c r="P52" s="451"/>
      <c r="Q52" s="451"/>
      <c r="R52" s="451"/>
      <c r="S52" s="451"/>
      <c r="T52" s="451"/>
      <c r="U52" s="451"/>
      <c r="V52" s="451"/>
      <c r="W52" s="451"/>
      <c r="X52" s="452"/>
      <c r="Y52" s="919" t="s">
        <v>50</v>
      </c>
      <c r="Z52" s="802"/>
      <c r="AA52" s="803"/>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19" t="s">
        <v>13</v>
      </c>
      <c r="Z53" s="802"/>
      <c r="AA53" s="803"/>
      <c r="AB53" s="920" t="s">
        <v>14</v>
      </c>
      <c r="AC53" s="920"/>
      <c r="AD53" s="920"/>
      <c r="AE53" s="562"/>
      <c r="AF53" s="563"/>
      <c r="AG53" s="563"/>
      <c r="AH53" s="563"/>
      <c r="AI53" s="562"/>
      <c r="AJ53" s="563"/>
      <c r="AK53" s="563"/>
      <c r="AL53" s="563"/>
      <c r="AM53" s="562"/>
      <c r="AN53" s="563"/>
      <c r="AO53" s="563"/>
      <c r="AP53" s="563"/>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11" t="s">
        <v>11</v>
      </c>
      <c r="AC54" s="912"/>
      <c r="AD54" s="913"/>
      <c r="AE54" s="415" t="s">
        <v>409</v>
      </c>
      <c r="AF54" s="415"/>
      <c r="AG54" s="415"/>
      <c r="AH54" s="415"/>
      <c r="AI54" s="415" t="s">
        <v>561</v>
      </c>
      <c r="AJ54" s="415"/>
      <c r="AK54" s="415"/>
      <c r="AL54" s="415"/>
      <c r="AM54" s="415" t="s">
        <v>377</v>
      </c>
      <c r="AN54" s="415"/>
      <c r="AO54" s="415"/>
      <c r="AP54" s="415"/>
      <c r="AQ54" s="491" t="s">
        <v>173</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4"/>
      <c r="AS55" s="432" t="s">
        <v>174</v>
      </c>
      <c r="AT55" s="433"/>
      <c r="AU55" s="434"/>
      <c r="AV55" s="434"/>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15" t="s">
        <v>57</v>
      </c>
      <c r="Z56" s="916"/>
      <c r="AA56" s="91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918"/>
      <c r="H57" s="383"/>
      <c r="I57" s="383"/>
      <c r="J57" s="383"/>
      <c r="K57" s="383"/>
      <c r="L57" s="383"/>
      <c r="M57" s="383"/>
      <c r="N57" s="383"/>
      <c r="O57" s="384"/>
      <c r="P57" s="451"/>
      <c r="Q57" s="451"/>
      <c r="R57" s="451"/>
      <c r="S57" s="451"/>
      <c r="T57" s="451"/>
      <c r="U57" s="451"/>
      <c r="V57" s="451"/>
      <c r="W57" s="451"/>
      <c r="X57" s="452"/>
      <c r="Y57" s="919" t="s">
        <v>50</v>
      </c>
      <c r="Z57" s="802"/>
      <c r="AA57" s="803"/>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19" t="s">
        <v>13</v>
      </c>
      <c r="Z58" s="802"/>
      <c r="AA58" s="803"/>
      <c r="AB58" s="920" t="s">
        <v>14</v>
      </c>
      <c r="AC58" s="920"/>
      <c r="AD58" s="920"/>
      <c r="AE58" s="562"/>
      <c r="AF58" s="563"/>
      <c r="AG58" s="563"/>
      <c r="AH58" s="563"/>
      <c r="AI58" s="562"/>
      <c r="AJ58" s="563"/>
      <c r="AK58" s="563"/>
      <c r="AL58" s="563"/>
      <c r="AM58" s="562"/>
      <c r="AN58" s="563"/>
      <c r="AO58" s="563"/>
      <c r="AP58" s="563"/>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11" t="s">
        <v>11</v>
      </c>
      <c r="AC59" s="912"/>
      <c r="AD59" s="913"/>
      <c r="AE59" s="415" t="s">
        <v>409</v>
      </c>
      <c r="AF59" s="415"/>
      <c r="AG59" s="415"/>
      <c r="AH59" s="415"/>
      <c r="AI59" s="415" t="s">
        <v>561</v>
      </c>
      <c r="AJ59" s="415"/>
      <c r="AK59" s="415"/>
      <c r="AL59" s="415"/>
      <c r="AM59" s="415" t="s">
        <v>377</v>
      </c>
      <c r="AN59" s="415"/>
      <c r="AO59" s="415"/>
      <c r="AP59" s="415"/>
      <c r="AQ59" s="491" t="s">
        <v>173</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4"/>
      <c r="AS60" s="432" t="s">
        <v>174</v>
      </c>
      <c r="AT60" s="433"/>
      <c r="AU60" s="434"/>
      <c r="AV60" s="434"/>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15" t="s">
        <v>57</v>
      </c>
      <c r="Z61" s="916"/>
      <c r="AA61" s="91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918"/>
      <c r="H62" s="383"/>
      <c r="I62" s="383"/>
      <c r="J62" s="383"/>
      <c r="K62" s="383"/>
      <c r="L62" s="383"/>
      <c r="M62" s="383"/>
      <c r="N62" s="383"/>
      <c r="O62" s="384"/>
      <c r="P62" s="451"/>
      <c r="Q62" s="451"/>
      <c r="R62" s="451"/>
      <c r="S62" s="451"/>
      <c r="T62" s="451"/>
      <c r="U62" s="451"/>
      <c r="V62" s="451"/>
      <c r="W62" s="451"/>
      <c r="X62" s="452"/>
      <c r="Y62" s="919" t="s">
        <v>50</v>
      </c>
      <c r="Z62" s="802"/>
      <c r="AA62" s="803"/>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908"/>
      <c r="C63" s="909"/>
      <c r="D63" s="909"/>
      <c r="E63" s="909"/>
      <c r="F63" s="910"/>
      <c r="G63" s="141"/>
      <c r="H63" s="142"/>
      <c r="I63" s="142"/>
      <c r="J63" s="142"/>
      <c r="K63" s="142"/>
      <c r="L63" s="142"/>
      <c r="M63" s="142"/>
      <c r="N63" s="142"/>
      <c r="O63" s="143"/>
      <c r="P63" s="453"/>
      <c r="Q63" s="453"/>
      <c r="R63" s="453"/>
      <c r="S63" s="453"/>
      <c r="T63" s="453"/>
      <c r="U63" s="453"/>
      <c r="V63" s="453"/>
      <c r="W63" s="453"/>
      <c r="X63" s="454"/>
      <c r="Y63" s="919" t="s">
        <v>13</v>
      </c>
      <c r="Z63" s="802"/>
      <c r="AA63" s="803"/>
      <c r="AB63" s="920" t="s">
        <v>14</v>
      </c>
      <c r="AC63" s="920"/>
      <c r="AD63" s="920"/>
      <c r="AE63" s="562"/>
      <c r="AF63" s="563"/>
      <c r="AG63" s="563"/>
      <c r="AH63" s="563"/>
      <c r="AI63" s="562"/>
      <c r="AJ63" s="563"/>
      <c r="AK63" s="563"/>
      <c r="AL63" s="563"/>
      <c r="AM63" s="562"/>
      <c r="AN63" s="563"/>
      <c r="AO63" s="563"/>
      <c r="AP63" s="563"/>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2">
      <c r="A64" s="336" t="s">
        <v>572</v>
      </c>
      <c r="B64" s="337"/>
      <c r="C64" s="337"/>
      <c r="D64" s="337"/>
      <c r="E64" s="337"/>
      <c r="F64" s="338"/>
      <c r="G64" s="339" t="s">
        <v>639</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2">
      <c r="A65" s="348" t="s">
        <v>573</v>
      </c>
      <c r="B65" s="317"/>
      <c r="C65" s="317"/>
      <c r="D65" s="317"/>
      <c r="E65" s="317"/>
      <c r="F65" s="318"/>
      <c r="G65" s="350" t="s">
        <v>565</v>
      </c>
      <c r="H65" s="351"/>
      <c r="I65" s="351"/>
      <c r="J65" s="351"/>
      <c r="K65" s="351"/>
      <c r="L65" s="351"/>
      <c r="M65" s="351"/>
      <c r="N65" s="351"/>
      <c r="O65" s="351"/>
      <c r="P65" s="352" t="s">
        <v>564</v>
      </c>
      <c r="Q65" s="351"/>
      <c r="R65" s="351"/>
      <c r="S65" s="351"/>
      <c r="T65" s="351"/>
      <c r="U65" s="351"/>
      <c r="V65" s="351"/>
      <c r="W65" s="351"/>
      <c r="X65" s="353"/>
      <c r="Y65" s="354"/>
      <c r="Z65" s="355"/>
      <c r="AA65" s="356"/>
      <c r="AB65" s="401" t="s">
        <v>11</v>
      </c>
      <c r="AC65" s="401"/>
      <c r="AD65" s="401"/>
      <c r="AE65" s="402" t="s">
        <v>409</v>
      </c>
      <c r="AF65" s="403"/>
      <c r="AG65" s="403"/>
      <c r="AH65" s="404"/>
      <c r="AI65" s="402" t="s">
        <v>561</v>
      </c>
      <c r="AJ65" s="403"/>
      <c r="AK65" s="403"/>
      <c r="AL65" s="404"/>
      <c r="AM65" s="402" t="s">
        <v>377</v>
      </c>
      <c r="AN65" s="403"/>
      <c r="AO65" s="403"/>
      <c r="AP65" s="404"/>
      <c r="AQ65" s="411" t="s">
        <v>408</v>
      </c>
      <c r="AR65" s="412"/>
      <c r="AS65" s="412"/>
      <c r="AT65" s="413"/>
      <c r="AU65" s="411" t="s">
        <v>586</v>
      </c>
      <c r="AV65" s="412"/>
      <c r="AW65" s="412"/>
      <c r="AX65" s="414"/>
      <c r="AY65">
        <f>COUNTA($G$66)</f>
        <v>1</v>
      </c>
    </row>
    <row r="66" spans="1:51" ht="32.15" customHeight="1" x14ac:dyDescent="0.2">
      <c r="A66" s="348"/>
      <c r="B66" s="317"/>
      <c r="C66" s="317"/>
      <c r="D66" s="317"/>
      <c r="E66" s="317"/>
      <c r="F66" s="318"/>
      <c r="G66" s="357" t="s">
        <v>731</v>
      </c>
      <c r="H66" s="358"/>
      <c r="I66" s="358"/>
      <c r="J66" s="358"/>
      <c r="K66" s="358"/>
      <c r="L66" s="358"/>
      <c r="M66" s="358"/>
      <c r="N66" s="358"/>
      <c r="O66" s="358"/>
      <c r="P66" s="361" t="s">
        <v>637</v>
      </c>
      <c r="Q66" s="362"/>
      <c r="R66" s="362"/>
      <c r="S66" s="362"/>
      <c r="T66" s="362"/>
      <c r="U66" s="362"/>
      <c r="V66" s="362"/>
      <c r="W66" s="362"/>
      <c r="X66" s="363"/>
      <c r="Y66" s="367" t="s">
        <v>51</v>
      </c>
      <c r="Z66" s="368"/>
      <c r="AA66" s="369"/>
      <c r="AB66" s="370" t="s">
        <v>611</v>
      </c>
      <c r="AC66" s="370"/>
      <c r="AD66" s="370"/>
      <c r="AE66" s="371" t="s">
        <v>606</v>
      </c>
      <c r="AF66" s="371"/>
      <c r="AG66" s="371"/>
      <c r="AH66" s="371"/>
      <c r="AI66" s="371" t="s">
        <v>606</v>
      </c>
      <c r="AJ66" s="371"/>
      <c r="AK66" s="371"/>
      <c r="AL66" s="371"/>
      <c r="AM66" s="371">
        <v>7</v>
      </c>
      <c r="AN66" s="371"/>
      <c r="AO66" s="371"/>
      <c r="AP66" s="371"/>
      <c r="AQ66" s="398" t="s">
        <v>277</v>
      </c>
      <c r="AR66" s="371"/>
      <c r="AS66" s="371"/>
      <c r="AT66" s="371"/>
      <c r="AU66" s="389" t="s">
        <v>277</v>
      </c>
      <c r="AV66" s="405"/>
      <c r="AW66" s="405"/>
      <c r="AX66" s="406"/>
      <c r="AY66">
        <f>$AY$65</f>
        <v>1</v>
      </c>
    </row>
    <row r="67" spans="1:51" ht="32.15"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611</v>
      </c>
      <c r="AC67" s="370"/>
      <c r="AD67" s="370"/>
      <c r="AE67" s="371" t="s">
        <v>606</v>
      </c>
      <c r="AF67" s="371"/>
      <c r="AG67" s="371"/>
      <c r="AH67" s="371"/>
      <c r="AI67" s="371" t="s">
        <v>606</v>
      </c>
      <c r="AJ67" s="371"/>
      <c r="AK67" s="371"/>
      <c r="AL67" s="371"/>
      <c r="AM67" s="371">
        <v>5</v>
      </c>
      <c r="AN67" s="371"/>
      <c r="AO67" s="371"/>
      <c r="AP67" s="371"/>
      <c r="AQ67" s="371">
        <v>10</v>
      </c>
      <c r="AR67" s="371"/>
      <c r="AS67" s="371"/>
      <c r="AT67" s="371"/>
      <c r="AU67" s="410">
        <v>10</v>
      </c>
      <c r="AV67" s="405"/>
      <c r="AW67" s="405"/>
      <c r="AX67" s="406"/>
      <c r="AY67">
        <f>$AY$65</f>
        <v>1</v>
      </c>
    </row>
    <row r="68" spans="1:51" ht="23.25" customHeight="1" x14ac:dyDescent="0.2">
      <c r="A68" s="437" t="s">
        <v>574</v>
      </c>
      <c r="B68" s="438"/>
      <c r="C68" s="438"/>
      <c r="D68" s="438"/>
      <c r="E68" s="438"/>
      <c r="F68" s="439"/>
      <c r="G68" s="223" t="s">
        <v>575</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409</v>
      </c>
      <c r="AF68" s="415"/>
      <c r="AG68" s="415"/>
      <c r="AH68" s="415"/>
      <c r="AI68" s="415" t="s">
        <v>561</v>
      </c>
      <c r="AJ68" s="415"/>
      <c r="AK68" s="415"/>
      <c r="AL68" s="415"/>
      <c r="AM68" s="415" t="s">
        <v>377</v>
      </c>
      <c r="AN68" s="415"/>
      <c r="AO68" s="415"/>
      <c r="AP68" s="415"/>
      <c r="AQ68" s="416" t="s">
        <v>587</v>
      </c>
      <c r="AR68" s="417"/>
      <c r="AS68" s="417"/>
      <c r="AT68" s="417"/>
      <c r="AU68" s="417"/>
      <c r="AV68" s="417"/>
      <c r="AW68" s="417"/>
      <c r="AX68" s="418"/>
      <c r="AY68">
        <f>IF(SUBSTITUTE(SUBSTITUTE($G$69,"／",""),"　","")="",0,1)</f>
        <v>1</v>
      </c>
    </row>
    <row r="69" spans="1:51" ht="23.25" customHeight="1" x14ac:dyDescent="0.2">
      <c r="A69" s="440"/>
      <c r="B69" s="441"/>
      <c r="C69" s="441"/>
      <c r="D69" s="441"/>
      <c r="E69" s="441"/>
      <c r="F69" s="442"/>
      <c r="G69" s="394" t="s">
        <v>640</v>
      </c>
      <c r="H69" s="395"/>
      <c r="I69" s="395"/>
      <c r="J69" s="395"/>
      <c r="K69" s="395"/>
      <c r="L69" s="395"/>
      <c r="M69" s="395"/>
      <c r="N69" s="395"/>
      <c r="O69" s="395"/>
      <c r="P69" s="395"/>
      <c r="Q69" s="395"/>
      <c r="R69" s="395"/>
      <c r="S69" s="395"/>
      <c r="T69" s="395"/>
      <c r="U69" s="395"/>
      <c r="V69" s="395"/>
      <c r="W69" s="395"/>
      <c r="X69" s="395"/>
      <c r="Y69" s="419" t="s">
        <v>574</v>
      </c>
      <c r="Z69" s="420"/>
      <c r="AA69" s="421"/>
      <c r="AB69" s="422" t="s">
        <v>617</v>
      </c>
      <c r="AC69" s="423"/>
      <c r="AD69" s="424"/>
      <c r="AE69" s="398" t="s">
        <v>606</v>
      </c>
      <c r="AF69" s="398"/>
      <c r="AG69" s="398"/>
      <c r="AH69" s="398"/>
      <c r="AI69" s="398" t="s">
        <v>606</v>
      </c>
      <c r="AJ69" s="398"/>
      <c r="AK69" s="398"/>
      <c r="AL69" s="398"/>
      <c r="AM69" s="398">
        <f>94.5/7</f>
        <v>13.5</v>
      </c>
      <c r="AN69" s="398"/>
      <c r="AO69" s="398"/>
      <c r="AP69" s="398"/>
      <c r="AQ69" s="389">
        <v>50.2</v>
      </c>
      <c r="AR69" s="372"/>
      <c r="AS69" s="372"/>
      <c r="AT69" s="372"/>
      <c r="AU69" s="372"/>
      <c r="AV69" s="372"/>
      <c r="AW69" s="372"/>
      <c r="AX69" s="373"/>
      <c r="AY69">
        <f>$AY$68</f>
        <v>1</v>
      </c>
    </row>
    <row r="70" spans="1:51" ht="27"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577</v>
      </c>
      <c r="Z70" s="399"/>
      <c r="AA70" s="400"/>
      <c r="AB70" s="425" t="s">
        <v>619</v>
      </c>
      <c r="AC70" s="426"/>
      <c r="AD70" s="427"/>
      <c r="AE70" s="428" t="s">
        <v>606</v>
      </c>
      <c r="AF70" s="428"/>
      <c r="AG70" s="428"/>
      <c r="AH70" s="428"/>
      <c r="AI70" s="428" t="s">
        <v>606</v>
      </c>
      <c r="AJ70" s="428"/>
      <c r="AK70" s="428"/>
      <c r="AL70" s="428"/>
      <c r="AM70" s="428" t="s">
        <v>732</v>
      </c>
      <c r="AN70" s="428"/>
      <c r="AO70" s="428"/>
      <c r="AP70" s="428"/>
      <c r="AQ70" s="428" t="s">
        <v>680</v>
      </c>
      <c r="AR70" s="428"/>
      <c r="AS70" s="428"/>
      <c r="AT70" s="428"/>
      <c r="AU70" s="428"/>
      <c r="AV70" s="428"/>
      <c r="AW70" s="428"/>
      <c r="AX70" s="429"/>
      <c r="AY70">
        <f>$AY$68</f>
        <v>1</v>
      </c>
    </row>
    <row r="71" spans="1:51" ht="18.75" customHeight="1" x14ac:dyDescent="0.2">
      <c r="A71" s="501" t="s">
        <v>230</v>
      </c>
      <c r="B71" s="502"/>
      <c r="C71" s="502"/>
      <c r="D71" s="502"/>
      <c r="E71" s="502"/>
      <c r="F71" s="503"/>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409</v>
      </c>
      <c r="AF71" s="415"/>
      <c r="AG71" s="415"/>
      <c r="AH71" s="415"/>
      <c r="AI71" s="415" t="s">
        <v>561</v>
      </c>
      <c r="AJ71" s="415"/>
      <c r="AK71" s="415"/>
      <c r="AL71" s="415"/>
      <c r="AM71" s="415" t="s">
        <v>377</v>
      </c>
      <c r="AN71" s="415"/>
      <c r="AO71" s="415"/>
      <c r="AP71" s="415"/>
      <c r="AQ71" s="458" t="s">
        <v>173</v>
      </c>
      <c r="AR71" s="459"/>
      <c r="AS71" s="459"/>
      <c r="AT71" s="460"/>
      <c r="AU71" s="322" t="s">
        <v>128</v>
      </c>
      <c r="AV71" s="322"/>
      <c r="AW71" s="322"/>
      <c r="AX71" s="327"/>
      <c r="AY71">
        <f>COUNTA($G$73)</f>
        <v>1</v>
      </c>
    </row>
    <row r="72" spans="1:51" ht="18.75" customHeight="1" x14ac:dyDescent="0.2">
      <c r="A72" s="504"/>
      <c r="B72" s="505"/>
      <c r="C72" s="505"/>
      <c r="D72" s="505"/>
      <c r="E72" s="505"/>
      <c r="F72" s="506"/>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0">
        <v>7</v>
      </c>
      <c r="AR72" s="431"/>
      <c r="AS72" s="432" t="s">
        <v>174</v>
      </c>
      <c r="AT72" s="433"/>
      <c r="AU72" s="434">
        <v>12</v>
      </c>
      <c r="AV72" s="434"/>
      <c r="AW72" s="324" t="s">
        <v>166</v>
      </c>
      <c r="AX72" s="329"/>
      <c r="AY72">
        <f t="shared" ref="AY72:AY77" si="1">$AY$71</f>
        <v>1</v>
      </c>
    </row>
    <row r="73" spans="1:51" ht="23.25" customHeight="1" x14ac:dyDescent="0.2">
      <c r="A73" s="507"/>
      <c r="B73" s="505"/>
      <c r="C73" s="505"/>
      <c r="D73" s="505"/>
      <c r="E73" s="505"/>
      <c r="F73" s="506"/>
      <c r="G73" s="374" t="s">
        <v>730</v>
      </c>
      <c r="H73" s="375"/>
      <c r="I73" s="375"/>
      <c r="J73" s="375"/>
      <c r="K73" s="375"/>
      <c r="L73" s="375"/>
      <c r="M73" s="375"/>
      <c r="N73" s="375"/>
      <c r="O73" s="376"/>
      <c r="P73" s="139" t="s">
        <v>679</v>
      </c>
      <c r="Q73" s="139"/>
      <c r="R73" s="139"/>
      <c r="S73" s="139"/>
      <c r="T73" s="139"/>
      <c r="U73" s="139"/>
      <c r="V73" s="139"/>
      <c r="W73" s="139"/>
      <c r="X73" s="140"/>
      <c r="Y73" s="385" t="s">
        <v>12</v>
      </c>
      <c r="Z73" s="386"/>
      <c r="AA73" s="387"/>
      <c r="AB73" s="388" t="s">
        <v>612</v>
      </c>
      <c r="AC73" s="388"/>
      <c r="AD73" s="388"/>
      <c r="AE73" s="389" t="s">
        <v>606</v>
      </c>
      <c r="AF73" s="372"/>
      <c r="AG73" s="372"/>
      <c r="AH73" s="372"/>
      <c r="AI73" s="389" t="s">
        <v>606</v>
      </c>
      <c r="AJ73" s="372"/>
      <c r="AK73" s="372"/>
      <c r="AL73" s="372"/>
      <c r="AM73" s="389">
        <v>4590</v>
      </c>
      <c r="AN73" s="372"/>
      <c r="AO73" s="372"/>
      <c r="AP73" s="372"/>
      <c r="AQ73" s="391" t="s">
        <v>606</v>
      </c>
      <c r="AR73" s="392"/>
      <c r="AS73" s="392"/>
      <c r="AT73" s="393"/>
      <c r="AU73" s="372" t="s">
        <v>606</v>
      </c>
      <c r="AV73" s="372"/>
      <c r="AW73" s="372"/>
      <c r="AX73" s="373"/>
      <c r="AY73">
        <f t="shared" si="1"/>
        <v>1</v>
      </c>
    </row>
    <row r="74" spans="1:51" ht="23.25" customHeight="1" x14ac:dyDescent="0.2">
      <c r="A74" s="508"/>
      <c r="B74" s="509"/>
      <c r="C74" s="509"/>
      <c r="D74" s="509"/>
      <c r="E74" s="509"/>
      <c r="F74" s="510"/>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612</v>
      </c>
      <c r="AC74" s="448"/>
      <c r="AD74" s="448"/>
      <c r="AE74" s="389" t="s">
        <v>606</v>
      </c>
      <c r="AF74" s="372"/>
      <c r="AG74" s="372"/>
      <c r="AH74" s="372"/>
      <c r="AI74" s="389" t="s">
        <v>606</v>
      </c>
      <c r="AJ74" s="372"/>
      <c r="AK74" s="372"/>
      <c r="AL74" s="372"/>
      <c r="AM74" s="389">
        <v>3036</v>
      </c>
      <c r="AN74" s="372"/>
      <c r="AO74" s="372"/>
      <c r="AP74" s="372"/>
      <c r="AQ74" s="391">
        <v>15179</v>
      </c>
      <c r="AR74" s="392"/>
      <c r="AS74" s="392"/>
      <c r="AT74" s="393"/>
      <c r="AU74" s="372">
        <v>30357</v>
      </c>
      <c r="AV74" s="372"/>
      <c r="AW74" s="372"/>
      <c r="AX74" s="373"/>
      <c r="AY74">
        <f t="shared" si="1"/>
        <v>1</v>
      </c>
    </row>
    <row r="75" spans="1:51" ht="23.25" customHeight="1" x14ac:dyDescent="0.2">
      <c r="A75" s="507"/>
      <c r="B75" s="505"/>
      <c r="C75" s="505"/>
      <c r="D75" s="505"/>
      <c r="E75" s="505"/>
      <c r="F75" s="506"/>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606</v>
      </c>
      <c r="AF75" s="372"/>
      <c r="AG75" s="372"/>
      <c r="AH75" s="372"/>
      <c r="AI75" s="389" t="s">
        <v>606</v>
      </c>
      <c r="AJ75" s="372"/>
      <c r="AK75" s="372"/>
      <c r="AL75" s="372"/>
      <c r="AM75" s="389">
        <f>(AM73/AM74)*100</f>
        <v>151.18577075098813</v>
      </c>
      <c r="AN75" s="372"/>
      <c r="AO75" s="372"/>
      <c r="AP75" s="372"/>
      <c r="AQ75" s="391" t="s">
        <v>606</v>
      </c>
      <c r="AR75" s="392"/>
      <c r="AS75" s="392"/>
      <c r="AT75" s="393"/>
      <c r="AU75" s="372" t="s">
        <v>606</v>
      </c>
      <c r="AV75" s="372"/>
      <c r="AW75" s="372"/>
      <c r="AX75" s="373"/>
      <c r="AY75">
        <f t="shared" si="1"/>
        <v>1</v>
      </c>
    </row>
    <row r="76" spans="1:51" ht="30" customHeight="1" x14ac:dyDescent="0.2">
      <c r="A76" s="461" t="s">
        <v>254</v>
      </c>
      <c r="B76" s="456"/>
      <c r="C76" s="456"/>
      <c r="D76" s="456"/>
      <c r="E76" s="456"/>
      <c r="F76" s="457"/>
      <c r="G76" s="497" t="s">
        <v>726</v>
      </c>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30"/>
      <c r="AY76">
        <f t="shared" si="1"/>
        <v>1</v>
      </c>
    </row>
    <row r="77" spans="1:51" ht="23.15" customHeight="1" thickBot="1" x14ac:dyDescent="0.25">
      <c r="A77" s="349"/>
      <c r="B77" s="320"/>
      <c r="C77" s="320"/>
      <c r="D77" s="320"/>
      <c r="E77" s="320"/>
      <c r="F77" s="321"/>
      <c r="G77" s="498"/>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500"/>
      <c r="AY77">
        <f t="shared" si="1"/>
        <v>1</v>
      </c>
    </row>
    <row r="78" spans="1:51" ht="18.75" hidden="1" customHeight="1" x14ac:dyDescent="0.2">
      <c r="A78" s="314" t="s">
        <v>566</v>
      </c>
      <c r="B78" s="316" t="s">
        <v>567</v>
      </c>
      <c r="C78" s="317"/>
      <c r="D78" s="317"/>
      <c r="E78" s="317"/>
      <c r="F78" s="318"/>
      <c r="G78" s="322" t="s">
        <v>568</v>
      </c>
      <c r="H78" s="322"/>
      <c r="I78" s="322"/>
      <c r="J78" s="322"/>
      <c r="K78" s="322"/>
      <c r="L78" s="322"/>
      <c r="M78" s="322"/>
      <c r="N78" s="322"/>
      <c r="O78" s="322"/>
      <c r="P78" s="322"/>
      <c r="Q78" s="322"/>
      <c r="R78" s="322"/>
      <c r="S78" s="322"/>
      <c r="T78" s="322"/>
      <c r="U78" s="322"/>
      <c r="V78" s="322"/>
      <c r="W78" s="322"/>
      <c r="X78" s="322"/>
      <c r="Y78" s="322"/>
      <c r="Z78" s="322"/>
      <c r="AA78" s="323"/>
      <c r="AB78" s="326" t="s">
        <v>588</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1"/>
      <c r="H80" s="511"/>
      <c r="I80" s="511"/>
      <c r="J80" s="511"/>
      <c r="K80" s="511"/>
      <c r="L80" s="511"/>
      <c r="M80" s="511"/>
      <c r="N80" s="511"/>
      <c r="O80" s="511"/>
      <c r="P80" s="511"/>
      <c r="Q80" s="511"/>
      <c r="R80" s="511"/>
      <c r="S80" s="511"/>
      <c r="T80" s="511"/>
      <c r="U80" s="511"/>
      <c r="V80" s="511"/>
      <c r="W80" s="511"/>
      <c r="X80" s="511"/>
      <c r="Y80" s="511"/>
      <c r="Z80" s="511"/>
      <c r="AA80" s="512"/>
      <c r="AB80" s="517"/>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8"/>
      <c r="AY80">
        <f t="shared" si="2"/>
        <v>0</v>
      </c>
    </row>
    <row r="81" spans="1:60" ht="22.5" hidden="1" customHeight="1" x14ac:dyDescent="0.2">
      <c r="A81" s="314"/>
      <c r="B81" s="316"/>
      <c r="C81" s="317"/>
      <c r="D81" s="317"/>
      <c r="E81" s="317"/>
      <c r="F81" s="318"/>
      <c r="G81" s="513"/>
      <c r="H81" s="513"/>
      <c r="I81" s="513"/>
      <c r="J81" s="513"/>
      <c r="K81" s="513"/>
      <c r="L81" s="513"/>
      <c r="M81" s="513"/>
      <c r="N81" s="513"/>
      <c r="O81" s="513"/>
      <c r="P81" s="513"/>
      <c r="Q81" s="513"/>
      <c r="R81" s="513"/>
      <c r="S81" s="513"/>
      <c r="T81" s="513"/>
      <c r="U81" s="513"/>
      <c r="V81" s="513"/>
      <c r="W81" s="513"/>
      <c r="X81" s="513"/>
      <c r="Y81" s="513"/>
      <c r="Z81" s="513"/>
      <c r="AA81" s="514"/>
      <c r="AB81" s="519"/>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20"/>
      <c r="AY81">
        <f t="shared" si="2"/>
        <v>0</v>
      </c>
    </row>
    <row r="82" spans="1:60" ht="19.5" hidden="1" customHeight="1" x14ac:dyDescent="0.2">
      <c r="A82" s="314"/>
      <c r="B82" s="319"/>
      <c r="C82" s="320"/>
      <c r="D82" s="320"/>
      <c r="E82" s="320"/>
      <c r="F82" s="321"/>
      <c r="G82" s="515"/>
      <c r="H82" s="515"/>
      <c r="I82" s="515"/>
      <c r="J82" s="515"/>
      <c r="K82" s="515"/>
      <c r="L82" s="515"/>
      <c r="M82" s="515"/>
      <c r="N82" s="515"/>
      <c r="O82" s="515"/>
      <c r="P82" s="515"/>
      <c r="Q82" s="515"/>
      <c r="R82" s="515"/>
      <c r="S82" s="515"/>
      <c r="T82" s="515"/>
      <c r="U82" s="515"/>
      <c r="V82" s="515"/>
      <c r="W82" s="515"/>
      <c r="X82" s="515"/>
      <c r="Y82" s="515"/>
      <c r="Z82" s="515"/>
      <c r="AA82" s="516"/>
      <c r="AB82" s="521"/>
      <c r="AC82" s="515"/>
      <c r="AD82" s="515"/>
      <c r="AE82" s="513"/>
      <c r="AF82" s="513"/>
      <c r="AG82" s="513"/>
      <c r="AH82" s="513"/>
      <c r="AI82" s="513"/>
      <c r="AJ82" s="513"/>
      <c r="AK82" s="513"/>
      <c r="AL82" s="513"/>
      <c r="AM82" s="513"/>
      <c r="AN82" s="513"/>
      <c r="AO82" s="513"/>
      <c r="AP82" s="513"/>
      <c r="AQ82" s="513"/>
      <c r="AR82" s="513"/>
      <c r="AS82" s="513"/>
      <c r="AT82" s="513"/>
      <c r="AU82" s="515"/>
      <c r="AV82" s="515"/>
      <c r="AW82" s="515"/>
      <c r="AX82" s="522"/>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11" t="s">
        <v>11</v>
      </c>
      <c r="AC83" s="912"/>
      <c r="AD83" s="913"/>
      <c r="AE83" s="415" t="s">
        <v>409</v>
      </c>
      <c r="AF83" s="415"/>
      <c r="AG83" s="415"/>
      <c r="AH83" s="415"/>
      <c r="AI83" s="415" t="s">
        <v>561</v>
      </c>
      <c r="AJ83" s="415"/>
      <c r="AK83" s="415"/>
      <c r="AL83" s="415"/>
      <c r="AM83" s="415" t="s">
        <v>377</v>
      </c>
      <c r="AN83" s="415"/>
      <c r="AO83" s="415"/>
      <c r="AP83" s="415"/>
      <c r="AQ83" s="491" t="s">
        <v>173</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4"/>
      <c r="AS84" s="432" t="s">
        <v>174</v>
      </c>
      <c r="AT84" s="433"/>
      <c r="AU84" s="434"/>
      <c r="AV84" s="434"/>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15" t="s">
        <v>57</v>
      </c>
      <c r="Z85" s="916"/>
      <c r="AA85" s="91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918"/>
      <c r="H86" s="383"/>
      <c r="I86" s="383"/>
      <c r="J86" s="383"/>
      <c r="K86" s="383"/>
      <c r="L86" s="383"/>
      <c r="M86" s="383"/>
      <c r="N86" s="383"/>
      <c r="O86" s="384"/>
      <c r="P86" s="451"/>
      <c r="Q86" s="451"/>
      <c r="R86" s="451"/>
      <c r="S86" s="451"/>
      <c r="T86" s="451"/>
      <c r="U86" s="451"/>
      <c r="V86" s="451"/>
      <c r="W86" s="451"/>
      <c r="X86" s="452"/>
      <c r="Y86" s="919" t="s">
        <v>50</v>
      </c>
      <c r="Z86" s="802"/>
      <c r="AA86" s="803"/>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19" t="s">
        <v>13</v>
      </c>
      <c r="Z87" s="802"/>
      <c r="AA87" s="803"/>
      <c r="AB87" s="920" t="s">
        <v>14</v>
      </c>
      <c r="AC87" s="920"/>
      <c r="AD87" s="920"/>
      <c r="AE87" s="562"/>
      <c r="AF87" s="563"/>
      <c r="AG87" s="563"/>
      <c r="AH87" s="563"/>
      <c r="AI87" s="562"/>
      <c r="AJ87" s="563"/>
      <c r="AK87" s="563"/>
      <c r="AL87" s="563"/>
      <c r="AM87" s="562"/>
      <c r="AN87" s="563"/>
      <c r="AO87" s="563"/>
      <c r="AP87" s="563"/>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11" t="s">
        <v>11</v>
      </c>
      <c r="AC88" s="912"/>
      <c r="AD88" s="913"/>
      <c r="AE88" s="415" t="s">
        <v>409</v>
      </c>
      <c r="AF88" s="415"/>
      <c r="AG88" s="415"/>
      <c r="AH88" s="415"/>
      <c r="AI88" s="415" t="s">
        <v>561</v>
      </c>
      <c r="AJ88" s="415"/>
      <c r="AK88" s="415"/>
      <c r="AL88" s="415"/>
      <c r="AM88" s="415" t="s">
        <v>377</v>
      </c>
      <c r="AN88" s="415"/>
      <c r="AO88" s="415"/>
      <c r="AP88" s="415"/>
      <c r="AQ88" s="491" t="s">
        <v>173</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4"/>
      <c r="AS89" s="432" t="s">
        <v>174</v>
      </c>
      <c r="AT89" s="433"/>
      <c r="AU89" s="434"/>
      <c r="AV89" s="434"/>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15" t="s">
        <v>57</v>
      </c>
      <c r="Z90" s="916"/>
      <c r="AA90" s="91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918"/>
      <c r="H91" s="383"/>
      <c r="I91" s="383"/>
      <c r="J91" s="383"/>
      <c r="K91" s="383"/>
      <c r="L91" s="383"/>
      <c r="M91" s="383"/>
      <c r="N91" s="383"/>
      <c r="O91" s="384"/>
      <c r="P91" s="451"/>
      <c r="Q91" s="451"/>
      <c r="R91" s="451"/>
      <c r="S91" s="451"/>
      <c r="T91" s="451"/>
      <c r="U91" s="451"/>
      <c r="V91" s="451"/>
      <c r="W91" s="451"/>
      <c r="X91" s="452"/>
      <c r="Y91" s="919" t="s">
        <v>50</v>
      </c>
      <c r="Z91" s="802"/>
      <c r="AA91" s="803"/>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19" t="s">
        <v>13</v>
      </c>
      <c r="Z92" s="802"/>
      <c r="AA92" s="803"/>
      <c r="AB92" s="920" t="s">
        <v>14</v>
      </c>
      <c r="AC92" s="920"/>
      <c r="AD92" s="920"/>
      <c r="AE92" s="562"/>
      <c r="AF92" s="563"/>
      <c r="AG92" s="563"/>
      <c r="AH92" s="563"/>
      <c r="AI92" s="562"/>
      <c r="AJ92" s="563"/>
      <c r="AK92" s="563"/>
      <c r="AL92" s="563"/>
      <c r="AM92" s="562"/>
      <c r="AN92" s="563"/>
      <c r="AO92" s="563"/>
      <c r="AP92" s="563"/>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11" t="s">
        <v>11</v>
      </c>
      <c r="AC93" s="912"/>
      <c r="AD93" s="913"/>
      <c r="AE93" s="415" t="s">
        <v>409</v>
      </c>
      <c r="AF93" s="415"/>
      <c r="AG93" s="415"/>
      <c r="AH93" s="415"/>
      <c r="AI93" s="415" t="s">
        <v>561</v>
      </c>
      <c r="AJ93" s="415"/>
      <c r="AK93" s="415"/>
      <c r="AL93" s="415"/>
      <c r="AM93" s="415" t="s">
        <v>377</v>
      </c>
      <c r="AN93" s="415"/>
      <c r="AO93" s="415"/>
      <c r="AP93" s="415"/>
      <c r="AQ93" s="491" t="s">
        <v>173</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4"/>
      <c r="AS94" s="432" t="s">
        <v>174</v>
      </c>
      <c r="AT94" s="433"/>
      <c r="AU94" s="434"/>
      <c r="AV94" s="434"/>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15" t="s">
        <v>57</v>
      </c>
      <c r="Z95" s="916"/>
      <c r="AA95" s="91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918"/>
      <c r="H96" s="383"/>
      <c r="I96" s="383"/>
      <c r="J96" s="383"/>
      <c r="K96" s="383"/>
      <c r="L96" s="383"/>
      <c r="M96" s="383"/>
      <c r="N96" s="383"/>
      <c r="O96" s="384"/>
      <c r="P96" s="451"/>
      <c r="Q96" s="451"/>
      <c r="R96" s="451"/>
      <c r="S96" s="451"/>
      <c r="T96" s="451"/>
      <c r="U96" s="451"/>
      <c r="V96" s="451"/>
      <c r="W96" s="451"/>
      <c r="X96" s="452"/>
      <c r="Y96" s="919" t="s">
        <v>50</v>
      </c>
      <c r="Z96" s="802"/>
      <c r="AA96" s="803"/>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908"/>
      <c r="C97" s="909"/>
      <c r="D97" s="909"/>
      <c r="E97" s="909"/>
      <c r="F97" s="910"/>
      <c r="G97" s="141"/>
      <c r="H97" s="142"/>
      <c r="I97" s="142"/>
      <c r="J97" s="142"/>
      <c r="K97" s="142"/>
      <c r="L97" s="142"/>
      <c r="M97" s="142"/>
      <c r="N97" s="142"/>
      <c r="O97" s="143"/>
      <c r="P97" s="453"/>
      <c r="Q97" s="453"/>
      <c r="R97" s="453"/>
      <c r="S97" s="453"/>
      <c r="T97" s="453"/>
      <c r="U97" s="453"/>
      <c r="V97" s="453"/>
      <c r="W97" s="453"/>
      <c r="X97" s="454"/>
      <c r="Y97" s="919" t="s">
        <v>13</v>
      </c>
      <c r="Z97" s="802"/>
      <c r="AA97" s="803"/>
      <c r="AB97" s="920" t="s">
        <v>14</v>
      </c>
      <c r="AC97" s="920"/>
      <c r="AD97" s="920"/>
      <c r="AE97" s="562"/>
      <c r="AF97" s="563"/>
      <c r="AG97" s="563"/>
      <c r="AH97" s="563"/>
      <c r="AI97" s="562"/>
      <c r="AJ97" s="563"/>
      <c r="AK97" s="563"/>
      <c r="AL97" s="563"/>
      <c r="AM97" s="562"/>
      <c r="AN97" s="563"/>
      <c r="AO97" s="563"/>
      <c r="AP97" s="563"/>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572</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573</v>
      </c>
      <c r="B99" s="317"/>
      <c r="C99" s="317"/>
      <c r="D99" s="317"/>
      <c r="E99" s="317"/>
      <c r="F99" s="318"/>
      <c r="G99" s="350" t="s">
        <v>565</v>
      </c>
      <c r="H99" s="351"/>
      <c r="I99" s="351"/>
      <c r="J99" s="351"/>
      <c r="K99" s="351"/>
      <c r="L99" s="351"/>
      <c r="M99" s="351"/>
      <c r="N99" s="351"/>
      <c r="O99" s="351"/>
      <c r="P99" s="352" t="s">
        <v>564</v>
      </c>
      <c r="Q99" s="351"/>
      <c r="R99" s="351"/>
      <c r="S99" s="351"/>
      <c r="T99" s="351"/>
      <c r="U99" s="351"/>
      <c r="V99" s="351"/>
      <c r="W99" s="351"/>
      <c r="X99" s="353"/>
      <c r="Y99" s="354"/>
      <c r="Z99" s="355"/>
      <c r="AA99" s="356"/>
      <c r="AB99" s="401" t="s">
        <v>11</v>
      </c>
      <c r="AC99" s="401"/>
      <c r="AD99" s="401"/>
      <c r="AE99" s="415" t="s">
        <v>409</v>
      </c>
      <c r="AF99" s="415"/>
      <c r="AG99" s="415"/>
      <c r="AH99" s="415"/>
      <c r="AI99" s="415" t="s">
        <v>561</v>
      </c>
      <c r="AJ99" s="415"/>
      <c r="AK99" s="415"/>
      <c r="AL99" s="415"/>
      <c r="AM99" s="415" t="s">
        <v>377</v>
      </c>
      <c r="AN99" s="415"/>
      <c r="AO99" s="415"/>
      <c r="AP99" s="415"/>
      <c r="AQ99" s="411" t="s">
        <v>408</v>
      </c>
      <c r="AR99" s="412"/>
      <c r="AS99" s="412"/>
      <c r="AT99" s="413"/>
      <c r="AU99" s="411" t="s">
        <v>586</v>
      </c>
      <c r="AV99" s="412"/>
      <c r="AW99" s="412"/>
      <c r="AX99" s="414"/>
      <c r="AY99">
        <f>COUNTA($G$100)</f>
        <v>0</v>
      </c>
    </row>
    <row r="100" spans="1:60" ht="23.25" hidden="1" customHeight="1" x14ac:dyDescent="0.2">
      <c r="A100" s="348"/>
      <c r="B100" s="317"/>
      <c r="C100" s="317"/>
      <c r="D100" s="317"/>
      <c r="E100" s="317"/>
      <c r="F100" s="318"/>
      <c r="G100" s="435"/>
      <c r="H100" s="358"/>
      <c r="I100" s="358"/>
      <c r="J100" s="358"/>
      <c r="K100" s="358"/>
      <c r="L100" s="358"/>
      <c r="M100" s="358"/>
      <c r="N100" s="358"/>
      <c r="O100" s="358"/>
      <c r="P100" s="436"/>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1" t="s">
        <v>574</v>
      </c>
      <c r="B102" s="341"/>
      <c r="C102" s="341"/>
      <c r="D102" s="341"/>
      <c r="E102" s="341"/>
      <c r="F102" s="462"/>
      <c r="G102" s="223" t="s">
        <v>575</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409</v>
      </c>
      <c r="AF102" s="415"/>
      <c r="AG102" s="415"/>
      <c r="AH102" s="415"/>
      <c r="AI102" s="415" t="s">
        <v>561</v>
      </c>
      <c r="AJ102" s="415"/>
      <c r="AK102" s="415"/>
      <c r="AL102" s="415"/>
      <c r="AM102" s="415" t="s">
        <v>377</v>
      </c>
      <c r="AN102" s="415"/>
      <c r="AO102" s="415"/>
      <c r="AP102" s="415"/>
      <c r="AQ102" s="416" t="s">
        <v>587</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576</v>
      </c>
      <c r="H103" s="395"/>
      <c r="I103" s="395"/>
      <c r="J103" s="395"/>
      <c r="K103" s="395"/>
      <c r="L103" s="395"/>
      <c r="M103" s="395"/>
      <c r="N103" s="395"/>
      <c r="O103" s="395"/>
      <c r="P103" s="395"/>
      <c r="Q103" s="395"/>
      <c r="R103" s="395"/>
      <c r="S103" s="395"/>
      <c r="T103" s="395"/>
      <c r="U103" s="395"/>
      <c r="V103" s="395"/>
      <c r="W103" s="395"/>
      <c r="X103" s="395"/>
      <c r="Y103" s="419" t="s">
        <v>574</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577</v>
      </c>
      <c r="Z104" s="399"/>
      <c r="AA104" s="400"/>
      <c r="AB104" s="425" t="s">
        <v>578</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c r="AY104">
        <f>$AY$102</f>
        <v>0</v>
      </c>
    </row>
    <row r="105" spans="1:60" ht="18.75" hidden="1" customHeight="1" x14ac:dyDescent="0.2">
      <c r="A105" s="501" t="s">
        <v>230</v>
      </c>
      <c r="B105" s="502"/>
      <c r="C105" s="502"/>
      <c r="D105" s="502"/>
      <c r="E105" s="502"/>
      <c r="F105" s="503"/>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409</v>
      </c>
      <c r="AF105" s="415"/>
      <c r="AG105" s="415"/>
      <c r="AH105" s="415"/>
      <c r="AI105" s="415" t="s">
        <v>561</v>
      </c>
      <c r="AJ105" s="415"/>
      <c r="AK105" s="415"/>
      <c r="AL105" s="415"/>
      <c r="AM105" s="415" t="s">
        <v>377</v>
      </c>
      <c r="AN105" s="415"/>
      <c r="AO105" s="415"/>
      <c r="AP105" s="415"/>
      <c r="AQ105" s="458" t="s">
        <v>173</v>
      </c>
      <c r="AR105" s="459"/>
      <c r="AS105" s="459"/>
      <c r="AT105" s="460"/>
      <c r="AU105" s="322" t="s">
        <v>128</v>
      </c>
      <c r="AV105" s="322"/>
      <c r="AW105" s="322"/>
      <c r="AX105" s="327"/>
      <c r="AY105">
        <f>COUNTA($G$107)</f>
        <v>0</v>
      </c>
    </row>
    <row r="106" spans="1:60" ht="18.75" hidden="1" customHeight="1" x14ac:dyDescent="0.2">
      <c r="A106" s="504"/>
      <c r="B106" s="505"/>
      <c r="C106" s="505"/>
      <c r="D106" s="505"/>
      <c r="E106" s="505"/>
      <c r="F106" s="506"/>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0"/>
      <c r="AR106" s="431"/>
      <c r="AS106" s="432" t="s">
        <v>174</v>
      </c>
      <c r="AT106" s="433"/>
      <c r="AU106" s="434"/>
      <c r="AV106" s="434"/>
      <c r="AW106" s="324" t="s">
        <v>166</v>
      </c>
      <c r="AX106" s="329"/>
      <c r="AY106">
        <f t="shared" ref="AY106:AY111" si="3">$AY$105</f>
        <v>0</v>
      </c>
    </row>
    <row r="107" spans="1:60" ht="23.25" hidden="1" customHeight="1" x14ac:dyDescent="0.2">
      <c r="A107" s="507"/>
      <c r="B107" s="505"/>
      <c r="C107" s="505"/>
      <c r="D107" s="505"/>
      <c r="E107" s="505"/>
      <c r="F107" s="506"/>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08"/>
      <c r="B108" s="509"/>
      <c r="C108" s="509"/>
      <c r="D108" s="509"/>
      <c r="E108" s="509"/>
      <c r="F108" s="510"/>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7"/>
      <c r="B109" s="505"/>
      <c r="C109" s="505"/>
      <c r="D109" s="505"/>
      <c r="E109" s="505"/>
      <c r="F109" s="506"/>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254</v>
      </c>
      <c r="B110" s="456"/>
      <c r="C110" s="456"/>
      <c r="D110" s="456"/>
      <c r="E110" s="456"/>
      <c r="F110" s="457"/>
      <c r="G110" s="497"/>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0"/>
      <c r="AY110">
        <f t="shared" si="3"/>
        <v>0</v>
      </c>
    </row>
    <row r="111" spans="1:60" ht="23.25" hidden="1" customHeight="1" x14ac:dyDescent="0.2">
      <c r="A111" s="349"/>
      <c r="B111" s="320"/>
      <c r="C111" s="320"/>
      <c r="D111" s="320"/>
      <c r="E111" s="320"/>
      <c r="F111" s="321"/>
      <c r="G111" s="498"/>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500"/>
      <c r="AY111">
        <f t="shared" si="3"/>
        <v>0</v>
      </c>
    </row>
    <row r="112" spans="1:60" ht="18.75" hidden="1" customHeight="1" x14ac:dyDescent="0.2">
      <c r="A112" s="314" t="s">
        <v>566</v>
      </c>
      <c r="B112" s="316" t="s">
        <v>567</v>
      </c>
      <c r="C112" s="317"/>
      <c r="D112" s="317"/>
      <c r="E112" s="317"/>
      <c r="F112" s="318"/>
      <c r="G112" s="322" t="s">
        <v>568</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588</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1"/>
      <c r="H114" s="511"/>
      <c r="I114" s="511"/>
      <c r="J114" s="511"/>
      <c r="K114" s="511"/>
      <c r="L114" s="511"/>
      <c r="M114" s="511"/>
      <c r="N114" s="511"/>
      <c r="O114" s="511"/>
      <c r="P114" s="511"/>
      <c r="Q114" s="511"/>
      <c r="R114" s="511"/>
      <c r="S114" s="511"/>
      <c r="T114" s="511"/>
      <c r="U114" s="511"/>
      <c r="V114" s="511"/>
      <c r="W114" s="511"/>
      <c r="X114" s="511"/>
      <c r="Y114" s="511"/>
      <c r="Z114" s="511"/>
      <c r="AA114" s="512"/>
      <c r="AB114" s="517"/>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8"/>
      <c r="AY114">
        <f t="shared" si="4"/>
        <v>0</v>
      </c>
    </row>
    <row r="115" spans="1:60" ht="22.5" hidden="1" customHeight="1" x14ac:dyDescent="0.2">
      <c r="A115" s="314"/>
      <c r="B115" s="316"/>
      <c r="C115" s="317"/>
      <c r="D115" s="317"/>
      <c r="E115" s="317"/>
      <c r="F115" s="318"/>
      <c r="G115" s="513"/>
      <c r="H115" s="513"/>
      <c r="I115" s="513"/>
      <c r="J115" s="513"/>
      <c r="K115" s="513"/>
      <c r="L115" s="513"/>
      <c r="M115" s="513"/>
      <c r="N115" s="513"/>
      <c r="O115" s="513"/>
      <c r="P115" s="513"/>
      <c r="Q115" s="513"/>
      <c r="R115" s="513"/>
      <c r="S115" s="513"/>
      <c r="T115" s="513"/>
      <c r="U115" s="513"/>
      <c r="V115" s="513"/>
      <c r="W115" s="513"/>
      <c r="X115" s="513"/>
      <c r="Y115" s="513"/>
      <c r="Z115" s="513"/>
      <c r="AA115" s="514"/>
      <c r="AB115" s="519"/>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20"/>
      <c r="AY115">
        <f t="shared" si="4"/>
        <v>0</v>
      </c>
    </row>
    <row r="116" spans="1:60" ht="19.5" hidden="1" customHeight="1" x14ac:dyDescent="0.2">
      <c r="A116" s="314"/>
      <c r="B116" s="319"/>
      <c r="C116" s="320"/>
      <c r="D116" s="320"/>
      <c r="E116" s="320"/>
      <c r="F116" s="321"/>
      <c r="G116" s="515"/>
      <c r="H116" s="515"/>
      <c r="I116" s="515"/>
      <c r="J116" s="515"/>
      <c r="K116" s="515"/>
      <c r="L116" s="515"/>
      <c r="M116" s="515"/>
      <c r="N116" s="515"/>
      <c r="O116" s="515"/>
      <c r="P116" s="515"/>
      <c r="Q116" s="515"/>
      <c r="R116" s="515"/>
      <c r="S116" s="515"/>
      <c r="T116" s="515"/>
      <c r="U116" s="515"/>
      <c r="V116" s="515"/>
      <c r="W116" s="515"/>
      <c r="X116" s="515"/>
      <c r="Y116" s="515"/>
      <c r="Z116" s="515"/>
      <c r="AA116" s="516"/>
      <c r="AB116" s="521"/>
      <c r="AC116" s="515"/>
      <c r="AD116" s="515"/>
      <c r="AE116" s="513"/>
      <c r="AF116" s="513"/>
      <c r="AG116" s="513"/>
      <c r="AH116" s="513"/>
      <c r="AI116" s="513"/>
      <c r="AJ116" s="513"/>
      <c r="AK116" s="513"/>
      <c r="AL116" s="513"/>
      <c r="AM116" s="513"/>
      <c r="AN116" s="513"/>
      <c r="AO116" s="513"/>
      <c r="AP116" s="513"/>
      <c r="AQ116" s="513"/>
      <c r="AR116" s="513"/>
      <c r="AS116" s="513"/>
      <c r="AT116" s="513"/>
      <c r="AU116" s="515"/>
      <c r="AV116" s="515"/>
      <c r="AW116" s="515"/>
      <c r="AX116" s="522"/>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11" t="s">
        <v>11</v>
      </c>
      <c r="AC117" s="912"/>
      <c r="AD117" s="913"/>
      <c r="AE117" s="415" t="s">
        <v>409</v>
      </c>
      <c r="AF117" s="415"/>
      <c r="AG117" s="415"/>
      <c r="AH117" s="415"/>
      <c r="AI117" s="415" t="s">
        <v>561</v>
      </c>
      <c r="AJ117" s="415"/>
      <c r="AK117" s="415"/>
      <c r="AL117" s="415"/>
      <c r="AM117" s="415" t="s">
        <v>377</v>
      </c>
      <c r="AN117" s="415"/>
      <c r="AO117" s="415"/>
      <c r="AP117" s="415"/>
      <c r="AQ117" s="491" t="s">
        <v>173</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4"/>
      <c r="AS118" s="432" t="s">
        <v>174</v>
      </c>
      <c r="AT118" s="433"/>
      <c r="AU118" s="434"/>
      <c r="AV118" s="434"/>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15" t="s">
        <v>57</v>
      </c>
      <c r="Z119" s="916"/>
      <c r="AA119" s="91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918"/>
      <c r="H120" s="383"/>
      <c r="I120" s="383"/>
      <c r="J120" s="383"/>
      <c r="K120" s="383"/>
      <c r="L120" s="383"/>
      <c r="M120" s="383"/>
      <c r="N120" s="383"/>
      <c r="O120" s="384"/>
      <c r="P120" s="451"/>
      <c r="Q120" s="451"/>
      <c r="R120" s="451"/>
      <c r="S120" s="451"/>
      <c r="T120" s="451"/>
      <c r="U120" s="451"/>
      <c r="V120" s="451"/>
      <c r="W120" s="451"/>
      <c r="X120" s="452"/>
      <c r="Y120" s="919" t="s">
        <v>50</v>
      </c>
      <c r="Z120" s="802"/>
      <c r="AA120" s="803"/>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19" t="s">
        <v>13</v>
      </c>
      <c r="Z121" s="802"/>
      <c r="AA121" s="803"/>
      <c r="AB121" s="920" t="s">
        <v>14</v>
      </c>
      <c r="AC121" s="920"/>
      <c r="AD121" s="920"/>
      <c r="AE121" s="562"/>
      <c r="AF121" s="563"/>
      <c r="AG121" s="563"/>
      <c r="AH121" s="563"/>
      <c r="AI121" s="562"/>
      <c r="AJ121" s="563"/>
      <c r="AK121" s="563"/>
      <c r="AL121" s="563"/>
      <c r="AM121" s="562"/>
      <c r="AN121" s="563"/>
      <c r="AO121" s="563"/>
      <c r="AP121" s="563"/>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11" t="s">
        <v>11</v>
      </c>
      <c r="AC122" s="912"/>
      <c r="AD122" s="913"/>
      <c r="AE122" s="415" t="s">
        <v>409</v>
      </c>
      <c r="AF122" s="415"/>
      <c r="AG122" s="415"/>
      <c r="AH122" s="415"/>
      <c r="AI122" s="415" t="s">
        <v>561</v>
      </c>
      <c r="AJ122" s="415"/>
      <c r="AK122" s="415"/>
      <c r="AL122" s="415"/>
      <c r="AM122" s="415" t="s">
        <v>377</v>
      </c>
      <c r="AN122" s="415"/>
      <c r="AO122" s="415"/>
      <c r="AP122" s="415"/>
      <c r="AQ122" s="491" t="s">
        <v>173</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4"/>
      <c r="AS123" s="432" t="s">
        <v>174</v>
      </c>
      <c r="AT123" s="433"/>
      <c r="AU123" s="434"/>
      <c r="AV123" s="434"/>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15" t="s">
        <v>57</v>
      </c>
      <c r="Z124" s="916"/>
      <c r="AA124" s="91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918"/>
      <c r="H125" s="383"/>
      <c r="I125" s="383"/>
      <c r="J125" s="383"/>
      <c r="K125" s="383"/>
      <c r="L125" s="383"/>
      <c r="M125" s="383"/>
      <c r="N125" s="383"/>
      <c r="O125" s="384"/>
      <c r="P125" s="451"/>
      <c r="Q125" s="451"/>
      <c r="R125" s="451"/>
      <c r="S125" s="451"/>
      <c r="T125" s="451"/>
      <c r="U125" s="451"/>
      <c r="V125" s="451"/>
      <c r="W125" s="451"/>
      <c r="X125" s="452"/>
      <c r="Y125" s="919" t="s">
        <v>50</v>
      </c>
      <c r="Z125" s="802"/>
      <c r="AA125" s="803"/>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19" t="s">
        <v>13</v>
      </c>
      <c r="Z126" s="802"/>
      <c r="AA126" s="803"/>
      <c r="AB126" s="920" t="s">
        <v>14</v>
      </c>
      <c r="AC126" s="920"/>
      <c r="AD126" s="920"/>
      <c r="AE126" s="562"/>
      <c r="AF126" s="563"/>
      <c r="AG126" s="563"/>
      <c r="AH126" s="563"/>
      <c r="AI126" s="562"/>
      <c r="AJ126" s="563"/>
      <c r="AK126" s="563"/>
      <c r="AL126" s="563"/>
      <c r="AM126" s="562"/>
      <c r="AN126" s="563"/>
      <c r="AO126" s="563"/>
      <c r="AP126" s="563"/>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11" t="s">
        <v>11</v>
      </c>
      <c r="AC127" s="912"/>
      <c r="AD127" s="913"/>
      <c r="AE127" s="415" t="s">
        <v>409</v>
      </c>
      <c r="AF127" s="415"/>
      <c r="AG127" s="415"/>
      <c r="AH127" s="415"/>
      <c r="AI127" s="415" t="s">
        <v>561</v>
      </c>
      <c r="AJ127" s="415"/>
      <c r="AK127" s="415"/>
      <c r="AL127" s="415"/>
      <c r="AM127" s="415" t="s">
        <v>377</v>
      </c>
      <c r="AN127" s="415"/>
      <c r="AO127" s="415"/>
      <c r="AP127" s="415"/>
      <c r="AQ127" s="491" t="s">
        <v>173</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4"/>
      <c r="AS128" s="432" t="s">
        <v>174</v>
      </c>
      <c r="AT128" s="433"/>
      <c r="AU128" s="434"/>
      <c r="AV128" s="434"/>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15" t="s">
        <v>57</v>
      </c>
      <c r="Z129" s="916"/>
      <c r="AA129" s="91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918"/>
      <c r="H130" s="383"/>
      <c r="I130" s="383"/>
      <c r="J130" s="383"/>
      <c r="K130" s="383"/>
      <c r="L130" s="383"/>
      <c r="M130" s="383"/>
      <c r="N130" s="383"/>
      <c r="O130" s="384"/>
      <c r="P130" s="451"/>
      <c r="Q130" s="451"/>
      <c r="R130" s="451"/>
      <c r="S130" s="451"/>
      <c r="T130" s="451"/>
      <c r="U130" s="451"/>
      <c r="V130" s="451"/>
      <c r="W130" s="451"/>
      <c r="X130" s="452"/>
      <c r="Y130" s="919" t="s">
        <v>50</v>
      </c>
      <c r="Z130" s="802"/>
      <c r="AA130" s="803"/>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908"/>
      <c r="C131" s="909"/>
      <c r="D131" s="909"/>
      <c r="E131" s="909"/>
      <c r="F131" s="910"/>
      <c r="G131" s="141"/>
      <c r="H131" s="142"/>
      <c r="I131" s="142"/>
      <c r="J131" s="142"/>
      <c r="K131" s="142"/>
      <c r="L131" s="142"/>
      <c r="M131" s="142"/>
      <c r="N131" s="142"/>
      <c r="O131" s="143"/>
      <c r="P131" s="453"/>
      <c r="Q131" s="453"/>
      <c r="R131" s="453"/>
      <c r="S131" s="453"/>
      <c r="T131" s="453"/>
      <c r="U131" s="453"/>
      <c r="V131" s="453"/>
      <c r="W131" s="453"/>
      <c r="X131" s="454"/>
      <c r="Y131" s="919" t="s">
        <v>13</v>
      </c>
      <c r="Z131" s="802"/>
      <c r="AA131" s="803"/>
      <c r="AB131" s="920" t="s">
        <v>14</v>
      </c>
      <c r="AC131" s="920"/>
      <c r="AD131" s="920"/>
      <c r="AE131" s="562"/>
      <c r="AF131" s="563"/>
      <c r="AG131" s="563"/>
      <c r="AH131" s="563"/>
      <c r="AI131" s="562"/>
      <c r="AJ131" s="563"/>
      <c r="AK131" s="563"/>
      <c r="AL131" s="563"/>
      <c r="AM131" s="562"/>
      <c r="AN131" s="563"/>
      <c r="AO131" s="563"/>
      <c r="AP131" s="563"/>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572</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573</v>
      </c>
      <c r="B133" s="317"/>
      <c r="C133" s="317"/>
      <c r="D133" s="317"/>
      <c r="E133" s="317"/>
      <c r="F133" s="318"/>
      <c r="G133" s="350" t="s">
        <v>565</v>
      </c>
      <c r="H133" s="351"/>
      <c r="I133" s="351"/>
      <c r="J133" s="351"/>
      <c r="K133" s="351"/>
      <c r="L133" s="351"/>
      <c r="M133" s="351"/>
      <c r="N133" s="351"/>
      <c r="O133" s="351"/>
      <c r="P133" s="352" t="s">
        <v>564</v>
      </c>
      <c r="Q133" s="351"/>
      <c r="R133" s="351"/>
      <c r="S133" s="351"/>
      <c r="T133" s="351"/>
      <c r="U133" s="351"/>
      <c r="V133" s="351"/>
      <c r="W133" s="351"/>
      <c r="X133" s="353"/>
      <c r="Y133" s="354"/>
      <c r="Z133" s="355"/>
      <c r="AA133" s="356"/>
      <c r="AB133" s="401" t="s">
        <v>11</v>
      </c>
      <c r="AC133" s="401"/>
      <c r="AD133" s="401"/>
      <c r="AE133" s="415" t="s">
        <v>409</v>
      </c>
      <c r="AF133" s="415"/>
      <c r="AG133" s="415"/>
      <c r="AH133" s="415"/>
      <c r="AI133" s="415" t="s">
        <v>561</v>
      </c>
      <c r="AJ133" s="415"/>
      <c r="AK133" s="415"/>
      <c r="AL133" s="415"/>
      <c r="AM133" s="415" t="s">
        <v>377</v>
      </c>
      <c r="AN133" s="415"/>
      <c r="AO133" s="415"/>
      <c r="AP133" s="415"/>
      <c r="AQ133" s="411" t="s">
        <v>408</v>
      </c>
      <c r="AR133" s="412"/>
      <c r="AS133" s="412"/>
      <c r="AT133" s="413"/>
      <c r="AU133" s="411" t="s">
        <v>586</v>
      </c>
      <c r="AV133" s="412"/>
      <c r="AW133" s="412"/>
      <c r="AX133" s="414"/>
      <c r="AY133">
        <f>COUNTA($G$134)</f>
        <v>0</v>
      </c>
    </row>
    <row r="134" spans="1:60" ht="23.25" hidden="1" customHeight="1" x14ac:dyDescent="0.2">
      <c r="A134" s="348"/>
      <c r="B134" s="317"/>
      <c r="C134" s="317"/>
      <c r="D134" s="317"/>
      <c r="E134" s="317"/>
      <c r="F134" s="318"/>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574</v>
      </c>
      <c r="B136" s="341"/>
      <c r="C136" s="341"/>
      <c r="D136" s="341"/>
      <c r="E136" s="341"/>
      <c r="F136" s="462"/>
      <c r="G136" s="223" t="s">
        <v>575</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409</v>
      </c>
      <c r="AF136" s="415"/>
      <c r="AG136" s="415"/>
      <c r="AH136" s="415"/>
      <c r="AI136" s="415" t="s">
        <v>561</v>
      </c>
      <c r="AJ136" s="415"/>
      <c r="AK136" s="415"/>
      <c r="AL136" s="415"/>
      <c r="AM136" s="415" t="s">
        <v>377</v>
      </c>
      <c r="AN136" s="415"/>
      <c r="AO136" s="415"/>
      <c r="AP136" s="415"/>
      <c r="AQ136" s="416" t="s">
        <v>587</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576</v>
      </c>
      <c r="H137" s="395"/>
      <c r="I137" s="395"/>
      <c r="J137" s="395"/>
      <c r="K137" s="395"/>
      <c r="L137" s="395"/>
      <c r="M137" s="395"/>
      <c r="N137" s="395"/>
      <c r="O137" s="395"/>
      <c r="P137" s="395"/>
      <c r="Q137" s="395"/>
      <c r="R137" s="395"/>
      <c r="S137" s="395"/>
      <c r="T137" s="395"/>
      <c r="U137" s="395"/>
      <c r="V137" s="395"/>
      <c r="W137" s="395"/>
      <c r="X137" s="395"/>
      <c r="Y137" s="419" t="s">
        <v>574</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577</v>
      </c>
      <c r="Z138" s="399"/>
      <c r="AA138" s="400"/>
      <c r="AB138" s="425" t="s">
        <v>578</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2">
      <c r="A139" s="501" t="s">
        <v>230</v>
      </c>
      <c r="B139" s="502"/>
      <c r="C139" s="502"/>
      <c r="D139" s="502"/>
      <c r="E139" s="502"/>
      <c r="F139" s="503"/>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409</v>
      </c>
      <c r="AF139" s="415"/>
      <c r="AG139" s="415"/>
      <c r="AH139" s="415"/>
      <c r="AI139" s="415" t="s">
        <v>561</v>
      </c>
      <c r="AJ139" s="415"/>
      <c r="AK139" s="415"/>
      <c r="AL139" s="415"/>
      <c r="AM139" s="415" t="s">
        <v>377</v>
      </c>
      <c r="AN139" s="415"/>
      <c r="AO139" s="415"/>
      <c r="AP139" s="415"/>
      <c r="AQ139" s="458" t="s">
        <v>173</v>
      </c>
      <c r="AR139" s="459"/>
      <c r="AS139" s="459"/>
      <c r="AT139" s="460"/>
      <c r="AU139" s="322" t="s">
        <v>128</v>
      </c>
      <c r="AV139" s="322"/>
      <c r="AW139" s="322"/>
      <c r="AX139" s="327"/>
      <c r="AY139">
        <f>COUNTA($G$141)</f>
        <v>0</v>
      </c>
    </row>
    <row r="140" spans="1:60" ht="18.75" hidden="1" customHeight="1" x14ac:dyDescent="0.2">
      <c r="A140" s="504"/>
      <c r="B140" s="505"/>
      <c r="C140" s="505"/>
      <c r="D140" s="505"/>
      <c r="E140" s="505"/>
      <c r="F140" s="506"/>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0"/>
      <c r="AR140" s="431"/>
      <c r="AS140" s="432" t="s">
        <v>174</v>
      </c>
      <c r="AT140" s="433"/>
      <c r="AU140" s="434"/>
      <c r="AV140" s="434"/>
      <c r="AW140" s="324" t="s">
        <v>166</v>
      </c>
      <c r="AX140" s="329"/>
      <c r="AY140">
        <f t="shared" ref="AY140:AY145" si="5">$AY$139</f>
        <v>0</v>
      </c>
    </row>
    <row r="141" spans="1:60" ht="23.25" hidden="1" customHeight="1" x14ac:dyDescent="0.2">
      <c r="A141" s="507"/>
      <c r="B141" s="505"/>
      <c r="C141" s="505"/>
      <c r="D141" s="505"/>
      <c r="E141" s="505"/>
      <c r="F141" s="506"/>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08"/>
      <c r="B142" s="509"/>
      <c r="C142" s="509"/>
      <c r="D142" s="509"/>
      <c r="E142" s="509"/>
      <c r="F142" s="510"/>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7"/>
      <c r="B143" s="505"/>
      <c r="C143" s="505"/>
      <c r="D143" s="505"/>
      <c r="E143" s="505"/>
      <c r="F143" s="506"/>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254</v>
      </c>
      <c r="B144" s="456"/>
      <c r="C144" s="456"/>
      <c r="D144" s="456"/>
      <c r="E144" s="456"/>
      <c r="F144" s="457"/>
      <c r="G144" s="497"/>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0"/>
      <c r="AY144">
        <f t="shared" si="5"/>
        <v>0</v>
      </c>
    </row>
    <row r="145" spans="1:60" ht="23.25" hidden="1" customHeight="1" x14ac:dyDescent="0.2">
      <c r="A145" s="349"/>
      <c r="B145" s="320"/>
      <c r="C145" s="320"/>
      <c r="D145" s="320"/>
      <c r="E145" s="320"/>
      <c r="F145" s="321"/>
      <c r="G145" s="498"/>
      <c r="H145" s="499"/>
      <c r="I145" s="499"/>
      <c r="J145" s="499"/>
      <c r="K145" s="499"/>
      <c r="L145" s="499"/>
      <c r="M145" s="499"/>
      <c r="N145" s="499"/>
      <c r="O145" s="499"/>
      <c r="P145" s="499"/>
      <c r="Q145" s="499"/>
      <c r="R145" s="499"/>
      <c r="S145" s="499"/>
      <c r="T145" s="499"/>
      <c r="U145" s="499"/>
      <c r="V145" s="499"/>
      <c r="W145" s="499"/>
      <c r="X145" s="499"/>
      <c r="Y145" s="499"/>
      <c r="Z145" s="499"/>
      <c r="AA145" s="499"/>
      <c r="AB145" s="499"/>
      <c r="AC145" s="499"/>
      <c r="AD145" s="499"/>
      <c r="AE145" s="499"/>
      <c r="AF145" s="499"/>
      <c r="AG145" s="499"/>
      <c r="AH145" s="499"/>
      <c r="AI145" s="499"/>
      <c r="AJ145" s="499"/>
      <c r="AK145" s="499"/>
      <c r="AL145" s="499"/>
      <c r="AM145" s="499"/>
      <c r="AN145" s="499"/>
      <c r="AO145" s="499"/>
      <c r="AP145" s="499"/>
      <c r="AQ145" s="499"/>
      <c r="AR145" s="499"/>
      <c r="AS145" s="499"/>
      <c r="AT145" s="499"/>
      <c r="AU145" s="499"/>
      <c r="AV145" s="499"/>
      <c r="AW145" s="499"/>
      <c r="AX145" s="500"/>
      <c r="AY145">
        <f t="shared" si="5"/>
        <v>0</v>
      </c>
    </row>
    <row r="146" spans="1:60" ht="18.75" hidden="1" customHeight="1" x14ac:dyDescent="0.2">
      <c r="A146" s="314" t="s">
        <v>566</v>
      </c>
      <c r="B146" s="316" t="s">
        <v>567</v>
      </c>
      <c r="C146" s="317"/>
      <c r="D146" s="317"/>
      <c r="E146" s="317"/>
      <c r="F146" s="318"/>
      <c r="G146" s="322" t="s">
        <v>568</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588</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1"/>
      <c r="H148" s="511"/>
      <c r="I148" s="511"/>
      <c r="J148" s="511"/>
      <c r="K148" s="511"/>
      <c r="L148" s="511"/>
      <c r="M148" s="511"/>
      <c r="N148" s="511"/>
      <c r="O148" s="511"/>
      <c r="P148" s="511"/>
      <c r="Q148" s="511"/>
      <c r="R148" s="511"/>
      <c r="S148" s="511"/>
      <c r="T148" s="511"/>
      <c r="U148" s="511"/>
      <c r="V148" s="511"/>
      <c r="W148" s="511"/>
      <c r="X148" s="511"/>
      <c r="Y148" s="511"/>
      <c r="Z148" s="511"/>
      <c r="AA148" s="512"/>
      <c r="AB148" s="517"/>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8"/>
      <c r="AY148">
        <f t="shared" si="6"/>
        <v>0</v>
      </c>
    </row>
    <row r="149" spans="1:60" ht="22.5" hidden="1" customHeight="1" x14ac:dyDescent="0.2">
      <c r="A149" s="314"/>
      <c r="B149" s="316"/>
      <c r="C149" s="317"/>
      <c r="D149" s="317"/>
      <c r="E149" s="317"/>
      <c r="F149" s="318"/>
      <c r="G149" s="513"/>
      <c r="H149" s="513"/>
      <c r="I149" s="513"/>
      <c r="J149" s="513"/>
      <c r="K149" s="513"/>
      <c r="L149" s="513"/>
      <c r="M149" s="513"/>
      <c r="N149" s="513"/>
      <c r="O149" s="513"/>
      <c r="P149" s="513"/>
      <c r="Q149" s="513"/>
      <c r="R149" s="513"/>
      <c r="S149" s="513"/>
      <c r="T149" s="513"/>
      <c r="U149" s="513"/>
      <c r="V149" s="513"/>
      <c r="W149" s="513"/>
      <c r="X149" s="513"/>
      <c r="Y149" s="513"/>
      <c r="Z149" s="513"/>
      <c r="AA149" s="514"/>
      <c r="AB149" s="519"/>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20"/>
      <c r="AY149">
        <f t="shared" si="6"/>
        <v>0</v>
      </c>
    </row>
    <row r="150" spans="1:60" ht="19.5" hidden="1" customHeight="1" x14ac:dyDescent="0.2">
      <c r="A150" s="314"/>
      <c r="B150" s="319"/>
      <c r="C150" s="320"/>
      <c r="D150" s="320"/>
      <c r="E150" s="320"/>
      <c r="F150" s="321"/>
      <c r="G150" s="515"/>
      <c r="H150" s="515"/>
      <c r="I150" s="515"/>
      <c r="J150" s="515"/>
      <c r="K150" s="515"/>
      <c r="L150" s="515"/>
      <c r="M150" s="515"/>
      <c r="N150" s="515"/>
      <c r="O150" s="515"/>
      <c r="P150" s="515"/>
      <c r="Q150" s="515"/>
      <c r="R150" s="515"/>
      <c r="S150" s="515"/>
      <c r="T150" s="515"/>
      <c r="U150" s="515"/>
      <c r="V150" s="515"/>
      <c r="W150" s="515"/>
      <c r="X150" s="515"/>
      <c r="Y150" s="515"/>
      <c r="Z150" s="515"/>
      <c r="AA150" s="516"/>
      <c r="AB150" s="521"/>
      <c r="AC150" s="515"/>
      <c r="AD150" s="515"/>
      <c r="AE150" s="513"/>
      <c r="AF150" s="513"/>
      <c r="AG150" s="513"/>
      <c r="AH150" s="513"/>
      <c r="AI150" s="513"/>
      <c r="AJ150" s="513"/>
      <c r="AK150" s="513"/>
      <c r="AL150" s="513"/>
      <c r="AM150" s="513"/>
      <c r="AN150" s="513"/>
      <c r="AO150" s="513"/>
      <c r="AP150" s="513"/>
      <c r="AQ150" s="513"/>
      <c r="AR150" s="513"/>
      <c r="AS150" s="513"/>
      <c r="AT150" s="513"/>
      <c r="AU150" s="515"/>
      <c r="AV150" s="515"/>
      <c r="AW150" s="515"/>
      <c r="AX150" s="522"/>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11" t="s">
        <v>11</v>
      </c>
      <c r="AC151" s="912"/>
      <c r="AD151" s="913"/>
      <c r="AE151" s="415" t="s">
        <v>409</v>
      </c>
      <c r="AF151" s="415"/>
      <c r="AG151" s="415"/>
      <c r="AH151" s="415"/>
      <c r="AI151" s="415" t="s">
        <v>561</v>
      </c>
      <c r="AJ151" s="415"/>
      <c r="AK151" s="415"/>
      <c r="AL151" s="415"/>
      <c r="AM151" s="415" t="s">
        <v>377</v>
      </c>
      <c r="AN151" s="415"/>
      <c r="AO151" s="415"/>
      <c r="AP151" s="415"/>
      <c r="AQ151" s="491" t="s">
        <v>173</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4"/>
      <c r="AS152" s="432" t="s">
        <v>174</v>
      </c>
      <c r="AT152" s="433"/>
      <c r="AU152" s="434"/>
      <c r="AV152" s="434"/>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15" t="s">
        <v>57</v>
      </c>
      <c r="Z153" s="916"/>
      <c r="AA153" s="91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918"/>
      <c r="H154" s="383"/>
      <c r="I154" s="383"/>
      <c r="J154" s="383"/>
      <c r="K154" s="383"/>
      <c r="L154" s="383"/>
      <c r="M154" s="383"/>
      <c r="N154" s="383"/>
      <c r="O154" s="384"/>
      <c r="P154" s="451"/>
      <c r="Q154" s="451"/>
      <c r="R154" s="451"/>
      <c r="S154" s="451"/>
      <c r="T154" s="451"/>
      <c r="U154" s="451"/>
      <c r="V154" s="451"/>
      <c r="W154" s="451"/>
      <c r="X154" s="452"/>
      <c r="Y154" s="919" t="s">
        <v>50</v>
      </c>
      <c r="Z154" s="802"/>
      <c r="AA154" s="803"/>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19" t="s">
        <v>13</v>
      </c>
      <c r="Z155" s="802"/>
      <c r="AA155" s="803"/>
      <c r="AB155" s="920" t="s">
        <v>14</v>
      </c>
      <c r="AC155" s="920"/>
      <c r="AD155" s="920"/>
      <c r="AE155" s="562"/>
      <c r="AF155" s="563"/>
      <c r="AG155" s="563"/>
      <c r="AH155" s="563"/>
      <c r="AI155" s="562"/>
      <c r="AJ155" s="563"/>
      <c r="AK155" s="563"/>
      <c r="AL155" s="563"/>
      <c r="AM155" s="562"/>
      <c r="AN155" s="563"/>
      <c r="AO155" s="563"/>
      <c r="AP155" s="563"/>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11" t="s">
        <v>11</v>
      </c>
      <c r="AC156" s="912"/>
      <c r="AD156" s="913"/>
      <c r="AE156" s="415" t="s">
        <v>409</v>
      </c>
      <c r="AF156" s="415"/>
      <c r="AG156" s="415"/>
      <c r="AH156" s="415"/>
      <c r="AI156" s="415" t="s">
        <v>561</v>
      </c>
      <c r="AJ156" s="415"/>
      <c r="AK156" s="415"/>
      <c r="AL156" s="415"/>
      <c r="AM156" s="415" t="s">
        <v>377</v>
      </c>
      <c r="AN156" s="415"/>
      <c r="AO156" s="415"/>
      <c r="AP156" s="415"/>
      <c r="AQ156" s="491" t="s">
        <v>173</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4"/>
      <c r="AS157" s="432" t="s">
        <v>174</v>
      </c>
      <c r="AT157" s="433"/>
      <c r="AU157" s="434"/>
      <c r="AV157" s="434"/>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15" t="s">
        <v>57</v>
      </c>
      <c r="Z158" s="916"/>
      <c r="AA158" s="91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918"/>
      <c r="H159" s="383"/>
      <c r="I159" s="383"/>
      <c r="J159" s="383"/>
      <c r="K159" s="383"/>
      <c r="L159" s="383"/>
      <c r="M159" s="383"/>
      <c r="N159" s="383"/>
      <c r="O159" s="384"/>
      <c r="P159" s="451"/>
      <c r="Q159" s="451"/>
      <c r="R159" s="451"/>
      <c r="S159" s="451"/>
      <c r="T159" s="451"/>
      <c r="U159" s="451"/>
      <c r="V159" s="451"/>
      <c r="W159" s="451"/>
      <c r="X159" s="452"/>
      <c r="Y159" s="919" t="s">
        <v>50</v>
      </c>
      <c r="Z159" s="802"/>
      <c r="AA159" s="803"/>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19" t="s">
        <v>13</v>
      </c>
      <c r="Z160" s="802"/>
      <c r="AA160" s="803"/>
      <c r="AB160" s="920" t="s">
        <v>14</v>
      </c>
      <c r="AC160" s="920"/>
      <c r="AD160" s="920"/>
      <c r="AE160" s="562"/>
      <c r="AF160" s="563"/>
      <c r="AG160" s="563"/>
      <c r="AH160" s="563"/>
      <c r="AI160" s="562"/>
      <c r="AJ160" s="563"/>
      <c r="AK160" s="563"/>
      <c r="AL160" s="563"/>
      <c r="AM160" s="562"/>
      <c r="AN160" s="563"/>
      <c r="AO160" s="563"/>
      <c r="AP160" s="563"/>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11" t="s">
        <v>11</v>
      </c>
      <c r="AC161" s="912"/>
      <c r="AD161" s="913"/>
      <c r="AE161" s="415" t="s">
        <v>409</v>
      </c>
      <c r="AF161" s="415"/>
      <c r="AG161" s="415"/>
      <c r="AH161" s="415"/>
      <c r="AI161" s="415" t="s">
        <v>561</v>
      </c>
      <c r="AJ161" s="415"/>
      <c r="AK161" s="415"/>
      <c r="AL161" s="415"/>
      <c r="AM161" s="415" t="s">
        <v>377</v>
      </c>
      <c r="AN161" s="415"/>
      <c r="AO161" s="415"/>
      <c r="AP161" s="415"/>
      <c r="AQ161" s="491" t="s">
        <v>173</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4"/>
      <c r="AS162" s="432" t="s">
        <v>174</v>
      </c>
      <c r="AT162" s="433"/>
      <c r="AU162" s="434"/>
      <c r="AV162" s="434"/>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15" t="s">
        <v>57</v>
      </c>
      <c r="Z163" s="916"/>
      <c r="AA163" s="91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918"/>
      <c r="H164" s="383"/>
      <c r="I164" s="383"/>
      <c r="J164" s="383"/>
      <c r="K164" s="383"/>
      <c r="L164" s="383"/>
      <c r="M164" s="383"/>
      <c r="N164" s="383"/>
      <c r="O164" s="384"/>
      <c r="P164" s="451"/>
      <c r="Q164" s="451"/>
      <c r="R164" s="451"/>
      <c r="S164" s="451"/>
      <c r="T164" s="451"/>
      <c r="U164" s="451"/>
      <c r="V164" s="451"/>
      <c r="W164" s="451"/>
      <c r="X164" s="452"/>
      <c r="Y164" s="919" t="s">
        <v>50</v>
      </c>
      <c r="Z164" s="802"/>
      <c r="AA164" s="803"/>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x14ac:dyDescent="0.2">
      <c r="A166" s="308" t="s">
        <v>572</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573</v>
      </c>
      <c r="B167" s="317"/>
      <c r="C167" s="317"/>
      <c r="D167" s="317"/>
      <c r="E167" s="317"/>
      <c r="F167" s="318"/>
      <c r="G167" s="350" t="s">
        <v>565</v>
      </c>
      <c r="H167" s="351"/>
      <c r="I167" s="351"/>
      <c r="J167" s="351"/>
      <c r="K167" s="351"/>
      <c r="L167" s="351"/>
      <c r="M167" s="351"/>
      <c r="N167" s="351"/>
      <c r="O167" s="351"/>
      <c r="P167" s="352" t="s">
        <v>564</v>
      </c>
      <c r="Q167" s="351"/>
      <c r="R167" s="351"/>
      <c r="S167" s="351"/>
      <c r="T167" s="351"/>
      <c r="U167" s="351"/>
      <c r="V167" s="351"/>
      <c r="W167" s="351"/>
      <c r="X167" s="353"/>
      <c r="Y167" s="354"/>
      <c r="Z167" s="355"/>
      <c r="AA167" s="356"/>
      <c r="AB167" s="401" t="s">
        <v>11</v>
      </c>
      <c r="AC167" s="401"/>
      <c r="AD167" s="401"/>
      <c r="AE167" s="415" t="s">
        <v>409</v>
      </c>
      <c r="AF167" s="415"/>
      <c r="AG167" s="415"/>
      <c r="AH167" s="415"/>
      <c r="AI167" s="415" t="s">
        <v>561</v>
      </c>
      <c r="AJ167" s="415"/>
      <c r="AK167" s="415"/>
      <c r="AL167" s="415"/>
      <c r="AM167" s="415" t="s">
        <v>377</v>
      </c>
      <c r="AN167" s="415"/>
      <c r="AO167" s="415"/>
      <c r="AP167" s="415"/>
      <c r="AQ167" s="411" t="s">
        <v>408</v>
      </c>
      <c r="AR167" s="412"/>
      <c r="AS167" s="412"/>
      <c r="AT167" s="413"/>
      <c r="AU167" s="411" t="s">
        <v>586</v>
      </c>
      <c r="AV167" s="412"/>
      <c r="AW167" s="412"/>
      <c r="AX167" s="414"/>
      <c r="AY167">
        <f>COUNTA($G$168)</f>
        <v>0</v>
      </c>
    </row>
    <row r="168" spans="1:60" ht="23.25" hidden="1" customHeight="1" x14ac:dyDescent="0.2">
      <c r="A168" s="348"/>
      <c r="B168" s="317"/>
      <c r="C168" s="317"/>
      <c r="D168" s="317"/>
      <c r="E168" s="317"/>
      <c r="F168" s="318"/>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574</v>
      </c>
      <c r="B170" s="341"/>
      <c r="C170" s="341"/>
      <c r="D170" s="341"/>
      <c r="E170" s="341"/>
      <c r="F170" s="462"/>
      <c r="G170" s="223" t="s">
        <v>575</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409</v>
      </c>
      <c r="AF170" s="415"/>
      <c r="AG170" s="415"/>
      <c r="AH170" s="415"/>
      <c r="AI170" s="415" t="s">
        <v>561</v>
      </c>
      <c r="AJ170" s="415"/>
      <c r="AK170" s="415"/>
      <c r="AL170" s="415"/>
      <c r="AM170" s="415" t="s">
        <v>377</v>
      </c>
      <c r="AN170" s="415"/>
      <c r="AO170" s="415"/>
      <c r="AP170" s="415"/>
      <c r="AQ170" s="416" t="s">
        <v>587</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576</v>
      </c>
      <c r="H171" s="395"/>
      <c r="I171" s="395"/>
      <c r="J171" s="395"/>
      <c r="K171" s="395"/>
      <c r="L171" s="395"/>
      <c r="M171" s="395"/>
      <c r="N171" s="395"/>
      <c r="O171" s="395"/>
      <c r="P171" s="395"/>
      <c r="Q171" s="395"/>
      <c r="R171" s="395"/>
      <c r="S171" s="395"/>
      <c r="T171" s="395"/>
      <c r="U171" s="395"/>
      <c r="V171" s="395"/>
      <c r="W171" s="395"/>
      <c r="X171" s="395"/>
      <c r="Y171" s="419" t="s">
        <v>574</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577</v>
      </c>
      <c r="Z172" s="399"/>
      <c r="AA172" s="400"/>
      <c r="AB172" s="425" t="s">
        <v>620</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2">
      <c r="A173" s="501" t="s">
        <v>230</v>
      </c>
      <c r="B173" s="502"/>
      <c r="C173" s="502"/>
      <c r="D173" s="502"/>
      <c r="E173" s="502"/>
      <c r="F173" s="503"/>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409</v>
      </c>
      <c r="AF173" s="415"/>
      <c r="AG173" s="415"/>
      <c r="AH173" s="415"/>
      <c r="AI173" s="415" t="s">
        <v>561</v>
      </c>
      <c r="AJ173" s="415"/>
      <c r="AK173" s="415"/>
      <c r="AL173" s="415"/>
      <c r="AM173" s="415" t="s">
        <v>377</v>
      </c>
      <c r="AN173" s="415"/>
      <c r="AO173" s="415"/>
      <c r="AP173" s="415"/>
      <c r="AQ173" s="458" t="s">
        <v>173</v>
      </c>
      <c r="AR173" s="459"/>
      <c r="AS173" s="459"/>
      <c r="AT173" s="460"/>
      <c r="AU173" s="322" t="s">
        <v>128</v>
      </c>
      <c r="AV173" s="322"/>
      <c r="AW173" s="322"/>
      <c r="AX173" s="327"/>
      <c r="AY173">
        <f>COUNTA($G$175)</f>
        <v>0</v>
      </c>
    </row>
    <row r="174" spans="1:60" ht="18.75" hidden="1" customHeight="1" x14ac:dyDescent="0.2">
      <c r="A174" s="504"/>
      <c r="B174" s="505"/>
      <c r="C174" s="505"/>
      <c r="D174" s="505"/>
      <c r="E174" s="505"/>
      <c r="F174" s="506"/>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0"/>
      <c r="AR174" s="431"/>
      <c r="AS174" s="432" t="s">
        <v>174</v>
      </c>
      <c r="AT174" s="433"/>
      <c r="AU174" s="434"/>
      <c r="AV174" s="434"/>
      <c r="AW174" s="324" t="s">
        <v>166</v>
      </c>
      <c r="AX174" s="329"/>
      <c r="AY174">
        <f t="shared" ref="AY174:AY179" si="7">$AY$173</f>
        <v>0</v>
      </c>
    </row>
    <row r="175" spans="1:60" ht="23.25" hidden="1" customHeight="1" x14ac:dyDescent="0.2">
      <c r="A175" s="507"/>
      <c r="B175" s="505"/>
      <c r="C175" s="505"/>
      <c r="D175" s="505"/>
      <c r="E175" s="505"/>
      <c r="F175" s="506"/>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08"/>
      <c r="B176" s="509"/>
      <c r="C176" s="509"/>
      <c r="D176" s="509"/>
      <c r="E176" s="509"/>
      <c r="F176" s="510"/>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7"/>
      <c r="B177" s="505"/>
      <c r="C177" s="505"/>
      <c r="D177" s="505"/>
      <c r="E177" s="505"/>
      <c r="F177" s="506"/>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254</v>
      </c>
      <c r="B178" s="456"/>
      <c r="C178" s="456"/>
      <c r="D178" s="456"/>
      <c r="E178" s="456"/>
      <c r="F178" s="457"/>
      <c r="G178" s="497"/>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30"/>
      <c r="AY178">
        <f t="shared" si="7"/>
        <v>0</v>
      </c>
    </row>
    <row r="179" spans="1:60" ht="23.25" hidden="1" customHeight="1" x14ac:dyDescent="0.2">
      <c r="A179" s="349"/>
      <c r="B179" s="320"/>
      <c r="C179" s="320"/>
      <c r="D179" s="320"/>
      <c r="E179" s="320"/>
      <c r="F179" s="321"/>
      <c r="G179" s="498"/>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AK179" s="499"/>
      <c r="AL179" s="499"/>
      <c r="AM179" s="499"/>
      <c r="AN179" s="499"/>
      <c r="AO179" s="499"/>
      <c r="AP179" s="499"/>
      <c r="AQ179" s="499"/>
      <c r="AR179" s="499"/>
      <c r="AS179" s="499"/>
      <c r="AT179" s="499"/>
      <c r="AU179" s="499"/>
      <c r="AV179" s="499"/>
      <c r="AW179" s="499"/>
      <c r="AX179" s="500"/>
      <c r="AY179">
        <f t="shared" si="7"/>
        <v>0</v>
      </c>
    </row>
    <row r="180" spans="1:60" ht="18.75" hidden="1" customHeight="1" x14ac:dyDescent="0.2">
      <c r="A180" s="314" t="s">
        <v>566</v>
      </c>
      <c r="B180" s="316" t="s">
        <v>567</v>
      </c>
      <c r="C180" s="317"/>
      <c r="D180" s="317"/>
      <c r="E180" s="317"/>
      <c r="F180" s="318"/>
      <c r="G180" s="322" t="s">
        <v>568</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588</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1"/>
      <c r="H182" s="511"/>
      <c r="I182" s="511"/>
      <c r="J182" s="511"/>
      <c r="K182" s="511"/>
      <c r="L182" s="511"/>
      <c r="M182" s="511"/>
      <c r="N182" s="511"/>
      <c r="O182" s="511"/>
      <c r="P182" s="511"/>
      <c r="Q182" s="511"/>
      <c r="R182" s="511"/>
      <c r="S182" s="511"/>
      <c r="T182" s="511"/>
      <c r="U182" s="511"/>
      <c r="V182" s="511"/>
      <c r="W182" s="511"/>
      <c r="X182" s="511"/>
      <c r="Y182" s="511"/>
      <c r="Z182" s="511"/>
      <c r="AA182" s="512"/>
      <c r="AB182" s="517"/>
      <c r="AC182" s="511"/>
      <c r="AD182" s="511"/>
      <c r="AE182" s="511"/>
      <c r="AF182" s="511"/>
      <c r="AG182" s="511"/>
      <c r="AH182" s="511"/>
      <c r="AI182" s="511"/>
      <c r="AJ182" s="511"/>
      <c r="AK182" s="511"/>
      <c r="AL182" s="511"/>
      <c r="AM182" s="511"/>
      <c r="AN182" s="511"/>
      <c r="AO182" s="511"/>
      <c r="AP182" s="511"/>
      <c r="AQ182" s="511"/>
      <c r="AR182" s="511"/>
      <c r="AS182" s="511"/>
      <c r="AT182" s="511"/>
      <c r="AU182" s="511"/>
      <c r="AV182" s="511"/>
      <c r="AW182" s="511"/>
      <c r="AX182" s="518"/>
      <c r="AY182">
        <f t="shared" si="8"/>
        <v>0</v>
      </c>
    </row>
    <row r="183" spans="1:60" ht="22.5" hidden="1" customHeight="1" x14ac:dyDescent="0.2">
      <c r="A183" s="314"/>
      <c r="B183" s="316"/>
      <c r="C183" s="317"/>
      <c r="D183" s="317"/>
      <c r="E183" s="317"/>
      <c r="F183" s="318"/>
      <c r="G183" s="513"/>
      <c r="H183" s="513"/>
      <c r="I183" s="513"/>
      <c r="J183" s="513"/>
      <c r="K183" s="513"/>
      <c r="L183" s="513"/>
      <c r="M183" s="513"/>
      <c r="N183" s="513"/>
      <c r="O183" s="513"/>
      <c r="P183" s="513"/>
      <c r="Q183" s="513"/>
      <c r="R183" s="513"/>
      <c r="S183" s="513"/>
      <c r="T183" s="513"/>
      <c r="U183" s="513"/>
      <c r="V183" s="513"/>
      <c r="W183" s="513"/>
      <c r="X183" s="513"/>
      <c r="Y183" s="513"/>
      <c r="Z183" s="513"/>
      <c r="AA183" s="514"/>
      <c r="AB183" s="519"/>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20"/>
      <c r="AY183">
        <f t="shared" si="8"/>
        <v>0</v>
      </c>
    </row>
    <row r="184" spans="1:60" ht="19.5" hidden="1" customHeight="1" x14ac:dyDescent="0.2">
      <c r="A184" s="314"/>
      <c r="B184" s="319"/>
      <c r="C184" s="320"/>
      <c r="D184" s="320"/>
      <c r="E184" s="320"/>
      <c r="F184" s="321"/>
      <c r="G184" s="515"/>
      <c r="H184" s="515"/>
      <c r="I184" s="515"/>
      <c r="J184" s="515"/>
      <c r="K184" s="515"/>
      <c r="L184" s="515"/>
      <c r="M184" s="515"/>
      <c r="N184" s="515"/>
      <c r="O184" s="515"/>
      <c r="P184" s="515"/>
      <c r="Q184" s="515"/>
      <c r="R184" s="515"/>
      <c r="S184" s="515"/>
      <c r="T184" s="515"/>
      <c r="U184" s="515"/>
      <c r="V184" s="515"/>
      <c r="W184" s="515"/>
      <c r="X184" s="515"/>
      <c r="Y184" s="515"/>
      <c r="Z184" s="515"/>
      <c r="AA184" s="516"/>
      <c r="AB184" s="521"/>
      <c r="AC184" s="515"/>
      <c r="AD184" s="515"/>
      <c r="AE184" s="513"/>
      <c r="AF184" s="513"/>
      <c r="AG184" s="513"/>
      <c r="AH184" s="513"/>
      <c r="AI184" s="513"/>
      <c r="AJ184" s="513"/>
      <c r="AK184" s="513"/>
      <c r="AL184" s="513"/>
      <c r="AM184" s="513"/>
      <c r="AN184" s="513"/>
      <c r="AO184" s="513"/>
      <c r="AP184" s="513"/>
      <c r="AQ184" s="513"/>
      <c r="AR184" s="513"/>
      <c r="AS184" s="513"/>
      <c r="AT184" s="513"/>
      <c r="AU184" s="515"/>
      <c r="AV184" s="515"/>
      <c r="AW184" s="515"/>
      <c r="AX184" s="522"/>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11" t="s">
        <v>11</v>
      </c>
      <c r="AC185" s="912"/>
      <c r="AD185" s="913"/>
      <c r="AE185" s="415" t="s">
        <v>409</v>
      </c>
      <c r="AF185" s="415"/>
      <c r="AG185" s="415"/>
      <c r="AH185" s="415"/>
      <c r="AI185" s="415" t="s">
        <v>561</v>
      </c>
      <c r="AJ185" s="415"/>
      <c r="AK185" s="415"/>
      <c r="AL185" s="415"/>
      <c r="AM185" s="415" t="s">
        <v>377</v>
      </c>
      <c r="AN185" s="415"/>
      <c r="AO185" s="415"/>
      <c r="AP185" s="415"/>
      <c r="AQ185" s="491" t="s">
        <v>173</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4"/>
      <c r="AS186" s="432" t="s">
        <v>174</v>
      </c>
      <c r="AT186" s="433"/>
      <c r="AU186" s="434"/>
      <c r="AV186" s="434"/>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15" t="s">
        <v>57</v>
      </c>
      <c r="Z187" s="916"/>
      <c r="AA187" s="91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918"/>
      <c r="H188" s="383"/>
      <c r="I188" s="383"/>
      <c r="J188" s="383"/>
      <c r="K188" s="383"/>
      <c r="L188" s="383"/>
      <c r="M188" s="383"/>
      <c r="N188" s="383"/>
      <c r="O188" s="384"/>
      <c r="P188" s="451"/>
      <c r="Q188" s="451"/>
      <c r="R188" s="451"/>
      <c r="S188" s="451"/>
      <c r="T188" s="451"/>
      <c r="U188" s="451"/>
      <c r="V188" s="451"/>
      <c r="W188" s="451"/>
      <c r="X188" s="452"/>
      <c r="Y188" s="919" t="s">
        <v>50</v>
      </c>
      <c r="Z188" s="802"/>
      <c r="AA188" s="803"/>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19" t="s">
        <v>13</v>
      </c>
      <c r="Z189" s="802"/>
      <c r="AA189" s="803"/>
      <c r="AB189" s="920" t="s">
        <v>14</v>
      </c>
      <c r="AC189" s="920"/>
      <c r="AD189" s="920"/>
      <c r="AE189" s="562"/>
      <c r="AF189" s="563"/>
      <c r="AG189" s="563"/>
      <c r="AH189" s="563"/>
      <c r="AI189" s="562"/>
      <c r="AJ189" s="563"/>
      <c r="AK189" s="563"/>
      <c r="AL189" s="563"/>
      <c r="AM189" s="562"/>
      <c r="AN189" s="563"/>
      <c r="AO189" s="563"/>
      <c r="AP189" s="563"/>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11" t="s">
        <v>11</v>
      </c>
      <c r="AC190" s="912"/>
      <c r="AD190" s="913"/>
      <c r="AE190" s="415" t="s">
        <v>409</v>
      </c>
      <c r="AF190" s="415"/>
      <c r="AG190" s="415"/>
      <c r="AH190" s="415"/>
      <c r="AI190" s="415" t="s">
        <v>561</v>
      </c>
      <c r="AJ190" s="415"/>
      <c r="AK190" s="415"/>
      <c r="AL190" s="415"/>
      <c r="AM190" s="415" t="s">
        <v>377</v>
      </c>
      <c r="AN190" s="415"/>
      <c r="AO190" s="415"/>
      <c r="AP190" s="415"/>
      <c r="AQ190" s="491" t="s">
        <v>173</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4"/>
      <c r="AS191" s="432" t="s">
        <v>174</v>
      </c>
      <c r="AT191" s="433"/>
      <c r="AU191" s="434"/>
      <c r="AV191" s="434"/>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15" t="s">
        <v>57</v>
      </c>
      <c r="Z192" s="916"/>
      <c r="AA192" s="91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918"/>
      <c r="H193" s="383"/>
      <c r="I193" s="383"/>
      <c r="J193" s="383"/>
      <c r="K193" s="383"/>
      <c r="L193" s="383"/>
      <c r="M193" s="383"/>
      <c r="N193" s="383"/>
      <c r="O193" s="384"/>
      <c r="P193" s="451"/>
      <c r="Q193" s="451"/>
      <c r="R193" s="451"/>
      <c r="S193" s="451"/>
      <c r="T193" s="451"/>
      <c r="U193" s="451"/>
      <c r="V193" s="451"/>
      <c r="W193" s="451"/>
      <c r="X193" s="452"/>
      <c r="Y193" s="919" t="s">
        <v>50</v>
      </c>
      <c r="Z193" s="802"/>
      <c r="AA193" s="803"/>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19" t="s">
        <v>13</v>
      </c>
      <c r="Z194" s="802"/>
      <c r="AA194" s="803"/>
      <c r="AB194" s="920" t="s">
        <v>14</v>
      </c>
      <c r="AC194" s="920"/>
      <c r="AD194" s="920"/>
      <c r="AE194" s="562"/>
      <c r="AF194" s="563"/>
      <c r="AG194" s="563"/>
      <c r="AH194" s="563"/>
      <c r="AI194" s="562"/>
      <c r="AJ194" s="563"/>
      <c r="AK194" s="563"/>
      <c r="AL194" s="563"/>
      <c r="AM194" s="562"/>
      <c r="AN194" s="563"/>
      <c r="AO194" s="563"/>
      <c r="AP194" s="563"/>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11" t="s">
        <v>11</v>
      </c>
      <c r="AC195" s="912"/>
      <c r="AD195" s="913"/>
      <c r="AE195" s="415" t="s">
        <v>409</v>
      </c>
      <c r="AF195" s="415"/>
      <c r="AG195" s="415"/>
      <c r="AH195" s="415"/>
      <c r="AI195" s="415" t="s">
        <v>561</v>
      </c>
      <c r="AJ195" s="415"/>
      <c r="AK195" s="415"/>
      <c r="AL195" s="415"/>
      <c r="AM195" s="415" t="s">
        <v>377</v>
      </c>
      <c r="AN195" s="415"/>
      <c r="AO195" s="415"/>
      <c r="AP195" s="415"/>
      <c r="AQ195" s="491" t="s">
        <v>173</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4"/>
      <c r="AS196" s="432" t="s">
        <v>174</v>
      </c>
      <c r="AT196" s="433"/>
      <c r="AU196" s="434"/>
      <c r="AV196" s="434"/>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15" t="s">
        <v>57</v>
      </c>
      <c r="Z197" s="916"/>
      <c r="AA197" s="91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918"/>
      <c r="H198" s="383"/>
      <c r="I198" s="383"/>
      <c r="J198" s="383"/>
      <c r="K198" s="383"/>
      <c r="L198" s="383"/>
      <c r="M198" s="383"/>
      <c r="N198" s="383"/>
      <c r="O198" s="384"/>
      <c r="P198" s="451"/>
      <c r="Q198" s="451"/>
      <c r="R198" s="451"/>
      <c r="S198" s="451"/>
      <c r="T198" s="451"/>
      <c r="U198" s="451"/>
      <c r="V198" s="451"/>
      <c r="W198" s="451"/>
      <c r="X198" s="452"/>
      <c r="Y198" s="919" t="s">
        <v>50</v>
      </c>
      <c r="Z198" s="802"/>
      <c r="AA198" s="803"/>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4.5" hidden="1" customHeight="1" thickBot="1" x14ac:dyDescent="0.25">
      <c r="A199" s="315"/>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customHeight="1" x14ac:dyDescent="0.2">
      <c r="A200" s="579" t="s">
        <v>231</v>
      </c>
      <c r="B200" s="580"/>
      <c r="C200" s="580"/>
      <c r="D200" s="580"/>
      <c r="E200" s="580"/>
      <c r="F200" s="581"/>
      <c r="G200" s="545"/>
      <c r="H200" s="547" t="s">
        <v>139</v>
      </c>
      <c r="I200" s="547"/>
      <c r="J200" s="547"/>
      <c r="K200" s="547"/>
      <c r="L200" s="547"/>
      <c r="M200" s="547"/>
      <c r="N200" s="547"/>
      <c r="O200" s="548"/>
      <c r="P200" s="550" t="s">
        <v>55</v>
      </c>
      <c r="Q200" s="547"/>
      <c r="R200" s="547"/>
      <c r="S200" s="547"/>
      <c r="T200" s="547"/>
      <c r="U200" s="547"/>
      <c r="V200" s="548"/>
      <c r="W200" s="552" t="s">
        <v>227</v>
      </c>
      <c r="X200" s="553"/>
      <c r="Y200" s="556"/>
      <c r="Z200" s="556"/>
      <c r="AA200" s="557"/>
      <c r="AB200" s="550" t="s">
        <v>11</v>
      </c>
      <c r="AC200" s="547"/>
      <c r="AD200" s="548"/>
      <c r="AE200" s="415" t="s">
        <v>409</v>
      </c>
      <c r="AF200" s="415"/>
      <c r="AG200" s="415"/>
      <c r="AH200" s="415"/>
      <c r="AI200" s="415" t="s">
        <v>561</v>
      </c>
      <c r="AJ200" s="415"/>
      <c r="AK200" s="415"/>
      <c r="AL200" s="415"/>
      <c r="AM200" s="415" t="s">
        <v>377</v>
      </c>
      <c r="AN200" s="415"/>
      <c r="AO200" s="415"/>
      <c r="AP200" s="415"/>
      <c r="AQ200" s="491" t="s">
        <v>173</v>
      </c>
      <c r="AR200" s="492"/>
      <c r="AS200" s="492"/>
      <c r="AT200" s="493"/>
      <c r="AU200" s="541" t="s">
        <v>128</v>
      </c>
      <c r="AV200" s="541"/>
      <c r="AW200" s="541"/>
      <c r="AX200" s="542"/>
      <c r="AY200">
        <f>COUNTA($H$202)</f>
        <v>1</v>
      </c>
    </row>
    <row r="201" spans="1:60" ht="18.75" customHeight="1" x14ac:dyDescent="0.2">
      <c r="A201" s="564"/>
      <c r="B201" s="565"/>
      <c r="C201" s="565"/>
      <c r="D201" s="565"/>
      <c r="E201" s="565"/>
      <c r="F201" s="566"/>
      <c r="G201" s="546"/>
      <c r="H201" s="543"/>
      <c r="I201" s="543"/>
      <c r="J201" s="543"/>
      <c r="K201" s="543"/>
      <c r="L201" s="543"/>
      <c r="M201" s="543"/>
      <c r="N201" s="543"/>
      <c r="O201" s="549"/>
      <c r="P201" s="551"/>
      <c r="Q201" s="543"/>
      <c r="R201" s="543"/>
      <c r="S201" s="543"/>
      <c r="T201" s="543"/>
      <c r="U201" s="543"/>
      <c r="V201" s="549"/>
      <c r="W201" s="554"/>
      <c r="X201" s="555"/>
      <c r="Y201" s="558"/>
      <c r="Z201" s="558"/>
      <c r="AA201" s="559"/>
      <c r="AB201" s="551"/>
      <c r="AC201" s="543"/>
      <c r="AD201" s="549"/>
      <c r="AE201" s="415"/>
      <c r="AF201" s="415"/>
      <c r="AG201" s="415"/>
      <c r="AH201" s="415"/>
      <c r="AI201" s="415"/>
      <c r="AJ201" s="415"/>
      <c r="AK201" s="415"/>
      <c r="AL201" s="415"/>
      <c r="AM201" s="415"/>
      <c r="AN201" s="415"/>
      <c r="AO201" s="415"/>
      <c r="AP201" s="415"/>
      <c r="AQ201" s="430">
        <v>7</v>
      </c>
      <c r="AR201" s="431"/>
      <c r="AS201" s="432" t="s">
        <v>174</v>
      </c>
      <c r="AT201" s="433"/>
      <c r="AU201" s="434">
        <v>12</v>
      </c>
      <c r="AV201" s="434"/>
      <c r="AW201" s="543" t="s">
        <v>166</v>
      </c>
      <c r="AX201" s="544"/>
      <c r="AY201">
        <f t="shared" ref="AY201:AY207" si="10">$AY$200</f>
        <v>1</v>
      </c>
    </row>
    <row r="202" spans="1:60" ht="23.25" customHeight="1" x14ac:dyDescent="0.2">
      <c r="A202" s="564"/>
      <c r="B202" s="565"/>
      <c r="C202" s="565"/>
      <c r="D202" s="565"/>
      <c r="E202" s="565"/>
      <c r="F202" s="566"/>
      <c r="G202" s="523" t="s">
        <v>175</v>
      </c>
      <c r="H202" s="526" t="s">
        <v>729</v>
      </c>
      <c r="I202" s="527"/>
      <c r="J202" s="527"/>
      <c r="K202" s="527"/>
      <c r="L202" s="527"/>
      <c r="M202" s="527"/>
      <c r="N202" s="527"/>
      <c r="O202" s="528"/>
      <c r="P202" s="526" t="s">
        <v>613</v>
      </c>
      <c r="Q202" s="527"/>
      <c r="R202" s="527"/>
      <c r="S202" s="527"/>
      <c r="T202" s="527"/>
      <c r="U202" s="527"/>
      <c r="V202" s="528"/>
      <c r="W202" s="532"/>
      <c r="X202" s="533"/>
      <c r="Y202" s="538" t="s">
        <v>12</v>
      </c>
      <c r="Z202" s="538"/>
      <c r="AA202" s="539"/>
      <c r="AB202" s="540" t="s">
        <v>244</v>
      </c>
      <c r="AC202" s="540"/>
      <c r="AD202" s="540"/>
      <c r="AE202" s="389" t="s">
        <v>606</v>
      </c>
      <c r="AF202" s="372"/>
      <c r="AG202" s="372"/>
      <c r="AH202" s="372"/>
      <c r="AI202" s="389" t="s">
        <v>606</v>
      </c>
      <c r="AJ202" s="372"/>
      <c r="AK202" s="372"/>
      <c r="AL202" s="372"/>
      <c r="AM202" s="389">
        <v>19398</v>
      </c>
      <c r="AN202" s="372"/>
      <c r="AO202" s="372"/>
      <c r="AP202" s="372"/>
      <c r="AQ202" s="389" t="s">
        <v>606</v>
      </c>
      <c r="AR202" s="372"/>
      <c r="AS202" s="372"/>
      <c r="AT202" s="560"/>
      <c r="AU202" s="372" t="s">
        <v>606</v>
      </c>
      <c r="AV202" s="372"/>
      <c r="AW202" s="372"/>
      <c r="AX202" s="373"/>
      <c r="AY202">
        <f t="shared" si="10"/>
        <v>1</v>
      </c>
    </row>
    <row r="203" spans="1:60" ht="23.25" customHeight="1" x14ac:dyDescent="0.2">
      <c r="A203" s="564"/>
      <c r="B203" s="565"/>
      <c r="C203" s="565"/>
      <c r="D203" s="565"/>
      <c r="E203" s="565"/>
      <c r="F203" s="566"/>
      <c r="G203" s="524"/>
      <c r="H203" s="529"/>
      <c r="I203" s="530"/>
      <c r="J203" s="530"/>
      <c r="K203" s="530"/>
      <c r="L203" s="530"/>
      <c r="M203" s="530"/>
      <c r="N203" s="530"/>
      <c r="O203" s="531"/>
      <c r="P203" s="529"/>
      <c r="Q203" s="530"/>
      <c r="R203" s="530"/>
      <c r="S203" s="530"/>
      <c r="T203" s="530"/>
      <c r="U203" s="530"/>
      <c r="V203" s="531"/>
      <c r="W203" s="534"/>
      <c r="X203" s="535"/>
      <c r="Y203" s="275" t="s">
        <v>50</v>
      </c>
      <c r="Z203" s="275"/>
      <c r="AA203" s="307"/>
      <c r="AB203" s="583" t="s">
        <v>244</v>
      </c>
      <c r="AC203" s="583"/>
      <c r="AD203" s="583"/>
      <c r="AE203" s="389" t="s">
        <v>606</v>
      </c>
      <c r="AF203" s="372"/>
      <c r="AG203" s="372"/>
      <c r="AH203" s="372"/>
      <c r="AI203" s="389" t="s">
        <v>606</v>
      </c>
      <c r="AJ203" s="372"/>
      <c r="AK203" s="372"/>
      <c r="AL203" s="372"/>
      <c r="AM203" s="389">
        <v>148234</v>
      </c>
      <c r="AN203" s="372"/>
      <c r="AO203" s="372"/>
      <c r="AP203" s="372"/>
      <c r="AQ203" s="389">
        <v>98823</v>
      </c>
      <c r="AR203" s="372"/>
      <c r="AS203" s="372"/>
      <c r="AT203" s="560"/>
      <c r="AU203" s="372">
        <v>79231</v>
      </c>
      <c r="AV203" s="372"/>
      <c r="AW203" s="372"/>
      <c r="AX203" s="373"/>
      <c r="AY203">
        <f t="shared" si="10"/>
        <v>1</v>
      </c>
    </row>
    <row r="204" spans="1:60" ht="126.75" customHeight="1" x14ac:dyDescent="0.2">
      <c r="A204" s="564"/>
      <c r="B204" s="565"/>
      <c r="C204" s="565"/>
      <c r="D204" s="565"/>
      <c r="E204" s="565"/>
      <c r="F204" s="566"/>
      <c r="G204" s="525"/>
      <c r="H204" s="529"/>
      <c r="I204" s="530"/>
      <c r="J204" s="530"/>
      <c r="K204" s="530"/>
      <c r="L204" s="530"/>
      <c r="M204" s="530"/>
      <c r="N204" s="530"/>
      <c r="O204" s="531"/>
      <c r="P204" s="529"/>
      <c r="Q204" s="530"/>
      <c r="R204" s="530"/>
      <c r="S204" s="530"/>
      <c r="T204" s="530"/>
      <c r="U204" s="530"/>
      <c r="V204" s="531"/>
      <c r="W204" s="536"/>
      <c r="X204" s="537"/>
      <c r="Y204" s="275" t="s">
        <v>13</v>
      </c>
      <c r="Z204" s="275"/>
      <c r="AA204" s="307"/>
      <c r="AB204" s="561" t="s">
        <v>245</v>
      </c>
      <c r="AC204" s="561"/>
      <c r="AD204" s="561"/>
      <c r="AE204" s="562" t="s">
        <v>606</v>
      </c>
      <c r="AF204" s="563"/>
      <c r="AG204" s="563"/>
      <c r="AH204" s="563"/>
      <c r="AI204" s="562" t="s">
        <v>606</v>
      </c>
      <c r="AJ204" s="563"/>
      <c r="AK204" s="563"/>
      <c r="AL204" s="563"/>
      <c r="AM204" s="562" t="s">
        <v>277</v>
      </c>
      <c r="AN204" s="563"/>
      <c r="AO204" s="563"/>
      <c r="AP204" s="563"/>
      <c r="AQ204" s="389" t="s">
        <v>606</v>
      </c>
      <c r="AR204" s="372"/>
      <c r="AS204" s="372"/>
      <c r="AT204" s="560"/>
      <c r="AU204" s="372" t="s">
        <v>606</v>
      </c>
      <c r="AV204" s="372"/>
      <c r="AW204" s="372"/>
      <c r="AX204" s="373"/>
      <c r="AY204">
        <f t="shared" si="10"/>
        <v>1</v>
      </c>
    </row>
    <row r="205" spans="1:60" ht="23.25" customHeight="1" x14ac:dyDescent="0.2">
      <c r="A205" s="564" t="s">
        <v>234</v>
      </c>
      <c r="B205" s="565"/>
      <c r="C205" s="565"/>
      <c r="D205" s="565"/>
      <c r="E205" s="565"/>
      <c r="F205" s="566"/>
      <c r="G205" s="524" t="s">
        <v>176</v>
      </c>
      <c r="H205" s="570" t="s">
        <v>728</v>
      </c>
      <c r="I205" s="570"/>
      <c r="J205" s="570"/>
      <c r="K205" s="570"/>
      <c r="L205" s="570"/>
      <c r="M205" s="570"/>
      <c r="N205" s="570"/>
      <c r="O205" s="570"/>
      <c r="P205" s="570" t="s">
        <v>614</v>
      </c>
      <c r="Q205" s="570"/>
      <c r="R205" s="570"/>
      <c r="S205" s="570"/>
      <c r="T205" s="570"/>
      <c r="U205" s="570"/>
      <c r="V205" s="570"/>
      <c r="W205" s="573" t="s">
        <v>243</v>
      </c>
      <c r="X205" s="574"/>
      <c r="Y205" s="538" t="s">
        <v>12</v>
      </c>
      <c r="Z205" s="538"/>
      <c r="AA205" s="539"/>
      <c r="AB205" s="540" t="s">
        <v>244</v>
      </c>
      <c r="AC205" s="540"/>
      <c r="AD205" s="540"/>
      <c r="AE205" s="389" t="s">
        <v>606</v>
      </c>
      <c r="AF205" s="372"/>
      <c r="AG205" s="372"/>
      <c r="AH205" s="372"/>
      <c r="AI205" s="389" t="s">
        <v>606</v>
      </c>
      <c r="AJ205" s="372"/>
      <c r="AK205" s="372"/>
      <c r="AL205" s="372"/>
      <c r="AM205" s="389">
        <v>19398</v>
      </c>
      <c r="AN205" s="372"/>
      <c r="AO205" s="372"/>
      <c r="AP205" s="372"/>
      <c r="AQ205" s="389" t="s">
        <v>606</v>
      </c>
      <c r="AR205" s="372"/>
      <c r="AS205" s="372"/>
      <c r="AT205" s="560"/>
      <c r="AU205" s="372" t="s">
        <v>606</v>
      </c>
      <c r="AV205" s="372"/>
      <c r="AW205" s="372"/>
      <c r="AX205" s="373"/>
      <c r="AY205">
        <f t="shared" si="10"/>
        <v>1</v>
      </c>
    </row>
    <row r="206" spans="1:60" ht="23.25" customHeight="1" x14ac:dyDescent="0.2">
      <c r="A206" s="564"/>
      <c r="B206" s="565"/>
      <c r="C206" s="565"/>
      <c r="D206" s="565"/>
      <c r="E206" s="565"/>
      <c r="F206" s="566"/>
      <c r="G206" s="524"/>
      <c r="H206" s="571"/>
      <c r="I206" s="571"/>
      <c r="J206" s="571"/>
      <c r="K206" s="571"/>
      <c r="L206" s="571"/>
      <c r="M206" s="571"/>
      <c r="N206" s="571"/>
      <c r="O206" s="571"/>
      <c r="P206" s="571"/>
      <c r="Q206" s="571"/>
      <c r="R206" s="571"/>
      <c r="S206" s="571"/>
      <c r="T206" s="571"/>
      <c r="U206" s="571"/>
      <c r="V206" s="571"/>
      <c r="W206" s="575"/>
      <c r="X206" s="576"/>
      <c r="Y206" s="275" t="s">
        <v>50</v>
      </c>
      <c r="Z206" s="275"/>
      <c r="AA206" s="307"/>
      <c r="AB206" s="583" t="s">
        <v>244</v>
      </c>
      <c r="AC206" s="583"/>
      <c r="AD206" s="583"/>
      <c r="AE206" s="389" t="s">
        <v>606</v>
      </c>
      <c r="AF206" s="372"/>
      <c r="AG206" s="372"/>
      <c r="AH206" s="372"/>
      <c r="AI206" s="389" t="s">
        <v>606</v>
      </c>
      <c r="AJ206" s="372"/>
      <c r="AK206" s="372"/>
      <c r="AL206" s="372"/>
      <c r="AM206" s="389">
        <v>148234</v>
      </c>
      <c r="AN206" s="372"/>
      <c r="AO206" s="372"/>
      <c r="AP206" s="372"/>
      <c r="AQ206" s="389">
        <v>98823</v>
      </c>
      <c r="AR206" s="372"/>
      <c r="AS206" s="372"/>
      <c r="AT206" s="560"/>
      <c r="AU206" s="372" t="s">
        <v>606</v>
      </c>
      <c r="AV206" s="372"/>
      <c r="AW206" s="372"/>
      <c r="AX206" s="373"/>
      <c r="AY206">
        <f t="shared" si="10"/>
        <v>1</v>
      </c>
    </row>
    <row r="207" spans="1:60" ht="348" customHeight="1" x14ac:dyDescent="0.2">
      <c r="A207" s="567"/>
      <c r="B207" s="568"/>
      <c r="C207" s="568"/>
      <c r="D207" s="568"/>
      <c r="E207" s="568"/>
      <c r="F207" s="569"/>
      <c r="G207" s="524"/>
      <c r="H207" s="572"/>
      <c r="I207" s="572"/>
      <c r="J207" s="572"/>
      <c r="K207" s="572"/>
      <c r="L207" s="572"/>
      <c r="M207" s="572"/>
      <c r="N207" s="572"/>
      <c r="O207" s="572"/>
      <c r="P207" s="572"/>
      <c r="Q207" s="572"/>
      <c r="R207" s="572"/>
      <c r="S207" s="572"/>
      <c r="T207" s="572"/>
      <c r="U207" s="572"/>
      <c r="V207" s="572"/>
      <c r="W207" s="577"/>
      <c r="X207" s="578"/>
      <c r="Y207" s="275" t="s">
        <v>13</v>
      </c>
      <c r="Z207" s="275"/>
      <c r="AA207" s="307"/>
      <c r="AB207" s="561" t="s">
        <v>245</v>
      </c>
      <c r="AC207" s="561"/>
      <c r="AD207" s="561"/>
      <c r="AE207" s="562" t="s">
        <v>606</v>
      </c>
      <c r="AF207" s="563"/>
      <c r="AG207" s="563"/>
      <c r="AH207" s="563"/>
      <c r="AI207" s="562" t="s">
        <v>606</v>
      </c>
      <c r="AJ207" s="563"/>
      <c r="AK207" s="563"/>
      <c r="AL207" s="563"/>
      <c r="AM207" s="562" t="s">
        <v>277</v>
      </c>
      <c r="AN207" s="563"/>
      <c r="AO207" s="563"/>
      <c r="AP207" s="582"/>
      <c r="AQ207" s="389" t="s">
        <v>606</v>
      </c>
      <c r="AR207" s="372"/>
      <c r="AS207" s="372"/>
      <c r="AT207" s="560"/>
      <c r="AU207" s="372" t="s">
        <v>606</v>
      </c>
      <c r="AV207" s="372"/>
      <c r="AW207" s="372"/>
      <c r="AX207" s="373"/>
      <c r="AY207">
        <f t="shared" si="10"/>
        <v>1</v>
      </c>
    </row>
    <row r="208" spans="1:60" ht="18.75" hidden="1" customHeight="1" x14ac:dyDescent="0.2">
      <c r="A208" s="588" t="s">
        <v>231</v>
      </c>
      <c r="B208" s="589"/>
      <c r="C208" s="589"/>
      <c r="D208" s="589"/>
      <c r="E208" s="589"/>
      <c r="F208" s="590"/>
      <c r="G208" s="591"/>
      <c r="H208" s="492" t="s">
        <v>139</v>
      </c>
      <c r="I208" s="492"/>
      <c r="J208" s="492"/>
      <c r="K208" s="492"/>
      <c r="L208" s="492"/>
      <c r="M208" s="492"/>
      <c r="N208" s="492"/>
      <c r="O208" s="493"/>
      <c r="P208" s="491" t="s">
        <v>55</v>
      </c>
      <c r="Q208" s="492"/>
      <c r="R208" s="492"/>
      <c r="S208" s="492"/>
      <c r="T208" s="492"/>
      <c r="U208" s="492"/>
      <c r="V208" s="492"/>
      <c r="W208" s="492"/>
      <c r="X208" s="493"/>
      <c r="Y208" s="594"/>
      <c r="Z208" s="595"/>
      <c r="AA208" s="596"/>
      <c r="AB208" s="344" t="s">
        <v>11</v>
      </c>
      <c r="AC208" s="341"/>
      <c r="AD208" s="342"/>
      <c r="AE208" s="136" t="s">
        <v>409</v>
      </c>
      <c r="AF208" s="136"/>
      <c r="AG208" s="136"/>
      <c r="AH208" s="136"/>
      <c r="AI208" s="415" t="s">
        <v>561</v>
      </c>
      <c r="AJ208" s="415"/>
      <c r="AK208" s="415"/>
      <c r="AL208" s="415"/>
      <c r="AM208" s="415" t="s">
        <v>377</v>
      </c>
      <c r="AN208" s="415"/>
      <c r="AO208" s="415"/>
      <c r="AP208" s="415"/>
      <c r="AQ208" s="491" t="s">
        <v>173</v>
      </c>
      <c r="AR208" s="492"/>
      <c r="AS208" s="492"/>
      <c r="AT208" s="493"/>
      <c r="AU208" s="584" t="s">
        <v>128</v>
      </c>
      <c r="AV208" s="585"/>
      <c r="AW208" s="585"/>
      <c r="AX208" s="586"/>
      <c r="AY208">
        <f>COUNTA($H$210)</f>
        <v>0</v>
      </c>
    </row>
    <row r="209" spans="1:51" ht="18.75" hidden="1" customHeight="1" x14ac:dyDescent="0.2">
      <c r="A209" s="564"/>
      <c r="B209" s="565"/>
      <c r="C209" s="565"/>
      <c r="D209" s="565"/>
      <c r="E209" s="565"/>
      <c r="F209" s="566"/>
      <c r="G209" s="592"/>
      <c r="H209" s="432"/>
      <c r="I209" s="432"/>
      <c r="J209" s="432"/>
      <c r="K209" s="432"/>
      <c r="L209" s="432"/>
      <c r="M209" s="432"/>
      <c r="N209" s="432"/>
      <c r="O209" s="433"/>
      <c r="P209" s="593"/>
      <c r="Q209" s="432"/>
      <c r="R209" s="432"/>
      <c r="S209" s="432"/>
      <c r="T209" s="432"/>
      <c r="U209" s="432"/>
      <c r="V209" s="432"/>
      <c r="W209" s="432"/>
      <c r="X209" s="433"/>
      <c r="Y209" s="597"/>
      <c r="Z209" s="598"/>
      <c r="AA209" s="599"/>
      <c r="AB209" s="328"/>
      <c r="AC209" s="324"/>
      <c r="AD209" s="325"/>
      <c r="AE209" s="136"/>
      <c r="AF209" s="136"/>
      <c r="AG209" s="136"/>
      <c r="AH209" s="136"/>
      <c r="AI209" s="415"/>
      <c r="AJ209" s="415"/>
      <c r="AK209" s="415"/>
      <c r="AL209" s="415"/>
      <c r="AM209" s="415"/>
      <c r="AN209" s="415"/>
      <c r="AO209" s="415"/>
      <c r="AP209" s="415"/>
      <c r="AQ209" s="430"/>
      <c r="AR209" s="431"/>
      <c r="AS209" s="432" t="s">
        <v>174</v>
      </c>
      <c r="AT209" s="433"/>
      <c r="AU209" s="430"/>
      <c r="AV209" s="431"/>
      <c r="AW209" s="432" t="s">
        <v>166</v>
      </c>
      <c r="AX209" s="587"/>
      <c r="AY209">
        <f>$AY$208</f>
        <v>0</v>
      </c>
    </row>
    <row r="210" spans="1:51" ht="23.25" hidden="1" customHeight="1" x14ac:dyDescent="0.2">
      <c r="A210" s="564"/>
      <c r="B210" s="565"/>
      <c r="C210" s="565"/>
      <c r="D210" s="565"/>
      <c r="E210" s="565"/>
      <c r="F210" s="566"/>
      <c r="G210" s="600" t="s">
        <v>175</v>
      </c>
      <c r="H210" s="139"/>
      <c r="I210" s="139"/>
      <c r="J210" s="139"/>
      <c r="K210" s="139"/>
      <c r="L210" s="139"/>
      <c r="M210" s="139"/>
      <c r="N210" s="139"/>
      <c r="O210" s="140"/>
      <c r="P210" s="139"/>
      <c r="Q210" s="139"/>
      <c r="R210" s="139"/>
      <c r="S210" s="139"/>
      <c r="T210" s="139"/>
      <c r="U210" s="139"/>
      <c r="V210" s="139"/>
      <c r="W210" s="139"/>
      <c r="X210" s="140"/>
      <c r="Y210" s="603" t="s">
        <v>12</v>
      </c>
      <c r="Z210" s="604"/>
      <c r="AA210" s="605"/>
      <c r="AB210" s="613"/>
      <c r="AC210" s="613"/>
      <c r="AD210" s="613"/>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2">
      <c r="A211" s="564"/>
      <c r="B211" s="565"/>
      <c r="C211" s="565"/>
      <c r="D211" s="565"/>
      <c r="E211" s="565"/>
      <c r="F211" s="566"/>
      <c r="G211" s="601"/>
      <c r="H211" s="383"/>
      <c r="I211" s="383"/>
      <c r="J211" s="383"/>
      <c r="K211" s="383"/>
      <c r="L211" s="383"/>
      <c r="M211" s="383"/>
      <c r="N211" s="383"/>
      <c r="O211" s="384"/>
      <c r="P211" s="383"/>
      <c r="Q211" s="383"/>
      <c r="R211" s="383"/>
      <c r="S211" s="383"/>
      <c r="T211" s="383"/>
      <c r="U211" s="383"/>
      <c r="V211" s="383"/>
      <c r="W211" s="383"/>
      <c r="X211" s="384"/>
      <c r="Y211" s="609" t="s">
        <v>50</v>
      </c>
      <c r="Z211" s="610"/>
      <c r="AA211" s="611"/>
      <c r="AB211" s="612"/>
      <c r="AC211" s="612"/>
      <c r="AD211" s="612"/>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2">
      <c r="A212" s="564"/>
      <c r="B212" s="565"/>
      <c r="C212" s="565"/>
      <c r="D212" s="565"/>
      <c r="E212" s="565"/>
      <c r="F212" s="566"/>
      <c r="G212" s="602"/>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6" t="s">
        <v>14</v>
      </c>
      <c r="AC212" s="606"/>
      <c r="AD212" s="606"/>
      <c r="AE212" s="607"/>
      <c r="AF212" s="608"/>
      <c r="AG212" s="608"/>
      <c r="AH212" s="608"/>
      <c r="AI212" s="607"/>
      <c r="AJ212" s="608"/>
      <c r="AK212" s="608"/>
      <c r="AL212" s="608"/>
      <c r="AM212" s="607"/>
      <c r="AN212" s="608"/>
      <c r="AO212" s="608"/>
      <c r="AP212" s="608"/>
      <c r="AQ212" s="391"/>
      <c r="AR212" s="392"/>
      <c r="AS212" s="392"/>
      <c r="AT212" s="393"/>
      <c r="AU212" s="372"/>
      <c r="AV212" s="372"/>
      <c r="AW212" s="372"/>
      <c r="AX212" s="373"/>
      <c r="AY212">
        <f>$AY$208</f>
        <v>0</v>
      </c>
    </row>
    <row r="213" spans="1:51" ht="69.75" hidden="1" customHeight="1" x14ac:dyDescent="0.2">
      <c r="A213" s="643" t="s">
        <v>615</v>
      </c>
      <c r="B213" s="644"/>
      <c r="C213" s="644"/>
      <c r="D213" s="644"/>
      <c r="E213" s="568" t="s">
        <v>219</v>
      </c>
      <c r="F213" s="569"/>
      <c r="G213" s="82" t="s">
        <v>176</v>
      </c>
      <c r="H213" s="614"/>
      <c r="I213" s="615"/>
      <c r="J213" s="615"/>
      <c r="K213" s="615"/>
      <c r="L213" s="615"/>
      <c r="M213" s="615"/>
      <c r="N213" s="615"/>
      <c r="O213" s="645"/>
      <c r="P213" s="646"/>
      <c r="Q213" s="646"/>
      <c r="R213" s="646"/>
      <c r="S213" s="646"/>
      <c r="T213" s="646"/>
      <c r="U213" s="646"/>
      <c r="V213" s="646"/>
      <c r="W213" s="646"/>
      <c r="X213" s="646"/>
      <c r="Y213" s="647"/>
      <c r="Z213" s="647"/>
      <c r="AA213" s="647"/>
      <c r="AB213" s="647"/>
      <c r="AC213" s="647"/>
      <c r="AD213" s="647"/>
      <c r="AE213" s="647"/>
      <c r="AF213" s="647"/>
      <c r="AG213" s="647"/>
      <c r="AH213" s="647"/>
      <c r="AI213" s="647"/>
      <c r="AJ213" s="647"/>
      <c r="AK213" s="647"/>
      <c r="AL213" s="647"/>
      <c r="AM213" s="647"/>
      <c r="AN213" s="647"/>
      <c r="AO213" s="647"/>
      <c r="AP213" s="647"/>
      <c r="AQ213" s="647"/>
      <c r="AR213" s="647"/>
      <c r="AS213" s="647"/>
      <c r="AT213" s="647"/>
      <c r="AU213" s="647"/>
      <c r="AV213" s="647"/>
      <c r="AW213" s="647"/>
      <c r="AX213" s="648"/>
      <c r="AY213">
        <f>$AY$208</f>
        <v>0</v>
      </c>
    </row>
    <row r="214" spans="1:51" ht="18.75" customHeight="1" thickBot="1" x14ac:dyDescent="0.25">
      <c r="A214" s="501" t="s">
        <v>569</v>
      </c>
      <c r="B214" s="658"/>
      <c r="C214" s="658"/>
      <c r="D214" s="658"/>
      <c r="E214" s="658"/>
      <c r="F214" s="658"/>
      <c r="G214" s="658"/>
      <c r="H214" s="658"/>
      <c r="I214" s="658"/>
      <c r="J214" s="658"/>
      <c r="K214" s="658"/>
      <c r="L214" s="658"/>
      <c r="M214" s="658"/>
      <c r="N214" s="658"/>
      <c r="O214" s="658"/>
      <c r="P214" s="658"/>
      <c r="Q214" s="658"/>
      <c r="R214" s="658"/>
      <c r="S214" s="658"/>
      <c r="T214" s="658"/>
      <c r="U214" s="658"/>
      <c r="V214" s="658"/>
      <c r="W214" s="658"/>
      <c r="X214" s="658"/>
      <c r="Y214" s="658"/>
      <c r="Z214" s="658"/>
      <c r="AA214" s="658"/>
      <c r="AB214" s="658"/>
      <c r="AC214" s="658"/>
      <c r="AD214" s="658"/>
      <c r="AE214" s="658"/>
      <c r="AF214" s="658"/>
      <c r="AG214" s="658"/>
      <c r="AH214" s="658"/>
      <c r="AI214" s="658"/>
      <c r="AJ214" s="658"/>
      <c r="AK214" s="658"/>
      <c r="AL214" s="658"/>
      <c r="AM214" s="658"/>
      <c r="AN214" s="658"/>
      <c r="AO214" s="659" t="s">
        <v>226</v>
      </c>
      <c r="AP214" s="660"/>
      <c r="AQ214" s="660"/>
      <c r="AR214" s="81" t="s">
        <v>225</v>
      </c>
      <c r="AS214" s="659"/>
      <c r="AT214" s="660"/>
      <c r="AU214" s="660"/>
      <c r="AV214" s="660"/>
      <c r="AW214" s="660"/>
      <c r="AX214" s="661"/>
      <c r="AY214">
        <f>COUNTIF($AR$214,"☑")</f>
        <v>0</v>
      </c>
    </row>
    <row r="215" spans="1:51" ht="35.25" customHeight="1" x14ac:dyDescent="0.2">
      <c r="A215" s="649" t="s">
        <v>276</v>
      </c>
      <c r="B215" s="650"/>
      <c r="C215" s="652" t="s">
        <v>177</v>
      </c>
      <c r="D215" s="650"/>
      <c r="E215" s="653" t="s">
        <v>193</v>
      </c>
      <c r="F215" s="654"/>
      <c r="G215" s="655" t="s">
        <v>606</v>
      </c>
      <c r="H215" s="656"/>
      <c r="I215" s="656"/>
      <c r="J215" s="656"/>
      <c r="K215" s="656"/>
      <c r="L215" s="656"/>
      <c r="M215" s="656"/>
      <c r="N215" s="656"/>
      <c r="O215" s="656"/>
      <c r="P215" s="656"/>
      <c r="Q215" s="656"/>
      <c r="R215" s="656"/>
      <c r="S215" s="656"/>
      <c r="T215" s="656"/>
      <c r="U215" s="656"/>
      <c r="V215" s="656"/>
      <c r="W215" s="656"/>
      <c r="X215" s="656"/>
      <c r="Y215" s="656"/>
      <c r="Z215" s="656"/>
      <c r="AA215" s="656"/>
      <c r="AB215" s="656"/>
      <c r="AC215" s="656"/>
      <c r="AD215" s="656"/>
      <c r="AE215" s="656"/>
      <c r="AF215" s="656"/>
      <c r="AG215" s="656"/>
      <c r="AH215" s="656"/>
      <c r="AI215" s="656"/>
      <c r="AJ215" s="656"/>
      <c r="AK215" s="656"/>
      <c r="AL215" s="656"/>
      <c r="AM215" s="656"/>
      <c r="AN215" s="656"/>
      <c r="AO215" s="656"/>
      <c r="AP215" s="656"/>
      <c r="AQ215" s="656"/>
      <c r="AR215" s="656"/>
      <c r="AS215" s="656"/>
      <c r="AT215" s="656"/>
      <c r="AU215" s="656"/>
      <c r="AV215" s="656"/>
      <c r="AW215" s="656"/>
      <c r="AX215" s="657"/>
    </row>
    <row r="216" spans="1:51" ht="32.25" customHeight="1" x14ac:dyDescent="0.2">
      <c r="A216" s="651"/>
      <c r="B216" s="639"/>
      <c r="C216" s="638"/>
      <c r="D216" s="639"/>
      <c r="E216" s="455" t="s">
        <v>192</v>
      </c>
      <c r="F216" s="457"/>
      <c r="G216" s="138" t="s">
        <v>720</v>
      </c>
      <c r="H216" s="139"/>
      <c r="I216" s="139"/>
      <c r="J216" s="139"/>
      <c r="K216" s="139"/>
      <c r="L216" s="139"/>
      <c r="M216" s="139"/>
      <c r="N216" s="139"/>
      <c r="O216" s="139"/>
      <c r="P216" s="139"/>
      <c r="Q216" s="139"/>
      <c r="R216" s="139"/>
      <c r="S216" s="139"/>
      <c r="T216" s="139"/>
      <c r="U216" s="139"/>
      <c r="V216" s="140"/>
      <c r="W216" s="627" t="s">
        <v>579</v>
      </c>
      <c r="X216" s="628"/>
      <c r="Y216" s="628"/>
      <c r="Z216" s="628"/>
      <c r="AA216" s="629"/>
      <c r="AB216" s="630" t="s">
        <v>733</v>
      </c>
      <c r="AC216" s="631"/>
      <c r="AD216" s="631"/>
      <c r="AE216" s="631"/>
      <c r="AF216" s="631"/>
      <c r="AG216" s="631"/>
      <c r="AH216" s="631"/>
      <c r="AI216" s="631"/>
      <c r="AJ216" s="631"/>
      <c r="AK216" s="631"/>
      <c r="AL216" s="631"/>
      <c r="AM216" s="631"/>
      <c r="AN216" s="631"/>
      <c r="AO216" s="631"/>
      <c r="AP216" s="631"/>
      <c r="AQ216" s="631"/>
      <c r="AR216" s="631"/>
      <c r="AS216" s="631"/>
      <c r="AT216" s="631"/>
      <c r="AU216" s="631"/>
      <c r="AV216" s="631"/>
      <c r="AW216" s="631"/>
      <c r="AX216" s="632"/>
    </row>
    <row r="217" spans="1:51" ht="21" customHeight="1" x14ac:dyDescent="0.2">
      <c r="A217" s="651"/>
      <c r="B217" s="639"/>
      <c r="C217" s="638"/>
      <c r="D217" s="639"/>
      <c r="E217" s="319"/>
      <c r="F217" s="321"/>
      <c r="G217" s="141"/>
      <c r="H217" s="142"/>
      <c r="I217" s="142"/>
      <c r="J217" s="142"/>
      <c r="K217" s="142"/>
      <c r="L217" s="142"/>
      <c r="M217" s="142"/>
      <c r="N217" s="142"/>
      <c r="O217" s="142"/>
      <c r="P217" s="142"/>
      <c r="Q217" s="142"/>
      <c r="R217" s="142"/>
      <c r="S217" s="142"/>
      <c r="T217" s="142"/>
      <c r="U217" s="142"/>
      <c r="V217" s="143"/>
      <c r="W217" s="633" t="s">
        <v>580</v>
      </c>
      <c r="X217" s="634"/>
      <c r="Y217" s="634"/>
      <c r="Z217" s="634"/>
      <c r="AA217" s="635"/>
      <c r="AB217" s="630" t="s">
        <v>734</v>
      </c>
      <c r="AC217" s="631"/>
      <c r="AD217" s="631"/>
      <c r="AE217" s="631"/>
      <c r="AF217" s="631"/>
      <c r="AG217" s="631"/>
      <c r="AH217" s="631"/>
      <c r="AI217" s="631"/>
      <c r="AJ217" s="631"/>
      <c r="AK217" s="631"/>
      <c r="AL217" s="631"/>
      <c r="AM217" s="631"/>
      <c r="AN217" s="631"/>
      <c r="AO217" s="631"/>
      <c r="AP217" s="631"/>
      <c r="AQ217" s="631"/>
      <c r="AR217" s="631"/>
      <c r="AS217" s="631"/>
      <c r="AT217" s="631"/>
      <c r="AU217" s="631"/>
      <c r="AV217" s="631"/>
      <c r="AW217" s="631"/>
      <c r="AX217" s="632"/>
    </row>
    <row r="218" spans="1:51" ht="34.5" customHeight="1" x14ac:dyDescent="0.2">
      <c r="A218" s="651"/>
      <c r="B218" s="639"/>
      <c r="C218" s="636" t="s">
        <v>592</v>
      </c>
      <c r="D218" s="637"/>
      <c r="E218" s="455" t="s">
        <v>272</v>
      </c>
      <c r="F218" s="457"/>
      <c r="G218" s="617" t="s">
        <v>180</v>
      </c>
      <c r="H218" s="618"/>
      <c r="I218" s="618"/>
      <c r="J218" s="640" t="s">
        <v>606</v>
      </c>
      <c r="K218" s="641"/>
      <c r="L218" s="641"/>
      <c r="M218" s="641"/>
      <c r="N218" s="641"/>
      <c r="O218" s="641"/>
      <c r="P218" s="641"/>
      <c r="Q218" s="641"/>
      <c r="R218" s="641"/>
      <c r="S218" s="641"/>
      <c r="T218" s="642"/>
      <c r="U218" s="615" t="s">
        <v>606</v>
      </c>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c r="AU218" s="615"/>
      <c r="AV218" s="615"/>
      <c r="AW218" s="615"/>
      <c r="AX218" s="616"/>
      <c r="AY218" s="70"/>
    </row>
    <row r="219" spans="1:51" ht="34.5" customHeight="1" x14ac:dyDescent="0.2">
      <c r="A219" s="651"/>
      <c r="B219" s="639"/>
      <c r="C219" s="638"/>
      <c r="D219" s="639"/>
      <c r="E219" s="316"/>
      <c r="F219" s="318"/>
      <c r="G219" s="617" t="s">
        <v>593</v>
      </c>
      <c r="H219" s="618"/>
      <c r="I219" s="618"/>
      <c r="J219" s="618"/>
      <c r="K219" s="618"/>
      <c r="L219" s="618"/>
      <c r="M219" s="618"/>
      <c r="N219" s="618"/>
      <c r="O219" s="618"/>
      <c r="P219" s="618"/>
      <c r="Q219" s="618"/>
      <c r="R219" s="618"/>
      <c r="S219" s="618"/>
      <c r="T219" s="618"/>
      <c r="U219" s="614" t="s">
        <v>606</v>
      </c>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c r="AU219" s="615"/>
      <c r="AV219" s="615"/>
      <c r="AW219" s="615"/>
      <c r="AX219" s="616"/>
      <c r="AY219" s="70"/>
    </row>
    <row r="220" spans="1:51" ht="34.5" customHeight="1" thickBot="1" x14ac:dyDescent="0.25">
      <c r="A220" s="651"/>
      <c r="B220" s="639"/>
      <c r="C220" s="638"/>
      <c r="D220" s="639"/>
      <c r="E220" s="319"/>
      <c r="F220" s="321"/>
      <c r="G220" s="617" t="s">
        <v>580</v>
      </c>
      <c r="H220" s="618"/>
      <c r="I220" s="618"/>
      <c r="J220" s="618"/>
      <c r="K220" s="618"/>
      <c r="L220" s="618"/>
      <c r="M220" s="618"/>
      <c r="N220" s="618"/>
      <c r="O220" s="618"/>
      <c r="P220" s="618"/>
      <c r="Q220" s="618"/>
      <c r="R220" s="618"/>
      <c r="S220" s="618"/>
      <c r="T220" s="618"/>
      <c r="U220" s="144" t="s">
        <v>606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19" t="s">
        <v>44</v>
      </c>
      <c r="B221" s="620"/>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row>
    <row r="222" spans="1:51" ht="27" customHeight="1" x14ac:dyDescent="0.2">
      <c r="A222" s="5"/>
      <c r="B222" s="6"/>
      <c r="C222" s="622" t="s">
        <v>29</v>
      </c>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4"/>
      <c r="AD222" s="623" t="s">
        <v>33</v>
      </c>
      <c r="AE222" s="623"/>
      <c r="AF222" s="623"/>
      <c r="AG222" s="625" t="s">
        <v>28</v>
      </c>
      <c r="AH222" s="623"/>
      <c r="AI222" s="623"/>
      <c r="AJ222" s="623"/>
      <c r="AK222" s="623"/>
      <c r="AL222" s="623"/>
      <c r="AM222" s="623"/>
      <c r="AN222" s="623"/>
      <c r="AO222" s="623"/>
      <c r="AP222" s="623"/>
      <c r="AQ222" s="623"/>
      <c r="AR222" s="623"/>
      <c r="AS222" s="623"/>
      <c r="AT222" s="623"/>
      <c r="AU222" s="623"/>
      <c r="AV222" s="623"/>
      <c r="AW222" s="623"/>
      <c r="AX222" s="626"/>
    </row>
    <row r="223" spans="1:51" ht="62.65" customHeight="1" x14ac:dyDescent="0.2">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623</v>
      </c>
      <c r="AE223" s="704"/>
      <c r="AF223" s="704"/>
      <c r="AG223" s="705" t="s">
        <v>724</v>
      </c>
      <c r="AH223" s="706"/>
      <c r="AI223" s="706"/>
      <c r="AJ223" s="706"/>
      <c r="AK223" s="706"/>
      <c r="AL223" s="706"/>
      <c r="AM223" s="706"/>
      <c r="AN223" s="706"/>
      <c r="AO223" s="706"/>
      <c r="AP223" s="706"/>
      <c r="AQ223" s="706"/>
      <c r="AR223" s="706"/>
      <c r="AS223" s="706"/>
      <c r="AT223" s="706"/>
      <c r="AU223" s="706"/>
      <c r="AV223" s="706"/>
      <c r="AW223" s="706"/>
      <c r="AX223" s="707"/>
    </row>
    <row r="224" spans="1:51" ht="94.5" customHeight="1" x14ac:dyDescent="0.2">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710"/>
      <c r="AD224" s="711" t="s">
        <v>623</v>
      </c>
      <c r="AE224" s="712"/>
      <c r="AF224" s="712"/>
      <c r="AG224" s="713" t="s">
        <v>624</v>
      </c>
      <c r="AH224" s="714"/>
      <c r="AI224" s="714"/>
      <c r="AJ224" s="714"/>
      <c r="AK224" s="714"/>
      <c r="AL224" s="714"/>
      <c r="AM224" s="714"/>
      <c r="AN224" s="714"/>
      <c r="AO224" s="714"/>
      <c r="AP224" s="714"/>
      <c r="AQ224" s="714"/>
      <c r="AR224" s="714"/>
      <c r="AS224" s="714"/>
      <c r="AT224" s="714"/>
      <c r="AU224" s="714"/>
      <c r="AV224" s="714"/>
      <c r="AW224" s="714"/>
      <c r="AX224" s="715"/>
    </row>
    <row r="225" spans="1:50" ht="117.65" customHeight="1" x14ac:dyDescent="0.2">
      <c r="A225" s="698"/>
      <c r="B225" s="699"/>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623</v>
      </c>
      <c r="AE225" s="720"/>
      <c r="AF225" s="720"/>
      <c r="AG225" s="721" t="s">
        <v>625</v>
      </c>
      <c r="AH225" s="722"/>
      <c r="AI225" s="722"/>
      <c r="AJ225" s="722"/>
      <c r="AK225" s="722"/>
      <c r="AL225" s="722"/>
      <c r="AM225" s="722"/>
      <c r="AN225" s="722"/>
      <c r="AO225" s="722"/>
      <c r="AP225" s="722"/>
      <c r="AQ225" s="722"/>
      <c r="AR225" s="722"/>
      <c r="AS225" s="722"/>
      <c r="AT225" s="722"/>
      <c r="AU225" s="722"/>
      <c r="AV225" s="722"/>
      <c r="AW225" s="722"/>
      <c r="AX225" s="723"/>
    </row>
    <row r="226" spans="1:50" ht="27" customHeight="1" x14ac:dyDescent="0.2">
      <c r="A226" s="122" t="s">
        <v>36</v>
      </c>
      <c r="B226" s="662"/>
      <c r="C226" s="668" t="s">
        <v>38</v>
      </c>
      <c r="D226" s="669"/>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1"/>
      <c r="AD226" s="672" t="s">
        <v>623</v>
      </c>
      <c r="AE226" s="673"/>
      <c r="AF226" s="673"/>
      <c r="AG226" s="361" t="s">
        <v>689</v>
      </c>
      <c r="AH226" s="139"/>
      <c r="AI226" s="139"/>
      <c r="AJ226" s="139"/>
      <c r="AK226" s="139"/>
      <c r="AL226" s="139"/>
      <c r="AM226" s="139"/>
      <c r="AN226" s="139"/>
      <c r="AO226" s="139"/>
      <c r="AP226" s="139"/>
      <c r="AQ226" s="139"/>
      <c r="AR226" s="139"/>
      <c r="AS226" s="139"/>
      <c r="AT226" s="139"/>
      <c r="AU226" s="139"/>
      <c r="AV226" s="139"/>
      <c r="AW226" s="139"/>
      <c r="AX226" s="674"/>
    </row>
    <row r="227" spans="1:50" ht="35.25" customHeight="1" x14ac:dyDescent="0.2">
      <c r="A227" s="663"/>
      <c r="B227" s="664"/>
      <c r="C227" s="677"/>
      <c r="D227" s="678"/>
      <c r="E227" s="681" t="s">
        <v>255</v>
      </c>
      <c r="F227" s="682"/>
      <c r="G227" s="682"/>
      <c r="H227" s="682"/>
      <c r="I227" s="682"/>
      <c r="J227" s="682"/>
      <c r="K227" s="682"/>
      <c r="L227" s="682"/>
      <c r="M227" s="682"/>
      <c r="N227" s="682"/>
      <c r="O227" s="682"/>
      <c r="P227" s="682"/>
      <c r="Q227" s="682"/>
      <c r="R227" s="682"/>
      <c r="S227" s="682"/>
      <c r="T227" s="682"/>
      <c r="U227" s="682"/>
      <c r="V227" s="682"/>
      <c r="W227" s="682"/>
      <c r="X227" s="682"/>
      <c r="Y227" s="682"/>
      <c r="Z227" s="682"/>
      <c r="AA227" s="682"/>
      <c r="AB227" s="682"/>
      <c r="AC227" s="683"/>
      <c r="AD227" s="684" t="s">
        <v>631</v>
      </c>
      <c r="AE227" s="685"/>
      <c r="AF227" s="686"/>
      <c r="AG227" s="675"/>
      <c r="AH227" s="383"/>
      <c r="AI227" s="383"/>
      <c r="AJ227" s="383"/>
      <c r="AK227" s="383"/>
      <c r="AL227" s="383"/>
      <c r="AM227" s="383"/>
      <c r="AN227" s="383"/>
      <c r="AO227" s="383"/>
      <c r="AP227" s="383"/>
      <c r="AQ227" s="383"/>
      <c r="AR227" s="383"/>
      <c r="AS227" s="383"/>
      <c r="AT227" s="383"/>
      <c r="AU227" s="383"/>
      <c r="AV227" s="383"/>
      <c r="AW227" s="383"/>
      <c r="AX227" s="676"/>
    </row>
    <row r="228" spans="1:50" ht="26.25" customHeight="1" x14ac:dyDescent="0.2">
      <c r="A228" s="663"/>
      <c r="B228" s="664"/>
      <c r="C228" s="679"/>
      <c r="D228" s="680"/>
      <c r="E228" s="687" t="s">
        <v>213</v>
      </c>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9"/>
      <c r="AD228" s="690" t="s">
        <v>631</v>
      </c>
      <c r="AE228" s="691"/>
      <c r="AF228" s="691"/>
      <c r="AG228" s="675"/>
      <c r="AH228" s="383"/>
      <c r="AI228" s="383"/>
      <c r="AJ228" s="383"/>
      <c r="AK228" s="383"/>
      <c r="AL228" s="383"/>
      <c r="AM228" s="383"/>
      <c r="AN228" s="383"/>
      <c r="AO228" s="383"/>
      <c r="AP228" s="383"/>
      <c r="AQ228" s="383"/>
      <c r="AR228" s="383"/>
      <c r="AS228" s="383"/>
      <c r="AT228" s="383"/>
      <c r="AU228" s="383"/>
      <c r="AV228" s="383"/>
      <c r="AW228" s="383"/>
      <c r="AX228" s="676"/>
    </row>
    <row r="229" spans="1:50" ht="26.25" customHeight="1" x14ac:dyDescent="0.2">
      <c r="A229" s="663"/>
      <c r="B229" s="665"/>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746" t="s">
        <v>623</v>
      </c>
      <c r="AE229" s="747"/>
      <c r="AF229" s="747"/>
      <c r="AG229" s="748" t="s">
        <v>629</v>
      </c>
      <c r="AH229" s="749"/>
      <c r="AI229" s="749"/>
      <c r="AJ229" s="749"/>
      <c r="AK229" s="749"/>
      <c r="AL229" s="749"/>
      <c r="AM229" s="749"/>
      <c r="AN229" s="749"/>
      <c r="AO229" s="749"/>
      <c r="AP229" s="749"/>
      <c r="AQ229" s="749"/>
      <c r="AR229" s="749"/>
      <c r="AS229" s="749"/>
      <c r="AT229" s="749"/>
      <c r="AU229" s="749"/>
      <c r="AV229" s="749"/>
      <c r="AW229" s="749"/>
      <c r="AX229" s="750"/>
    </row>
    <row r="230" spans="1:50" ht="26.25" customHeight="1" x14ac:dyDescent="0.2">
      <c r="A230" s="663"/>
      <c r="B230" s="665"/>
      <c r="C230" s="739" t="s">
        <v>136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0"/>
      <c r="AD230" s="684" t="s">
        <v>623</v>
      </c>
      <c r="AE230" s="685"/>
      <c r="AF230" s="685"/>
      <c r="AG230" s="727" t="s">
        <v>628</v>
      </c>
      <c r="AH230" s="728"/>
      <c r="AI230" s="728"/>
      <c r="AJ230" s="728"/>
      <c r="AK230" s="728"/>
      <c r="AL230" s="728"/>
      <c r="AM230" s="728"/>
      <c r="AN230" s="728"/>
      <c r="AO230" s="728"/>
      <c r="AP230" s="728"/>
      <c r="AQ230" s="728"/>
      <c r="AR230" s="728"/>
      <c r="AS230" s="728"/>
      <c r="AT230" s="728"/>
      <c r="AU230" s="728"/>
      <c r="AV230" s="728"/>
      <c r="AW230" s="728"/>
      <c r="AX230" s="729"/>
    </row>
    <row r="231" spans="1:50" ht="42.75" customHeight="1" x14ac:dyDescent="0.2">
      <c r="A231" s="663"/>
      <c r="B231" s="665"/>
      <c r="C231" s="739" t="s">
        <v>35</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84" t="s">
        <v>623</v>
      </c>
      <c r="AE231" s="685"/>
      <c r="AF231" s="685"/>
      <c r="AG231" s="727" t="s">
        <v>641</v>
      </c>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2">
      <c r="A232" s="663"/>
      <c r="B232" s="665"/>
      <c r="C232" s="739" t="s">
        <v>40</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40"/>
      <c r="AD232" s="684" t="s">
        <v>623</v>
      </c>
      <c r="AE232" s="685"/>
      <c r="AF232" s="685"/>
      <c r="AG232" s="727" t="s">
        <v>642</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2">
      <c r="A233" s="663"/>
      <c r="B233" s="665"/>
      <c r="C233" s="739" t="s">
        <v>228</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40"/>
      <c r="AD233" s="741" t="s">
        <v>627</v>
      </c>
      <c r="AE233" s="742"/>
      <c r="AF233" s="742"/>
      <c r="AG233" s="743" t="s">
        <v>277</v>
      </c>
      <c r="AH233" s="744"/>
      <c r="AI233" s="744"/>
      <c r="AJ233" s="744"/>
      <c r="AK233" s="744"/>
      <c r="AL233" s="744"/>
      <c r="AM233" s="744"/>
      <c r="AN233" s="744"/>
      <c r="AO233" s="744"/>
      <c r="AP233" s="744"/>
      <c r="AQ233" s="744"/>
      <c r="AR233" s="744"/>
      <c r="AS233" s="744"/>
      <c r="AT233" s="744"/>
      <c r="AU233" s="744"/>
      <c r="AV233" s="744"/>
      <c r="AW233" s="744"/>
      <c r="AX233" s="745"/>
    </row>
    <row r="234" spans="1:50" ht="48.4" customHeight="1" x14ac:dyDescent="0.2">
      <c r="A234" s="663"/>
      <c r="B234" s="665"/>
      <c r="C234" s="724" t="s">
        <v>229</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4" t="s">
        <v>623</v>
      </c>
      <c r="AE234" s="685"/>
      <c r="AF234" s="686"/>
      <c r="AG234" s="727" t="s">
        <v>643</v>
      </c>
      <c r="AH234" s="728"/>
      <c r="AI234" s="728"/>
      <c r="AJ234" s="728"/>
      <c r="AK234" s="728"/>
      <c r="AL234" s="728"/>
      <c r="AM234" s="728"/>
      <c r="AN234" s="728"/>
      <c r="AO234" s="728"/>
      <c r="AP234" s="728"/>
      <c r="AQ234" s="728"/>
      <c r="AR234" s="728"/>
      <c r="AS234" s="728"/>
      <c r="AT234" s="728"/>
      <c r="AU234" s="728"/>
      <c r="AV234" s="728"/>
      <c r="AW234" s="728"/>
      <c r="AX234" s="729"/>
    </row>
    <row r="235" spans="1:50" ht="78.75" customHeight="1" x14ac:dyDescent="0.2">
      <c r="A235" s="666"/>
      <c r="B235" s="667"/>
      <c r="C235" s="730" t="s">
        <v>216</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623</v>
      </c>
      <c r="AE235" s="734"/>
      <c r="AF235" s="735"/>
      <c r="AG235" s="736" t="s">
        <v>644</v>
      </c>
      <c r="AH235" s="737"/>
      <c r="AI235" s="737"/>
      <c r="AJ235" s="737"/>
      <c r="AK235" s="737"/>
      <c r="AL235" s="737"/>
      <c r="AM235" s="737"/>
      <c r="AN235" s="737"/>
      <c r="AO235" s="737"/>
      <c r="AP235" s="737"/>
      <c r="AQ235" s="737"/>
      <c r="AR235" s="737"/>
      <c r="AS235" s="737"/>
      <c r="AT235" s="737"/>
      <c r="AU235" s="737"/>
      <c r="AV235" s="737"/>
      <c r="AW235" s="737"/>
      <c r="AX235" s="738"/>
    </row>
    <row r="236" spans="1:50" ht="27" customHeight="1" x14ac:dyDescent="0.2">
      <c r="A236" s="122" t="s">
        <v>37</v>
      </c>
      <c r="B236" s="753"/>
      <c r="C236" s="754" t="s">
        <v>217</v>
      </c>
      <c r="D236" s="755"/>
      <c r="E236" s="755"/>
      <c r="F236" s="755"/>
      <c r="G236" s="755"/>
      <c r="H236" s="755"/>
      <c r="I236" s="755"/>
      <c r="J236" s="755"/>
      <c r="K236" s="755"/>
      <c r="L236" s="755"/>
      <c r="M236" s="755"/>
      <c r="N236" s="755"/>
      <c r="O236" s="755"/>
      <c r="P236" s="755"/>
      <c r="Q236" s="755"/>
      <c r="R236" s="755"/>
      <c r="S236" s="755"/>
      <c r="T236" s="755"/>
      <c r="U236" s="755"/>
      <c r="V236" s="755"/>
      <c r="W236" s="755"/>
      <c r="X236" s="755"/>
      <c r="Y236" s="755"/>
      <c r="Z236" s="755"/>
      <c r="AA236" s="755"/>
      <c r="AB236" s="755"/>
      <c r="AC236" s="756"/>
      <c r="AD236" s="746" t="s">
        <v>623</v>
      </c>
      <c r="AE236" s="747"/>
      <c r="AF236" s="757"/>
      <c r="AG236" s="758" t="s">
        <v>630</v>
      </c>
      <c r="AH236" s="759"/>
      <c r="AI236" s="759"/>
      <c r="AJ236" s="759"/>
      <c r="AK236" s="759"/>
      <c r="AL236" s="759"/>
      <c r="AM236" s="759"/>
      <c r="AN236" s="759"/>
      <c r="AO236" s="759"/>
      <c r="AP236" s="759"/>
      <c r="AQ236" s="759"/>
      <c r="AR236" s="759"/>
      <c r="AS236" s="759"/>
      <c r="AT236" s="759"/>
      <c r="AU236" s="759"/>
      <c r="AV236" s="759"/>
      <c r="AW236" s="759"/>
      <c r="AX236" s="760"/>
    </row>
    <row r="237" spans="1:50" ht="59.25" customHeight="1" x14ac:dyDescent="0.2">
      <c r="A237" s="663"/>
      <c r="B237" s="665"/>
      <c r="C237" s="761" t="s">
        <v>42</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764" t="s">
        <v>623</v>
      </c>
      <c r="AE237" s="765"/>
      <c r="AF237" s="765"/>
      <c r="AG237" s="727" t="s">
        <v>645</v>
      </c>
      <c r="AH237" s="728"/>
      <c r="AI237" s="728"/>
      <c r="AJ237" s="728"/>
      <c r="AK237" s="728"/>
      <c r="AL237" s="728"/>
      <c r="AM237" s="728"/>
      <c r="AN237" s="728"/>
      <c r="AO237" s="728"/>
      <c r="AP237" s="728"/>
      <c r="AQ237" s="728"/>
      <c r="AR237" s="728"/>
      <c r="AS237" s="728"/>
      <c r="AT237" s="728"/>
      <c r="AU237" s="728"/>
      <c r="AV237" s="728"/>
      <c r="AW237" s="728"/>
      <c r="AX237" s="729"/>
    </row>
    <row r="238" spans="1:50" ht="27" customHeight="1" x14ac:dyDescent="0.2">
      <c r="A238" s="663"/>
      <c r="B238" s="665"/>
      <c r="C238" s="739" t="s">
        <v>178</v>
      </c>
      <c r="D238" s="710"/>
      <c r="E238" s="710"/>
      <c r="F238" s="710"/>
      <c r="G238" s="710"/>
      <c r="H238" s="710"/>
      <c r="I238" s="710"/>
      <c r="J238" s="710"/>
      <c r="K238" s="710"/>
      <c r="L238" s="710"/>
      <c r="M238" s="710"/>
      <c r="N238" s="710"/>
      <c r="O238" s="710"/>
      <c r="P238" s="710"/>
      <c r="Q238" s="710"/>
      <c r="R238" s="710"/>
      <c r="S238" s="710"/>
      <c r="T238" s="710"/>
      <c r="U238" s="710"/>
      <c r="V238" s="710"/>
      <c r="W238" s="710"/>
      <c r="X238" s="710"/>
      <c r="Y238" s="710"/>
      <c r="Z238" s="710"/>
      <c r="AA238" s="710"/>
      <c r="AB238" s="710"/>
      <c r="AC238" s="710"/>
      <c r="AD238" s="684" t="s">
        <v>623</v>
      </c>
      <c r="AE238" s="685"/>
      <c r="AF238" s="685"/>
      <c r="AG238" s="727" t="s">
        <v>632</v>
      </c>
      <c r="AH238" s="728"/>
      <c r="AI238" s="728"/>
      <c r="AJ238" s="728"/>
      <c r="AK238" s="728"/>
      <c r="AL238" s="728"/>
      <c r="AM238" s="728"/>
      <c r="AN238" s="728"/>
      <c r="AO238" s="728"/>
      <c r="AP238" s="728"/>
      <c r="AQ238" s="728"/>
      <c r="AR238" s="728"/>
      <c r="AS238" s="728"/>
      <c r="AT238" s="728"/>
      <c r="AU238" s="728"/>
      <c r="AV238" s="728"/>
      <c r="AW238" s="728"/>
      <c r="AX238" s="729"/>
    </row>
    <row r="239" spans="1:50" ht="42.75" customHeight="1" x14ac:dyDescent="0.2">
      <c r="A239" s="666"/>
      <c r="B239" s="667"/>
      <c r="C239" s="739" t="s">
        <v>41</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84" t="s">
        <v>623</v>
      </c>
      <c r="AE239" s="685"/>
      <c r="AF239" s="685"/>
      <c r="AG239" s="751" t="s">
        <v>633</v>
      </c>
      <c r="AH239" s="142"/>
      <c r="AI239" s="142"/>
      <c r="AJ239" s="142"/>
      <c r="AK239" s="142"/>
      <c r="AL239" s="142"/>
      <c r="AM239" s="142"/>
      <c r="AN239" s="142"/>
      <c r="AO239" s="142"/>
      <c r="AP239" s="142"/>
      <c r="AQ239" s="142"/>
      <c r="AR239" s="142"/>
      <c r="AS239" s="142"/>
      <c r="AT239" s="142"/>
      <c r="AU239" s="142"/>
      <c r="AV239" s="142"/>
      <c r="AW239" s="142"/>
      <c r="AX239" s="752"/>
    </row>
    <row r="240" spans="1:50" ht="41.25" customHeight="1" x14ac:dyDescent="0.2">
      <c r="A240" s="769" t="s">
        <v>54</v>
      </c>
      <c r="B240" s="770"/>
      <c r="C240" s="775" t="s">
        <v>137</v>
      </c>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c r="AC240" s="669"/>
      <c r="AD240" s="672" t="s">
        <v>623</v>
      </c>
      <c r="AE240" s="673"/>
      <c r="AF240" s="777"/>
      <c r="AG240" s="778" t="s">
        <v>626</v>
      </c>
      <c r="AH240" s="779"/>
      <c r="AI240" s="779"/>
      <c r="AJ240" s="779"/>
      <c r="AK240" s="779"/>
      <c r="AL240" s="779"/>
      <c r="AM240" s="779"/>
      <c r="AN240" s="779"/>
      <c r="AO240" s="779"/>
      <c r="AP240" s="779"/>
      <c r="AQ240" s="779"/>
      <c r="AR240" s="779"/>
      <c r="AS240" s="779"/>
      <c r="AT240" s="779"/>
      <c r="AU240" s="779"/>
      <c r="AV240" s="779"/>
      <c r="AW240" s="779"/>
      <c r="AX240" s="780"/>
    </row>
    <row r="241" spans="1:50" ht="19.899999999999999" customHeight="1" x14ac:dyDescent="0.2">
      <c r="A241" s="771"/>
      <c r="B241" s="772"/>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721"/>
      <c r="AH241" s="722"/>
      <c r="AI241" s="722"/>
      <c r="AJ241" s="722"/>
      <c r="AK241" s="722"/>
      <c r="AL241" s="722"/>
      <c r="AM241" s="722"/>
      <c r="AN241" s="722"/>
      <c r="AO241" s="722"/>
      <c r="AP241" s="722"/>
      <c r="AQ241" s="722"/>
      <c r="AR241" s="722"/>
      <c r="AS241" s="722"/>
      <c r="AT241" s="722"/>
      <c r="AU241" s="722"/>
      <c r="AV241" s="722"/>
      <c r="AW241" s="722"/>
      <c r="AX241" s="723"/>
    </row>
    <row r="242" spans="1:50" ht="24.75" customHeight="1" x14ac:dyDescent="0.2">
      <c r="A242" s="771"/>
      <c r="B242" s="772"/>
      <c r="C242" s="86">
        <v>2022</v>
      </c>
      <c r="D242" s="87"/>
      <c r="E242" s="88" t="s">
        <v>690</v>
      </c>
      <c r="F242" s="88"/>
      <c r="G242" s="88"/>
      <c r="H242" s="89">
        <v>21</v>
      </c>
      <c r="I242" s="89"/>
      <c r="J242" s="90">
        <v>306</v>
      </c>
      <c r="K242" s="90"/>
      <c r="L242" s="90"/>
      <c r="M242" s="89" t="s">
        <v>721</v>
      </c>
      <c r="N242" s="91"/>
      <c r="O242" s="92" t="s">
        <v>621</v>
      </c>
      <c r="P242" s="93"/>
      <c r="Q242" s="93"/>
      <c r="R242" s="93"/>
      <c r="S242" s="93"/>
      <c r="T242" s="93"/>
      <c r="U242" s="93"/>
      <c r="V242" s="93"/>
      <c r="W242" s="93"/>
      <c r="X242" s="93"/>
      <c r="Y242" s="93"/>
      <c r="Z242" s="93"/>
      <c r="AA242" s="93"/>
      <c r="AB242" s="93"/>
      <c r="AC242" s="93"/>
      <c r="AD242" s="93"/>
      <c r="AE242" s="93"/>
      <c r="AF242" s="94"/>
      <c r="AG242" s="721"/>
      <c r="AH242" s="722"/>
      <c r="AI242" s="722"/>
      <c r="AJ242" s="722"/>
      <c r="AK242" s="722"/>
      <c r="AL242" s="722"/>
      <c r="AM242" s="722"/>
      <c r="AN242" s="722"/>
      <c r="AO242" s="722"/>
      <c r="AP242" s="722"/>
      <c r="AQ242" s="722"/>
      <c r="AR242" s="722"/>
      <c r="AS242" s="722"/>
      <c r="AT242" s="722"/>
      <c r="AU242" s="722"/>
      <c r="AV242" s="722"/>
      <c r="AW242" s="722"/>
      <c r="AX242" s="723"/>
    </row>
    <row r="243" spans="1:50" ht="24.75" customHeight="1" x14ac:dyDescent="0.2">
      <c r="A243" s="771"/>
      <c r="B243" s="772"/>
      <c r="C243" s="107">
        <v>2022</v>
      </c>
      <c r="D243" s="108"/>
      <c r="E243" s="88" t="s">
        <v>690</v>
      </c>
      <c r="F243" s="88"/>
      <c r="G243" s="88"/>
      <c r="H243" s="766" t="s">
        <v>691</v>
      </c>
      <c r="I243" s="767"/>
      <c r="J243" s="768">
        <v>28</v>
      </c>
      <c r="K243" s="768"/>
      <c r="L243" s="768"/>
      <c r="M243" s="766" t="s">
        <v>721</v>
      </c>
      <c r="N243" s="767"/>
      <c r="O243" s="95" t="s">
        <v>722</v>
      </c>
      <c r="P243" s="96"/>
      <c r="Q243" s="96"/>
      <c r="R243" s="96"/>
      <c r="S243" s="96"/>
      <c r="T243" s="96"/>
      <c r="U243" s="96"/>
      <c r="V243" s="96"/>
      <c r="W243" s="96"/>
      <c r="X243" s="96"/>
      <c r="Y243" s="96"/>
      <c r="Z243" s="96"/>
      <c r="AA243" s="96"/>
      <c r="AB243" s="96"/>
      <c r="AC243" s="96"/>
      <c r="AD243" s="96"/>
      <c r="AE243" s="96"/>
      <c r="AF243" s="97"/>
      <c r="AG243" s="721"/>
      <c r="AH243" s="722"/>
      <c r="AI243" s="722"/>
      <c r="AJ243" s="722"/>
      <c r="AK243" s="722"/>
      <c r="AL243" s="722"/>
      <c r="AM243" s="722"/>
      <c r="AN243" s="722"/>
      <c r="AO243" s="722"/>
      <c r="AP243" s="722"/>
      <c r="AQ243" s="722"/>
      <c r="AR243" s="722"/>
      <c r="AS243" s="722"/>
      <c r="AT243" s="722"/>
      <c r="AU243" s="722"/>
      <c r="AV243" s="722"/>
      <c r="AW243" s="722"/>
      <c r="AX243" s="723"/>
    </row>
    <row r="244" spans="1:50" ht="24.75" customHeight="1" x14ac:dyDescent="0.2">
      <c r="A244" s="771"/>
      <c r="B244" s="772"/>
      <c r="C244" s="107">
        <v>2022</v>
      </c>
      <c r="D244" s="108"/>
      <c r="E244" s="88" t="s">
        <v>690</v>
      </c>
      <c r="F244" s="88"/>
      <c r="G244" s="88"/>
      <c r="H244" s="89">
        <v>21</v>
      </c>
      <c r="I244" s="89"/>
      <c r="J244" s="768">
        <v>298</v>
      </c>
      <c r="K244" s="768"/>
      <c r="L244" s="768"/>
      <c r="M244" s="766" t="s">
        <v>721</v>
      </c>
      <c r="N244" s="767"/>
      <c r="O244" s="95" t="s">
        <v>622</v>
      </c>
      <c r="P244" s="96"/>
      <c r="Q244" s="96"/>
      <c r="R244" s="96"/>
      <c r="S244" s="96"/>
      <c r="T244" s="96"/>
      <c r="U244" s="96"/>
      <c r="V244" s="96"/>
      <c r="W244" s="96"/>
      <c r="X244" s="96"/>
      <c r="Y244" s="96"/>
      <c r="Z244" s="96"/>
      <c r="AA244" s="96"/>
      <c r="AB244" s="96"/>
      <c r="AC244" s="96"/>
      <c r="AD244" s="96"/>
      <c r="AE244" s="96"/>
      <c r="AF244" s="97"/>
      <c r="AG244" s="721"/>
      <c r="AH244" s="722"/>
      <c r="AI244" s="722"/>
      <c r="AJ244" s="722"/>
      <c r="AK244" s="722"/>
      <c r="AL244" s="722"/>
      <c r="AM244" s="722"/>
      <c r="AN244" s="722"/>
      <c r="AO244" s="722"/>
      <c r="AP244" s="722"/>
      <c r="AQ244" s="722"/>
      <c r="AR244" s="722"/>
      <c r="AS244" s="722"/>
      <c r="AT244" s="722"/>
      <c r="AU244" s="722"/>
      <c r="AV244" s="722"/>
      <c r="AW244" s="722"/>
      <c r="AX244" s="723"/>
    </row>
    <row r="245" spans="1:50" ht="24.75" hidden="1" customHeight="1" x14ac:dyDescent="0.2">
      <c r="A245" s="771"/>
      <c r="B245" s="772"/>
      <c r="C245" s="107"/>
      <c r="D245" s="108"/>
      <c r="E245" s="88"/>
      <c r="F245" s="88"/>
      <c r="G245" s="88"/>
      <c r="H245" s="89"/>
      <c r="I245" s="89"/>
      <c r="J245" s="768"/>
      <c r="K245" s="768"/>
      <c r="L245" s="768"/>
      <c r="M245" s="766"/>
      <c r="N245" s="767"/>
      <c r="O245" s="95"/>
      <c r="P245" s="96"/>
      <c r="Q245" s="96"/>
      <c r="R245" s="96"/>
      <c r="S245" s="96"/>
      <c r="T245" s="96"/>
      <c r="U245" s="96"/>
      <c r="V245" s="96"/>
      <c r="W245" s="96"/>
      <c r="X245" s="96"/>
      <c r="Y245" s="96"/>
      <c r="Z245" s="96"/>
      <c r="AA245" s="96"/>
      <c r="AB245" s="96"/>
      <c r="AC245" s="96"/>
      <c r="AD245" s="96"/>
      <c r="AE245" s="96"/>
      <c r="AF245" s="97"/>
      <c r="AG245" s="721"/>
      <c r="AH245" s="722"/>
      <c r="AI245" s="722"/>
      <c r="AJ245" s="722"/>
      <c r="AK245" s="722"/>
      <c r="AL245" s="722"/>
      <c r="AM245" s="722"/>
      <c r="AN245" s="722"/>
      <c r="AO245" s="722"/>
      <c r="AP245" s="722"/>
      <c r="AQ245" s="722"/>
      <c r="AR245" s="722"/>
      <c r="AS245" s="722"/>
      <c r="AT245" s="722"/>
      <c r="AU245" s="722"/>
      <c r="AV245" s="722"/>
      <c r="AW245" s="722"/>
      <c r="AX245" s="723"/>
    </row>
    <row r="246" spans="1:50" ht="24.75" hidden="1" customHeight="1" x14ac:dyDescent="0.2">
      <c r="A246" s="773"/>
      <c r="B246" s="774"/>
      <c r="C246" s="784"/>
      <c r="D246" s="785"/>
      <c r="E246" s="88"/>
      <c r="F246" s="88"/>
      <c r="G246" s="88"/>
      <c r="H246" s="89"/>
      <c r="I246" s="89"/>
      <c r="J246" s="786"/>
      <c r="K246" s="786"/>
      <c r="L246" s="786"/>
      <c r="M246" s="84"/>
      <c r="N246" s="85"/>
      <c r="O246" s="98"/>
      <c r="P246" s="99"/>
      <c r="Q246" s="99"/>
      <c r="R246" s="99"/>
      <c r="S246" s="99"/>
      <c r="T246" s="99"/>
      <c r="U246" s="99"/>
      <c r="V246" s="99"/>
      <c r="W246" s="99"/>
      <c r="X246" s="99"/>
      <c r="Y246" s="99"/>
      <c r="Z246" s="99"/>
      <c r="AA246" s="99"/>
      <c r="AB246" s="99"/>
      <c r="AC246" s="99"/>
      <c r="AD246" s="99"/>
      <c r="AE246" s="99"/>
      <c r="AF246" s="100"/>
      <c r="AG246" s="781"/>
      <c r="AH246" s="782"/>
      <c r="AI246" s="782"/>
      <c r="AJ246" s="782"/>
      <c r="AK246" s="782"/>
      <c r="AL246" s="782"/>
      <c r="AM246" s="782"/>
      <c r="AN246" s="782"/>
      <c r="AO246" s="782"/>
      <c r="AP246" s="782"/>
      <c r="AQ246" s="782"/>
      <c r="AR246" s="782"/>
      <c r="AS246" s="782"/>
      <c r="AT246" s="782"/>
      <c r="AU246" s="782"/>
      <c r="AV246" s="782"/>
      <c r="AW246" s="782"/>
      <c r="AX246" s="783"/>
    </row>
    <row r="247" spans="1:50" ht="67.5" customHeight="1" x14ac:dyDescent="0.2">
      <c r="A247" s="122" t="s">
        <v>45</v>
      </c>
      <c r="B247" s="123"/>
      <c r="C247" s="126" t="s">
        <v>49</v>
      </c>
      <c r="D247" s="127"/>
      <c r="E247" s="127"/>
      <c r="F247" s="128"/>
      <c r="G247" s="129" t="s">
        <v>635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634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94.5" customHeight="1" thickBot="1" x14ac:dyDescent="0.25">
      <c r="A250" s="112" t="s">
        <v>771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0.75" customHeight="1" thickBot="1" x14ac:dyDescent="0.25">
      <c r="A252" s="118" t="s">
        <v>132</v>
      </c>
      <c r="B252" s="119"/>
      <c r="C252" s="119"/>
      <c r="D252" s="119"/>
      <c r="E252" s="120"/>
      <c r="F252" s="121" t="s">
        <v>772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4.5" customHeight="1" thickBot="1" x14ac:dyDescent="0.25">
      <c r="A254" s="118" t="s">
        <v>132</v>
      </c>
      <c r="B254" s="119"/>
      <c r="C254" s="119"/>
      <c r="D254" s="119"/>
      <c r="E254" s="120"/>
      <c r="F254" s="791" t="s">
        <v>773</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2">
      <c r="A255" s="794" t="s">
        <v>32</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27" customHeight="1" thickBot="1" x14ac:dyDescent="0.25">
      <c r="A256" s="797" t="s">
        <v>277</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8" t="s">
        <v>232</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hidden="1" customHeight="1" x14ac:dyDescent="0.2">
      <c r="A258" s="801" t="s">
        <v>270</v>
      </c>
      <c r="B258" s="802"/>
      <c r="C258" s="802"/>
      <c r="D258" s="803"/>
      <c r="E258" s="787" t="s">
        <v>606</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74"/>
    </row>
    <row r="259" spans="1:52" ht="24.75" hidden="1" customHeight="1" x14ac:dyDescent="0.2">
      <c r="A259" s="136" t="s">
        <v>269</v>
      </c>
      <c r="B259" s="136"/>
      <c r="C259" s="136"/>
      <c r="D259" s="136"/>
      <c r="E259" s="787" t="s">
        <v>606</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hidden="1" customHeight="1" x14ac:dyDescent="0.2">
      <c r="A260" s="136" t="s">
        <v>268</v>
      </c>
      <c r="B260" s="136"/>
      <c r="C260" s="136"/>
      <c r="D260" s="136"/>
      <c r="E260" s="787" t="s">
        <v>606</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hidden="1" customHeight="1" x14ac:dyDescent="0.2">
      <c r="A261" s="136" t="s">
        <v>267</v>
      </c>
      <c r="B261" s="136"/>
      <c r="C261" s="136"/>
      <c r="D261" s="136"/>
      <c r="E261" s="787" t="s">
        <v>606</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hidden="1" customHeight="1" x14ac:dyDescent="0.2">
      <c r="A262" s="136" t="s">
        <v>266</v>
      </c>
      <c r="B262" s="136"/>
      <c r="C262" s="136"/>
      <c r="D262" s="136"/>
      <c r="E262" s="787" t="s">
        <v>606</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hidden="1" customHeight="1" x14ac:dyDescent="0.2">
      <c r="A263" s="136" t="s">
        <v>265</v>
      </c>
      <c r="B263" s="136"/>
      <c r="C263" s="136"/>
      <c r="D263" s="136"/>
      <c r="E263" s="787" t="s">
        <v>606</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hidden="1" customHeight="1" x14ac:dyDescent="0.2">
      <c r="A264" s="136" t="s">
        <v>264</v>
      </c>
      <c r="B264" s="136"/>
      <c r="C264" s="136"/>
      <c r="D264" s="136"/>
      <c r="E264" s="787" t="s">
        <v>606</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hidden="1" customHeight="1" x14ac:dyDescent="0.2">
      <c r="A265" s="136" t="s">
        <v>263</v>
      </c>
      <c r="B265" s="136"/>
      <c r="C265" s="136"/>
      <c r="D265" s="136"/>
      <c r="E265" s="787" t="s">
        <v>606</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hidden="1" customHeight="1" x14ac:dyDescent="0.2">
      <c r="A266" s="136" t="s">
        <v>409</v>
      </c>
      <c r="B266" s="136"/>
      <c r="C266" s="136"/>
      <c r="D266" s="136"/>
      <c r="E266" s="806"/>
      <c r="F266" s="807"/>
      <c r="G266" s="807"/>
      <c r="H266" s="77" t="str">
        <f>IF(E266="","","-")</f>
        <v/>
      </c>
      <c r="I266" s="807"/>
      <c r="J266" s="807"/>
      <c r="K266" s="77" t="str">
        <f>IF(I266="","","-")</f>
        <v/>
      </c>
      <c r="L266" s="106"/>
      <c r="M266" s="106"/>
      <c r="N266" s="77" t="str">
        <f>IF(O266="","","-")</f>
        <v/>
      </c>
      <c r="O266" s="804"/>
      <c r="P266" s="805"/>
      <c r="Q266" s="806"/>
      <c r="R266" s="807"/>
      <c r="S266" s="807"/>
      <c r="T266" s="77" t="str">
        <f>IF(Q266="","","-")</f>
        <v/>
      </c>
      <c r="U266" s="807"/>
      <c r="V266" s="807"/>
      <c r="W266" s="77" t="str">
        <f>IF(U266="","","-")</f>
        <v/>
      </c>
      <c r="X266" s="106"/>
      <c r="Y266" s="106"/>
      <c r="Z266" s="77" t="str">
        <f>IF(AA266="","","-")</f>
        <v/>
      </c>
      <c r="AA266" s="804"/>
      <c r="AB266" s="805"/>
      <c r="AC266" s="806"/>
      <c r="AD266" s="807"/>
      <c r="AE266" s="807"/>
      <c r="AF266" s="77" t="str">
        <f>IF(AC266="","","-")</f>
        <v/>
      </c>
      <c r="AG266" s="807"/>
      <c r="AH266" s="807"/>
      <c r="AI266" s="77" t="str">
        <f>IF(AG266="","","-")</f>
        <v/>
      </c>
      <c r="AJ266" s="106"/>
      <c r="AK266" s="106"/>
      <c r="AL266" s="77" t="str">
        <f>IF(AM266="","","-")</f>
        <v/>
      </c>
      <c r="AM266" s="804"/>
      <c r="AN266" s="805"/>
      <c r="AO266" s="806"/>
      <c r="AP266" s="807"/>
      <c r="AQ266" s="77" t="str">
        <f>IF(AO266="","","-")</f>
        <v/>
      </c>
      <c r="AR266" s="807"/>
      <c r="AS266" s="807"/>
      <c r="AT266" s="77" t="str">
        <f>IF(AR266="","","-")</f>
        <v/>
      </c>
      <c r="AU266" s="106"/>
      <c r="AV266" s="106"/>
      <c r="AW266" s="77" t="str">
        <f>IF(AX266="","","-")</f>
        <v/>
      </c>
      <c r="AX266" s="80"/>
    </row>
    <row r="267" spans="1:52" ht="24.75" hidden="1" customHeight="1" x14ac:dyDescent="0.2">
      <c r="A267" s="136" t="s">
        <v>589</v>
      </c>
      <c r="B267" s="136"/>
      <c r="C267" s="136"/>
      <c r="D267" s="136"/>
      <c r="E267" s="806"/>
      <c r="F267" s="807"/>
      <c r="G267" s="807"/>
      <c r="H267" s="77"/>
      <c r="I267" s="807"/>
      <c r="J267" s="807"/>
      <c r="K267" s="77"/>
      <c r="L267" s="106"/>
      <c r="M267" s="106"/>
      <c r="N267" s="77" t="str">
        <f>IF(O267="","","-")</f>
        <v/>
      </c>
      <c r="O267" s="804"/>
      <c r="P267" s="805"/>
      <c r="Q267" s="806"/>
      <c r="R267" s="807"/>
      <c r="S267" s="807"/>
      <c r="T267" s="77" t="str">
        <f>IF(Q267="","","-")</f>
        <v/>
      </c>
      <c r="U267" s="807"/>
      <c r="V267" s="807"/>
      <c r="W267" s="77" t="str">
        <f>IF(U267="","","-")</f>
        <v/>
      </c>
      <c r="X267" s="106"/>
      <c r="Y267" s="106"/>
      <c r="Z267" s="77" t="str">
        <f>IF(AA267="","","-")</f>
        <v/>
      </c>
      <c r="AA267" s="804"/>
      <c r="AB267" s="805"/>
      <c r="AC267" s="806"/>
      <c r="AD267" s="807"/>
      <c r="AE267" s="807"/>
      <c r="AF267" s="77" t="str">
        <f>IF(AC267="","","-")</f>
        <v/>
      </c>
      <c r="AG267" s="807"/>
      <c r="AH267" s="807"/>
      <c r="AI267" s="77" t="str">
        <f>IF(AG267="","","-")</f>
        <v/>
      </c>
      <c r="AJ267" s="106"/>
      <c r="AK267" s="106"/>
      <c r="AL267" s="77" t="str">
        <f>IF(AM267="","","-")</f>
        <v/>
      </c>
      <c r="AM267" s="804"/>
      <c r="AN267" s="805"/>
      <c r="AO267" s="806"/>
      <c r="AP267" s="807"/>
      <c r="AQ267" s="77" t="str">
        <f>IF(AO267="","","-")</f>
        <v/>
      </c>
      <c r="AR267" s="807"/>
      <c r="AS267" s="807"/>
      <c r="AT267" s="77" t="str">
        <f>IF(AR267="","","-")</f>
        <v/>
      </c>
      <c r="AU267" s="106"/>
      <c r="AV267" s="106"/>
      <c r="AW267" s="77" t="str">
        <f>IF(AX267="","","-")</f>
        <v/>
      </c>
      <c r="AX267" s="80"/>
    </row>
    <row r="268" spans="1:52" ht="24.75" customHeight="1" x14ac:dyDescent="0.2">
      <c r="A268" s="136" t="s">
        <v>377</v>
      </c>
      <c r="B268" s="136"/>
      <c r="C268" s="136"/>
      <c r="D268" s="136"/>
      <c r="E268" s="809">
        <v>2021</v>
      </c>
      <c r="F268" s="137"/>
      <c r="G268" s="807" t="s">
        <v>600</v>
      </c>
      <c r="H268" s="807"/>
      <c r="I268" s="807"/>
      <c r="J268" s="137" t="s">
        <v>535</v>
      </c>
      <c r="K268" s="137"/>
      <c r="L268" s="106">
        <v>1</v>
      </c>
      <c r="M268" s="106"/>
      <c r="N268" s="106"/>
      <c r="O268" s="137" t="s">
        <v>721</v>
      </c>
      <c r="P268" s="137"/>
      <c r="Q268" s="809"/>
      <c r="R268" s="137"/>
      <c r="S268" s="807"/>
      <c r="T268" s="807"/>
      <c r="U268" s="807"/>
      <c r="V268" s="137"/>
      <c r="W268" s="137"/>
      <c r="X268" s="106"/>
      <c r="Y268" s="106"/>
      <c r="Z268" s="106"/>
      <c r="AA268" s="137"/>
      <c r="AB268" s="808"/>
      <c r="AC268" s="809"/>
      <c r="AD268" s="137"/>
      <c r="AE268" s="807"/>
      <c r="AF268" s="807"/>
      <c r="AG268" s="807"/>
      <c r="AH268" s="137"/>
      <c r="AI268" s="137"/>
      <c r="AJ268" s="106"/>
      <c r="AK268" s="106"/>
      <c r="AL268" s="106"/>
      <c r="AM268" s="137"/>
      <c r="AN268" s="808"/>
      <c r="AO268" s="809"/>
      <c r="AP268" s="137"/>
      <c r="AQ268" s="807"/>
      <c r="AR268" s="807"/>
      <c r="AS268" s="807"/>
      <c r="AT268" s="137"/>
      <c r="AU268" s="137"/>
      <c r="AV268" s="106"/>
      <c r="AW268" s="106"/>
      <c r="AX268" s="80"/>
    </row>
    <row r="269" spans="1:52" ht="28.4" customHeight="1" x14ac:dyDescent="0.2">
      <c r="A269" s="246" t="s">
        <v>257</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8.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00.1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00.1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100.1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00.1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100.1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00.1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00.1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00.1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00.1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03.9"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09.9"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00.1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00.1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00.1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00.1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00.1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00.15"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00.15"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100.15"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00.15"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00.15"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00.15"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00.15"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00.15"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100.15"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00.15"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00.15"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30"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30"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30"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30"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30"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30"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30"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30"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30"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30" customHeight="1" thickBot="1" x14ac:dyDescent="0.25">
      <c r="A307" s="810"/>
      <c r="B307" s="811"/>
      <c r="C307" s="811"/>
      <c r="D307" s="811"/>
      <c r="E307" s="811"/>
      <c r="F307" s="8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13" t="s">
        <v>259</v>
      </c>
      <c r="B308" s="814"/>
      <c r="C308" s="814"/>
      <c r="D308" s="814"/>
      <c r="E308" s="814"/>
      <c r="F308" s="815"/>
      <c r="G308" s="819" t="s">
        <v>762</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763</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2">
      <c r="A309" s="816"/>
      <c r="B309" s="817"/>
      <c r="C309" s="817"/>
      <c r="D309" s="817"/>
      <c r="E309" s="817"/>
      <c r="F309" s="818"/>
      <c r="G309" s="126"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26"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2">
      <c r="A310" s="816"/>
      <c r="B310" s="817"/>
      <c r="C310" s="817"/>
      <c r="D310" s="817"/>
      <c r="E310" s="817"/>
      <c r="F310" s="818"/>
      <c r="G310" s="840" t="s">
        <v>646</v>
      </c>
      <c r="H310" s="841"/>
      <c r="I310" s="841"/>
      <c r="J310" s="841"/>
      <c r="K310" s="842"/>
      <c r="L310" s="843" t="s">
        <v>650</v>
      </c>
      <c r="M310" s="844"/>
      <c r="N310" s="844"/>
      <c r="O310" s="844"/>
      <c r="P310" s="844"/>
      <c r="Q310" s="844"/>
      <c r="R310" s="844"/>
      <c r="S310" s="844"/>
      <c r="T310" s="844"/>
      <c r="U310" s="844"/>
      <c r="V310" s="844"/>
      <c r="W310" s="844"/>
      <c r="X310" s="845"/>
      <c r="Y310" s="846">
        <v>24.2</v>
      </c>
      <c r="Z310" s="847"/>
      <c r="AA310" s="847"/>
      <c r="AB310" s="848"/>
      <c r="AC310" s="840" t="s">
        <v>649</v>
      </c>
      <c r="AD310" s="841"/>
      <c r="AE310" s="841"/>
      <c r="AF310" s="841"/>
      <c r="AG310" s="842"/>
      <c r="AH310" s="843" t="s">
        <v>684</v>
      </c>
      <c r="AI310" s="844"/>
      <c r="AJ310" s="844"/>
      <c r="AK310" s="844"/>
      <c r="AL310" s="844"/>
      <c r="AM310" s="844"/>
      <c r="AN310" s="844"/>
      <c r="AO310" s="844"/>
      <c r="AP310" s="844"/>
      <c r="AQ310" s="844"/>
      <c r="AR310" s="844"/>
      <c r="AS310" s="844"/>
      <c r="AT310" s="845"/>
      <c r="AU310" s="846">
        <v>19.100000000000001</v>
      </c>
      <c r="AV310" s="847"/>
      <c r="AW310" s="847"/>
      <c r="AX310" s="849"/>
    </row>
    <row r="311" spans="1:50" ht="24.75" customHeight="1" x14ac:dyDescent="0.2">
      <c r="A311" s="816"/>
      <c r="B311" s="817"/>
      <c r="C311" s="817"/>
      <c r="D311" s="817"/>
      <c r="E311" s="817"/>
      <c r="F311" s="818"/>
      <c r="G311" s="826" t="s">
        <v>647</v>
      </c>
      <c r="H311" s="827"/>
      <c r="I311" s="827"/>
      <c r="J311" s="827"/>
      <c r="K311" s="828"/>
      <c r="L311" s="829" t="s">
        <v>683</v>
      </c>
      <c r="M311" s="830"/>
      <c r="N311" s="830"/>
      <c r="O311" s="830"/>
      <c r="P311" s="830"/>
      <c r="Q311" s="830"/>
      <c r="R311" s="830"/>
      <c r="S311" s="830"/>
      <c r="T311" s="830"/>
      <c r="U311" s="830"/>
      <c r="V311" s="830"/>
      <c r="W311" s="830"/>
      <c r="X311" s="831"/>
      <c r="Y311" s="832">
        <v>12.9</v>
      </c>
      <c r="Z311" s="833"/>
      <c r="AA311" s="833"/>
      <c r="AB311" s="834"/>
      <c r="AC311" s="826" t="s">
        <v>646</v>
      </c>
      <c r="AD311" s="827"/>
      <c r="AE311" s="827"/>
      <c r="AF311" s="827"/>
      <c r="AG311" s="828"/>
      <c r="AH311" s="829" t="s">
        <v>651</v>
      </c>
      <c r="AI311" s="830"/>
      <c r="AJ311" s="830"/>
      <c r="AK311" s="830"/>
      <c r="AL311" s="830"/>
      <c r="AM311" s="830"/>
      <c r="AN311" s="830"/>
      <c r="AO311" s="830"/>
      <c r="AP311" s="830"/>
      <c r="AQ311" s="830"/>
      <c r="AR311" s="830"/>
      <c r="AS311" s="830"/>
      <c r="AT311" s="831"/>
      <c r="AU311" s="832">
        <v>9.1999999999999993</v>
      </c>
      <c r="AV311" s="833"/>
      <c r="AW311" s="833"/>
      <c r="AX311" s="835"/>
    </row>
    <row r="312" spans="1:50" ht="24.75" customHeight="1" x14ac:dyDescent="0.2">
      <c r="A312" s="816"/>
      <c r="B312" s="817"/>
      <c r="C312" s="817"/>
      <c r="D312" s="817"/>
      <c r="E312" s="817"/>
      <c r="F312" s="818"/>
      <c r="G312" s="826" t="s">
        <v>75</v>
      </c>
      <c r="H312" s="827"/>
      <c r="I312" s="827"/>
      <c r="J312" s="827"/>
      <c r="K312" s="828"/>
      <c r="L312" s="829" t="s">
        <v>648</v>
      </c>
      <c r="M312" s="830"/>
      <c r="N312" s="830"/>
      <c r="O312" s="830"/>
      <c r="P312" s="830"/>
      <c r="Q312" s="830"/>
      <c r="R312" s="830"/>
      <c r="S312" s="830"/>
      <c r="T312" s="830"/>
      <c r="U312" s="830"/>
      <c r="V312" s="830"/>
      <c r="W312" s="830"/>
      <c r="X312" s="831"/>
      <c r="Y312" s="832">
        <v>9.8000000000000007</v>
      </c>
      <c r="Z312" s="833"/>
      <c r="AA312" s="833"/>
      <c r="AB312" s="834"/>
      <c r="AC312" s="826" t="s">
        <v>688</v>
      </c>
      <c r="AD312" s="827"/>
      <c r="AE312" s="827"/>
      <c r="AF312" s="827"/>
      <c r="AG312" s="828"/>
      <c r="AH312" s="829" t="s">
        <v>718</v>
      </c>
      <c r="AI312" s="830"/>
      <c r="AJ312" s="830"/>
      <c r="AK312" s="830"/>
      <c r="AL312" s="830"/>
      <c r="AM312" s="830"/>
      <c r="AN312" s="830"/>
      <c r="AO312" s="830"/>
      <c r="AP312" s="830"/>
      <c r="AQ312" s="830"/>
      <c r="AR312" s="830"/>
      <c r="AS312" s="830"/>
      <c r="AT312" s="831"/>
      <c r="AU312" s="832">
        <v>6.8</v>
      </c>
      <c r="AV312" s="833"/>
      <c r="AW312" s="833"/>
      <c r="AX312" s="835"/>
    </row>
    <row r="313" spans="1:50" ht="24.75" customHeight="1" x14ac:dyDescent="0.2">
      <c r="A313" s="816"/>
      <c r="B313" s="817"/>
      <c r="C313" s="817"/>
      <c r="D313" s="817"/>
      <c r="E313" s="817"/>
      <c r="F313" s="818"/>
      <c r="G313" s="826" t="s">
        <v>725</v>
      </c>
      <c r="H313" s="827"/>
      <c r="I313" s="827"/>
      <c r="J313" s="827"/>
      <c r="K313" s="828"/>
      <c r="L313" s="829"/>
      <c r="M313" s="830"/>
      <c r="N313" s="830"/>
      <c r="O313" s="830"/>
      <c r="P313" s="830"/>
      <c r="Q313" s="830"/>
      <c r="R313" s="830"/>
      <c r="S313" s="830"/>
      <c r="T313" s="830"/>
      <c r="U313" s="830"/>
      <c r="V313" s="830"/>
      <c r="W313" s="830"/>
      <c r="X313" s="831"/>
      <c r="Y313" s="832">
        <v>-4</v>
      </c>
      <c r="Z313" s="833"/>
      <c r="AA313" s="833"/>
      <c r="AB313" s="834"/>
      <c r="AC313" s="826" t="s">
        <v>75</v>
      </c>
      <c r="AD313" s="827"/>
      <c r="AE313" s="827"/>
      <c r="AF313" s="827"/>
      <c r="AG313" s="828"/>
      <c r="AH313" s="829" t="s">
        <v>711</v>
      </c>
      <c r="AI313" s="830"/>
      <c r="AJ313" s="830"/>
      <c r="AK313" s="830"/>
      <c r="AL313" s="830"/>
      <c r="AM313" s="830"/>
      <c r="AN313" s="830"/>
      <c r="AO313" s="830"/>
      <c r="AP313" s="830"/>
      <c r="AQ313" s="830"/>
      <c r="AR313" s="830"/>
      <c r="AS313" s="830"/>
      <c r="AT313" s="831"/>
      <c r="AU313" s="832">
        <v>4.8</v>
      </c>
      <c r="AV313" s="833"/>
      <c r="AW313" s="833"/>
      <c r="AX313" s="835"/>
    </row>
    <row r="314" spans="1:50" ht="24.75" hidden="1" customHeight="1" x14ac:dyDescent="0.2">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hidden="1" customHeight="1" x14ac:dyDescent="0.2">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hidden="1" customHeight="1" x14ac:dyDescent="0.2">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x14ac:dyDescent="0.2">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x14ac:dyDescent="0.2">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x14ac:dyDescent="0.2">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thickBot="1" x14ac:dyDescent="0.2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42.900000000000006</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39.9</v>
      </c>
      <c r="AV320" s="856"/>
      <c r="AW320" s="856"/>
      <c r="AX320" s="858"/>
    </row>
    <row r="321" spans="1:51" ht="24.75" customHeight="1" x14ac:dyDescent="0.2">
      <c r="A321" s="816"/>
      <c r="B321" s="817"/>
      <c r="C321" s="817"/>
      <c r="D321" s="817"/>
      <c r="E321" s="817"/>
      <c r="F321" s="818"/>
      <c r="G321" s="819" t="s">
        <v>764</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765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2</v>
      </c>
    </row>
    <row r="322" spans="1:51" ht="24.75" customHeight="1" x14ac:dyDescent="0.2">
      <c r="A322" s="816"/>
      <c r="B322" s="817"/>
      <c r="C322" s="817"/>
      <c r="D322" s="817"/>
      <c r="E322" s="817"/>
      <c r="F322" s="818"/>
      <c r="G322" s="126"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26"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2</v>
      </c>
    </row>
    <row r="323" spans="1:51" ht="24.75" customHeight="1" x14ac:dyDescent="0.2">
      <c r="A323" s="816"/>
      <c r="B323" s="817"/>
      <c r="C323" s="817"/>
      <c r="D323" s="817"/>
      <c r="E323" s="817"/>
      <c r="F323" s="818"/>
      <c r="G323" s="840" t="s">
        <v>646</v>
      </c>
      <c r="H323" s="841"/>
      <c r="I323" s="841"/>
      <c r="J323" s="841"/>
      <c r="K323" s="842"/>
      <c r="L323" s="843" t="s">
        <v>650</v>
      </c>
      <c r="M323" s="844"/>
      <c r="N323" s="844"/>
      <c r="O323" s="844"/>
      <c r="P323" s="844"/>
      <c r="Q323" s="844"/>
      <c r="R323" s="844"/>
      <c r="S323" s="844"/>
      <c r="T323" s="844"/>
      <c r="U323" s="844"/>
      <c r="V323" s="844"/>
      <c r="W323" s="844"/>
      <c r="X323" s="845"/>
      <c r="Y323" s="846">
        <v>16.5</v>
      </c>
      <c r="Z323" s="847"/>
      <c r="AA323" s="847"/>
      <c r="AB323" s="848"/>
      <c r="AC323" s="840" t="s">
        <v>646</v>
      </c>
      <c r="AD323" s="841"/>
      <c r="AE323" s="841"/>
      <c r="AF323" s="841"/>
      <c r="AG323" s="842"/>
      <c r="AH323" s="843" t="s">
        <v>651</v>
      </c>
      <c r="AI323" s="844"/>
      <c r="AJ323" s="844"/>
      <c r="AK323" s="844"/>
      <c r="AL323" s="844"/>
      <c r="AM323" s="844"/>
      <c r="AN323" s="844"/>
      <c r="AO323" s="844"/>
      <c r="AP323" s="844"/>
      <c r="AQ323" s="844"/>
      <c r="AR323" s="844"/>
      <c r="AS323" s="844"/>
      <c r="AT323" s="845"/>
      <c r="AU323" s="846">
        <v>18.7</v>
      </c>
      <c r="AV323" s="847"/>
      <c r="AW323" s="847"/>
      <c r="AX323" s="849"/>
      <c r="AY323">
        <f t="shared" si="11"/>
        <v>2</v>
      </c>
    </row>
    <row r="324" spans="1:51" ht="24.75" customHeight="1" x14ac:dyDescent="0.2">
      <c r="A324" s="816"/>
      <c r="B324" s="817"/>
      <c r="C324" s="817"/>
      <c r="D324" s="817"/>
      <c r="E324" s="817"/>
      <c r="F324" s="818"/>
      <c r="G324" s="826" t="s">
        <v>649</v>
      </c>
      <c r="H324" s="827"/>
      <c r="I324" s="827"/>
      <c r="J324" s="827"/>
      <c r="K324" s="828"/>
      <c r="L324" s="829" t="s">
        <v>685</v>
      </c>
      <c r="M324" s="830"/>
      <c r="N324" s="830"/>
      <c r="O324" s="830"/>
      <c r="P324" s="830"/>
      <c r="Q324" s="830"/>
      <c r="R324" s="830"/>
      <c r="S324" s="830"/>
      <c r="T324" s="830"/>
      <c r="U324" s="830"/>
      <c r="V324" s="830"/>
      <c r="W324" s="830"/>
      <c r="X324" s="831"/>
      <c r="Y324" s="832">
        <v>10.4</v>
      </c>
      <c r="Z324" s="833"/>
      <c r="AA324" s="833"/>
      <c r="AB324" s="834"/>
      <c r="AC324" s="826" t="s">
        <v>75</v>
      </c>
      <c r="AD324" s="827"/>
      <c r="AE324" s="827"/>
      <c r="AF324" s="827"/>
      <c r="AG324" s="828"/>
      <c r="AH324" s="829" t="s">
        <v>712</v>
      </c>
      <c r="AI324" s="830"/>
      <c r="AJ324" s="830"/>
      <c r="AK324" s="830"/>
      <c r="AL324" s="830"/>
      <c r="AM324" s="830"/>
      <c r="AN324" s="830"/>
      <c r="AO324" s="830"/>
      <c r="AP324" s="830"/>
      <c r="AQ324" s="830"/>
      <c r="AR324" s="830"/>
      <c r="AS324" s="830"/>
      <c r="AT324" s="831"/>
      <c r="AU324" s="832">
        <v>3.1</v>
      </c>
      <c r="AV324" s="833"/>
      <c r="AW324" s="833"/>
      <c r="AX324" s="835"/>
      <c r="AY324">
        <f t="shared" si="11"/>
        <v>2</v>
      </c>
    </row>
    <row r="325" spans="1:51" ht="24.75" customHeight="1" x14ac:dyDescent="0.2">
      <c r="A325" s="816"/>
      <c r="B325" s="817"/>
      <c r="C325" s="817"/>
      <c r="D325" s="817"/>
      <c r="E325" s="817"/>
      <c r="F325" s="818"/>
      <c r="G325" s="826" t="s">
        <v>75</v>
      </c>
      <c r="H325" s="827"/>
      <c r="I325" s="827"/>
      <c r="J325" s="827"/>
      <c r="K325" s="828"/>
      <c r="L325" s="829" t="s">
        <v>710</v>
      </c>
      <c r="M325" s="830"/>
      <c r="N325" s="830"/>
      <c r="O325" s="830"/>
      <c r="P325" s="830"/>
      <c r="Q325" s="830"/>
      <c r="R325" s="830"/>
      <c r="S325" s="830"/>
      <c r="T325" s="830"/>
      <c r="U325" s="830"/>
      <c r="V325" s="830"/>
      <c r="W325" s="830"/>
      <c r="X325" s="831"/>
      <c r="Y325" s="832">
        <v>3</v>
      </c>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2</v>
      </c>
    </row>
    <row r="326" spans="1:51" ht="24.75" customHeight="1" x14ac:dyDescent="0.2">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2</v>
      </c>
    </row>
    <row r="327" spans="1:51" ht="24.75" hidden="1" customHeight="1" x14ac:dyDescent="0.2">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2</v>
      </c>
    </row>
    <row r="328" spans="1:51" ht="24.75" hidden="1" customHeight="1" x14ac:dyDescent="0.2">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2</v>
      </c>
    </row>
    <row r="329" spans="1:51" ht="24.75" hidden="1" customHeight="1" x14ac:dyDescent="0.2">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2</v>
      </c>
    </row>
    <row r="330" spans="1:51" ht="24.75" hidden="1" customHeight="1" x14ac:dyDescent="0.2">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2</v>
      </c>
    </row>
    <row r="331" spans="1:51" ht="24.75" hidden="1" customHeight="1" x14ac:dyDescent="0.2">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2</v>
      </c>
    </row>
    <row r="332" spans="1:51" ht="24.75" hidden="1" customHeight="1" x14ac:dyDescent="0.2">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2</v>
      </c>
    </row>
    <row r="333" spans="1:51" ht="24.75" customHeight="1" thickBot="1" x14ac:dyDescent="0.25">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29.9</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21.8</v>
      </c>
      <c r="AV333" s="856"/>
      <c r="AW333" s="856"/>
      <c r="AX333" s="858"/>
      <c r="AY333">
        <f t="shared" si="11"/>
        <v>2</v>
      </c>
    </row>
    <row r="334" spans="1:51" ht="24.75" customHeight="1" x14ac:dyDescent="0.2">
      <c r="A334" s="816"/>
      <c r="B334" s="817"/>
      <c r="C334" s="817"/>
      <c r="D334" s="817"/>
      <c r="E334" s="817"/>
      <c r="F334" s="818"/>
      <c r="G334" s="819" t="s">
        <v>766</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767</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2</v>
      </c>
    </row>
    <row r="335" spans="1:51" ht="24.75" customHeight="1" x14ac:dyDescent="0.2">
      <c r="A335" s="816"/>
      <c r="B335" s="817"/>
      <c r="C335" s="817"/>
      <c r="D335" s="817"/>
      <c r="E335" s="817"/>
      <c r="F335" s="818"/>
      <c r="G335" s="126"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26"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2</v>
      </c>
    </row>
    <row r="336" spans="1:51" ht="24.75" customHeight="1" x14ac:dyDescent="0.2">
      <c r="A336" s="816"/>
      <c r="B336" s="817"/>
      <c r="C336" s="817"/>
      <c r="D336" s="817"/>
      <c r="E336" s="817"/>
      <c r="F336" s="818"/>
      <c r="G336" s="840" t="s">
        <v>649</v>
      </c>
      <c r="H336" s="841"/>
      <c r="I336" s="841"/>
      <c r="J336" s="841"/>
      <c r="K336" s="842"/>
      <c r="L336" s="843" t="s">
        <v>686</v>
      </c>
      <c r="M336" s="844"/>
      <c r="N336" s="844"/>
      <c r="O336" s="844"/>
      <c r="P336" s="844"/>
      <c r="Q336" s="844"/>
      <c r="R336" s="844"/>
      <c r="S336" s="844"/>
      <c r="T336" s="844"/>
      <c r="U336" s="844"/>
      <c r="V336" s="844"/>
      <c r="W336" s="844"/>
      <c r="X336" s="845"/>
      <c r="Y336" s="846">
        <v>10.3</v>
      </c>
      <c r="Z336" s="847"/>
      <c r="AA336" s="847"/>
      <c r="AB336" s="848"/>
      <c r="AC336" s="840" t="s">
        <v>649</v>
      </c>
      <c r="AD336" s="841"/>
      <c r="AE336" s="841"/>
      <c r="AF336" s="841"/>
      <c r="AG336" s="842"/>
      <c r="AH336" s="843" t="s">
        <v>668</v>
      </c>
      <c r="AI336" s="844"/>
      <c r="AJ336" s="844"/>
      <c r="AK336" s="844"/>
      <c r="AL336" s="844"/>
      <c r="AM336" s="844"/>
      <c r="AN336" s="844"/>
      <c r="AO336" s="844"/>
      <c r="AP336" s="844"/>
      <c r="AQ336" s="844"/>
      <c r="AR336" s="844"/>
      <c r="AS336" s="844"/>
      <c r="AT336" s="845"/>
      <c r="AU336" s="846">
        <v>10.199999999999999</v>
      </c>
      <c r="AV336" s="847"/>
      <c r="AW336" s="847"/>
      <c r="AX336" s="849"/>
      <c r="AY336">
        <f t="shared" si="12"/>
        <v>2</v>
      </c>
    </row>
    <row r="337" spans="1:51" ht="24.75" customHeight="1" x14ac:dyDescent="0.2">
      <c r="A337" s="816"/>
      <c r="B337" s="817"/>
      <c r="C337" s="817"/>
      <c r="D337" s="817"/>
      <c r="E337" s="817"/>
      <c r="F337" s="818"/>
      <c r="G337" s="826" t="s">
        <v>646</v>
      </c>
      <c r="H337" s="827"/>
      <c r="I337" s="827"/>
      <c r="J337" s="827"/>
      <c r="K337" s="828"/>
      <c r="L337" s="829" t="s">
        <v>650</v>
      </c>
      <c r="M337" s="830"/>
      <c r="N337" s="830"/>
      <c r="O337" s="830"/>
      <c r="P337" s="830"/>
      <c r="Q337" s="830"/>
      <c r="R337" s="830"/>
      <c r="S337" s="830"/>
      <c r="T337" s="830"/>
      <c r="U337" s="830"/>
      <c r="V337" s="830"/>
      <c r="W337" s="830"/>
      <c r="X337" s="831"/>
      <c r="Y337" s="832">
        <v>6.8</v>
      </c>
      <c r="Z337" s="833"/>
      <c r="AA337" s="833"/>
      <c r="AB337" s="834"/>
      <c r="AC337" s="826" t="s">
        <v>646</v>
      </c>
      <c r="AD337" s="827"/>
      <c r="AE337" s="827"/>
      <c r="AF337" s="827"/>
      <c r="AG337" s="828"/>
      <c r="AH337" s="829" t="s">
        <v>651</v>
      </c>
      <c r="AI337" s="830"/>
      <c r="AJ337" s="830"/>
      <c r="AK337" s="830"/>
      <c r="AL337" s="830"/>
      <c r="AM337" s="830"/>
      <c r="AN337" s="830"/>
      <c r="AO337" s="830"/>
      <c r="AP337" s="830"/>
      <c r="AQ337" s="830"/>
      <c r="AR337" s="830"/>
      <c r="AS337" s="830"/>
      <c r="AT337" s="831"/>
      <c r="AU337" s="832">
        <v>6.6</v>
      </c>
      <c r="AV337" s="833"/>
      <c r="AW337" s="833"/>
      <c r="AX337" s="835"/>
      <c r="AY337">
        <f t="shared" si="12"/>
        <v>2</v>
      </c>
    </row>
    <row r="338" spans="1:51" ht="24.75" customHeight="1" x14ac:dyDescent="0.2">
      <c r="A338" s="816"/>
      <c r="B338" s="817"/>
      <c r="C338" s="817"/>
      <c r="D338" s="817"/>
      <c r="E338" s="817"/>
      <c r="F338" s="818"/>
      <c r="G338" s="826" t="s">
        <v>75</v>
      </c>
      <c r="H338" s="827"/>
      <c r="I338" s="827"/>
      <c r="J338" s="827"/>
      <c r="K338" s="828"/>
      <c r="L338" s="829" t="s">
        <v>713</v>
      </c>
      <c r="M338" s="830"/>
      <c r="N338" s="830"/>
      <c r="O338" s="830"/>
      <c r="P338" s="830"/>
      <c r="Q338" s="830"/>
      <c r="R338" s="830"/>
      <c r="S338" s="830"/>
      <c r="T338" s="830"/>
      <c r="U338" s="830"/>
      <c r="V338" s="830"/>
      <c r="W338" s="830"/>
      <c r="X338" s="831"/>
      <c r="Y338" s="832">
        <v>3.6</v>
      </c>
      <c r="Z338" s="833"/>
      <c r="AA338" s="833"/>
      <c r="AB338" s="834"/>
      <c r="AC338" s="826" t="s">
        <v>75</v>
      </c>
      <c r="AD338" s="827"/>
      <c r="AE338" s="827"/>
      <c r="AF338" s="827"/>
      <c r="AG338" s="828"/>
      <c r="AH338" s="829" t="s">
        <v>714</v>
      </c>
      <c r="AI338" s="830"/>
      <c r="AJ338" s="830"/>
      <c r="AK338" s="830"/>
      <c r="AL338" s="830"/>
      <c r="AM338" s="830"/>
      <c r="AN338" s="830"/>
      <c r="AO338" s="830"/>
      <c r="AP338" s="830"/>
      <c r="AQ338" s="830"/>
      <c r="AR338" s="830"/>
      <c r="AS338" s="830"/>
      <c r="AT338" s="831"/>
      <c r="AU338" s="832">
        <v>3.2</v>
      </c>
      <c r="AV338" s="833"/>
      <c r="AW338" s="833"/>
      <c r="AX338" s="835"/>
      <c r="AY338">
        <f t="shared" si="12"/>
        <v>2</v>
      </c>
    </row>
    <row r="339" spans="1:51" ht="24.75" customHeight="1" x14ac:dyDescent="0.2">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2</v>
      </c>
    </row>
    <row r="340" spans="1:51" ht="24.75" hidden="1" customHeight="1" x14ac:dyDescent="0.2">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2</v>
      </c>
    </row>
    <row r="341" spans="1:51" ht="24.75" hidden="1" customHeight="1" x14ac:dyDescent="0.2">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2</v>
      </c>
    </row>
    <row r="342" spans="1:51" ht="24.75" hidden="1" customHeight="1" x14ac:dyDescent="0.2">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2</v>
      </c>
    </row>
    <row r="343" spans="1:51" ht="24.75" hidden="1" customHeight="1" x14ac:dyDescent="0.2">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2</v>
      </c>
    </row>
    <row r="344" spans="1:51" ht="24.75" hidden="1" customHeight="1" x14ac:dyDescent="0.2">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2</v>
      </c>
    </row>
    <row r="345" spans="1:51" ht="24.75" hidden="1" customHeight="1" x14ac:dyDescent="0.2">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2</v>
      </c>
    </row>
    <row r="346" spans="1:51" ht="24.75" customHeight="1" thickBot="1" x14ac:dyDescent="0.25">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20.700000000000003</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19.999999999999996</v>
      </c>
      <c r="AV346" s="856"/>
      <c r="AW346" s="856"/>
      <c r="AX346" s="858"/>
      <c r="AY346">
        <f t="shared" si="13"/>
        <v>2</v>
      </c>
    </row>
    <row r="347" spans="1:51" ht="24.75" customHeight="1" x14ac:dyDescent="0.2">
      <c r="A347" s="816"/>
      <c r="B347" s="817"/>
      <c r="C347" s="817"/>
      <c r="D347" s="817"/>
      <c r="E347" s="817"/>
      <c r="F347" s="818"/>
      <c r="G347" s="819" t="s">
        <v>768</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692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2</v>
      </c>
    </row>
    <row r="348" spans="1:51" ht="24.75" customHeight="1" x14ac:dyDescent="0.2">
      <c r="A348" s="816"/>
      <c r="B348" s="817"/>
      <c r="C348" s="817"/>
      <c r="D348" s="817"/>
      <c r="E348" s="817"/>
      <c r="F348" s="818"/>
      <c r="G348" s="126"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26"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2</v>
      </c>
    </row>
    <row r="349" spans="1:51" s="16" customFormat="1" ht="24.75" customHeight="1" x14ac:dyDescent="0.2">
      <c r="A349" s="816"/>
      <c r="B349" s="817"/>
      <c r="C349" s="817"/>
      <c r="D349" s="817"/>
      <c r="E349" s="817"/>
      <c r="F349" s="818"/>
      <c r="G349" s="840" t="s">
        <v>646</v>
      </c>
      <c r="H349" s="841"/>
      <c r="I349" s="841"/>
      <c r="J349" s="841"/>
      <c r="K349" s="842"/>
      <c r="L349" s="843" t="s">
        <v>650</v>
      </c>
      <c r="M349" s="844"/>
      <c r="N349" s="844"/>
      <c r="O349" s="844"/>
      <c r="P349" s="844"/>
      <c r="Q349" s="844"/>
      <c r="R349" s="844"/>
      <c r="S349" s="844"/>
      <c r="T349" s="844"/>
      <c r="U349" s="844"/>
      <c r="V349" s="844"/>
      <c r="W349" s="844"/>
      <c r="X349" s="845"/>
      <c r="Y349" s="846">
        <v>17</v>
      </c>
      <c r="Z349" s="847"/>
      <c r="AA349" s="847"/>
      <c r="AB349" s="848"/>
      <c r="AC349" s="840" t="s">
        <v>693</v>
      </c>
      <c r="AD349" s="841"/>
      <c r="AE349" s="841"/>
      <c r="AF349" s="841"/>
      <c r="AG349" s="842"/>
      <c r="AH349" s="843" t="s">
        <v>657</v>
      </c>
      <c r="AI349" s="844"/>
      <c r="AJ349" s="844"/>
      <c r="AK349" s="844"/>
      <c r="AL349" s="844"/>
      <c r="AM349" s="844"/>
      <c r="AN349" s="844"/>
      <c r="AO349" s="844"/>
      <c r="AP349" s="844"/>
      <c r="AQ349" s="844"/>
      <c r="AR349" s="844"/>
      <c r="AS349" s="844"/>
      <c r="AT349" s="845"/>
      <c r="AU349" s="846">
        <v>97.3</v>
      </c>
      <c r="AV349" s="847"/>
      <c r="AW349" s="847"/>
      <c r="AX349" s="849"/>
      <c r="AY349">
        <f t="shared" ref="AY349:AY359" si="14">$AY$347</f>
        <v>2</v>
      </c>
    </row>
    <row r="350" spans="1:51" ht="24.75" customHeight="1" x14ac:dyDescent="0.2">
      <c r="A350" s="816"/>
      <c r="B350" s="817"/>
      <c r="C350" s="817"/>
      <c r="D350" s="817"/>
      <c r="E350" s="817"/>
      <c r="F350" s="818"/>
      <c r="G350" s="826" t="s">
        <v>687</v>
      </c>
      <c r="H350" s="827"/>
      <c r="I350" s="827"/>
      <c r="J350" s="827"/>
      <c r="K350" s="828"/>
      <c r="L350" s="829" t="s">
        <v>670</v>
      </c>
      <c r="M350" s="830"/>
      <c r="N350" s="830"/>
      <c r="O350" s="830"/>
      <c r="P350" s="830"/>
      <c r="Q350" s="830"/>
      <c r="R350" s="830"/>
      <c r="S350" s="830"/>
      <c r="T350" s="830"/>
      <c r="U350" s="830"/>
      <c r="V350" s="830"/>
      <c r="W350" s="830"/>
      <c r="X350" s="831"/>
      <c r="Y350" s="832">
        <v>1.7</v>
      </c>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2</v>
      </c>
    </row>
    <row r="351" spans="1:51" ht="24.75" customHeight="1" x14ac:dyDescent="0.2">
      <c r="A351" s="816"/>
      <c r="B351" s="817"/>
      <c r="C351" s="817"/>
      <c r="D351" s="817"/>
      <c r="E351" s="817"/>
      <c r="F351" s="818"/>
      <c r="G351" s="826" t="s">
        <v>682</v>
      </c>
      <c r="H351" s="827"/>
      <c r="I351" s="827"/>
      <c r="J351" s="827"/>
      <c r="K351" s="828"/>
      <c r="L351" s="829" t="s">
        <v>681</v>
      </c>
      <c r="M351" s="830"/>
      <c r="N351" s="830"/>
      <c r="O351" s="830"/>
      <c r="P351" s="830"/>
      <c r="Q351" s="830"/>
      <c r="R351" s="830"/>
      <c r="S351" s="830"/>
      <c r="T351" s="830"/>
      <c r="U351" s="830"/>
      <c r="V351" s="830"/>
      <c r="W351" s="830"/>
      <c r="X351" s="831"/>
      <c r="Y351" s="832">
        <v>1.2</v>
      </c>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2</v>
      </c>
    </row>
    <row r="352" spans="1:51" ht="24.75" customHeight="1" x14ac:dyDescent="0.2">
      <c r="A352" s="816"/>
      <c r="B352" s="817"/>
      <c r="C352" s="817"/>
      <c r="D352" s="817"/>
      <c r="E352" s="817"/>
      <c r="F352" s="818"/>
      <c r="G352" s="826" t="s">
        <v>75</v>
      </c>
      <c r="H352" s="827"/>
      <c r="I352" s="827"/>
      <c r="J352" s="827"/>
      <c r="K352" s="828"/>
      <c r="L352" s="829" t="s">
        <v>652</v>
      </c>
      <c r="M352" s="830"/>
      <c r="N352" s="830"/>
      <c r="O352" s="830"/>
      <c r="P352" s="830"/>
      <c r="Q352" s="830"/>
      <c r="R352" s="830"/>
      <c r="S352" s="830"/>
      <c r="T352" s="830"/>
      <c r="U352" s="830"/>
      <c r="V352" s="830"/>
      <c r="W352" s="830"/>
      <c r="X352" s="831"/>
      <c r="Y352" s="832">
        <v>2</v>
      </c>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2</v>
      </c>
    </row>
    <row r="353" spans="1:51" ht="24.75" customHeight="1" x14ac:dyDescent="0.2">
      <c r="A353" s="816"/>
      <c r="B353" s="817"/>
      <c r="C353" s="817"/>
      <c r="D353" s="817"/>
      <c r="E353" s="817"/>
      <c r="F353" s="818"/>
      <c r="G353" s="826" t="s">
        <v>725</v>
      </c>
      <c r="H353" s="827"/>
      <c r="I353" s="827"/>
      <c r="J353" s="827"/>
      <c r="K353" s="828"/>
      <c r="L353" s="829"/>
      <c r="M353" s="830"/>
      <c r="N353" s="830"/>
      <c r="O353" s="830"/>
      <c r="P353" s="830"/>
      <c r="Q353" s="830"/>
      <c r="R353" s="830"/>
      <c r="S353" s="830"/>
      <c r="T353" s="830"/>
      <c r="U353" s="830"/>
      <c r="V353" s="830"/>
      <c r="W353" s="830"/>
      <c r="X353" s="831"/>
      <c r="Y353" s="832">
        <v>-3.3</v>
      </c>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2</v>
      </c>
    </row>
    <row r="354" spans="1:51" ht="24.75" hidden="1" customHeight="1" x14ac:dyDescent="0.2">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2</v>
      </c>
    </row>
    <row r="355" spans="1:51" ht="24.75" hidden="1" customHeight="1" x14ac:dyDescent="0.2">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2</v>
      </c>
    </row>
    <row r="356" spans="1:51" ht="24.75" hidden="1" customHeight="1" x14ac:dyDescent="0.2">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2</v>
      </c>
    </row>
    <row r="357" spans="1:51" ht="24.75" hidden="1" customHeight="1" x14ac:dyDescent="0.2">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2</v>
      </c>
    </row>
    <row r="358" spans="1:51" ht="24.75" hidden="1" customHeight="1" x14ac:dyDescent="0.2">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2</v>
      </c>
    </row>
    <row r="359" spans="1:51" ht="24.75" customHeight="1" x14ac:dyDescent="0.2">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18.599999999999998</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97.3</v>
      </c>
      <c r="AV359" s="856"/>
      <c r="AW359" s="856"/>
      <c r="AX359" s="858"/>
      <c r="AY359">
        <f t="shared" si="14"/>
        <v>2</v>
      </c>
    </row>
    <row r="360" spans="1:51" ht="24.75" customHeight="1" thickBot="1" x14ac:dyDescent="0.25">
      <c r="A360" s="859" t="s">
        <v>570</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226</v>
      </c>
      <c r="AM360" s="863"/>
      <c r="AN360" s="863"/>
      <c r="AO360" s="79" t="s">
        <v>225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4"/>
      <c r="B365" s="864"/>
      <c r="C365" s="864" t="s">
        <v>24</v>
      </c>
      <c r="D365" s="864"/>
      <c r="E365" s="864"/>
      <c r="F365" s="864"/>
      <c r="G365" s="864"/>
      <c r="H365" s="864"/>
      <c r="I365" s="864"/>
      <c r="J365" s="865" t="s">
        <v>195</v>
      </c>
      <c r="K365" s="136"/>
      <c r="L365" s="136"/>
      <c r="M365" s="136"/>
      <c r="N365" s="136"/>
      <c r="O365" s="136"/>
      <c r="P365" s="415" t="s">
        <v>25</v>
      </c>
      <c r="Q365" s="415"/>
      <c r="R365" s="415"/>
      <c r="S365" s="415"/>
      <c r="T365" s="415"/>
      <c r="U365" s="415"/>
      <c r="V365" s="415"/>
      <c r="W365" s="415"/>
      <c r="X365" s="415"/>
      <c r="Y365" s="866" t="s">
        <v>194</v>
      </c>
      <c r="Z365" s="867"/>
      <c r="AA365" s="867"/>
      <c r="AB365" s="867"/>
      <c r="AC365" s="865" t="s">
        <v>224</v>
      </c>
      <c r="AD365" s="865"/>
      <c r="AE365" s="865"/>
      <c r="AF365" s="865"/>
      <c r="AG365" s="865"/>
      <c r="AH365" s="866" t="s">
        <v>242</v>
      </c>
      <c r="AI365" s="864"/>
      <c r="AJ365" s="864"/>
      <c r="AK365" s="864"/>
      <c r="AL365" s="864" t="s">
        <v>19</v>
      </c>
      <c r="AM365" s="864"/>
      <c r="AN365" s="864"/>
      <c r="AO365" s="868"/>
      <c r="AP365" s="889" t="s">
        <v>196</v>
      </c>
      <c r="AQ365" s="889"/>
      <c r="AR365" s="889"/>
      <c r="AS365" s="889"/>
      <c r="AT365" s="889"/>
      <c r="AU365" s="889"/>
      <c r="AV365" s="889"/>
      <c r="AW365" s="889"/>
      <c r="AX365" s="889"/>
    </row>
    <row r="366" spans="1:51" ht="107.25" customHeight="1" x14ac:dyDescent="0.2">
      <c r="A366" s="875">
        <v>1</v>
      </c>
      <c r="B366" s="875">
        <v>1</v>
      </c>
      <c r="C366" s="876" t="s">
        <v>735</v>
      </c>
      <c r="D366" s="877"/>
      <c r="E366" s="877"/>
      <c r="F366" s="877"/>
      <c r="G366" s="877"/>
      <c r="H366" s="877"/>
      <c r="I366" s="877"/>
      <c r="J366" s="878">
        <v>6010001030403</v>
      </c>
      <c r="K366" s="879"/>
      <c r="L366" s="879"/>
      <c r="M366" s="879"/>
      <c r="N366" s="879"/>
      <c r="O366" s="879"/>
      <c r="P366" s="880" t="s">
        <v>653</v>
      </c>
      <c r="Q366" s="881"/>
      <c r="R366" s="881"/>
      <c r="S366" s="881"/>
      <c r="T366" s="881"/>
      <c r="U366" s="881"/>
      <c r="V366" s="881"/>
      <c r="W366" s="881"/>
      <c r="X366" s="881"/>
      <c r="Y366" s="882">
        <v>42.9</v>
      </c>
      <c r="Z366" s="883"/>
      <c r="AA366" s="883"/>
      <c r="AB366" s="884"/>
      <c r="AC366" s="885" t="s">
        <v>250</v>
      </c>
      <c r="AD366" s="886"/>
      <c r="AE366" s="886"/>
      <c r="AF366" s="886"/>
      <c r="AG366" s="886"/>
      <c r="AH366" s="869">
        <v>5</v>
      </c>
      <c r="AI366" s="870"/>
      <c r="AJ366" s="870"/>
      <c r="AK366" s="870"/>
      <c r="AL366" s="871">
        <v>100</v>
      </c>
      <c r="AM366" s="872"/>
      <c r="AN366" s="872"/>
      <c r="AO366" s="873"/>
      <c r="AP366" s="874" t="s">
        <v>277</v>
      </c>
      <c r="AQ366" s="874"/>
      <c r="AR366" s="874"/>
      <c r="AS366" s="874"/>
      <c r="AT366" s="874"/>
      <c r="AU366" s="874"/>
      <c r="AV366" s="874"/>
      <c r="AW366" s="874"/>
      <c r="AX366" s="874"/>
    </row>
    <row r="367" spans="1:51" ht="30" hidden="1" customHeight="1" x14ac:dyDescent="0.2">
      <c r="A367" s="875">
        <v>2</v>
      </c>
      <c r="B367" s="875">
        <v>1</v>
      </c>
      <c r="C367" s="876"/>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885"/>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0</v>
      </c>
    </row>
    <row r="368" spans="1:51" ht="30" hidden="1" customHeight="1" x14ac:dyDescent="0.2">
      <c r="A368" s="875">
        <v>3</v>
      </c>
      <c r="B368" s="875">
        <v>1</v>
      </c>
      <c r="C368" s="876"/>
      <c r="D368" s="877"/>
      <c r="E368" s="877"/>
      <c r="F368" s="877"/>
      <c r="G368" s="877"/>
      <c r="H368" s="877"/>
      <c r="I368" s="877"/>
      <c r="J368" s="878"/>
      <c r="K368" s="879"/>
      <c r="L368" s="879"/>
      <c r="M368" s="879"/>
      <c r="N368" s="879"/>
      <c r="O368" s="879"/>
      <c r="P368" s="880"/>
      <c r="Q368" s="881"/>
      <c r="R368" s="881"/>
      <c r="S368" s="881"/>
      <c r="T368" s="881"/>
      <c r="U368" s="881"/>
      <c r="V368" s="881"/>
      <c r="W368" s="881"/>
      <c r="X368" s="881"/>
      <c r="Y368" s="882"/>
      <c r="Z368" s="883"/>
      <c r="AA368" s="883"/>
      <c r="AB368" s="884"/>
      <c r="AC368" s="885"/>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30" hidden="1" customHeight="1" x14ac:dyDescent="0.2">
      <c r="A369" s="875">
        <v>4</v>
      </c>
      <c r="B369" s="875">
        <v>1</v>
      </c>
      <c r="C369" s="876"/>
      <c r="D369" s="877"/>
      <c r="E369" s="877"/>
      <c r="F369" s="877"/>
      <c r="G369" s="877"/>
      <c r="H369" s="877"/>
      <c r="I369" s="877"/>
      <c r="J369" s="878"/>
      <c r="K369" s="879"/>
      <c r="L369" s="879"/>
      <c r="M369" s="879"/>
      <c r="N369" s="879"/>
      <c r="O369" s="879"/>
      <c r="P369" s="880"/>
      <c r="Q369" s="881"/>
      <c r="R369" s="881"/>
      <c r="S369" s="881"/>
      <c r="T369" s="881"/>
      <c r="U369" s="881"/>
      <c r="V369" s="881"/>
      <c r="W369" s="881"/>
      <c r="X369" s="881"/>
      <c r="Y369" s="882"/>
      <c r="Z369" s="883"/>
      <c r="AA369" s="883"/>
      <c r="AB369" s="884"/>
      <c r="AC369" s="885"/>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30" hidden="1" customHeight="1" x14ac:dyDescent="0.2">
      <c r="A370" s="875">
        <v>5</v>
      </c>
      <c r="B370" s="875">
        <v>1</v>
      </c>
      <c r="C370" s="876"/>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885"/>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30" hidden="1" customHeight="1" x14ac:dyDescent="0.2">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30" hidden="1" customHeight="1" x14ac:dyDescent="0.2">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30" hidden="1" customHeight="1" x14ac:dyDescent="0.2">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30" hidden="1" customHeight="1" x14ac:dyDescent="0.2">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30" hidden="1" customHeight="1" x14ac:dyDescent="0.2">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30" hidden="1" customHeight="1" x14ac:dyDescent="0.2">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x14ac:dyDescent="0.2">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x14ac:dyDescent="0.2">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x14ac:dyDescent="0.2">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x14ac:dyDescent="0.2">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x14ac:dyDescent="0.2">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2">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x14ac:dyDescent="0.2">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x14ac:dyDescent="0.2">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x14ac:dyDescent="0.2">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x14ac:dyDescent="0.2">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x14ac:dyDescent="0.2">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x14ac:dyDescent="0.2">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x14ac:dyDescent="0.2">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x14ac:dyDescent="0.2">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x14ac:dyDescent="0.2">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x14ac:dyDescent="0.2">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x14ac:dyDescent="0.2">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x14ac:dyDescent="0.2">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x14ac:dyDescent="0.2">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17.649999999999999"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64"/>
      <c r="B398" s="864"/>
      <c r="C398" s="864" t="s">
        <v>24</v>
      </c>
      <c r="D398" s="864"/>
      <c r="E398" s="864"/>
      <c r="F398" s="864"/>
      <c r="G398" s="864"/>
      <c r="H398" s="864"/>
      <c r="I398" s="864"/>
      <c r="J398" s="865" t="s">
        <v>195</v>
      </c>
      <c r="K398" s="136"/>
      <c r="L398" s="136"/>
      <c r="M398" s="136"/>
      <c r="N398" s="136"/>
      <c r="O398" s="136"/>
      <c r="P398" s="415" t="s">
        <v>25</v>
      </c>
      <c r="Q398" s="415"/>
      <c r="R398" s="415"/>
      <c r="S398" s="415"/>
      <c r="T398" s="415"/>
      <c r="U398" s="415"/>
      <c r="V398" s="415"/>
      <c r="W398" s="415"/>
      <c r="X398" s="415"/>
      <c r="Y398" s="866" t="s">
        <v>194</v>
      </c>
      <c r="Z398" s="867"/>
      <c r="AA398" s="867"/>
      <c r="AB398" s="867"/>
      <c r="AC398" s="865" t="s">
        <v>224</v>
      </c>
      <c r="AD398" s="865"/>
      <c r="AE398" s="865"/>
      <c r="AF398" s="865"/>
      <c r="AG398" s="865"/>
      <c r="AH398" s="866" t="s">
        <v>242</v>
      </c>
      <c r="AI398" s="864"/>
      <c r="AJ398" s="864"/>
      <c r="AK398" s="864"/>
      <c r="AL398" s="864" t="s">
        <v>19</v>
      </c>
      <c r="AM398" s="864"/>
      <c r="AN398" s="864"/>
      <c r="AO398" s="868"/>
      <c r="AP398" s="889" t="s">
        <v>196</v>
      </c>
      <c r="AQ398" s="889"/>
      <c r="AR398" s="889"/>
      <c r="AS398" s="889"/>
      <c r="AT398" s="889"/>
      <c r="AU398" s="889"/>
      <c r="AV398" s="889"/>
      <c r="AW398" s="889"/>
      <c r="AX398" s="889"/>
      <c r="AY398">
        <f>$AY$396</f>
        <v>1</v>
      </c>
    </row>
    <row r="399" spans="1:51" ht="90" customHeight="1" x14ac:dyDescent="0.2">
      <c r="A399" s="875">
        <v>1</v>
      </c>
      <c r="B399" s="875">
        <v>1</v>
      </c>
      <c r="C399" s="876" t="s">
        <v>736</v>
      </c>
      <c r="D399" s="877"/>
      <c r="E399" s="877"/>
      <c r="F399" s="877"/>
      <c r="G399" s="877"/>
      <c r="H399" s="877"/>
      <c r="I399" s="877"/>
      <c r="J399" s="878">
        <v>5380001016457</v>
      </c>
      <c r="K399" s="879"/>
      <c r="L399" s="879"/>
      <c r="M399" s="879"/>
      <c r="N399" s="879"/>
      <c r="O399" s="879"/>
      <c r="P399" s="880" t="s">
        <v>696</v>
      </c>
      <c r="Q399" s="881"/>
      <c r="R399" s="881"/>
      <c r="S399" s="881"/>
      <c r="T399" s="881"/>
      <c r="U399" s="881"/>
      <c r="V399" s="881"/>
      <c r="W399" s="881"/>
      <c r="X399" s="881"/>
      <c r="Y399" s="882">
        <v>39.9</v>
      </c>
      <c r="Z399" s="883"/>
      <c r="AA399" s="883"/>
      <c r="AB399" s="884"/>
      <c r="AC399" s="885" t="s">
        <v>251</v>
      </c>
      <c r="AD399" s="886"/>
      <c r="AE399" s="886"/>
      <c r="AF399" s="886"/>
      <c r="AG399" s="886"/>
      <c r="AH399" s="869" t="s">
        <v>277</v>
      </c>
      <c r="AI399" s="870"/>
      <c r="AJ399" s="870"/>
      <c r="AK399" s="870"/>
      <c r="AL399" s="871">
        <v>99.8</v>
      </c>
      <c r="AM399" s="872"/>
      <c r="AN399" s="872"/>
      <c r="AO399" s="873"/>
      <c r="AP399" s="874" t="s">
        <v>277</v>
      </c>
      <c r="AQ399" s="874"/>
      <c r="AR399" s="874"/>
      <c r="AS399" s="874"/>
      <c r="AT399" s="874"/>
      <c r="AU399" s="874"/>
      <c r="AV399" s="874"/>
      <c r="AW399" s="874"/>
      <c r="AX399" s="874"/>
      <c r="AY399">
        <f>$AY$396</f>
        <v>1</v>
      </c>
    </row>
    <row r="400" spans="1:51" ht="39" customHeight="1" x14ac:dyDescent="0.2">
      <c r="A400" s="875">
        <v>2</v>
      </c>
      <c r="B400" s="875">
        <v>1</v>
      </c>
      <c r="C400" s="876" t="s">
        <v>737</v>
      </c>
      <c r="D400" s="877"/>
      <c r="E400" s="877"/>
      <c r="F400" s="877"/>
      <c r="G400" s="877"/>
      <c r="H400" s="877"/>
      <c r="I400" s="877"/>
      <c r="J400" s="878">
        <v>9010001061230</v>
      </c>
      <c r="K400" s="879"/>
      <c r="L400" s="879"/>
      <c r="M400" s="879"/>
      <c r="N400" s="879"/>
      <c r="O400" s="879"/>
      <c r="P400" s="880" t="s">
        <v>659</v>
      </c>
      <c r="Q400" s="881"/>
      <c r="R400" s="881"/>
      <c r="S400" s="881"/>
      <c r="T400" s="881"/>
      <c r="U400" s="881"/>
      <c r="V400" s="881"/>
      <c r="W400" s="881"/>
      <c r="X400" s="881"/>
      <c r="Y400" s="882">
        <v>10.5</v>
      </c>
      <c r="Z400" s="883"/>
      <c r="AA400" s="883"/>
      <c r="AB400" s="884"/>
      <c r="AC400" s="885" t="s">
        <v>253</v>
      </c>
      <c r="AD400" s="886"/>
      <c r="AE400" s="886"/>
      <c r="AF400" s="886"/>
      <c r="AG400" s="886"/>
      <c r="AH400" s="869" t="s">
        <v>277</v>
      </c>
      <c r="AI400" s="870"/>
      <c r="AJ400" s="870"/>
      <c r="AK400" s="870"/>
      <c r="AL400" s="871" t="s">
        <v>277</v>
      </c>
      <c r="AM400" s="872"/>
      <c r="AN400" s="872"/>
      <c r="AO400" s="873"/>
      <c r="AP400" s="874" t="s">
        <v>277</v>
      </c>
      <c r="AQ400" s="874"/>
      <c r="AR400" s="874"/>
      <c r="AS400" s="874"/>
      <c r="AT400" s="874"/>
      <c r="AU400" s="874"/>
      <c r="AV400" s="874"/>
      <c r="AW400" s="874"/>
      <c r="AX400" s="874"/>
      <c r="AY400">
        <f>COUNTA($C$400)</f>
        <v>1</v>
      </c>
    </row>
    <row r="401" spans="1:51" ht="54" customHeight="1" x14ac:dyDescent="0.2">
      <c r="A401" s="875">
        <v>3</v>
      </c>
      <c r="B401" s="875">
        <v>1</v>
      </c>
      <c r="C401" s="876" t="s">
        <v>660</v>
      </c>
      <c r="D401" s="877"/>
      <c r="E401" s="877"/>
      <c r="F401" s="877"/>
      <c r="G401" s="877"/>
      <c r="H401" s="877"/>
      <c r="I401" s="877"/>
      <c r="J401" s="878">
        <v>5010005007398</v>
      </c>
      <c r="K401" s="879"/>
      <c r="L401" s="879"/>
      <c r="M401" s="879"/>
      <c r="N401" s="879"/>
      <c r="O401" s="879"/>
      <c r="P401" s="880" t="s">
        <v>662</v>
      </c>
      <c r="Q401" s="881"/>
      <c r="R401" s="881"/>
      <c r="S401" s="881"/>
      <c r="T401" s="881"/>
      <c r="U401" s="881"/>
      <c r="V401" s="881"/>
      <c r="W401" s="881"/>
      <c r="X401" s="881"/>
      <c r="Y401" s="882">
        <v>8.5</v>
      </c>
      <c r="Z401" s="883"/>
      <c r="AA401" s="883"/>
      <c r="AB401" s="884"/>
      <c r="AC401" s="885" t="s">
        <v>253</v>
      </c>
      <c r="AD401" s="886"/>
      <c r="AE401" s="886"/>
      <c r="AF401" s="886"/>
      <c r="AG401" s="886"/>
      <c r="AH401" s="869" t="s">
        <v>277</v>
      </c>
      <c r="AI401" s="870"/>
      <c r="AJ401" s="870"/>
      <c r="AK401" s="870"/>
      <c r="AL401" s="871" t="s">
        <v>277</v>
      </c>
      <c r="AM401" s="872"/>
      <c r="AN401" s="872"/>
      <c r="AO401" s="873"/>
      <c r="AP401" s="874" t="s">
        <v>277</v>
      </c>
      <c r="AQ401" s="874"/>
      <c r="AR401" s="874"/>
      <c r="AS401" s="874"/>
      <c r="AT401" s="874"/>
      <c r="AU401" s="874"/>
      <c r="AV401" s="874"/>
      <c r="AW401" s="874"/>
      <c r="AX401" s="874"/>
      <c r="AY401">
        <f>COUNTA($C$401)</f>
        <v>1</v>
      </c>
    </row>
    <row r="402" spans="1:51" ht="75" customHeight="1" x14ac:dyDescent="0.2">
      <c r="A402" s="875">
        <v>4</v>
      </c>
      <c r="B402" s="875">
        <v>1</v>
      </c>
      <c r="C402" s="890" t="s">
        <v>738</v>
      </c>
      <c r="D402" s="891"/>
      <c r="E402" s="891"/>
      <c r="F402" s="891"/>
      <c r="G402" s="891"/>
      <c r="H402" s="891"/>
      <c r="I402" s="892"/>
      <c r="J402" s="893">
        <v>4010001077124</v>
      </c>
      <c r="K402" s="894"/>
      <c r="L402" s="894"/>
      <c r="M402" s="894"/>
      <c r="N402" s="894"/>
      <c r="O402" s="895"/>
      <c r="P402" s="896" t="s">
        <v>663</v>
      </c>
      <c r="Q402" s="897"/>
      <c r="R402" s="897"/>
      <c r="S402" s="897"/>
      <c r="T402" s="897"/>
      <c r="U402" s="897"/>
      <c r="V402" s="897"/>
      <c r="W402" s="897"/>
      <c r="X402" s="898"/>
      <c r="Y402" s="882">
        <v>4</v>
      </c>
      <c r="Z402" s="883"/>
      <c r="AA402" s="883"/>
      <c r="AB402" s="884"/>
      <c r="AC402" s="885" t="s">
        <v>253</v>
      </c>
      <c r="AD402" s="886"/>
      <c r="AE402" s="886"/>
      <c r="AF402" s="886"/>
      <c r="AG402" s="886"/>
      <c r="AH402" s="869" t="s">
        <v>277</v>
      </c>
      <c r="AI402" s="870"/>
      <c r="AJ402" s="870"/>
      <c r="AK402" s="870"/>
      <c r="AL402" s="871" t="s">
        <v>277</v>
      </c>
      <c r="AM402" s="872"/>
      <c r="AN402" s="872"/>
      <c r="AO402" s="873"/>
      <c r="AP402" s="874" t="s">
        <v>277</v>
      </c>
      <c r="AQ402" s="874"/>
      <c r="AR402" s="874"/>
      <c r="AS402" s="874"/>
      <c r="AT402" s="874"/>
      <c r="AU402" s="874"/>
      <c r="AV402" s="874"/>
      <c r="AW402" s="874"/>
      <c r="AX402" s="874"/>
      <c r="AY402">
        <f>COUNTA($C$402)</f>
        <v>1</v>
      </c>
    </row>
    <row r="403" spans="1:51" ht="48" customHeight="1" x14ac:dyDescent="0.2">
      <c r="A403" s="875">
        <v>5</v>
      </c>
      <c r="B403" s="875">
        <v>1</v>
      </c>
      <c r="C403" s="876" t="s">
        <v>739</v>
      </c>
      <c r="D403" s="877"/>
      <c r="E403" s="877"/>
      <c r="F403" s="877"/>
      <c r="G403" s="877"/>
      <c r="H403" s="877"/>
      <c r="I403" s="877"/>
      <c r="J403" s="878">
        <v>1140001005719</v>
      </c>
      <c r="K403" s="879"/>
      <c r="L403" s="879"/>
      <c r="M403" s="879"/>
      <c r="N403" s="879"/>
      <c r="O403" s="879"/>
      <c r="P403" s="880" t="s">
        <v>664</v>
      </c>
      <c r="Q403" s="881"/>
      <c r="R403" s="881"/>
      <c r="S403" s="881"/>
      <c r="T403" s="881"/>
      <c r="U403" s="881"/>
      <c r="V403" s="881"/>
      <c r="W403" s="881"/>
      <c r="X403" s="881"/>
      <c r="Y403" s="882">
        <v>4</v>
      </c>
      <c r="Z403" s="883"/>
      <c r="AA403" s="883"/>
      <c r="AB403" s="884"/>
      <c r="AC403" s="885" t="s">
        <v>253</v>
      </c>
      <c r="AD403" s="886"/>
      <c r="AE403" s="886"/>
      <c r="AF403" s="886"/>
      <c r="AG403" s="886"/>
      <c r="AH403" s="869" t="s">
        <v>277</v>
      </c>
      <c r="AI403" s="870"/>
      <c r="AJ403" s="870"/>
      <c r="AK403" s="870"/>
      <c r="AL403" s="871" t="s">
        <v>277</v>
      </c>
      <c r="AM403" s="872"/>
      <c r="AN403" s="872"/>
      <c r="AO403" s="873"/>
      <c r="AP403" s="874" t="s">
        <v>277</v>
      </c>
      <c r="AQ403" s="874"/>
      <c r="AR403" s="874"/>
      <c r="AS403" s="874"/>
      <c r="AT403" s="874"/>
      <c r="AU403" s="874"/>
      <c r="AV403" s="874"/>
      <c r="AW403" s="874"/>
      <c r="AX403" s="874"/>
      <c r="AY403">
        <f>COUNTA($C$403)</f>
        <v>1</v>
      </c>
    </row>
    <row r="404" spans="1:51" ht="50.25" customHeight="1" x14ac:dyDescent="0.2">
      <c r="A404" s="875">
        <v>6</v>
      </c>
      <c r="B404" s="875">
        <v>1</v>
      </c>
      <c r="C404" s="876" t="s">
        <v>740</v>
      </c>
      <c r="D404" s="877"/>
      <c r="E404" s="877"/>
      <c r="F404" s="877"/>
      <c r="G404" s="877"/>
      <c r="H404" s="877"/>
      <c r="I404" s="877"/>
      <c r="J404" s="878">
        <v>6290001001120</v>
      </c>
      <c r="K404" s="879"/>
      <c r="L404" s="879"/>
      <c r="M404" s="879"/>
      <c r="N404" s="879"/>
      <c r="O404" s="879"/>
      <c r="P404" s="880" t="s">
        <v>697</v>
      </c>
      <c r="Q404" s="881"/>
      <c r="R404" s="881"/>
      <c r="S404" s="881"/>
      <c r="T404" s="881"/>
      <c r="U404" s="881"/>
      <c r="V404" s="881"/>
      <c r="W404" s="881"/>
      <c r="X404" s="881"/>
      <c r="Y404" s="882">
        <v>2</v>
      </c>
      <c r="Z404" s="883"/>
      <c r="AA404" s="883"/>
      <c r="AB404" s="884"/>
      <c r="AC404" s="885" t="s">
        <v>253</v>
      </c>
      <c r="AD404" s="886"/>
      <c r="AE404" s="886"/>
      <c r="AF404" s="886"/>
      <c r="AG404" s="886"/>
      <c r="AH404" s="869" t="s">
        <v>277</v>
      </c>
      <c r="AI404" s="870"/>
      <c r="AJ404" s="870"/>
      <c r="AK404" s="870"/>
      <c r="AL404" s="871" t="s">
        <v>277</v>
      </c>
      <c r="AM404" s="872"/>
      <c r="AN404" s="872"/>
      <c r="AO404" s="873"/>
      <c r="AP404" s="874" t="s">
        <v>277</v>
      </c>
      <c r="AQ404" s="874"/>
      <c r="AR404" s="874"/>
      <c r="AS404" s="874"/>
      <c r="AT404" s="874"/>
      <c r="AU404" s="874"/>
      <c r="AV404" s="874"/>
      <c r="AW404" s="874"/>
      <c r="AX404" s="874"/>
      <c r="AY404">
        <f>COUNTA($C$404)</f>
        <v>1</v>
      </c>
    </row>
    <row r="405" spans="1:51" ht="67.5" customHeight="1" x14ac:dyDescent="0.2">
      <c r="A405" s="875">
        <v>7</v>
      </c>
      <c r="B405" s="875">
        <v>1</v>
      </c>
      <c r="C405" s="876" t="s">
        <v>741</v>
      </c>
      <c r="D405" s="877"/>
      <c r="E405" s="877"/>
      <c r="F405" s="877"/>
      <c r="G405" s="877"/>
      <c r="H405" s="877"/>
      <c r="I405" s="877"/>
      <c r="J405" s="878">
        <v>7380001023609</v>
      </c>
      <c r="K405" s="879"/>
      <c r="L405" s="879"/>
      <c r="M405" s="879"/>
      <c r="N405" s="879"/>
      <c r="O405" s="879"/>
      <c r="P405" s="880" t="s">
        <v>698</v>
      </c>
      <c r="Q405" s="881"/>
      <c r="R405" s="881"/>
      <c r="S405" s="881"/>
      <c r="T405" s="881"/>
      <c r="U405" s="881"/>
      <c r="V405" s="881"/>
      <c r="W405" s="881"/>
      <c r="X405" s="881"/>
      <c r="Y405" s="882">
        <v>1.5</v>
      </c>
      <c r="Z405" s="883"/>
      <c r="AA405" s="883"/>
      <c r="AB405" s="884"/>
      <c r="AC405" s="885" t="s">
        <v>253</v>
      </c>
      <c r="AD405" s="886"/>
      <c r="AE405" s="886"/>
      <c r="AF405" s="886"/>
      <c r="AG405" s="886"/>
      <c r="AH405" s="869" t="s">
        <v>277</v>
      </c>
      <c r="AI405" s="870"/>
      <c r="AJ405" s="870"/>
      <c r="AK405" s="870"/>
      <c r="AL405" s="871" t="s">
        <v>277</v>
      </c>
      <c r="AM405" s="872"/>
      <c r="AN405" s="872"/>
      <c r="AO405" s="873"/>
      <c r="AP405" s="874" t="s">
        <v>277</v>
      </c>
      <c r="AQ405" s="874"/>
      <c r="AR405" s="874"/>
      <c r="AS405" s="874"/>
      <c r="AT405" s="874"/>
      <c r="AU405" s="874"/>
      <c r="AV405" s="874"/>
      <c r="AW405" s="874"/>
      <c r="AX405" s="874"/>
      <c r="AY405">
        <f>COUNTA($C$405)</f>
        <v>1</v>
      </c>
    </row>
    <row r="406" spans="1:51" ht="54" customHeight="1" x14ac:dyDescent="0.2">
      <c r="A406" s="875">
        <v>8</v>
      </c>
      <c r="B406" s="875">
        <v>1</v>
      </c>
      <c r="C406" s="876" t="s">
        <v>742</v>
      </c>
      <c r="D406" s="877"/>
      <c r="E406" s="877"/>
      <c r="F406" s="877"/>
      <c r="G406" s="877"/>
      <c r="H406" s="877"/>
      <c r="I406" s="877"/>
      <c r="J406" s="878">
        <v>5230001008469</v>
      </c>
      <c r="K406" s="879"/>
      <c r="L406" s="879"/>
      <c r="M406" s="879"/>
      <c r="N406" s="879"/>
      <c r="O406" s="879"/>
      <c r="P406" s="880" t="s">
        <v>699</v>
      </c>
      <c r="Q406" s="881"/>
      <c r="R406" s="881"/>
      <c r="S406" s="881"/>
      <c r="T406" s="881"/>
      <c r="U406" s="881"/>
      <c r="V406" s="881"/>
      <c r="W406" s="881"/>
      <c r="X406" s="881"/>
      <c r="Y406" s="882">
        <v>1</v>
      </c>
      <c r="Z406" s="883"/>
      <c r="AA406" s="883"/>
      <c r="AB406" s="884"/>
      <c r="AC406" s="885" t="s">
        <v>253</v>
      </c>
      <c r="AD406" s="886"/>
      <c r="AE406" s="886"/>
      <c r="AF406" s="886"/>
      <c r="AG406" s="886"/>
      <c r="AH406" s="869" t="s">
        <v>277</v>
      </c>
      <c r="AI406" s="870"/>
      <c r="AJ406" s="870"/>
      <c r="AK406" s="870"/>
      <c r="AL406" s="871" t="s">
        <v>277</v>
      </c>
      <c r="AM406" s="872"/>
      <c r="AN406" s="872"/>
      <c r="AO406" s="873"/>
      <c r="AP406" s="874" t="s">
        <v>277</v>
      </c>
      <c r="AQ406" s="874"/>
      <c r="AR406" s="874"/>
      <c r="AS406" s="874"/>
      <c r="AT406" s="874"/>
      <c r="AU406" s="874"/>
      <c r="AV406" s="874"/>
      <c r="AW406" s="874"/>
      <c r="AX406" s="874"/>
      <c r="AY406">
        <f>COUNTA($C$406)</f>
        <v>1</v>
      </c>
    </row>
    <row r="407" spans="1:51" ht="89.25" customHeight="1" x14ac:dyDescent="0.2">
      <c r="A407" s="875">
        <v>9</v>
      </c>
      <c r="B407" s="875">
        <v>1</v>
      </c>
      <c r="C407" s="876" t="s">
        <v>743</v>
      </c>
      <c r="D407" s="877"/>
      <c r="E407" s="877"/>
      <c r="F407" s="877"/>
      <c r="G407" s="877"/>
      <c r="H407" s="877"/>
      <c r="I407" s="877"/>
      <c r="J407" s="878">
        <v>6290801012011</v>
      </c>
      <c r="K407" s="879"/>
      <c r="L407" s="879"/>
      <c r="M407" s="879"/>
      <c r="N407" s="879"/>
      <c r="O407" s="879"/>
      <c r="P407" s="880" t="s">
        <v>700</v>
      </c>
      <c r="Q407" s="881"/>
      <c r="R407" s="881"/>
      <c r="S407" s="881"/>
      <c r="T407" s="881"/>
      <c r="U407" s="881"/>
      <c r="V407" s="881"/>
      <c r="W407" s="881"/>
      <c r="X407" s="881"/>
      <c r="Y407" s="882">
        <v>0.5</v>
      </c>
      <c r="Z407" s="883"/>
      <c r="AA407" s="883"/>
      <c r="AB407" s="884"/>
      <c r="AC407" s="885" t="s">
        <v>253</v>
      </c>
      <c r="AD407" s="886"/>
      <c r="AE407" s="886"/>
      <c r="AF407" s="886"/>
      <c r="AG407" s="886"/>
      <c r="AH407" s="869" t="s">
        <v>277</v>
      </c>
      <c r="AI407" s="870"/>
      <c r="AJ407" s="870"/>
      <c r="AK407" s="870"/>
      <c r="AL407" s="871" t="s">
        <v>277</v>
      </c>
      <c r="AM407" s="872"/>
      <c r="AN407" s="872"/>
      <c r="AO407" s="873"/>
      <c r="AP407" s="874" t="s">
        <v>277</v>
      </c>
      <c r="AQ407" s="874"/>
      <c r="AR407" s="874"/>
      <c r="AS407" s="874"/>
      <c r="AT407" s="874"/>
      <c r="AU407" s="874"/>
      <c r="AV407" s="874"/>
      <c r="AW407" s="874"/>
      <c r="AX407" s="874"/>
      <c r="AY407">
        <f>COUNTA($C$407)</f>
        <v>1</v>
      </c>
    </row>
    <row r="408" spans="1:51" ht="74.25" customHeight="1" x14ac:dyDescent="0.2">
      <c r="A408" s="875">
        <v>10</v>
      </c>
      <c r="B408" s="875">
        <v>1</v>
      </c>
      <c r="C408" s="876" t="s">
        <v>744</v>
      </c>
      <c r="D408" s="877"/>
      <c r="E408" s="877"/>
      <c r="F408" s="877"/>
      <c r="G408" s="877"/>
      <c r="H408" s="877"/>
      <c r="I408" s="877"/>
      <c r="J408" s="878">
        <v>4380001016739</v>
      </c>
      <c r="K408" s="879"/>
      <c r="L408" s="879"/>
      <c r="M408" s="879"/>
      <c r="N408" s="879"/>
      <c r="O408" s="879"/>
      <c r="P408" s="880" t="s">
        <v>701</v>
      </c>
      <c r="Q408" s="881"/>
      <c r="R408" s="881"/>
      <c r="S408" s="881"/>
      <c r="T408" s="881"/>
      <c r="U408" s="881"/>
      <c r="V408" s="881"/>
      <c r="W408" s="881"/>
      <c r="X408" s="881"/>
      <c r="Y408" s="882">
        <v>0.5</v>
      </c>
      <c r="Z408" s="883"/>
      <c r="AA408" s="883"/>
      <c r="AB408" s="884"/>
      <c r="AC408" s="885" t="s">
        <v>253</v>
      </c>
      <c r="AD408" s="886"/>
      <c r="AE408" s="886"/>
      <c r="AF408" s="886"/>
      <c r="AG408" s="886"/>
      <c r="AH408" s="869" t="s">
        <v>277</v>
      </c>
      <c r="AI408" s="870"/>
      <c r="AJ408" s="870"/>
      <c r="AK408" s="870"/>
      <c r="AL408" s="871" t="s">
        <v>277</v>
      </c>
      <c r="AM408" s="872"/>
      <c r="AN408" s="872"/>
      <c r="AO408" s="873"/>
      <c r="AP408" s="874" t="s">
        <v>277</v>
      </c>
      <c r="AQ408" s="874"/>
      <c r="AR408" s="874"/>
      <c r="AS408" s="874"/>
      <c r="AT408" s="874"/>
      <c r="AU408" s="874"/>
      <c r="AV408" s="874"/>
      <c r="AW408" s="874"/>
      <c r="AX408" s="874"/>
      <c r="AY408">
        <f>COUNTA($C$408)</f>
        <v>1</v>
      </c>
    </row>
    <row r="409" spans="1:51" ht="48.75" customHeight="1" x14ac:dyDescent="0.2">
      <c r="A409" s="875">
        <v>11</v>
      </c>
      <c r="B409" s="875">
        <v>1</v>
      </c>
      <c r="C409" s="876" t="s">
        <v>661</v>
      </c>
      <c r="D409" s="877"/>
      <c r="E409" s="877"/>
      <c r="F409" s="877"/>
      <c r="G409" s="877"/>
      <c r="H409" s="877"/>
      <c r="I409" s="877"/>
      <c r="J409" s="878" t="s">
        <v>277</v>
      </c>
      <c r="K409" s="879"/>
      <c r="L409" s="879"/>
      <c r="M409" s="879"/>
      <c r="N409" s="879"/>
      <c r="O409" s="879"/>
      <c r="P409" s="880" t="s">
        <v>665</v>
      </c>
      <c r="Q409" s="881"/>
      <c r="R409" s="881"/>
      <c r="S409" s="881"/>
      <c r="T409" s="881"/>
      <c r="U409" s="881"/>
      <c r="V409" s="881"/>
      <c r="W409" s="881"/>
      <c r="X409" s="881"/>
      <c r="Y409" s="882">
        <v>0.1</v>
      </c>
      <c r="Z409" s="883"/>
      <c r="AA409" s="883"/>
      <c r="AB409" s="884"/>
      <c r="AC409" s="885" t="s">
        <v>253</v>
      </c>
      <c r="AD409" s="886"/>
      <c r="AE409" s="886"/>
      <c r="AF409" s="886"/>
      <c r="AG409" s="886"/>
      <c r="AH409" s="869" t="s">
        <v>277</v>
      </c>
      <c r="AI409" s="870"/>
      <c r="AJ409" s="870"/>
      <c r="AK409" s="870"/>
      <c r="AL409" s="871" t="s">
        <v>277</v>
      </c>
      <c r="AM409" s="872"/>
      <c r="AN409" s="872"/>
      <c r="AO409" s="873"/>
      <c r="AP409" s="874" t="s">
        <v>277</v>
      </c>
      <c r="AQ409" s="874"/>
      <c r="AR409" s="874"/>
      <c r="AS409" s="874"/>
      <c r="AT409" s="874"/>
      <c r="AU409" s="874"/>
      <c r="AV409" s="874"/>
      <c r="AW409" s="874"/>
      <c r="AX409" s="874"/>
      <c r="AY409">
        <f>COUNTA($C$409)</f>
        <v>1</v>
      </c>
    </row>
    <row r="410" spans="1:51" ht="30" hidden="1" customHeight="1" x14ac:dyDescent="0.2">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x14ac:dyDescent="0.2">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x14ac:dyDescent="0.2">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x14ac:dyDescent="0.2">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x14ac:dyDescent="0.2">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2">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x14ac:dyDescent="0.2">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x14ac:dyDescent="0.2">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x14ac:dyDescent="0.2">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x14ac:dyDescent="0.2">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x14ac:dyDescent="0.2">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x14ac:dyDescent="0.2">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x14ac:dyDescent="0.2">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x14ac:dyDescent="0.2">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x14ac:dyDescent="0.2">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x14ac:dyDescent="0.2">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x14ac:dyDescent="0.2">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x14ac:dyDescent="0.2">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x14ac:dyDescent="0.2">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13.1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5.65" customHeight="1" x14ac:dyDescent="0.2">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64"/>
      <c r="B431" s="864"/>
      <c r="C431" s="864" t="s">
        <v>24</v>
      </c>
      <c r="D431" s="864"/>
      <c r="E431" s="864"/>
      <c r="F431" s="864"/>
      <c r="G431" s="864"/>
      <c r="H431" s="864"/>
      <c r="I431" s="864"/>
      <c r="J431" s="865" t="s">
        <v>195</v>
      </c>
      <c r="K431" s="136"/>
      <c r="L431" s="136"/>
      <c r="M431" s="136"/>
      <c r="N431" s="136"/>
      <c r="O431" s="136"/>
      <c r="P431" s="415" t="s">
        <v>25</v>
      </c>
      <c r="Q431" s="415"/>
      <c r="R431" s="415"/>
      <c r="S431" s="415"/>
      <c r="T431" s="415"/>
      <c r="U431" s="415"/>
      <c r="V431" s="415"/>
      <c r="W431" s="415"/>
      <c r="X431" s="415"/>
      <c r="Y431" s="866" t="s">
        <v>194</v>
      </c>
      <c r="Z431" s="867"/>
      <c r="AA431" s="867"/>
      <c r="AB431" s="867"/>
      <c r="AC431" s="865" t="s">
        <v>224</v>
      </c>
      <c r="AD431" s="865"/>
      <c r="AE431" s="865"/>
      <c r="AF431" s="865"/>
      <c r="AG431" s="865"/>
      <c r="AH431" s="866" t="s">
        <v>242</v>
      </c>
      <c r="AI431" s="864"/>
      <c r="AJ431" s="864"/>
      <c r="AK431" s="864"/>
      <c r="AL431" s="864" t="s">
        <v>19</v>
      </c>
      <c r="AM431" s="864"/>
      <c r="AN431" s="864"/>
      <c r="AO431" s="868"/>
      <c r="AP431" s="889" t="s">
        <v>196</v>
      </c>
      <c r="AQ431" s="889"/>
      <c r="AR431" s="889"/>
      <c r="AS431" s="889"/>
      <c r="AT431" s="889"/>
      <c r="AU431" s="889"/>
      <c r="AV431" s="889"/>
      <c r="AW431" s="889"/>
      <c r="AX431" s="889"/>
      <c r="AY431">
        <f>$AY$429</f>
        <v>1</v>
      </c>
    </row>
    <row r="432" spans="1:51" ht="122.25" customHeight="1" x14ac:dyDescent="0.2">
      <c r="A432" s="875">
        <v>1</v>
      </c>
      <c r="B432" s="875">
        <v>1</v>
      </c>
      <c r="C432" s="876" t="s">
        <v>745</v>
      </c>
      <c r="D432" s="877"/>
      <c r="E432" s="877"/>
      <c r="F432" s="877"/>
      <c r="G432" s="877"/>
      <c r="H432" s="877"/>
      <c r="I432" s="877"/>
      <c r="J432" s="878">
        <v>4010001054032</v>
      </c>
      <c r="K432" s="879"/>
      <c r="L432" s="879"/>
      <c r="M432" s="879"/>
      <c r="N432" s="879"/>
      <c r="O432" s="879"/>
      <c r="P432" s="880" t="s">
        <v>702</v>
      </c>
      <c r="Q432" s="881"/>
      <c r="R432" s="881"/>
      <c r="S432" s="881"/>
      <c r="T432" s="881"/>
      <c r="U432" s="881"/>
      <c r="V432" s="881"/>
      <c r="W432" s="881"/>
      <c r="X432" s="881"/>
      <c r="Y432" s="882">
        <v>29.9</v>
      </c>
      <c r="Z432" s="883"/>
      <c r="AA432" s="883"/>
      <c r="AB432" s="884"/>
      <c r="AC432" s="885" t="s">
        <v>251</v>
      </c>
      <c r="AD432" s="886"/>
      <c r="AE432" s="886"/>
      <c r="AF432" s="886"/>
      <c r="AG432" s="886"/>
      <c r="AH432" s="869" t="s">
        <v>277</v>
      </c>
      <c r="AI432" s="870"/>
      <c r="AJ432" s="870"/>
      <c r="AK432" s="870"/>
      <c r="AL432" s="871">
        <v>99.8</v>
      </c>
      <c r="AM432" s="872"/>
      <c r="AN432" s="872"/>
      <c r="AO432" s="873"/>
      <c r="AP432" s="874" t="s">
        <v>277</v>
      </c>
      <c r="AQ432" s="874"/>
      <c r="AR432" s="874"/>
      <c r="AS432" s="874"/>
      <c r="AT432" s="874"/>
      <c r="AU432" s="874"/>
      <c r="AV432" s="874"/>
      <c r="AW432" s="874"/>
      <c r="AX432" s="874"/>
      <c r="AY432">
        <f>$AY$429</f>
        <v>1</v>
      </c>
    </row>
    <row r="433" spans="1:51" ht="78.75" customHeight="1" x14ac:dyDescent="0.2">
      <c r="A433" s="875">
        <v>2</v>
      </c>
      <c r="B433" s="875">
        <v>1</v>
      </c>
      <c r="C433" s="876" t="s">
        <v>746</v>
      </c>
      <c r="D433" s="877"/>
      <c r="E433" s="877"/>
      <c r="F433" s="877"/>
      <c r="G433" s="877"/>
      <c r="H433" s="877"/>
      <c r="I433" s="877"/>
      <c r="J433" s="878">
        <v>2380001005157</v>
      </c>
      <c r="K433" s="879"/>
      <c r="L433" s="879"/>
      <c r="M433" s="879"/>
      <c r="N433" s="879"/>
      <c r="O433" s="879"/>
      <c r="P433" s="880" t="s">
        <v>703</v>
      </c>
      <c r="Q433" s="881"/>
      <c r="R433" s="881"/>
      <c r="S433" s="881"/>
      <c r="T433" s="881"/>
      <c r="U433" s="881"/>
      <c r="V433" s="881"/>
      <c r="W433" s="881"/>
      <c r="X433" s="881"/>
      <c r="Y433" s="882">
        <v>6.6</v>
      </c>
      <c r="Z433" s="883"/>
      <c r="AA433" s="883"/>
      <c r="AB433" s="884"/>
      <c r="AC433" s="885" t="s">
        <v>253</v>
      </c>
      <c r="AD433" s="886"/>
      <c r="AE433" s="886"/>
      <c r="AF433" s="886"/>
      <c r="AG433" s="886"/>
      <c r="AH433" s="869" t="s">
        <v>277</v>
      </c>
      <c r="AI433" s="870"/>
      <c r="AJ433" s="870"/>
      <c r="AK433" s="870"/>
      <c r="AL433" s="871" t="s">
        <v>277</v>
      </c>
      <c r="AM433" s="872"/>
      <c r="AN433" s="872"/>
      <c r="AO433" s="873"/>
      <c r="AP433" s="874" t="s">
        <v>277</v>
      </c>
      <c r="AQ433" s="874"/>
      <c r="AR433" s="874"/>
      <c r="AS433" s="874"/>
      <c r="AT433" s="874"/>
      <c r="AU433" s="874"/>
      <c r="AV433" s="874"/>
      <c r="AW433" s="874"/>
      <c r="AX433" s="874"/>
      <c r="AY433">
        <f>COUNTA($C$433)</f>
        <v>1</v>
      </c>
    </row>
    <row r="434" spans="1:51" ht="78.75" customHeight="1" x14ac:dyDescent="0.2">
      <c r="A434" s="875">
        <v>3</v>
      </c>
      <c r="B434" s="875">
        <v>1</v>
      </c>
      <c r="C434" s="876" t="s">
        <v>747</v>
      </c>
      <c r="D434" s="877"/>
      <c r="E434" s="877"/>
      <c r="F434" s="877"/>
      <c r="G434" s="877"/>
      <c r="H434" s="877"/>
      <c r="I434" s="877"/>
      <c r="J434" s="878">
        <v>9380001008673</v>
      </c>
      <c r="K434" s="879"/>
      <c r="L434" s="879"/>
      <c r="M434" s="879"/>
      <c r="N434" s="879"/>
      <c r="O434" s="879"/>
      <c r="P434" s="880" t="s">
        <v>703</v>
      </c>
      <c r="Q434" s="881"/>
      <c r="R434" s="881"/>
      <c r="S434" s="881"/>
      <c r="T434" s="881"/>
      <c r="U434" s="881"/>
      <c r="V434" s="881"/>
      <c r="W434" s="881"/>
      <c r="X434" s="881"/>
      <c r="Y434" s="882">
        <v>3.4</v>
      </c>
      <c r="Z434" s="883"/>
      <c r="AA434" s="883"/>
      <c r="AB434" s="884"/>
      <c r="AC434" s="885" t="s">
        <v>253</v>
      </c>
      <c r="AD434" s="886"/>
      <c r="AE434" s="886"/>
      <c r="AF434" s="886"/>
      <c r="AG434" s="886"/>
      <c r="AH434" s="869" t="s">
        <v>277</v>
      </c>
      <c r="AI434" s="870"/>
      <c r="AJ434" s="870"/>
      <c r="AK434" s="870"/>
      <c r="AL434" s="871" t="s">
        <v>277</v>
      </c>
      <c r="AM434" s="872"/>
      <c r="AN434" s="872"/>
      <c r="AO434" s="873"/>
      <c r="AP434" s="874" t="s">
        <v>277</v>
      </c>
      <c r="AQ434" s="874"/>
      <c r="AR434" s="874"/>
      <c r="AS434" s="874"/>
      <c r="AT434" s="874"/>
      <c r="AU434" s="874"/>
      <c r="AV434" s="874"/>
      <c r="AW434" s="874"/>
      <c r="AX434" s="874"/>
      <c r="AY434">
        <f>COUNTA($C$434)</f>
        <v>1</v>
      </c>
    </row>
    <row r="435" spans="1:51" ht="68.25" customHeight="1" x14ac:dyDescent="0.2">
      <c r="A435" s="875">
        <v>4</v>
      </c>
      <c r="B435" s="875">
        <v>1</v>
      </c>
      <c r="C435" s="876" t="s">
        <v>769</v>
      </c>
      <c r="D435" s="877"/>
      <c r="E435" s="877"/>
      <c r="F435" s="877"/>
      <c r="G435" s="877"/>
      <c r="H435" s="877"/>
      <c r="I435" s="877"/>
      <c r="J435" s="878">
        <v>2380005011028</v>
      </c>
      <c r="K435" s="879"/>
      <c r="L435" s="879"/>
      <c r="M435" s="879"/>
      <c r="N435" s="879"/>
      <c r="O435" s="879"/>
      <c r="P435" s="880" t="s">
        <v>704</v>
      </c>
      <c r="Q435" s="881"/>
      <c r="R435" s="881"/>
      <c r="S435" s="881"/>
      <c r="T435" s="881"/>
      <c r="U435" s="881"/>
      <c r="V435" s="881"/>
      <c r="W435" s="881"/>
      <c r="X435" s="881"/>
      <c r="Y435" s="882">
        <v>1.4</v>
      </c>
      <c r="Z435" s="883"/>
      <c r="AA435" s="883"/>
      <c r="AB435" s="884"/>
      <c r="AC435" s="885" t="s">
        <v>253</v>
      </c>
      <c r="AD435" s="886"/>
      <c r="AE435" s="886"/>
      <c r="AF435" s="886"/>
      <c r="AG435" s="886"/>
      <c r="AH435" s="869" t="s">
        <v>277</v>
      </c>
      <c r="AI435" s="870"/>
      <c r="AJ435" s="870"/>
      <c r="AK435" s="870"/>
      <c r="AL435" s="871" t="s">
        <v>277</v>
      </c>
      <c r="AM435" s="872"/>
      <c r="AN435" s="872"/>
      <c r="AO435" s="873"/>
      <c r="AP435" s="874" t="s">
        <v>277</v>
      </c>
      <c r="AQ435" s="874"/>
      <c r="AR435" s="874"/>
      <c r="AS435" s="874"/>
      <c r="AT435" s="874"/>
      <c r="AU435" s="874"/>
      <c r="AV435" s="874"/>
      <c r="AW435" s="874"/>
      <c r="AX435" s="874"/>
      <c r="AY435">
        <f>COUNTA($C$435)</f>
        <v>1</v>
      </c>
    </row>
    <row r="436" spans="1:51" ht="30" hidden="1" customHeight="1" x14ac:dyDescent="0.2">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x14ac:dyDescent="0.2">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x14ac:dyDescent="0.2">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x14ac:dyDescent="0.2">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x14ac:dyDescent="0.2">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x14ac:dyDescent="0.2">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x14ac:dyDescent="0.2">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x14ac:dyDescent="0.2">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x14ac:dyDescent="0.2">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x14ac:dyDescent="0.2">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x14ac:dyDescent="0.2">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x14ac:dyDescent="0.2">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2">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x14ac:dyDescent="0.2">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x14ac:dyDescent="0.2">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x14ac:dyDescent="0.2">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x14ac:dyDescent="0.2">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x14ac:dyDescent="0.2">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x14ac:dyDescent="0.2">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x14ac:dyDescent="0.2">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x14ac:dyDescent="0.2">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x14ac:dyDescent="0.2">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x14ac:dyDescent="0.2">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x14ac:dyDescent="0.2">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x14ac:dyDescent="0.2">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x14ac:dyDescent="0.2">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15.6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64"/>
      <c r="B464" s="864"/>
      <c r="C464" s="864" t="s">
        <v>24</v>
      </c>
      <c r="D464" s="864"/>
      <c r="E464" s="864"/>
      <c r="F464" s="864"/>
      <c r="G464" s="864"/>
      <c r="H464" s="864"/>
      <c r="I464" s="864"/>
      <c r="J464" s="865" t="s">
        <v>195</v>
      </c>
      <c r="K464" s="136"/>
      <c r="L464" s="136"/>
      <c r="M464" s="136"/>
      <c r="N464" s="136"/>
      <c r="O464" s="136"/>
      <c r="P464" s="415" t="s">
        <v>25</v>
      </c>
      <c r="Q464" s="415"/>
      <c r="R464" s="415"/>
      <c r="S464" s="415"/>
      <c r="T464" s="415"/>
      <c r="U464" s="415"/>
      <c r="V464" s="415"/>
      <c r="W464" s="415"/>
      <c r="X464" s="415"/>
      <c r="Y464" s="866" t="s">
        <v>194</v>
      </c>
      <c r="Z464" s="867"/>
      <c r="AA464" s="867"/>
      <c r="AB464" s="867"/>
      <c r="AC464" s="865" t="s">
        <v>224</v>
      </c>
      <c r="AD464" s="865"/>
      <c r="AE464" s="865"/>
      <c r="AF464" s="865"/>
      <c r="AG464" s="865"/>
      <c r="AH464" s="866" t="s">
        <v>242</v>
      </c>
      <c r="AI464" s="864"/>
      <c r="AJ464" s="864"/>
      <c r="AK464" s="864"/>
      <c r="AL464" s="864" t="s">
        <v>19</v>
      </c>
      <c r="AM464" s="864"/>
      <c r="AN464" s="864"/>
      <c r="AO464" s="868"/>
      <c r="AP464" s="889" t="s">
        <v>196</v>
      </c>
      <c r="AQ464" s="889"/>
      <c r="AR464" s="889"/>
      <c r="AS464" s="889"/>
      <c r="AT464" s="889"/>
      <c r="AU464" s="889"/>
      <c r="AV464" s="889"/>
      <c r="AW464" s="889"/>
      <c r="AX464" s="889"/>
      <c r="AY464">
        <f>$AY$462</f>
        <v>1</v>
      </c>
    </row>
    <row r="465" spans="1:51" ht="119.25" customHeight="1" x14ac:dyDescent="0.2">
      <c r="A465" s="875">
        <v>1</v>
      </c>
      <c r="B465" s="875">
        <v>1</v>
      </c>
      <c r="C465" s="876" t="s">
        <v>748</v>
      </c>
      <c r="D465" s="877"/>
      <c r="E465" s="877"/>
      <c r="F465" s="877"/>
      <c r="G465" s="877"/>
      <c r="H465" s="877"/>
      <c r="I465" s="877"/>
      <c r="J465" s="878">
        <v>6010001107003</v>
      </c>
      <c r="K465" s="879"/>
      <c r="L465" s="879"/>
      <c r="M465" s="879"/>
      <c r="N465" s="879"/>
      <c r="O465" s="879"/>
      <c r="P465" s="880" t="s">
        <v>705</v>
      </c>
      <c r="Q465" s="881"/>
      <c r="R465" s="881"/>
      <c r="S465" s="881"/>
      <c r="T465" s="881"/>
      <c r="U465" s="881"/>
      <c r="V465" s="881"/>
      <c r="W465" s="881"/>
      <c r="X465" s="881"/>
      <c r="Y465" s="882">
        <v>21.8</v>
      </c>
      <c r="Z465" s="883"/>
      <c r="AA465" s="883"/>
      <c r="AB465" s="884"/>
      <c r="AC465" s="885" t="s">
        <v>251</v>
      </c>
      <c r="AD465" s="886"/>
      <c r="AE465" s="886"/>
      <c r="AF465" s="886"/>
      <c r="AG465" s="886"/>
      <c r="AH465" s="869" t="s">
        <v>277</v>
      </c>
      <c r="AI465" s="870"/>
      <c r="AJ465" s="870"/>
      <c r="AK465" s="870"/>
      <c r="AL465" s="871">
        <v>99.9</v>
      </c>
      <c r="AM465" s="872"/>
      <c r="AN465" s="872"/>
      <c r="AO465" s="873"/>
      <c r="AP465" s="874" t="s">
        <v>277</v>
      </c>
      <c r="AQ465" s="874"/>
      <c r="AR465" s="874"/>
      <c r="AS465" s="874"/>
      <c r="AT465" s="874"/>
      <c r="AU465" s="874"/>
      <c r="AV465" s="874"/>
      <c r="AW465" s="874"/>
      <c r="AX465" s="874"/>
      <c r="AY465">
        <f>$AY$462</f>
        <v>1</v>
      </c>
    </row>
    <row r="466" spans="1:51" ht="81.75" customHeight="1" x14ac:dyDescent="0.2">
      <c r="A466" s="875">
        <v>2</v>
      </c>
      <c r="B466" s="875">
        <v>1</v>
      </c>
      <c r="C466" s="876" t="s">
        <v>749</v>
      </c>
      <c r="D466" s="877"/>
      <c r="E466" s="877"/>
      <c r="F466" s="877"/>
      <c r="G466" s="877"/>
      <c r="H466" s="877"/>
      <c r="I466" s="877"/>
      <c r="J466" s="878">
        <v>3380001031219</v>
      </c>
      <c r="K466" s="879"/>
      <c r="L466" s="879"/>
      <c r="M466" s="879"/>
      <c r="N466" s="879"/>
      <c r="O466" s="879"/>
      <c r="P466" s="880" t="s">
        <v>666</v>
      </c>
      <c r="Q466" s="881"/>
      <c r="R466" s="881"/>
      <c r="S466" s="881"/>
      <c r="T466" s="881"/>
      <c r="U466" s="881"/>
      <c r="V466" s="881"/>
      <c r="W466" s="881"/>
      <c r="X466" s="881"/>
      <c r="Y466" s="882">
        <v>0.9</v>
      </c>
      <c r="Z466" s="883"/>
      <c r="AA466" s="883"/>
      <c r="AB466" s="884"/>
      <c r="AC466" s="885" t="s">
        <v>253</v>
      </c>
      <c r="AD466" s="886"/>
      <c r="AE466" s="886"/>
      <c r="AF466" s="886"/>
      <c r="AG466" s="886"/>
      <c r="AH466" s="869" t="s">
        <v>277</v>
      </c>
      <c r="AI466" s="870"/>
      <c r="AJ466" s="870"/>
      <c r="AK466" s="870"/>
      <c r="AL466" s="871" t="s">
        <v>277</v>
      </c>
      <c r="AM466" s="872"/>
      <c r="AN466" s="872"/>
      <c r="AO466" s="873"/>
      <c r="AP466" s="874" t="s">
        <v>277</v>
      </c>
      <c r="AQ466" s="874"/>
      <c r="AR466" s="874"/>
      <c r="AS466" s="874"/>
      <c r="AT466" s="874"/>
      <c r="AU466" s="874"/>
      <c r="AV466" s="874"/>
      <c r="AW466" s="874"/>
      <c r="AX466" s="874"/>
      <c r="AY466">
        <f>COUNTA($C$466)</f>
        <v>1</v>
      </c>
    </row>
    <row r="467" spans="1:51" ht="30" hidden="1" customHeight="1" x14ac:dyDescent="0.2">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x14ac:dyDescent="0.2">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x14ac:dyDescent="0.2">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x14ac:dyDescent="0.2">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x14ac:dyDescent="0.2">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x14ac:dyDescent="0.2">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x14ac:dyDescent="0.2">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x14ac:dyDescent="0.2">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x14ac:dyDescent="0.2">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x14ac:dyDescent="0.2">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x14ac:dyDescent="0.2">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x14ac:dyDescent="0.2">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x14ac:dyDescent="0.2">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x14ac:dyDescent="0.2">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2">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x14ac:dyDescent="0.2">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x14ac:dyDescent="0.2">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x14ac:dyDescent="0.2">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x14ac:dyDescent="0.2">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x14ac:dyDescent="0.2">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x14ac:dyDescent="0.2">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x14ac:dyDescent="0.2">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x14ac:dyDescent="0.2">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x14ac:dyDescent="0.2">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x14ac:dyDescent="0.2">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x14ac:dyDescent="0.2">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x14ac:dyDescent="0.2">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x14ac:dyDescent="0.2">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64"/>
      <c r="B497" s="864"/>
      <c r="C497" s="864" t="s">
        <v>24</v>
      </c>
      <c r="D497" s="864"/>
      <c r="E497" s="864"/>
      <c r="F497" s="864"/>
      <c r="G497" s="864"/>
      <c r="H497" s="864"/>
      <c r="I497" s="864"/>
      <c r="J497" s="865" t="s">
        <v>195</v>
      </c>
      <c r="K497" s="136"/>
      <c r="L497" s="136"/>
      <c r="M497" s="136"/>
      <c r="N497" s="136"/>
      <c r="O497" s="136"/>
      <c r="P497" s="415" t="s">
        <v>25</v>
      </c>
      <c r="Q497" s="415"/>
      <c r="R497" s="415"/>
      <c r="S497" s="415"/>
      <c r="T497" s="415"/>
      <c r="U497" s="415"/>
      <c r="V497" s="415"/>
      <c r="W497" s="415"/>
      <c r="X497" s="415"/>
      <c r="Y497" s="866" t="s">
        <v>194</v>
      </c>
      <c r="Z497" s="867"/>
      <c r="AA497" s="867"/>
      <c r="AB497" s="867"/>
      <c r="AC497" s="865" t="s">
        <v>224</v>
      </c>
      <c r="AD497" s="865"/>
      <c r="AE497" s="865"/>
      <c r="AF497" s="865"/>
      <c r="AG497" s="865"/>
      <c r="AH497" s="866" t="s">
        <v>242</v>
      </c>
      <c r="AI497" s="864"/>
      <c r="AJ497" s="864"/>
      <c r="AK497" s="864"/>
      <c r="AL497" s="864" t="s">
        <v>19</v>
      </c>
      <c r="AM497" s="864"/>
      <c r="AN497" s="864"/>
      <c r="AO497" s="868"/>
      <c r="AP497" s="889" t="s">
        <v>196</v>
      </c>
      <c r="AQ497" s="889"/>
      <c r="AR497" s="889"/>
      <c r="AS497" s="889"/>
      <c r="AT497" s="889"/>
      <c r="AU497" s="889"/>
      <c r="AV497" s="889"/>
      <c r="AW497" s="889"/>
      <c r="AX497" s="889"/>
      <c r="AY497">
        <f>$AY$495</f>
        <v>1</v>
      </c>
    </row>
    <row r="498" spans="1:51" ht="135.75" customHeight="1" x14ac:dyDescent="0.2">
      <c r="A498" s="875">
        <v>1</v>
      </c>
      <c r="B498" s="875">
        <v>1</v>
      </c>
      <c r="C498" s="876" t="s">
        <v>750</v>
      </c>
      <c r="D498" s="877"/>
      <c r="E498" s="877"/>
      <c r="F498" s="877"/>
      <c r="G498" s="877"/>
      <c r="H498" s="877"/>
      <c r="I498" s="877"/>
      <c r="J498" s="878">
        <v>1010401013565</v>
      </c>
      <c r="K498" s="879"/>
      <c r="L498" s="879"/>
      <c r="M498" s="879"/>
      <c r="N498" s="879"/>
      <c r="O498" s="879"/>
      <c r="P498" s="880" t="s">
        <v>706</v>
      </c>
      <c r="Q498" s="881"/>
      <c r="R498" s="881"/>
      <c r="S498" s="881"/>
      <c r="T498" s="881"/>
      <c r="U498" s="881"/>
      <c r="V498" s="881"/>
      <c r="W498" s="881"/>
      <c r="X498" s="881"/>
      <c r="Y498" s="882">
        <v>20.7</v>
      </c>
      <c r="Z498" s="883"/>
      <c r="AA498" s="883"/>
      <c r="AB498" s="884"/>
      <c r="AC498" s="885" t="s">
        <v>251</v>
      </c>
      <c r="AD498" s="886"/>
      <c r="AE498" s="886"/>
      <c r="AF498" s="886"/>
      <c r="AG498" s="886"/>
      <c r="AH498" s="869" t="s">
        <v>277</v>
      </c>
      <c r="AI498" s="870"/>
      <c r="AJ498" s="870"/>
      <c r="AK498" s="870"/>
      <c r="AL498" s="871">
        <v>95.4</v>
      </c>
      <c r="AM498" s="872"/>
      <c r="AN498" s="872"/>
      <c r="AO498" s="873"/>
      <c r="AP498" s="874" t="s">
        <v>277</v>
      </c>
      <c r="AQ498" s="874"/>
      <c r="AR498" s="874"/>
      <c r="AS498" s="874"/>
      <c r="AT498" s="874"/>
      <c r="AU498" s="874"/>
      <c r="AV498" s="874"/>
      <c r="AW498" s="874"/>
      <c r="AX498" s="874"/>
      <c r="AY498">
        <f>$AY$495</f>
        <v>1</v>
      </c>
    </row>
    <row r="499" spans="1:51" ht="81.75" customHeight="1" x14ac:dyDescent="0.2">
      <c r="A499" s="875">
        <v>2</v>
      </c>
      <c r="B499" s="875">
        <v>1</v>
      </c>
      <c r="C499" s="876" t="s">
        <v>751</v>
      </c>
      <c r="D499" s="877"/>
      <c r="E499" s="877"/>
      <c r="F499" s="877"/>
      <c r="G499" s="877"/>
      <c r="H499" s="877"/>
      <c r="I499" s="877"/>
      <c r="J499" s="878">
        <v>9050001016544</v>
      </c>
      <c r="K499" s="879"/>
      <c r="L499" s="879"/>
      <c r="M499" s="879"/>
      <c r="N499" s="879"/>
      <c r="O499" s="879"/>
      <c r="P499" s="880" t="s">
        <v>707</v>
      </c>
      <c r="Q499" s="881"/>
      <c r="R499" s="881"/>
      <c r="S499" s="881"/>
      <c r="T499" s="881"/>
      <c r="U499" s="881"/>
      <c r="V499" s="881"/>
      <c r="W499" s="881"/>
      <c r="X499" s="881"/>
      <c r="Y499" s="882">
        <v>6.4</v>
      </c>
      <c r="Z499" s="883"/>
      <c r="AA499" s="883"/>
      <c r="AB499" s="884"/>
      <c r="AC499" s="885" t="s">
        <v>253</v>
      </c>
      <c r="AD499" s="886"/>
      <c r="AE499" s="886"/>
      <c r="AF499" s="886"/>
      <c r="AG499" s="886"/>
      <c r="AH499" s="869" t="s">
        <v>277</v>
      </c>
      <c r="AI499" s="870"/>
      <c r="AJ499" s="870"/>
      <c r="AK499" s="870"/>
      <c r="AL499" s="871" t="s">
        <v>277</v>
      </c>
      <c r="AM499" s="872"/>
      <c r="AN499" s="872"/>
      <c r="AO499" s="873"/>
      <c r="AP499" s="874" t="s">
        <v>277</v>
      </c>
      <c r="AQ499" s="874"/>
      <c r="AR499" s="874"/>
      <c r="AS499" s="874"/>
      <c r="AT499" s="874"/>
      <c r="AU499" s="874"/>
      <c r="AV499" s="874"/>
      <c r="AW499" s="874"/>
      <c r="AX499" s="874"/>
      <c r="AY499">
        <f>COUNTA($C$499)</f>
        <v>1</v>
      </c>
    </row>
    <row r="500" spans="1:51" ht="66" customHeight="1" x14ac:dyDescent="0.2">
      <c r="A500" s="875">
        <v>3</v>
      </c>
      <c r="B500" s="875">
        <v>1</v>
      </c>
      <c r="C500" s="876" t="s">
        <v>752</v>
      </c>
      <c r="D500" s="877"/>
      <c r="E500" s="877"/>
      <c r="F500" s="877"/>
      <c r="G500" s="877"/>
      <c r="H500" s="877"/>
      <c r="I500" s="877"/>
      <c r="J500" s="878">
        <v>8130001044447</v>
      </c>
      <c r="K500" s="879"/>
      <c r="L500" s="879"/>
      <c r="M500" s="879"/>
      <c r="N500" s="879"/>
      <c r="O500" s="879"/>
      <c r="P500" s="880" t="s">
        <v>667</v>
      </c>
      <c r="Q500" s="881"/>
      <c r="R500" s="881"/>
      <c r="S500" s="881"/>
      <c r="T500" s="881"/>
      <c r="U500" s="881"/>
      <c r="V500" s="881"/>
      <c r="W500" s="881"/>
      <c r="X500" s="881"/>
      <c r="Y500" s="882">
        <v>4.9000000000000004</v>
      </c>
      <c r="Z500" s="883"/>
      <c r="AA500" s="883"/>
      <c r="AB500" s="884"/>
      <c r="AC500" s="885" t="s">
        <v>253</v>
      </c>
      <c r="AD500" s="886"/>
      <c r="AE500" s="886"/>
      <c r="AF500" s="886"/>
      <c r="AG500" s="886"/>
      <c r="AH500" s="869" t="s">
        <v>277</v>
      </c>
      <c r="AI500" s="870"/>
      <c r="AJ500" s="870"/>
      <c r="AK500" s="870"/>
      <c r="AL500" s="871" t="s">
        <v>277</v>
      </c>
      <c r="AM500" s="872"/>
      <c r="AN500" s="872"/>
      <c r="AO500" s="873"/>
      <c r="AP500" s="874" t="s">
        <v>277</v>
      </c>
      <c r="AQ500" s="874"/>
      <c r="AR500" s="874"/>
      <c r="AS500" s="874"/>
      <c r="AT500" s="874"/>
      <c r="AU500" s="874"/>
      <c r="AV500" s="874"/>
      <c r="AW500" s="874"/>
      <c r="AX500" s="874"/>
      <c r="AY500">
        <f>COUNTA($C$500)</f>
        <v>1</v>
      </c>
    </row>
    <row r="501" spans="1:51" ht="30" hidden="1" customHeight="1" x14ac:dyDescent="0.2">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x14ac:dyDescent="0.2">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x14ac:dyDescent="0.2">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x14ac:dyDescent="0.2">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x14ac:dyDescent="0.2">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x14ac:dyDescent="0.2">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x14ac:dyDescent="0.2">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x14ac:dyDescent="0.2">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x14ac:dyDescent="0.2">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x14ac:dyDescent="0.2">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x14ac:dyDescent="0.2">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x14ac:dyDescent="0.2">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x14ac:dyDescent="0.2">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2">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x14ac:dyDescent="0.2">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x14ac:dyDescent="0.2">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x14ac:dyDescent="0.2">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x14ac:dyDescent="0.2">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x14ac:dyDescent="0.2">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x14ac:dyDescent="0.2">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x14ac:dyDescent="0.2">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x14ac:dyDescent="0.2">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x14ac:dyDescent="0.2">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x14ac:dyDescent="0.2">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x14ac:dyDescent="0.2">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x14ac:dyDescent="0.2">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x14ac:dyDescent="0.2">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64"/>
      <c r="B530" s="864"/>
      <c r="C530" s="864" t="s">
        <v>24</v>
      </c>
      <c r="D530" s="864"/>
      <c r="E530" s="864"/>
      <c r="F530" s="864"/>
      <c r="G530" s="864"/>
      <c r="H530" s="864"/>
      <c r="I530" s="864"/>
      <c r="J530" s="865" t="s">
        <v>195</v>
      </c>
      <c r="K530" s="136"/>
      <c r="L530" s="136"/>
      <c r="M530" s="136"/>
      <c r="N530" s="136"/>
      <c r="O530" s="136"/>
      <c r="P530" s="415" t="s">
        <v>25</v>
      </c>
      <c r="Q530" s="415"/>
      <c r="R530" s="415"/>
      <c r="S530" s="415"/>
      <c r="T530" s="415"/>
      <c r="U530" s="415"/>
      <c r="V530" s="415"/>
      <c r="W530" s="415"/>
      <c r="X530" s="415"/>
      <c r="Y530" s="866" t="s">
        <v>194</v>
      </c>
      <c r="Z530" s="867"/>
      <c r="AA530" s="867"/>
      <c r="AB530" s="867"/>
      <c r="AC530" s="865" t="s">
        <v>224</v>
      </c>
      <c r="AD530" s="865"/>
      <c r="AE530" s="865"/>
      <c r="AF530" s="865"/>
      <c r="AG530" s="865"/>
      <c r="AH530" s="866" t="s">
        <v>242</v>
      </c>
      <c r="AI530" s="864"/>
      <c r="AJ530" s="864"/>
      <c r="AK530" s="864"/>
      <c r="AL530" s="864" t="s">
        <v>19</v>
      </c>
      <c r="AM530" s="864"/>
      <c r="AN530" s="864"/>
      <c r="AO530" s="868"/>
      <c r="AP530" s="889" t="s">
        <v>196</v>
      </c>
      <c r="AQ530" s="889"/>
      <c r="AR530" s="889"/>
      <c r="AS530" s="889"/>
      <c r="AT530" s="889"/>
      <c r="AU530" s="889"/>
      <c r="AV530" s="889"/>
      <c r="AW530" s="889"/>
      <c r="AX530" s="889"/>
      <c r="AY530">
        <f>$AY$528</f>
        <v>1</v>
      </c>
    </row>
    <row r="531" spans="1:51" ht="163.5" customHeight="1" x14ac:dyDescent="0.2">
      <c r="A531" s="875">
        <v>1</v>
      </c>
      <c r="B531" s="875">
        <v>1</v>
      </c>
      <c r="C531" s="876" t="s">
        <v>753</v>
      </c>
      <c r="D531" s="877"/>
      <c r="E531" s="877"/>
      <c r="F531" s="877"/>
      <c r="G531" s="877"/>
      <c r="H531" s="877"/>
      <c r="I531" s="877"/>
      <c r="J531" s="878">
        <v>3011401003348</v>
      </c>
      <c r="K531" s="879"/>
      <c r="L531" s="879"/>
      <c r="M531" s="879"/>
      <c r="N531" s="879"/>
      <c r="O531" s="879"/>
      <c r="P531" s="880" t="s">
        <v>708</v>
      </c>
      <c r="Q531" s="881"/>
      <c r="R531" s="881"/>
      <c r="S531" s="881"/>
      <c r="T531" s="881"/>
      <c r="U531" s="881"/>
      <c r="V531" s="881"/>
      <c r="W531" s="881"/>
      <c r="X531" s="881"/>
      <c r="Y531" s="882">
        <v>20</v>
      </c>
      <c r="Z531" s="883"/>
      <c r="AA531" s="883"/>
      <c r="AB531" s="884"/>
      <c r="AC531" s="885" t="s">
        <v>251</v>
      </c>
      <c r="AD531" s="886"/>
      <c r="AE531" s="886"/>
      <c r="AF531" s="886"/>
      <c r="AG531" s="886"/>
      <c r="AH531" s="869" t="s">
        <v>277</v>
      </c>
      <c r="AI531" s="870"/>
      <c r="AJ531" s="870"/>
      <c r="AK531" s="870"/>
      <c r="AL531" s="871">
        <v>88.3</v>
      </c>
      <c r="AM531" s="872"/>
      <c r="AN531" s="872"/>
      <c r="AO531" s="873"/>
      <c r="AP531" s="874" t="s">
        <v>277</v>
      </c>
      <c r="AQ531" s="874"/>
      <c r="AR531" s="874"/>
      <c r="AS531" s="874"/>
      <c r="AT531" s="874"/>
      <c r="AU531" s="874"/>
      <c r="AV531" s="874"/>
      <c r="AW531" s="874"/>
      <c r="AX531" s="874"/>
      <c r="AY531">
        <f>$AY$528</f>
        <v>1</v>
      </c>
    </row>
    <row r="532" spans="1:51" ht="66.75" customHeight="1" x14ac:dyDescent="0.2">
      <c r="A532" s="875">
        <v>2</v>
      </c>
      <c r="B532" s="875">
        <v>1</v>
      </c>
      <c r="C532" s="876" t="s">
        <v>754</v>
      </c>
      <c r="D532" s="877"/>
      <c r="E532" s="877"/>
      <c r="F532" s="877"/>
      <c r="G532" s="877"/>
      <c r="H532" s="877"/>
      <c r="I532" s="877"/>
      <c r="J532" s="878">
        <v>5011101046273</v>
      </c>
      <c r="K532" s="879"/>
      <c r="L532" s="879"/>
      <c r="M532" s="879"/>
      <c r="N532" s="879"/>
      <c r="O532" s="879"/>
      <c r="P532" s="880" t="s">
        <v>669</v>
      </c>
      <c r="Q532" s="881"/>
      <c r="R532" s="881"/>
      <c r="S532" s="881"/>
      <c r="T532" s="881"/>
      <c r="U532" s="881"/>
      <c r="V532" s="881"/>
      <c r="W532" s="881"/>
      <c r="X532" s="881"/>
      <c r="Y532" s="882">
        <v>11.2</v>
      </c>
      <c r="Z532" s="883"/>
      <c r="AA532" s="883"/>
      <c r="AB532" s="884"/>
      <c r="AC532" s="885" t="s">
        <v>253</v>
      </c>
      <c r="AD532" s="886"/>
      <c r="AE532" s="886"/>
      <c r="AF532" s="886"/>
      <c r="AG532" s="886"/>
      <c r="AH532" s="869" t="s">
        <v>277</v>
      </c>
      <c r="AI532" s="870"/>
      <c r="AJ532" s="870"/>
      <c r="AK532" s="870"/>
      <c r="AL532" s="871" t="s">
        <v>277</v>
      </c>
      <c r="AM532" s="872"/>
      <c r="AN532" s="872"/>
      <c r="AO532" s="873"/>
      <c r="AP532" s="874" t="s">
        <v>277</v>
      </c>
      <c r="AQ532" s="874"/>
      <c r="AR532" s="874"/>
      <c r="AS532" s="874"/>
      <c r="AT532" s="874"/>
      <c r="AU532" s="874"/>
      <c r="AV532" s="874"/>
      <c r="AW532" s="874"/>
      <c r="AX532" s="874"/>
      <c r="AY532">
        <f>COUNTA($C$532)</f>
        <v>1</v>
      </c>
    </row>
    <row r="533" spans="1:51" ht="30" hidden="1" customHeight="1" x14ac:dyDescent="0.2">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x14ac:dyDescent="0.2">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x14ac:dyDescent="0.2">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x14ac:dyDescent="0.2">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x14ac:dyDescent="0.2">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x14ac:dyDescent="0.2">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x14ac:dyDescent="0.2">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x14ac:dyDescent="0.2">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x14ac:dyDescent="0.2">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x14ac:dyDescent="0.2">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x14ac:dyDescent="0.2">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x14ac:dyDescent="0.2">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x14ac:dyDescent="0.2">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x14ac:dyDescent="0.2">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2">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x14ac:dyDescent="0.2">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x14ac:dyDescent="0.2">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x14ac:dyDescent="0.2">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x14ac:dyDescent="0.2">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x14ac:dyDescent="0.2">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x14ac:dyDescent="0.2">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x14ac:dyDescent="0.2">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x14ac:dyDescent="0.2">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x14ac:dyDescent="0.2">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x14ac:dyDescent="0.2">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x14ac:dyDescent="0.2">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x14ac:dyDescent="0.2">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x14ac:dyDescent="0.2">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864"/>
      <c r="B563" s="864"/>
      <c r="C563" s="864" t="s">
        <v>24</v>
      </c>
      <c r="D563" s="864"/>
      <c r="E563" s="864"/>
      <c r="F563" s="864"/>
      <c r="G563" s="864"/>
      <c r="H563" s="864"/>
      <c r="I563" s="864"/>
      <c r="J563" s="865" t="s">
        <v>195</v>
      </c>
      <c r="K563" s="136"/>
      <c r="L563" s="136"/>
      <c r="M563" s="136"/>
      <c r="N563" s="136"/>
      <c r="O563" s="136"/>
      <c r="P563" s="415" t="s">
        <v>25</v>
      </c>
      <c r="Q563" s="415"/>
      <c r="R563" s="415"/>
      <c r="S563" s="415"/>
      <c r="T563" s="415"/>
      <c r="U563" s="415"/>
      <c r="V563" s="415"/>
      <c r="W563" s="415"/>
      <c r="X563" s="415"/>
      <c r="Y563" s="866" t="s">
        <v>194</v>
      </c>
      <c r="Z563" s="867"/>
      <c r="AA563" s="867"/>
      <c r="AB563" s="867"/>
      <c r="AC563" s="865" t="s">
        <v>224</v>
      </c>
      <c r="AD563" s="865"/>
      <c r="AE563" s="865"/>
      <c r="AF563" s="865"/>
      <c r="AG563" s="865"/>
      <c r="AH563" s="866" t="s">
        <v>242</v>
      </c>
      <c r="AI563" s="864"/>
      <c r="AJ563" s="864"/>
      <c r="AK563" s="864"/>
      <c r="AL563" s="864" t="s">
        <v>19</v>
      </c>
      <c r="AM563" s="864"/>
      <c r="AN563" s="864"/>
      <c r="AO563" s="868"/>
      <c r="AP563" s="889" t="s">
        <v>196</v>
      </c>
      <c r="AQ563" s="889"/>
      <c r="AR563" s="889"/>
      <c r="AS563" s="889"/>
      <c r="AT563" s="889"/>
      <c r="AU563" s="889"/>
      <c r="AV563" s="889"/>
      <c r="AW563" s="889"/>
      <c r="AX563" s="889"/>
      <c r="AY563">
        <f>$AY$561</f>
        <v>1</v>
      </c>
    </row>
    <row r="564" spans="1:51" ht="123" customHeight="1" x14ac:dyDescent="0.2">
      <c r="A564" s="875">
        <v>1</v>
      </c>
      <c r="B564" s="875">
        <v>1</v>
      </c>
      <c r="C564" s="876" t="s">
        <v>755</v>
      </c>
      <c r="D564" s="877"/>
      <c r="E564" s="877"/>
      <c r="F564" s="877"/>
      <c r="G564" s="877"/>
      <c r="H564" s="877"/>
      <c r="I564" s="877"/>
      <c r="J564" s="878">
        <v>4013301013616</v>
      </c>
      <c r="K564" s="879"/>
      <c r="L564" s="879"/>
      <c r="M564" s="879"/>
      <c r="N564" s="879"/>
      <c r="O564" s="879"/>
      <c r="P564" s="880" t="s">
        <v>654</v>
      </c>
      <c r="Q564" s="881"/>
      <c r="R564" s="881"/>
      <c r="S564" s="881"/>
      <c r="T564" s="881"/>
      <c r="U564" s="881"/>
      <c r="V564" s="881"/>
      <c r="W564" s="881"/>
      <c r="X564" s="881"/>
      <c r="Y564" s="882">
        <v>18.600000000000001</v>
      </c>
      <c r="Z564" s="883"/>
      <c r="AA564" s="883"/>
      <c r="AB564" s="884"/>
      <c r="AC564" s="885" t="s">
        <v>247</v>
      </c>
      <c r="AD564" s="886"/>
      <c r="AE564" s="886"/>
      <c r="AF564" s="886"/>
      <c r="AG564" s="886"/>
      <c r="AH564" s="869">
        <v>2</v>
      </c>
      <c r="AI564" s="870"/>
      <c r="AJ564" s="870"/>
      <c r="AK564" s="870"/>
      <c r="AL564" s="871">
        <v>71.3</v>
      </c>
      <c r="AM564" s="872"/>
      <c r="AN564" s="872"/>
      <c r="AO564" s="873"/>
      <c r="AP564" s="874" t="s">
        <v>277</v>
      </c>
      <c r="AQ564" s="874"/>
      <c r="AR564" s="874"/>
      <c r="AS564" s="874"/>
      <c r="AT564" s="874"/>
      <c r="AU564" s="874"/>
      <c r="AV564" s="874"/>
      <c r="AW564" s="874"/>
      <c r="AX564" s="874"/>
      <c r="AY564">
        <f>$AY$561</f>
        <v>1</v>
      </c>
    </row>
    <row r="565" spans="1:51" ht="43.5" customHeight="1" x14ac:dyDescent="0.2">
      <c r="A565" s="875">
        <v>2</v>
      </c>
      <c r="B565" s="875">
        <v>1</v>
      </c>
      <c r="C565" s="876" t="s">
        <v>756</v>
      </c>
      <c r="D565" s="877"/>
      <c r="E565" s="877"/>
      <c r="F565" s="877"/>
      <c r="G565" s="877"/>
      <c r="H565" s="877"/>
      <c r="I565" s="877"/>
      <c r="J565" s="878">
        <v>1021001034273</v>
      </c>
      <c r="K565" s="879"/>
      <c r="L565" s="879"/>
      <c r="M565" s="879"/>
      <c r="N565" s="879"/>
      <c r="O565" s="879"/>
      <c r="P565" s="880" t="s">
        <v>709</v>
      </c>
      <c r="Q565" s="881"/>
      <c r="R565" s="881"/>
      <c r="S565" s="881"/>
      <c r="T565" s="881"/>
      <c r="U565" s="881"/>
      <c r="V565" s="881"/>
      <c r="W565" s="881"/>
      <c r="X565" s="881"/>
      <c r="Y565" s="882">
        <v>1.7</v>
      </c>
      <c r="Z565" s="883"/>
      <c r="AA565" s="883"/>
      <c r="AB565" s="884"/>
      <c r="AC565" s="885" t="s">
        <v>253</v>
      </c>
      <c r="AD565" s="886"/>
      <c r="AE565" s="886"/>
      <c r="AF565" s="886"/>
      <c r="AG565" s="886"/>
      <c r="AH565" s="869" t="s">
        <v>277</v>
      </c>
      <c r="AI565" s="870"/>
      <c r="AJ565" s="870"/>
      <c r="AK565" s="870"/>
      <c r="AL565" s="871" t="s">
        <v>277</v>
      </c>
      <c r="AM565" s="872"/>
      <c r="AN565" s="872"/>
      <c r="AO565" s="873"/>
      <c r="AP565" s="874" t="s">
        <v>277</v>
      </c>
      <c r="AQ565" s="874"/>
      <c r="AR565" s="874"/>
      <c r="AS565" s="874"/>
      <c r="AT565" s="874"/>
      <c r="AU565" s="874"/>
      <c r="AV565" s="874"/>
      <c r="AW565" s="874"/>
      <c r="AX565" s="874"/>
      <c r="AY565">
        <f>COUNTA($C$565)</f>
        <v>1</v>
      </c>
    </row>
    <row r="566" spans="1:51" ht="30" hidden="1" customHeight="1" x14ac:dyDescent="0.2">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x14ac:dyDescent="0.2">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x14ac:dyDescent="0.2">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x14ac:dyDescent="0.2">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x14ac:dyDescent="0.2">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x14ac:dyDescent="0.2">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x14ac:dyDescent="0.2">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x14ac:dyDescent="0.2">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x14ac:dyDescent="0.2">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x14ac:dyDescent="0.2">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x14ac:dyDescent="0.2">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x14ac:dyDescent="0.2">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x14ac:dyDescent="0.2">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x14ac:dyDescent="0.2">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2">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x14ac:dyDescent="0.2">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x14ac:dyDescent="0.2">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x14ac:dyDescent="0.2">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x14ac:dyDescent="0.2">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x14ac:dyDescent="0.2">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x14ac:dyDescent="0.2">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x14ac:dyDescent="0.2">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x14ac:dyDescent="0.2">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x14ac:dyDescent="0.2">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x14ac:dyDescent="0.2">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x14ac:dyDescent="0.2">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x14ac:dyDescent="0.2">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x14ac:dyDescent="0.2">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2">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2">
      <c r="A596" s="864"/>
      <c r="B596" s="864"/>
      <c r="C596" s="864" t="s">
        <v>24</v>
      </c>
      <c r="D596" s="864"/>
      <c r="E596" s="864"/>
      <c r="F596" s="864"/>
      <c r="G596" s="864"/>
      <c r="H596" s="864"/>
      <c r="I596" s="864"/>
      <c r="J596" s="865" t="s">
        <v>195</v>
      </c>
      <c r="K596" s="136"/>
      <c r="L596" s="136"/>
      <c r="M596" s="136"/>
      <c r="N596" s="136"/>
      <c r="O596" s="136"/>
      <c r="P596" s="415" t="s">
        <v>25</v>
      </c>
      <c r="Q596" s="415"/>
      <c r="R596" s="415"/>
      <c r="S596" s="415"/>
      <c r="T596" s="415"/>
      <c r="U596" s="415"/>
      <c r="V596" s="415"/>
      <c r="W596" s="415"/>
      <c r="X596" s="415"/>
      <c r="Y596" s="866" t="s">
        <v>194</v>
      </c>
      <c r="Z596" s="867"/>
      <c r="AA596" s="867"/>
      <c r="AB596" s="867"/>
      <c r="AC596" s="865" t="s">
        <v>224</v>
      </c>
      <c r="AD596" s="865"/>
      <c r="AE596" s="865"/>
      <c r="AF596" s="865"/>
      <c r="AG596" s="865"/>
      <c r="AH596" s="866" t="s">
        <v>242</v>
      </c>
      <c r="AI596" s="864"/>
      <c r="AJ596" s="864"/>
      <c r="AK596" s="864"/>
      <c r="AL596" s="864" t="s">
        <v>19</v>
      </c>
      <c r="AM596" s="864"/>
      <c r="AN596" s="864"/>
      <c r="AO596" s="868"/>
      <c r="AP596" s="889" t="s">
        <v>196</v>
      </c>
      <c r="AQ596" s="889"/>
      <c r="AR596" s="889"/>
      <c r="AS596" s="889"/>
      <c r="AT596" s="889"/>
      <c r="AU596" s="889"/>
      <c r="AV596" s="889"/>
      <c r="AW596" s="889"/>
      <c r="AX596" s="889"/>
      <c r="AY596">
        <f>$AY$594</f>
        <v>1</v>
      </c>
    </row>
    <row r="597" spans="1:51" ht="90" customHeight="1" x14ac:dyDescent="0.2">
      <c r="A597" s="875">
        <v>1</v>
      </c>
      <c r="B597" s="875">
        <v>1</v>
      </c>
      <c r="C597" s="876" t="s">
        <v>655</v>
      </c>
      <c r="D597" s="877"/>
      <c r="E597" s="877"/>
      <c r="F597" s="877"/>
      <c r="G597" s="877"/>
      <c r="H597" s="877"/>
      <c r="I597" s="877"/>
      <c r="J597" s="878">
        <v>7000020070009</v>
      </c>
      <c r="K597" s="879"/>
      <c r="L597" s="879"/>
      <c r="M597" s="879"/>
      <c r="N597" s="879"/>
      <c r="O597" s="879"/>
      <c r="P597" s="880" t="s">
        <v>674</v>
      </c>
      <c r="Q597" s="881"/>
      <c r="R597" s="881"/>
      <c r="S597" s="881"/>
      <c r="T597" s="881"/>
      <c r="U597" s="881"/>
      <c r="V597" s="881"/>
      <c r="W597" s="881"/>
      <c r="X597" s="881"/>
      <c r="Y597" s="882">
        <v>97.3</v>
      </c>
      <c r="Z597" s="883"/>
      <c r="AA597" s="883"/>
      <c r="AB597" s="884"/>
      <c r="AC597" s="885" t="s">
        <v>656</v>
      </c>
      <c r="AD597" s="886"/>
      <c r="AE597" s="886"/>
      <c r="AF597" s="886"/>
      <c r="AG597" s="886"/>
      <c r="AH597" s="869" t="s">
        <v>658</v>
      </c>
      <c r="AI597" s="870"/>
      <c r="AJ597" s="870"/>
      <c r="AK597" s="870"/>
      <c r="AL597" s="871" t="s">
        <v>658</v>
      </c>
      <c r="AM597" s="872"/>
      <c r="AN597" s="872"/>
      <c r="AO597" s="873"/>
      <c r="AP597" s="874" t="s">
        <v>606</v>
      </c>
      <c r="AQ597" s="874"/>
      <c r="AR597" s="874"/>
      <c r="AS597" s="874"/>
      <c r="AT597" s="874"/>
      <c r="AU597" s="874"/>
      <c r="AV597" s="874"/>
      <c r="AW597" s="874"/>
      <c r="AX597" s="874"/>
      <c r="AY597">
        <f>$AY$594</f>
        <v>1</v>
      </c>
    </row>
    <row r="598" spans="1:51" ht="78.75" customHeight="1" x14ac:dyDescent="0.2">
      <c r="A598" s="875">
        <v>2</v>
      </c>
      <c r="B598" s="875">
        <v>1</v>
      </c>
      <c r="C598" s="876" t="s">
        <v>757</v>
      </c>
      <c r="D598" s="877"/>
      <c r="E598" s="877"/>
      <c r="F598" s="877"/>
      <c r="G598" s="877"/>
      <c r="H598" s="877"/>
      <c r="I598" s="877"/>
      <c r="J598" s="878">
        <v>6380001005450</v>
      </c>
      <c r="K598" s="879"/>
      <c r="L598" s="879"/>
      <c r="M598" s="879"/>
      <c r="N598" s="879"/>
      <c r="O598" s="879"/>
      <c r="P598" s="880" t="s">
        <v>676</v>
      </c>
      <c r="Q598" s="881"/>
      <c r="R598" s="881"/>
      <c r="S598" s="881"/>
      <c r="T598" s="881"/>
      <c r="U598" s="881"/>
      <c r="V598" s="881"/>
      <c r="W598" s="881"/>
      <c r="X598" s="881"/>
      <c r="Y598" s="882">
        <v>34.6</v>
      </c>
      <c r="Z598" s="883"/>
      <c r="AA598" s="883"/>
      <c r="AB598" s="884"/>
      <c r="AC598" s="885" t="s">
        <v>656</v>
      </c>
      <c r="AD598" s="886"/>
      <c r="AE598" s="886"/>
      <c r="AF598" s="886"/>
      <c r="AG598" s="886"/>
      <c r="AH598" s="869" t="s">
        <v>277</v>
      </c>
      <c r="AI598" s="870"/>
      <c r="AJ598" s="870"/>
      <c r="AK598" s="870"/>
      <c r="AL598" s="871" t="s">
        <v>277</v>
      </c>
      <c r="AM598" s="872"/>
      <c r="AN598" s="872"/>
      <c r="AO598" s="873"/>
      <c r="AP598" s="874" t="s">
        <v>606</v>
      </c>
      <c r="AQ598" s="874"/>
      <c r="AR598" s="874"/>
      <c r="AS598" s="874"/>
      <c r="AT598" s="874"/>
      <c r="AU598" s="874"/>
      <c r="AV598" s="874"/>
      <c r="AW598" s="874"/>
      <c r="AX598" s="874"/>
      <c r="AY598">
        <f>COUNTA($C$598)</f>
        <v>1</v>
      </c>
    </row>
    <row r="599" spans="1:51" ht="57.75" customHeight="1" x14ac:dyDescent="0.2">
      <c r="A599" s="875">
        <v>3</v>
      </c>
      <c r="B599" s="875">
        <v>1</v>
      </c>
      <c r="C599" s="876" t="s">
        <v>758</v>
      </c>
      <c r="D599" s="877"/>
      <c r="E599" s="877"/>
      <c r="F599" s="877"/>
      <c r="G599" s="877"/>
      <c r="H599" s="877"/>
      <c r="I599" s="877"/>
      <c r="J599" s="878">
        <v>6380001015813</v>
      </c>
      <c r="K599" s="879"/>
      <c r="L599" s="879"/>
      <c r="M599" s="879"/>
      <c r="N599" s="879"/>
      <c r="O599" s="879"/>
      <c r="P599" s="880" t="s">
        <v>677</v>
      </c>
      <c r="Q599" s="881"/>
      <c r="R599" s="881"/>
      <c r="S599" s="881"/>
      <c r="T599" s="881"/>
      <c r="U599" s="881"/>
      <c r="V599" s="881"/>
      <c r="W599" s="881"/>
      <c r="X599" s="881"/>
      <c r="Y599" s="882">
        <v>23.1</v>
      </c>
      <c r="Z599" s="883"/>
      <c r="AA599" s="883"/>
      <c r="AB599" s="884"/>
      <c r="AC599" s="885" t="s">
        <v>656</v>
      </c>
      <c r="AD599" s="886"/>
      <c r="AE599" s="886"/>
      <c r="AF599" s="886"/>
      <c r="AG599" s="886"/>
      <c r="AH599" s="869" t="s">
        <v>277</v>
      </c>
      <c r="AI599" s="870"/>
      <c r="AJ599" s="870"/>
      <c r="AK599" s="870"/>
      <c r="AL599" s="871" t="s">
        <v>277</v>
      </c>
      <c r="AM599" s="872"/>
      <c r="AN599" s="872"/>
      <c r="AO599" s="873"/>
      <c r="AP599" s="874" t="s">
        <v>606</v>
      </c>
      <c r="AQ599" s="874"/>
      <c r="AR599" s="874"/>
      <c r="AS599" s="874"/>
      <c r="AT599" s="874"/>
      <c r="AU599" s="874"/>
      <c r="AV599" s="874"/>
      <c r="AW599" s="874"/>
      <c r="AX599" s="874"/>
      <c r="AY599">
        <f>COUNTA($C$599)</f>
        <v>1</v>
      </c>
    </row>
    <row r="600" spans="1:51" ht="66" customHeight="1" x14ac:dyDescent="0.2">
      <c r="A600" s="875">
        <v>4</v>
      </c>
      <c r="B600" s="875">
        <v>1</v>
      </c>
      <c r="C600" s="876" t="s">
        <v>776</v>
      </c>
      <c r="D600" s="877"/>
      <c r="E600" s="877"/>
      <c r="F600" s="877"/>
      <c r="G600" s="877"/>
      <c r="H600" s="877"/>
      <c r="I600" s="877"/>
      <c r="J600" s="878">
        <v>9010001035003</v>
      </c>
      <c r="K600" s="879"/>
      <c r="L600" s="879"/>
      <c r="M600" s="879"/>
      <c r="N600" s="879"/>
      <c r="O600" s="879"/>
      <c r="P600" s="880" t="s">
        <v>675</v>
      </c>
      <c r="Q600" s="881"/>
      <c r="R600" s="881"/>
      <c r="S600" s="881"/>
      <c r="T600" s="881"/>
      <c r="U600" s="881"/>
      <c r="V600" s="881"/>
      <c r="W600" s="881"/>
      <c r="X600" s="881"/>
      <c r="Y600" s="882">
        <v>22.7</v>
      </c>
      <c r="Z600" s="883"/>
      <c r="AA600" s="883"/>
      <c r="AB600" s="884"/>
      <c r="AC600" s="885" t="s">
        <v>656</v>
      </c>
      <c r="AD600" s="886"/>
      <c r="AE600" s="886"/>
      <c r="AF600" s="886"/>
      <c r="AG600" s="886"/>
      <c r="AH600" s="869" t="s">
        <v>277</v>
      </c>
      <c r="AI600" s="870"/>
      <c r="AJ600" s="870"/>
      <c r="AK600" s="870"/>
      <c r="AL600" s="871" t="s">
        <v>277</v>
      </c>
      <c r="AM600" s="872"/>
      <c r="AN600" s="872"/>
      <c r="AO600" s="873"/>
      <c r="AP600" s="874" t="s">
        <v>606</v>
      </c>
      <c r="AQ600" s="874"/>
      <c r="AR600" s="874"/>
      <c r="AS600" s="874"/>
      <c r="AT600" s="874"/>
      <c r="AU600" s="874"/>
      <c r="AV600" s="874"/>
      <c r="AW600" s="874"/>
      <c r="AX600" s="874"/>
      <c r="AY600">
        <f>COUNTA($C$600)</f>
        <v>1</v>
      </c>
    </row>
    <row r="601" spans="1:51" ht="74.25" customHeight="1" x14ac:dyDescent="0.2">
      <c r="A601" s="875">
        <v>5</v>
      </c>
      <c r="B601" s="875">
        <v>1</v>
      </c>
      <c r="C601" s="876" t="s">
        <v>759</v>
      </c>
      <c r="D601" s="877"/>
      <c r="E601" s="877"/>
      <c r="F601" s="877"/>
      <c r="G601" s="877"/>
      <c r="H601" s="877"/>
      <c r="I601" s="877"/>
      <c r="J601" s="878">
        <v>7380001004245</v>
      </c>
      <c r="K601" s="879"/>
      <c r="L601" s="879"/>
      <c r="M601" s="879"/>
      <c r="N601" s="879"/>
      <c r="O601" s="879"/>
      <c r="P601" s="880" t="s">
        <v>678</v>
      </c>
      <c r="Q601" s="881"/>
      <c r="R601" s="881"/>
      <c r="S601" s="881"/>
      <c r="T601" s="881"/>
      <c r="U601" s="881"/>
      <c r="V601" s="881"/>
      <c r="W601" s="881"/>
      <c r="X601" s="881"/>
      <c r="Y601" s="882">
        <v>4.7</v>
      </c>
      <c r="Z601" s="883"/>
      <c r="AA601" s="883"/>
      <c r="AB601" s="884"/>
      <c r="AC601" s="885" t="s">
        <v>656</v>
      </c>
      <c r="AD601" s="886"/>
      <c r="AE601" s="886"/>
      <c r="AF601" s="886"/>
      <c r="AG601" s="886"/>
      <c r="AH601" s="869" t="s">
        <v>277</v>
      </c>
      <c r="AI601" s="870"/>
      <c r="AJ601" s="870"/>
      <c r="AK601" s="870"/>
      <c r="AL601" s="871" t="s">
        <v>277</v>
      </c>
      <c r="AM601" s="872"/>
      <c r="AN601" s="872"/>
      <c r="AO601" s="873"/>
      <c r="AP601" s="874" t="s">
        <v>606</v>
      </c>
      <c r="AQ601" s="874"/>
      <c r="AR601" s="874"/>
      <c r="AS601" s="874"/>
      <c r="AT601" s="874"/>
      <c r="AU601" s="874"/>
      <c r="AV601" s="874"/>
      <c r="AW601" s="874"/>
      <c r="AX601" s="874"/>
      <c r="AY601">
        <f>COUNTA($C$601)</f>
        <v>1</v>
      </c>
    </row>
    <row r="602" spans="1:51" ht="72.75" customHeight="1" x14ac:dyDescent="0.2">
      <c r="A602" s="875">
        <v>6</v>
      </c>
      <c r="B602" s="875">
        <v>1</v>
      </c>
      <c r="C602" s="876" t="s">
        <v>760</v>
      </c>
      <c r="D602" s="877"/>
      <c r="E602" s="877"/>
      <c r="F602" s="877"/>
      <c r="G602" s="877"/>
      <c r="H602" s="877"/>
      <c r="I602" s="877"/>
      <c r="J602" s="878">
        <v>8380002035107</v>
      </c>
      <c r="K602" s="879"/>
      <c r="L602" s="879"/>
      <c r="M602" s="879"/>
      <c r="N602" s="879"/>
      <c r="O602" s="879"/>
      <c r="P602" s="880" t="s">
        <v>717</v>
      </c>
      <c r="Q602" s="881"/>
      <c r="R602" s="881"/>
      <c r="S602" s="881"/>
      <c r="T602" s="881"/>
      <c r="U602" s="881"/>
      <c r="V602" s="881"/>
      <c r="W602" s="881"/>
      <c r="X602" s="881"/>
      <c r="Y602" s="882">
        <v>4</v>
      </c>
      <c r="Z602" s="883"/>
      <c r="AA602" s="883"/>
      <c r="AB602" s="884"/>
      <c r="AC602" s="885" t="s">
        <v>656</v>
      </c>
      <c r="AD602" s="886"/>
      <c r="AE602" s="886"/>
      <c r="AF602" s="886"/>
      <c r="AG602" s="886"/>
      <c r="AH602" s="869" t="s">
        <v>277</v>
      </c>
      <c r="AI602" s="870"/>
      <c r="AJ602" s="870"/>
      <c r="AK602" s="870"/>
      <c r="AL602" s="871" t="s">
        <v>277</v>
      </c>
      <c r="AM602" s="872"/>
      <c r="AN602" s="872"/>
      <c r="AO602" s="873"/>
      <c r="AP602" s="874" t="s">
        <v>606</v>
      </c>
      <c r="AQ602" s="874"/>
      <c r="AR602" s="874"/>
      <c r="AS602" s="874"/>
      <c r="AT602" s="874"/>
      <c r="AU602" s="874"/>
      <c r="AV602" s="874"/>
      <c r="AW602" s="874"/>
      <c r="AX602" s="874"/>
      <c r="AY602">
        <f>COUNTA($C$602)</f>
        <v>1</v>
      </c>
    </row>
    <row r="603" spans="1:51" ht="70.5" customHeight="1" x14ac:dyDescent="0.2">
      <c r="A603" s="875">
        <v>7</v>
      </c>
      <c r="B603" s="875">
        <v>1</v>
      </c>
      <c r="C603" s="876" t="s">
        <v>761</v>
      </c>
      <c r="D603" s="877"/>
      <c r="E603" s="877"/>
      <c r="F603" s="877"/>
      <c r="G603" s="877"/>
      <c r="H603" s="877"/>
      <c r="I603" s="877"/>
      <c r="J603" s="878">
        <v>5380001006508</v>
      </c>
      <c r="K603" s="879"/>
      <c r="L603" s="879"/>
      <c r="M603" s="879"/>
      <c r="N603" s="879"/>
      <c r="O603" s="879"/>
      <c r="P603" s="880" t="s">
        <v>672</v>
      </c>
      <c r="Q603" s="881"/>
      <c r="R603" s="881"/>
      <c r="S603" s="881"/>
      <c r="T603" s="881"/>
      <c r="U603" s="881"/>
      <c r="V603" s="881"/>
      <c r="W603" s="881"/>
      <c r="X603" s="881"/>
      <c r="Y603" s="882">
        <v>3.3</v>
      </c>
      <c r="Z603" s="883"/>
      <c r="AA603" s="883"/>
      <c r="AB603" s="884"/>
      <c r="AC603" s="885" t="s">
        <v>656</v>
      </c>
      <c r="AD603" s="886"/>
      <c r="AE603" s="886"/>
      <c r="AF603" s="886"/>
      <c r="AG603" s="886"/>
      <c r="AH603" s="869" t="s">
        <v>277</v>
      </c>
      <c r="AI603" s="870"/>
      <c r="AJ603" s="870"/>
      <c r="AK603" s="870"/>
      <c r="AL603" s="871" t="s">
        <v>277</v>
      </c>
      <c r="AM603" s="872"/>
      <c r="AN603" s="872"/>
      <c r="AO603" s="873"/>
      <c r="AP603" s="874" t="s">
        <v>606</v>
      </c>
      <c r="AQ603" s="874"/>
      <c r="AR603" s="874"/>
      <c r="AS603" s="874"/>
      <c r="AT603" s="874"/>
      <c r="AU603" s="874"/>
      <c r="AV603" s="874"/>
      <c r="AW603" s="874"/>
      <c r="AX603" s="874"/>
      <c r="AY603">
        <f>COUNTA($C$603)</f>
        <v>1</v>
      </c>
    </row>
    <row r="604" spans="1:51" ht="57.75" customHeight="1" x14ac:dyDescent="0.2">
      <c r="A604" s="875">
        <v>8</v>
      </c>
      <c r="B604" s="875">
        <v>1</v>
      </c>
      <c r="C604" s="876" t="s">
        <v>671</v>
      </c>
      <c r="D604" s="877"/>
      <c r="E604" s="877"/>
      <c r="F604" s="877"/>
      <c r="G604" s="877"/>
      <c r="H604" s="877"/>
      <c r="I604" s="877"/>
      <c r="J604" s="878">
        <v>1000020075426</v>
      </c>
      <c r="K604" s="879"/>
      <c r="L604" s="879"/>
      <c r="M604" s="879"/>
      <c r="N604" s="879"/>
      <c r="O604" s="879"/>
      <c r="P604" s="880" t="s">
        <v>673</v>
      </c>
      <c r="Q604" s="881"/>
      <c r="R604" s="881"/>
      <c r="S604" s="881"/>
      <c r="T604" s="881"/>
      <c r="U604" s="881"/>
      <c r="V604" s="881"/>
      <c r="W604" s="881"/>
      <c r="X604" s="881"/>
      <c r="Y604" s="882">
        <v>2.2000000000000002</v>
      </c>
      <c r="Z604" s="883"/>
      <c r="AA604" s="883"/>
      <c r="AB604" s="884"/>
      <c r="AC604" s="885" t="s">
        <v>656</v>
      </c>
      <c r="AD604" s="886"/>
      <c r="AE604" s="886"/>
      <c r="AF604" s="886"/>
      <c r="AG604" s="886"/>
      <c r="AH604" s="869" t="s">
        <v>277</v>
      </c>
      <c r="AI604" s="870"/>
      <c r="AJ604" s="870"/>
      <c r="AK604" s="870"/>
      <c r="AL604" s="871" t="s">
        <v>277</v>
      </c>
      <c r="AM604" s="872"/>
      <c r="AN604" s="872"/>
      <c r="AO604" s="873"/>
      <c r="AP604" s="874" t="s">
        <v>606</v>
      </c>
      <c r="AQ604" s="874"/>
      <c r="AR604" s="874"/>
      <c r="AS604" s="874"/>
      <c r="AT604" s="874"/>
      <c r="AU604" s="874"/>
      <c r="AV604" s="874"/>
      <c r="AW604" s="874"/>
      <c r="AX604" s="874"/>
      <c r="AY604">
        <f>COUNTA($C$604)</f>
        <v>1</v>
      </c>
    </row>
    <row r="605" spans="1:51" ht="30" hidden="1" customHeight="1" x14ac:dyDescent="0.2">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x14ac:dyDescent="0.2">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x14ac:dyDescent="0.2">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x14ac:dyDescent="0.2">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x14ac:dyDescent="0.2">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x14ac:dyDescent="0.2">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x14ac:dyDescent="0.2">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x14ac:dyDescent="0.2">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2">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x14ac:dyDescent="0.2">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x14ac:dyDescent="0.2">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x14ac:dyDescent="0.2">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x14ac:dyDescent="0.2">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x14ac:dyDescent="0.2">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x14ac:dyDescent="0.2">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x14ac:dyDescent="0.2">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x14ac:dyDescent="0.2">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x14ac:dyDescent="0.2">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x14ac:dyDescent="0.2">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x14ac:dyDescent="0.2">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x14ac:dyDescent="0.2">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x14ac:dyDescent="0.2">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customHeight="1" x14ac:dyDescent="0.2">
      <c r="A627" s="899" t="s">
        <v>571</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226</v>
      </c>
      <c r="AM627" s="903"/>
      <c r="AN627" s="903"/>
      <c r="AO627" s="61"/>
      <c r="AP627" s="56"/>
      <c r="AQ627" s="56"/>
      <c r="AR627" s="56"/>
      <c r="AS627" s="56"/>
      <c r="AT627" s="56"/>
      <c r="AU627" s="56"/>
      <c r="AV627" s="56"/>
      <c r="AW627" s="56"/>
      <c r="AX627" s="57"/>
      <c r="AY627">
        <f>COUNTIF($AO$627,"☑")</f>
        <v>0</v>
      </c>
    </row>
    <row r="628" spans="1:51" ht="24.75" hidden="1"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904"/>
      <c r="B630" s="904"/>
      <c r="C630" s="865" t="s">
        <v>191</v>
      </c>
      <c r="D630" s="905"/>
      <c r="E630" s="865" t="s">
        <v>190</v>
      </c>
      <c r="F630" s="905"/>
      <c r="G630" s="905"/>
      <c r="H630" s="905"/>
      <c r="I630" s="905"/>
      <c r="J630" s="865" t="s">
        <v>195</v>
      </c>
      <c r="K630" s="865"/>
      <c r="L630" s="865"/>
      <c r="M630" s="865"/>
      <c r="N630" s="865"/>
      <c r="O630" s="865"/>
      <c r="P630" s="865" t="s">
        <v>25</v>
      </c>
      <c r="Q630" s="865"/>
      <c r="R630" s="865"/>
      <c r="S630" s="865"/>
      <c r="T630" s="865"/>
      <c r="U630" s="865"/>
      <c r="V630" s="865"/>
      <c r="W630" s="865"/>
      <c r="X630" s="865"/>
      <c r="Y630" s="865" t="s">
        <v>197</v>
      </c>
      <c r="Z630" s="905"/>
      <c r="AA630" s="905"/>
      <c r="AB630" s="905"/>
      <c r="AC630" s="865" t="s">
        <v>179</v>
      </c>
      <c r="AD630" s="865"/>
      <c r="AE630" s="865"/>
      <c r="AF630" s="865"/>
      <c r="AG630" s="865"/>
      <c r="AH630" s="865" t="s">
        <v>186</v>
      </c>
      <c r="AI630" s="905"/>
      <c r="AJ630" s="905"/>
      <c r="AK630" s="905"/>
      <c r="AL630" s="905" t="s">
        <v>19</v>
      </c>
      <c r="AM630" s="905"/>
      <c r="AN630" s="905"/>
      <c r="AO630" s="904"/>
      <c r="AP630" s="889" t="s">
        <v>220</v>
      </c>
      <c r="AQ630" s="889"/>
      <c r="AR630" s="889"/>
      <c r="AS630" s="889"/>
      <c r="AT630" s="889"/>
      <c r="AU630" s="889"/>
      <c r="AV630" s="889"/>
      <c r="AW630" s="889"/>
      <c r="AX630" s="889"/>
    </row>
    <row r="631" spans="1:51" ht="30" hidden="1" customHeight="1" x14ac:dyDescent="0.2">
      <c r="A631" s="875">
        <v>1</v>
      </c>
      <c r="B631" s="875">
        <v>1</v>
      </c>
      <c r="C631" s="906"/>
      <c r="D631" s="906"/>
      <c r="E631" s="907"/>
      <c r="F631" s="907"/>
      <c r="G631" s="907"/>
      <c r="H631" s="907"/>
      <c r="I631" s="907"/>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887"/>
      <c r="AI631" s="888"/>
      <c r="AJ631" s="888"/>
      <c r="AK631" s="888"/>
      <c r="AL631" s="871"/>
      <c r="AM631" s="872"/>
      <c r="AN631" s="872"/>
      <c r="AO631" s="873"/>
      <c r="AP631" s="874"/>
      <c r="AQ631" s="874"/>
      <c r="AR631" s="874"/>
      <c r="AS631" s="874"/>
      <c r="AT631" s="874"/>
      <c r="AU631" s="874"/>
      <c r="AV631" s="874"/>
      <c r="AW631" s="874"/>
      <c r="AX631" s="874"/>
    </row>
    <row r="632" spans="1:51" ht="30" hidden="1" customHeight="1" x14ac:dyDescent="0.2">
      <c r="A632" s="875">
        <v>2</v>
      </c>
      <c r="B632" s="875">
        <v>1</v>
      </c>
      <c r="C632" s="906"/>
      <c r="D632" s="906"/>
      <c r="E632" s="907"/>
      <c r="F632" s="907"/>
      <c r="G632" s="907"/>
      <c r="H632" s="907"/>
      <c r="I632" s="907"/>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x14ac:dyDescent="0.2">
      <c r="A633" s="875">
        <v>3</v>
      </c>
      <c r="B633" s="875">
        <v>1</v>
      </c>
      <c r="C633" s="906"/>
      <c r="D633" s="906"/>
      <c r="E633" s="907"/>
      <c r="F633" s="907"/>
      <c r="G633" s="907"/>
      <c r="H633" s="907"/>
      <c r="I633" s="907"/>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x14ac:dyDescent="0.2">
      <c r="A634" s="875">
        <v>4</v>
      </c>
      <c r="B634" s="875">
        <v>1</v>
      </c>
      <c r="C634" s="906"/>
      <c r="D634" s="906"/>
      <c r="E634" s="907"/>
      <c r="F634" s="907"/>
      <c r="G634" s="907"/>
      <c r="H634" s="907"/>
      <c r="I634" s="907"/>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x14ac:dyDescent="0.2">
      <c r="A635" s="875">
        <v>5</v>
      </c>
      <c r="B635" s="875">
        <v>1</v>
      </c>
      <c r="C635" s="906"/>
      <c r="D635" s="906"/>
      <c r="E635" s="907"/>
      <c r="F635" s="907"/>
      <c r="G635" s="907"/>
      <c r="H635" s="907"/>
      <c r="I635" s="907"/>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x14ac:dyDescent="0.2">
      <c r="A636" s="875">
        <v>6</v>
      </c>
      <c r="B636" s="875">
        <v>1</v>
      </c>
      <c r="C636" s="906"/>
      <c r="D636" s="906"/>
      <c r="E636" s="907"/>
      <c r="F636" s="907"/>
      <c r="G636" s="907"/>
      <c r="H636" s="907"/>
      <c r="I636" s="907"/>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x14ac:dyDescent="0.2">
      <c r="A637" s="875">
        <v>7</v>
      </c>
      <c r="B637" s="875">
        <v>1</v>
      </c>
      <c r="C637" s="906"/>
      <c r="D637" s="906"/>
      <c r="E637" s="907"/>
      <c r="F637" s="907"/>
      <c r="G637" s="907"/>
      <c r="H637" s="907"/>
      <c r="I637" s="907"/>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x14ac:dyDescent="0.2">
      <c r="A638" s="875">
        <v>8</v>
      </c>
      <c r="B638" s="875">
        <v>1</v>
      </c>
      <c r="C638" s="906"/>
      <c r="D638" s="906"/>
      <c r="E638" s="907"/>
      <c r="F638" s="907"/>
      <c r="G638" s="907"/>
      <c r="H638" s="907"/>
      <c r="I638" s="907"/>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x14ac:dyDescent="0.2">
      <c r="A639" s="875">
        <v>9</v>
      </c>
      <c r="B639" s="875">
        <v>1</v>
      </c>
      <c r="C639" s="906"/>
      <c r="D639" s="906"/>
      <c r="E639" s="907"/>
      <c r="F639" s="907"/>
      <c r="G639" s="907"/>
      <c r="H639" s="907"/>
      <c r="I639" s="907"/>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x14ac:dyDescent="0.2">
      <c r="A640" s="875">
        <v>10</v>
      </c>
      <c r="B640" s="875">
        <v>1</v>
      </c>
      <c r="C640" s="906"/>
      <c r="D640" s="906"/>
      <c r="E640" s="907"/>
      <c r="F640" s="907"/>
      <c r="G640" s="907"/>
      <c r="H640" s="907"/>
      <c r="I640" s="907"/>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x14ac:dyDescent="0.2">
      <c r="A641" s="875">
        <v>11</v>
      </c>
      <c r="B641" s="875">
        <v>1</v>
      </c>
      <c r="C641" s="906"/>
      <c r="D641" s="906"/>
      <c r="E641" s="907"/>
      <c r="F641" s="907"/>
      <c r="G641" s="907"/>
      <c r="H641" s="907"/>
      <c r="I641" s="907"/>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x14ac:dyDescent="0.2">
      <c r="A642" s="875">
        <v>12</v>
      </c>
      <c r="B642" s="875">
        <v>1</v>
      </c>
      <c r="C642" s="906"/>
      <c r="D642" s="906"/>
      <c r="E642" s="907"/>
      <c r="F642" s="907"/>
      <c r="G642" s="907"/>
      <c r="H642" s="907"/>
      <c r="I642" s="907"/>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x14ac:dyDescent="0.2">
      <c r="A643" s="875">
        <v>13</v>
      </c>
      <c r="B643" s="875">
        <v>1</v>
      </c>
      <c r="C643" s="906"/>
      <c r="D643" s="906"/>
      <c r="E643" s="907"/>
      <c r="F643" s="907"/>
      <c r="G643" s="907"/>
      <c r="H643" s="907"/>
      <c r="I643" s="907"/>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x14ac:dyDescent="0.2">
      <c r="A644" s="875">
        <v>14</v>
      </c>
      <c r="B644" s="875">
        <v>1</v>
      </c>
      <c r="C644" s="906"/>
      <c r="D644" s="906"/>
      <c r="E644" s="907"/>
      <c r="F644" s="907"/>
      <c r="G644" s="907"/>
      <c r="H644" s="907"/>
      <c r="I644" s="907"/>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x14ac:dyDescent="0.2">
      <c r="A645" s="875">
        <v>15</v>
      </c>
      <c r="B645" s="875">
        <v>1</v>
      </c>
      <c r="C645" s="906"/>
      <c r="D645" s="906"/>
      <c r="E645" s="907"/>
      <c r="F645" s="907"/>
      <c r="G645" s="907"/>
      <c r="H645" s="907"/>
      <c r="I645" s="907"/>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x14ac:dyDescent="0.2">
      <c r="A646" s="875">
        <v>16</v>
      </c>
      <c r="B646" s="875">
        <v>1</v>
      </c>
      <c r="C646" s="906"/>
      <c r="D646" s="906"/>
      <c r="E646" s="907"/>
      <c r="F646" s="907"/>
      <c r="G646" s="907"/>
      <c r="H646" s="907"/>
      <c r="I646" s="907"/>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x14ac:dyDescent="0.2">
      <c r="A647" s="875">
        <v>17</v>
      </c>
      <c r="B647" s="875">
        <v>1</v>
      </c>
      <c r="C647" s="906"/>
      <c r="D647" s="906"/>
      <c r="E647" s="907"/>
      <c r="F647" s="907"/>
      <c r="G647" s="907"/>
      <c r="H647" s="907"/>
      <c r="I647" s="907"/>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x14ac:dyDescent="0.2">
      <c r="A648" s="875">
        <v>18</v>
      </c>
      <c r="B648" s="875">
        <v>1</v>
      </c>
      <c r="C648" s="906"/>
      <c r="D648" s="906"/>
      <c r="E648" s="646"/>
      <c r="F648" s="907"/>
      <c r="G648" s="907"/>
      <c r="H648" s="907"/>
      <c r="I648" s="907"/>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x14ac:dyDescent="0.2">
      <c r="A649" s="875">
        <v>19</v>
      </c>
      <c r="B649" s="875">
        <v>1</v>
      </c>
      <c r="C649" s="906"/>
      <c r="D649" s="906"/>
      <c r="E649" s="907"/>
      <c r="F649" s="907"/>
      <c r="G649" s="907"/>
      <c r="H649" s="907"/>
      <c r="I649" s="907"/>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x14ac:dyDescent="0.2">
      <c r="A650" s="875">
        <v>20</v>
      </c>
      <c r="B650" s="875">
        <v>1</v>
      </c>
      <c r="C650" s="906"/>
      <c r="D650" s="906"/>
      <c r="E650" s="907"/>
      <c r="F650" s="907"/>
      <c r="G650" s="907"/>
      <c r="H650" s="907"/>
      <c r="I650" s="907"/>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x14ac:dyDescent="0.2">
      <c r="A651" s="875">
        <v>21</v>
      </c>
      <c r="B651" s="875">
        <v>1</v>
      </c>
      <c r="C651" s="906"/>
      <c r="D651" s="906"/>
      <c r="E651" s="907"/>
      <c r="F651" s="907"/>
      <c r="G651" s="907"/>
      <c r="H651" s="907"/>
      <c r="I651" s="907"/>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x14ac:dyDescent="0.2">
      <c r="A652" s="875">
        <v>22</v>
      </c>
      <c r="B652" s="875">
        <v>1</v>
      </c>
      <c r="C652" s="906"/>
      <c r="D652" s="906"/>
      <c r="E652" s="907"/>
      <c r="F652" s="907"/>
      <c r="G652" s="907"/>
      <c r="H652" s="907"/>
      <c r="I652" s="907"/>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x14ac:dyDescent="0.2">
      <c r="A653" s="875">
        <v>23</v>
      </c>
      <c r="B653" s="875">
        <v>1</v>
      </c>
      <c r="C653" s="906"/>
      <c r="D653" s="906"/>
      <c r="E653" s="907"/>
      <c r="F653" s="907"/>
      <c r="G653" s="907"/>
      <c r="H653" s="907"/>
      <c r="I653" s="907"/>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x14ac:dyDescent="0.2">
      <c r="A654" s="875">
        <v>24</v>
      </c>
      <c r="B654" s="875">
        <v>1</v>
      </c>
      <c r="C654" s="906"/>
      <c r="D654" s="906"/>
      <c r="E654" s="907"/>
      <c r="F654" s="907"/>
      <c r="G654" s="907"/>
      <c r="H654" s="907"/>
      <c r="I654" s="907"/>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x14ac:dyDescent="0.2">
      <c r="A655" s="875">
        <v>25</v>
      </c>
      <c r="B655" s="875">
        <v>1</v>
      </c>
      <c r="C655" s="906"/>
      <c r="D655" s="906"/>
      <c r="E655" s="907"/>
      <c r="F655" s="907"/>
      <c r="G655" s="907"/>
      <c r="H655" s="907"/>
      <c r="I655" s="907"/>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x14ac:dyDescent="0.2">
      <c r="A656" s="875">
        <v>26</v>
      </c>
      <c r="B656" s="875">
        <v>1</v>
      </c>
      <c r="C656" s="906"/>
      <c r="D656" s="906"/>
      <c r="E656" s="907"/>
      <c r="F656" s="907"/>
      <c r="G656" s="907"/>
      <c r="H656" s="907"/>
      <c r="I656" s="907"/>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x14ac:dyDescent="0.2">
      <c r="A657" s="875">
        <v>27</v>
      </c>
      <c r="B657" s="875">
        <v>1</v>
      </c>
      <c r="C657" s="906"/>
      <c r="D657" s="906"/>
      <c r="E657" s="907"/>
      <c r="F657" s="907"/>
      <c r="G657" s="907"/>
      <c r="H657" s="907"/>
      <c r="I657" s="907"/>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x14ac:dyDescent="0.2">
      <c r="A658" s="875">
        <v>28</v>
      </c>
      <c r="B658" s="875">
        <v>1</v>
      </c>
      <c r="C658" s="906"/>
      <c r="D658" s="906"/>
      <c r="E658" s="907"/>
      <c r="F658" s="907"/>
      <c r="G658" s="907"/>
      <c r="H658" s="907"/>
      <c r="I658" s="907"/>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x14ac:dyDescent="0.2">
      <c r="A659" s="875">
        <v>29</v>
      </c>
      <c r="B659" s="875">
        <v>1</v>
      </c>
      <c r="C659" s="906"/>
      <c r="D659" s="906"/>
      <c r="E659" s="907"/>
      <c r="F659" s="907"/>
      <c r="G659" s="907"/>
      <c r="H659" s="907"/>
      <c r="I659" s="907"/>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x14ac:dyDescent="0.2">
      <c r="A660" s="875">
        <v>30</v>
      </c>
      <c r="B660" s="875">
        <v>1</v>
      </c>
      <c r="C660" s="906"/>
      <c r="D660" s="906"/>
      <c r="E660" s="907"/>
      <c r="F660" s="907"/>
      <c r="G660" s="907"/>
      <c r="H660" s="907"/>
      <c r="I660" s="907"/>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row r="661" spans="1:51" hidden="1" x14ac:dyDescent="0.2"/>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835" priority="945">
      <formula>IF(RIGHT(TEXT(P14,"0.#"),1)=".",FALSE,TRUE)</formula>
    </cfRule>
    <cfRule type="expression" dxfId="834" priority="946">
      <formula>IF(RIGHT(TEXT(P14,"0.#"),1)=".",TRUE,FALSE)</formula>
    </cfRule>
  </conditionalFormatting>
  <conditionalFormatting sqref="P18:AX18">
    <cfRule type="expression" dxfId="833" priority="943">
      <formula>IF(RIGHT(TEXT(P18,"0.#"),1)=".",FALSE,TRUE)</formula>
    </cfRule>
    <cfRule type="expression" dxfId="832" priority="944">
      <formula>IF(RIGHT(TEXT(P18,"0.#"),1)=".",TRUE,FALSE)</formula>
    </cfRule>
  </conditionalFormatting>
  <conditionalFormatting sqref="Y320">
    <cfRule type="expression" dxfId="831" priority="939">
      <formula>IF(RIGHT(TEXT(Y320,"0.#"),1)=".",FALSE,TRUE)</formula>
    </cfRule>
    <cfRule type="expression" dxfId="830" priority="940">
      <formula>IF(RIGHT(TEXT(Y320,"0.#"),1)=".",TRUE,FALSE)</formula>
    </cfRule>
  </conditionalFormatting>
  <conditionalFormatting sqref="Y354:Y358 Y339:Y345 Y326:Y332">
    <cfRule type="expression" dxfId="829" priority="919">
      <formula>IF(RIGHT(TEXT(Y326,"0.#"),1)=".",FALSE,TRUE)</formula>
    </cfRule>
    <cfRule type="expression" dxfId="828" priority="920">
      <formula>IF(RIGHT(TEXT(Y326,"0.#"),1)=".",TRUE,FALSE)</formula>
    </cfRule>
  </conditionalFormatting>
  <conditionalFormatting sqref="P16:AQ17 P15:AX15 P13:AX13">
    <cfRule type="expression" dxfId="827" priority="937">
      <formula>IF(RIGHT(TEXT(P13,"0.#"),1)=".",FALSE,TRUE)</formula>
    </cfRule>
    <cfRule type="expression" dxfId="826" priority="938">
      <formula>IF(RIGHT(TEXT(P13,"0.#"),1)=".",TRUE,FALSE)</formula>
    </cfRule>
  </conditionalFormatting>
  <conditionalFormatting sqref="P19:AJ19">
    <cfRule type="expression" dxfId="825" priority="935">
      <formula>IF(RIGHT(TEXT(P19,"0.#"),1)=".",FALSE,TRUE)</formula>
    </cfRule>
    <cfRule type="expression" dxfId="824" priority="936">
      <formula>IF(RIGHT(TEXT(P19,"0.#"),1)=".",TRUE,FALSE)</formula>
    </cfRule>
  </conditionalFormatting>
  <conditionalFormatting sqref="AE32 AQ32">
    <cfRule type="expression" dxfId="823" priority="933">
      <formula>IF(RIGHT(TEXT(AE32,"0.#"),1)=".",FALSE,TRUE)</formula>
    </cfRule>
    <cfRule type="expression" dxfId="822" priority="934">
      <formula>IF(RIGHT(TEXT(AE32,"0.#"),1)=".",TRUE,FALSE)</formula>
    </cfRule>
  </conditionalFormatting>
  <conditionalFormatting sqref="Y314:Y319">
    <cfRule type="expression" dxfId="821" priority="931">
      <formula>IF(RIGHT(TEXT(Y314,"0.#"),1)=".",FALSE,TRUE)</formula>
    </cfRule>
    <cfRule type="expression" dxfId="820" priority="932">
      <formula>IF(RIGHT(TEXT(Y314,"0.#"),1)=".",TRUE,FALSE)</formula>
    </cfRule>
  </conditionalFormatting>
  <conditionalFormatting sqref="AU320">
    <cfRule type="expression" dxfId="819" priority="927">
      <formula>IF(RIGHT(TEXT(AU320,"0.#"),1)=".",FALSE,TRUE)</formula>
    </cfRule>
    <cfRule type="expression" dxfId="818" priority="928">
      <formula>IF(RIGHT(TEXT(AU320,"0.#"),1)=".",TRUE,FALSE)</formula>
    </cfRule>
  </conditionalFormatting>
  <conditionalFormatting sqref="AU314:AU319">
    <cfRule type="expression" dxfId="817" priority="925">
      <formula>IF(RIGHT(TEXT(AU314,"0.#"),1)=".",FALSE,TRUE)</formula>
    </cfRule>
    <cfRule type="expression" dxfId="816" priority="926">
      <formula>IF(RIGHT(TEXT(AU314,"0.#"),1)=".",TRUE,FALSE)</formula>
    </cfRule>
  </conditionalFormatting>
  <conditionalFormatting sqref="Y359 Y346 Y333">
    <cfRule type="expression" dxfId="815" priority="921">
      <formula>IF(RIGHT(TEXT(Y333,"0.#"),1)=".",FALSE,TRUE)</formula>
    </cfRule>
    <cfRule type="expression" dxfId="814" priority="922">
      <formula>IF(RIGHT(TEXT(Y333,"0.#"),1)=".",TRUE,FALSE)</formula>
    </cfRule>
  </conditionalFormatting>
  <conditionalFormatting sqref="AU350">
    <cfRule type="expression" dxfId="813" priority="917">
      <formula>IF(RIGHT(TEXT(AU350,"0.#"),1)=".",FALSE,TRUE)</formula>
    </cfRule>
    <cfRule type="expression" dxfId="812" priority="918">
      <formula>IF(RIGHT(TEXT(AU350,"0.#"),1)=".",TRUE,FALSE)</formula>
    </cfRule>
  </conditionalFormatting>
  <conditionalFormatting sqref="AU359 AU346 AU333">
    <cfRule type="expression" dxfId="811" priority="915">
      <formula>IF(RIGHT(TEXT(AU333,"0.#"),1)=".",FALSE,TRUE)</formula>
    </cfRule>
    <cfRule type="expression" dxfId="810" priority="916">
      <formula>IF(RIGHT(TEXT(AU333,"0.#"),1)=".",TRUE,FALSE)</formula>
    </cfRule>
  </conditionalFormatting>
  <conditionalFormatting sqref="AU351:AU358 AU349 AU339:AU345 AU326:AU332">
    <cfRule type="expression" dxfId="809" priority="913">
      <formula>IF(RIGHT(TEXT(AU326,"0.#"),1)=".",FALSE,TRUE)</formula>
    </cfRule>
    <cfRule type="expression" dxfId="808" priority="914">
      <formula>IF(RIGHT(TEXT(AU326,"0.#"),1)=".",TRUE,FALSE)</formula>
    </cfRule>
  </conditionalFormatting>
  <conditionalFormatting sqref="AI32">
    <cfRule type="expression" dxfId="807" priority="911">
      <formula>IF(RIGHT(TEXT(AI32,"0.#"),1)=".",FALSE,TRUE)</formula>
    </cfRule>
    <cfRule type="expression" dxfId="806" priority="912">
      <formula>IF(RIGHT(TEXT(AI32,"0.#"),1)=".",TRUE,FALSE)</formula>
    </cfRule>
  </conditionalFormatting>
  <conditionalFormatting sqref="AM32">
    <cfRule type="expression" dxfId="805" priority="909">
      <formula>IF(RIGHT(TEXT(AM32,"0.#"),1)=".",FALSE,TRUE)</formula>
    </cfRule>
    <cfRule type="expression" dxfId="804" priority="910">
      <formula>IF(RIGHT(TEXT(AM32,"0.#"),1)=".",TRUE,FALSE)</formula>
    </cfRule>
  </conditionalFormatting>
  <conditionalFormatting sqref="AE33">
    <cfRule type="expression" dxfId="803" priority="907">
      <formula>IF(RIGHT(TEXT(AE33,"0.#"),1)=".",FALSE,TRUE)</formula>
    </cfRule>
    <cfRule type="expression" dxfId="802" priority="908">
      <formula>IF(RIGHT(TEXT(AE33,"0.#"),1)=".",TRUE,FALSE)</formula>
    </cfRule>
  </conditionalFormatting>
  <conditionalFormatting sqref="AI33">
    <cfRule type="expression" dxfId="801" priority="905">
      <formula>IF(RIGHT(TEXT(AI33,"0.#"),1)=".",FALSE,TRUE)</formula>
    </cfRule>
    <cfRule type="expression" dxfId="800" priority="906">
      <formula>IF(RIGHT(TEXT(AI33,"0.#"),1)=".",TRUE,FALSE)</formula>
    </cfRule>
  </conditionalFormatting>
  <conditionalFormatting sqref="AM33">
    <cfRule type="expression" dxfId="799" priority="903">
      <formula>IF(RIGHT(TEXT(AM33,"0.#"),1)=".",FALSE,TRUE)</formula>
    </cfRule>
    <cfRule type="expression" dxfId="798" priority="904">
      <formula>IF(RIGHT(TEXT(AM33,"0.#"),1)=".",TRUE,FALSE)</formula>
    </cfRule>
  </conditionalFormatting>
  <conditionalFormatting sqref="AQ33">
    <cfRule type="expression" dxfId="797" priority="901">
      <formula>IF(RIGHT(TEXT(AQ33,"0.#"),1)=".",FALSE,TRUE)</formula>
    </cfRule>
    <cfRule type="expression" dxfId="796" priority="902">
      <formula>IF(RIGHT(TEXT(AQ33,"0.#"),1)=".",TRUE,FALSE)</formula>
    </cfRule>
  </conditionalFormatting>
  <conditionalFormatting sqref="AE210">
    <cfRule type="expression" dxfId="795" priority="899">
      <formula>IF(RIGHT(TEXT(AE210,"0.#"),1)=".",FALSE,TRUE)</formula>
    </cfRule>
    <cfRule type="expression" dxfId="794" priority="900">
      <formula>IF(RIGHT(TEXT(AE210,"0.#"),1)=".",TRUE,FALSE)</formula>
    </cfRule>
  </conditionalFormatting>
  <conditionalFormatting sqref="AE211">
    <cfRule type="expression" dxfId="793" priority="897">
      <formula>IF(RIGHT(TEXT(AE211,"0.#"),1)=".",FALSE,TRUE)</formula>
    </cfRule>
    <cfRule type="expression" dxfId="792" priority="898">
      <formula>IF(RIGHT(TEXT(AE211,"0.#"),1)=".",TRUE,FALSE)</formula>
    </cfRule>
  </conditionalFormatting>
  <conditionalFormatting sqref="AE212">
    <cfRule type="expression" dxfId="791" priority="895">
      <formula>IF(RIGHT(TEXT(AE212,"0.#"),1)=".",FALSE,TRUE)</formula>
    </cfRule>
    <cfRule type="expression" dxfId="790" priority="896">
      <formula>IF(RIGHT(TEXT(AE212,"0.#"),1)=".",TRUE,FALSE)</formula>
    </cfRule>
  </conditionalFormatting>
  <conditionalFormatting sqref="AI212">
    <cfRule type="expression" dxfId="789" priority="893">
      <formula>IF(RIGHT(TEXT(AI212,"0.#"),1)=".",FALSE,TRUE)</formula>
    </cfRule>
    <cfRule type="expression" dxfId="788" priority="894">
      <formula>IF(RIGHT(TEXT(AI212,"0.#"),1)=".",TRUE,FALSE)</formula>
    </cfRule>
  </conditionalFormatting>
  <conditionalFormatting sqref="AI211">
    <cfRule type="expression" dxfId="787" priority="891">
      <formula>IF(RIGHT(TEXT(AI211,"0.#"),1)=".",FALSE,TRUE)</formula>
    </cfRule>
    <cfRule type="expression" dxfId="786" priority="892">
      <formula>IF(RIGHT(TEXT(AI211,"0.#"),1)=".",TRUE,FALSE)</formula>
    </cfRule>
  </conditionalFormatting>
  <conditionalFormatting sqref="AI210">
    <cfRule type="expression" dxfId="785" priority="889">
      <formula>IF(RIGHT(TEXT(AI210,"0.#"),1)=".",FALSE,TRUE)</formula>
    </cfRule>
    <cfRule type="expression" dxfId="784" priority="890">
      <formula>IF(RIGHT(TEXT(AI210,"0.#"),1)=".",TRUE,FALSE)</formula>
    </cfRule>
  </conditionalFormatting>
  <conditionalFormatting sqref="AM210">
    <cfRule type="expression" dxfId="783" priority="887">
      <formula>IF(RIGHT(TEXT(AM210,"0.#"),1)=".",FALSE,TRUE)</formula>
    </cfRule>
    <cfRule type="expression" dxfId="782" priority="888">
      <formula>IF(RIGHT(TEXT(AM210,"0.#"),1)=".",TRUE,FALSE)</formula>
    </cfRule>
  </conditionalFormatting>
  <conditionalFormatting sqref="AM211">
    <cfRule type="expression" dxfId="781" priority="885">
      <formula>IF(RIGHT(TEXT(AM211,"0.#"),1)=".",FALSE,TRUE)</formula>
    </cfRule>
    <cfRule type="expression" dxfId="780" priority="886">
      <formula>IF(RIGHT(TEXT(AM211,"0.#"),1)=".",TRUE,FALSE)</formula>
    </cfRule>
  </conditionalFormatting>
  <conditionalFormatting sqref="AM212">
    <cfRule type="expression" dxfId="779" priority="883">
      <formula>IF(RIGHT(TEXT(AM212,"0.#"),1)=".",FALSE,TRUE)</formula>
    </cfRule>
    <cfRule type="expression" dxfId="778" priority="884">
      <formula>IF(RIGHT(TEXT(AM212,"0.#"),1)=".",TRUE,FALSE)</formula>
    </cfRule>
  </conditionalFormatting>
  <conditionalFormatting sqref="AL368:AO395">
    <cfRule type="expression" dxfId="777" priority="879">
      <formula>IF(AND(AL368&gt;=0, RIGHT(TEXT(AL368,"0.#"),1)&lt;&gt;"."),TRUE,FALSE)</formula>
    </cfRule>
    <cfRule type="expression" dxfId="776" priority="880">
      <formula>IF(AND(AL368&gt;=0, RIGHT(TEXT(AL368,"0.#"),1)="."),TRUE,FALSE)</formula>
    </cfRule>
    <cfRule type="expression" dxfId="775" priority="881">
      <formula>IF(AND(AL368&lt;0, RIGHT(TEXT(AL368,"0.#"),1)&lt;&gt;"."),TRUE,FALSE)</formula>
    </cfRule>
    <cfRule type="expression" dxfId="774" priority="882">
      <formula>IF(AND(AL368&lt;0, RIGHT(TEXT(AL368,"0.#"),1)="."),TRUE,FALSE)</formula>
    </cfRule>
  </conditionalFormatting>
  <conditionalFormatting sqref="AQ210:AQ212">
    <cfRule type="expression" dxfId="773" priority="877">
      <formula>IF(RIGHT(TEXT(AQ210,"0.#"),1)=".",FALSE,TRUE)</formula>
    </cfRule>
    <cfRule type="expression" dxfId="772" priority="878">
      <formula>IF(RIGHT(TEXT(AQ210,"0.#"),1)=".",TRUE,FALSE)</formula>
    </cfRule>
  </conditionalFormatting>
  <conditionalFormatting sqref="AU210:AU212">
    <cfRule type="expression" dxfId="771" priority="875">
      <formula>IF(RIGHT(TEXT(AU210,"0.#"),1)=".",FALSE,TRUE)</formula>
    </cfRule>
    <cfRule type="expression" dxfId="770" priority="876">
      <formula>IF(RIGHT(TEXT(AU210,"0.#"),1)=".",TRUE,FALSE)</formula>
    </cfRule>
  </conditionalFormatting>
  <conditionalFormatting sqref="Y368:Y395">
    <cfRule type="expression" dxfId="769" priority="873">
      <formula>IF(RIGHT(TEXT(Y368,"0.#"),1)=".",FALSE,TRUE)</formula>
    </cfRule>
    <cfRule type="expression" dxfId="768" priority="874">
      <formula>IF(RIGHT(TEXT(Y368,"0.#"),1)=".",TRUE,FALSE)</formula>
    </cfRule>
  </conditionalFormatting>
  <conditionalFormatting sqref="AL631:AO660">
    <cfRule type="expression" dxfId="767" priority="869">
      <formula>IF(AND(AL631&gt;=0, RIGHT(TEXT(AL631,"0.#"),1)&lt;&gt;"."),TRUE,FALSE)</formula>
    </cfRule>
    <cfRule type="expression" dxfId="766" priority="870">
      <formula>IF(AND(AL631&gt;=0, RIGHT(TEXT(AL631,"0.#"),1)="."),TRUE,FALSE)</formula>
    </cfRule>
    <cfRule type="expression" dxfId="765" priority="871">
      <formula>IF(AND(AL631&lt;0, RIGHT(TEXT(AL631,"0.#"),1)&lt;&gt;"."),TRUE,FALSE)</formula>
    </cfRule>
    <cfRule type="expression" dxfId="764" priority="872">
      <formula>IF(AND(AL631&lt;0, RIGHT(TEXT(AL631,"0.#"),1)="."),TRUE,FALSE)</formula>
    </cfRule>
  </conditionalFormatting>
  <conditionalFormatting sqref="Y631:Y660">
    <cfRule type="expression" dxfId="763" priority="867">
      <formula>IF(RIGHT(TEXT(Y631,"0.#"),1)=".",FALSE,TRUE)</formula>
    </cfRule>
    <cfRule type="expression" dxfId="762" priority="868">
      <formula>IF(RIGHT(TEXT(Y631,"0.#"),1)=".",TRUE,FALSE)</formula>
    </cfRule>
  </conditionalFormatting>
  <conditionalFormatting sqref="AL366:AO367">
    <cfRule type="expression" dxfId="761" priority="863">
      <formula>IF(AND(AL366&gt;=0, RIGHT(TEXT(AL366,"0.#"),1)&lt;&gt;"."),TRUE,FALSE)</formula>
    </cfRule>
    <cfRule type="expression" dxfId="760" priority="864">
      <formula>IF(AND(AL366&gt;=0, RIGHT(TEXT(AL366,"0.#"),1)="."),TRUE,FALSE)</formula>
    </cfRule>
    <cfRule type="expression" dxfId="759" priority="865">
      <formula>IF(AND(AL366&lt;0, RIGHT(TEXT(AL366,"0.#"),1)&lt;&gt;"."),TRUE,FALSE)</formula>
    </cfRule>
    <cfRule type="expression" dxfId="758" priority="866">
      <formula>IF(AND(AL366&lt;0, RIGHT(TEXT(AL366,"0.#"),1)="."),TRUE,FALSE)</formula>
    </cfRule>
  </conditionalFormatting>
  <conditionalFormatting sqref="Y366:Y367">
    <cfRule type="expression" dxfId="757" priority="861">
      <formula>IF(RIGHT(TEXT(Y366,"0.#"),1)=".",FALSE,TRUE)</formula>
    </cfRule>
    <cfRule type="expression" dxfId="756" priority="862">
      <formula>IF(RIGHT(TEXT(Y366,"0.#"),1)=".",TRUE,FALSE)</formula>
    </cfRule>
  </conditionalFormatting>
  <conditionalFormatting sqref="Y401 Y405:Y428">
    <cfRule type="expression" dxfId="755" priority="799">
      <formula>IF(RIGHT(TEXT(Y401,"0.#"),1)=".",FALSE,TRUE)</formula>
    </cfRule>
    <cfRule type="expression" dxfId="754" priority="800">
      <formula>IF(RIGHT(TEXT(Y401,"0.#"),1)=".",TRUE,FALSE)</formula>
    </cfRule>
  </conditionalFormatting>
  <conditionalFormatting sqref="Y399:Y400">
    <cfRule type="expression" dxfId="753" priority="793">
      <formula>IF(RIGHT(TEXT(Y399,"0.#"),1)=".",FALSE,TRUE)</formula>
    </cfRule>
    <cfRule type="expression" dxfId="752" priority="794">
      <formula>IF(RIGHT(TEXT(Y399,"0.#"),1)=".",TRUE,FALSE)</formula>
    </cfRule>
  </conditionalFormatting>
  <conditionalFormatting sqref="Y434:Y461">
    <cfRule type="expression" dxfId="751" priority="787">
      <formula>IF(RIGHT(TEXT(Y434,"0.#"),1)=".",FALSE,TRUE)</formula>
    </cfRule>
    <cfRule type="expression" dxfId="750" priority="788">
      <formula>IF(RIGHT(TEXT(Y434,"0.#"),1)=".",TRUE,FALSE)</formula>
    </cfRule>
  </conditionalFormatting>
  <conditionalFormatting sqref="Y432">
    <cfRule type="expression" dxfId="749" priority="781">
      <formula>IF(RIGHT(TEXT(Y432,"0.#"),1)=".",FALSE,TRUE)</formula>
    </cfRule>
    <cfRule type="expression" dxfId="748" priority="782">
      <formula>IF(RIGHT(TEXT(Y432,"0.#"),1)=".",TRUE,FALSE)</formula>
    </cfRule>
  </conditionalFormatting>
  <conditionalFormatting sqref="Y467:Y494">
    <cfRule type="expression" dxfId="747" priority="775">
      <formula>IF(RIGHT(TEXT(Y467,"0.#"),1)=".",FALSE,TRUE)</formula>
    </cfRule>
    <cfRule type="expression" dxfId="746" priority="776">
      <formula>IF(RIGHT(TEXT(Y467,"0.#"),1)=".",TRUE,FALSE)</formula>
    </cfRule>
  </conditionalFormatting>
  <conditionalFormatting sqref="Y465:Y466">
    <cfRule type="expression" dxfId="745" priority="769">
      <formula>IF(RIGHT(TEXT(Y465,"0.#"),1)=".",FALSE,TRUE)</formula>
    </cfRule>
    <cfRule type="expression" dxfId="744" priority="770">
      <formula>IF(RIGHT(TEXT(Y465,"0.#"),1)=".",TRUE,FALSE)</formula>
    </cfRule>
  </conditionalFormatting>
  <conditionalFormatting sqref="Y500:Y527">
    <cfRule type="expression" dxfId="743" priority="763">
      <formula>IF(RIGHT(TEXT(Y500,"0.#"),1)=".",FALSE,TRUE)</formula>
    </cfRule>
    <cfRule type="expression" dxfId="742" priority="764">
      <formula>IF(RIGHT(TEXT(Y500,"0.#"),1)=".",TRUE,FALSE)</formula>
    </cfRule>
  </conditionalFormatting>
  <conditionalFormatting sqref="Y498:Y499">
    <cfRule type="expression" dxfId="741" priority="757">
      <formula>IF(RIGHT(TEXT(Y498,"0.#"),1)=".",FALSE,TRUE)</formula>
    </cfRule>
    <cfRule type="expression" dxfId="740" priority="758">
      <formula>IF(RIGHT(TEXT(Y498,"0.#"),1)=".",TRUE,FALSE)</formula>
    </cfRule>
  </conditionalFormatting>
  <conditionalFormatting sqref="Y533:Y560">
    <cfRule type="expression" dxfId="739" priority="751">
      <formula>IF(RIGHT(TEXT(Y533,"0.#"),1)=".",FALSE,TRUE)</formula>
    </cfRule>
    <cfRule type="expression" dxfId="738" priority="752">
      <formula>IF(RIGHT(TEXT(Y533,"0.#"),1)=".",TRUE,FALSE)</formula>
    </cfRule>
  </conditionalFormatting>
  <conditionalFormatting sqref="W23">
    <cfRule type="expression" dxfId="737" priority="859">
      <formula>IF(RIGHT(TEXT(W23,"0.#"),1)=".",FALSE,TRUE)</formula>
    </cfRule>
    <cfRule type="expression" dxfId="736" priority="860">
      <formula>IF(RIGHT(TEXT(W23,"0.#"),1)=".",TRUE,FALSE)</formula>
    </cfRule>
  </conditionalFormatting>
  <conditionalFormatting sqref="W24:W27">
    <cfRule type="expression" dxfId="735" priority="857">
      <formula>IF(RIGHT(TEXT(W24,"0.#"),1)=".",FALSE,TRUE)</formula>
    </cfRule>
    <cfRule type="expression" dxfId="734" priority="858">
      <formula>IF(RIGHT(TEXT(W24,"0.#"),1)=".",TRUE,FALSE)</formula>
    </cfRule>
  </conditionalFormatting>
  <conditionalFormatting sqref="W28">
    <cfRule type="expression" dxfId="733" priority="855">
      <formula>IF(RIGHT(TEXT(W28,"0.#"),1)=".",FALSE,TRUE)</formula>
    </cfRule>
    <cfRule type="expression" dxfId="732" priority="856">
      <formula>IF(RIGHT(TEXT(W28,"0.#"),1)=".",TRUE,FALSE)</formula>
    </cfRule>
  </conditionalFormatting>
  <conditionalFormatting sqref="P23">
    <cfRule type="expression" dxfId="731" priority="853">
      <formula>IF(RIGHT(TEXT(P23,"0.#"),1)=".",FALSE,TRUE)</formula>
    </cfRule>
    <cfRule type="expression" dxfId="730" priority="854">
      <formula>IF(RIGHT(TEXT(P23,"0.#"),1)=".",TRUE,FALSE)</formula>
    </cfRule>
  </conditionalFormatting>
  <conditionalFormatting sqref="P24:P26">
    <cfRule type="expression" dxfId="729" priority="851">
      <formula>IF(RIGHT(TEXT(P24,"0.#"),1)=".",FALSE,TRUE)</formula>
    </cfRule>
    <cfRule type="expression" dxfId="728" priority="852">
      <formula>IF(RIGHT(TEXT(P24,"0.#"),1)=".",TRUE,FALSE)</formula>
    </cfRule>
  </conditionalFormatting>
  <conditionalFormatting sqref="P28">
    <cfRule type="expression" dxfId="727" priority="849">
      <formula>IF(RIGHT(TEXT(P28,"0.#"),1)=".",FALSE,TRUE)</formula>
    </cfRule>
    <cfRule type="expression" dxfId="726" priority="850">
      <formula>IF(RIGHT(TEXT(P28,"0.#"),1)=".",TRUE,FALSE)</formula>
    </cfRule>
  </conditionalFormatting>
  <conditionalFormatting sqref="AE202">
    <cfRule type="expression" dxfId="725" priority="847">
      <formula>IF(RIGHT(TEXT(AE202,"0.#"),1)=".",FALSE,TRUE)</formula>
    </cfRule>
    <cfRule type="expression" dxfId="724" priority="848">
      <formula>IF(RIGHT(TEXT(AE202,"0.#"),1)=".",TRUE,FALSE)</formula>
    </cfRule>
  </conditionalFormatting>
  <conditionalFormatting sqref="AE203">
    <cfRule type="expression" dxfId="723" priority="845">
      <formula>IF(RIGHT(TEXT(AE203,"0.#"),1)=".",FALSE,TRUE)</formula>
    </cfRule>
    <cfRule type="expression" dxfId="722" priority="846">
      <formula>IF(RIGHT(TEXT(AE203,"0.#"),1)=".",TRUE,FALSE)</formula>
    </cfRule>
  </conditionalFormatting>
  <conditionalFormatting sqref="AE204">
    <cfRule type="expression" dxfId="721" priority="843">
      <formula>IF(RIGHT(TEXT(AE204,"0.#"),1)=".",FALSE,TRUE)</formula>
    </cfRule>
    <cfRule type="expression" dxfId="720" priority="844">
      <formula>IF(RIGHT(TEXT(AE204,"0.#"),1)=".",TRUE,FALSE)</formula>
    </cfRule>
  </conditionalFormatting>
  <conditionalFormatting sqref="AI204">
    <cfRule type="expression" dxfId="719" priority="841">
      <formula>IF(RIGHT(TEXT(AI204,"0.#"),1)=".",FALSE,TRUE)</formula>
    </cfRule>
    <cfRule type="expression" dxfId="718" priority="842">
      <formula>IF(RIGHT(TEXT(AI204,"0.#"),1)=".",TRUE,FALSE)</formula>
    </cfRule>
  </conditionalFormatting>
  <conditionalFormatting sqref="AI203">
    <cfRule type="expression" dxfId="717" priority="839">
      <formula>IF(RIGHT(TEXT(AI203,"0.#"),1)=".",FALSE,TRUE)</formula>
    </cfRule>
    <cfRule type="expression" dxfId="716" priority="840">
      <formula>IF(RIGHT(TEXT(AI203,"0.#"),1)=".",TRUE,FALSE)</formula>
    </cfRule>
  </conditionalFormatting>
  <conditionalFormatting sqref="AI202">
    <cfRule type="expression" dxfId="715" priority="837">
      <formula>IF(RIGHT(TEXT(AI202,"0.#"),1)=".",FALSE,TRUE)</formula>
    </cfRule>
    <cfRule type="expression" dxfId="714" priority="838">
      <formula>IF(RIGHT(TEXT(AI202,"0.#"),1)=".",TRUE,FALSE)</formula>
    </cfRule>
  </conditionalFormatting>
  <conditionalFormatting sqref="AM202">
    <cfRule type="expression" dxfId="713" priority="835">
      <formula>IF(RIGHT(TEXT(AM202,"0.#"),1)=".",FALSE,TRUE)</formula>
    </cfRule>
    <cfRule type="expression" dxfId="712" priority="836">
      <formula>IF(RIGHT(TEXT(AM202,"0.#"),1)=".",TRUE,FALSE)</formula>
    </cfRule>
  </conditionalFormatting>
  <conditionalFormatting sqref="AM203">
    <cfRule type="expression" dxfId="711" priority="833">
      <formula>IF(RIGHT(TEXT(AM203,"0.#"),1)=".",FALSE,TRUE)</formula>
    </cfRule>
    <cfRule type="expression" dxfId="710" priority="834">
      <formula>IF(RIGHT(TEXT(AM203,"0.#"),1)=".",TRUE,FALSE)</formula>
    </cfRule>
  </conditionalFormatting>
  <conditionalFormatting sqref="AM204">
    <cfRule type="expression" dxfId="709" priority="831">
      <formula>IF(RIGHT(TEXT(AM204,"0.#"),1)=".",FALSE,TRUE)</formula>
    </cfRule>
    <cfRule type="expression" dxfId="708" priority="832">
      <formula>IF(RIGHT(TEXT(AM204,"0.#"),1)=".",TRUE,FALSE)</formula>
    </cfRule>
  </conditionalFormatting>
  <conditionalFormatting sqref="AQ202:AQ204">
    <cfRule type="expression" dxfId="707" priority="829">
      <formula>IF(RIGHT(TEXT(AQ202,"0.#"),1)=".",FALSE,TRUE)</formula>
    </cfRule>
    <cfRule type="expression" dxfId="706" priority="830">
      <formula>IF(RIGHT(TEXT(AQ202,"0.#"),1)=".",TRUE,FALSE)</formula>
    </cfRule>
  </conditionalFormatting>
  <conditionalFormatting sqref="AU202:AU204">
    <cfRule type="expression" dxfId="705" priority="827">
      <formula>IF(RIGHT(TEXT(AU202,"0.#"),1)=".",FALSE,TRUE)</formula>
    </cfRule>
    <cfRule type="expression" dxfId="704" priority="828">
      <formula>IF(RIGHT(TEXT(AU202,"0.#"),1)=".",TRUE,FALSE)</formula>
    </cfRule>
  </conditionalFormatting>
  <conditionalFormatting sqref="AE205">
    <cfRule type="expression" dxfId="703" priority="825">
      <formula>IF(RIGHT(TEXT(AE205,"0.#"),1)=".",FALSE,TRUE)</formula>
    </cfRule>
    <cfRule type="expression" dxfId="702" priority="826">
      <formula>IF(RIGHT(TEXT(AE205,"0.#"),1)=".",TRUE,FALSE)</formula>
    </cfRule>
  </conditionalFormatting>
  <conditionalFormatting sqref="AE206">
    <cfRule type="expression" dxfId="701" priority="823">
      <formula>IF(RIGHT(TEXT(AE206,"0.#"),1)=".",FALSE,TRUE)</formula>
    </cfRule>
    <cfRule type="expression" dxfId="700" priority="824">
      <formula>IF(RIGHT(TEXT(AE206,"0.#"),1)=".",TRUE,FALSE)</formula>
    </cfRule>
  </conditionalFormatting>
  <conditionalFormatting sqref="AE207">
    <cfRule type="expression" dxfId="699" priority="821">
      <formula>IF(RIGHT(TEXT(AE207,"0.#"),1)=".",FALSE,TRUE)</formula>
    </cfRule>
    <cfRule type="expression" dxfId="698" priority="822">
      <formula>IF(RIGHT(TEXT(AE207,"0.#"),1)=".",TRUE,FALSE)</formula>
    </cfRule>
  </conditionalFormatting>
  <conditionalFormatting sqref="AI207">
    <cfRule type="expression" dxfId="697" priority="819">
      <formula>IF(RIGHT(TEXT(AI207,"0.#"),1)=".",FALSE,TRUE)</formula>
    </cfRule>
    <cfRule type="expression" dxfId="696" priority="820">
      <formula>IF(RIGHT(TEXT(AI207,"0.#"),1)=".",TRUE,FALSE)</formula>
    </cfRule>
  </conditionalFormatting>
  <conditionalFormatting sqref="AI206">
    <cfRule type="expression" dxfId="695" priority="817">
      <formula>IF(RIGHT(TEXT(AI206,"0.#"),1)=".",FALSE,TRUE)</formula>
    </cfRule>
    <cfRule type="expression" dxfId="694" priority="818">
      <formula>IF(RIGHT(TEXT(AI206,"0.#"),1)=".",TRUE,FALSE)</formula>
    </cfRule>
  </conditionalFormatting>
  <conditionalFormatting sqref="AI205">
    <cfRule type="expression" dxfId="693" priority="815">
      <formula>IF(RIGHT(TEXT(AI205,"0.#"),1)=".",FALSE,TRUE)</formula>
    </cfRule>
    <cfRule type="expression" dxfId="692" priority="816">
      <formula>IF(RIGHT(TEXT(AI205,"0.#"),1)=".",TRUE,FALSE)</formula>
    </cfRule>
  </conditionalFormatting>
  <conditionalFormatting sqref="AM205">
    <cfRule type="expression" dxfId="691" priority="813">
      <formula>IF(RIGHT(TEXT(AM205,"0.#"),1)=".",FALSE,TRUE)</formula>
    </cfRule>
    <cfRule type="expression" dxfId="690" priority="814">
      <formula>IF(RIGHT(TEXT(AM205,"0.#"),1)=".",TRUE,FALSE)</formula>
    </cfRule>
  </conditionalFormatting>
  <conditionalFormatting sqref="AM206">
    <cfRule type="expression" dxfId="689" priority="811">
      <formula>IF(RIGHT(TEXT(AM206,"0.#"),1)=".",FALSE,TRUE)</formula>
    </cfRule>
    <cfRule type="expression" dxfId="688" priority="812">
      <formula>IF(RIGHT(TEXT(AM206,"0.#"),1)=".",TRUE,FALSE)</formula>
    </cfRule>
  </conditionalFormatting>
  <conditionalFormatting sqref="AM207">
    <cfRule type="expression" dxfId="687" priority="809">
      <formula>IF(RIGHT(TEXT(AM207,"0.#"),1)=".",FALSE,TRUE)</formula>
    </cfRule>
    <cfRule type="expression" dxfId="686" priority="810">
      <formula>IF(RIGHT(TEXT(AM207,"0.#"),1)=".",TRUE,FALSE)</formula>
    </cfRule>
  </conditionalFormatting>
  <conditionalFormatting sqref="AQ205:AQ207">
    <cfRule type="expression" dxfId="685" priority="807">
      <formula>IF(RIGHT(TEXT(AQ205,"0.#"),1)=".",FALSE,TRUE)</formula>
    </cfRule>
    <cfRule type="expression" dxfId="684" priority="808">
      <formula>IF(RIGHT(TEXT(AQ205,"0.#"),1)=".",TRUE,FALSE)</formula>
    </cfRule>
  </conditionalFormatting>
  <conditionalFormatting sqref="AU205:AU207">
    <cfRule type="expression" dxfId="683" priority="805">
      <formula>IF(RIGHT(TEXT(AU205,"0.#"),1)=".",FALSE,TRUE)</formula>
    </cfRule>
    <cfRule type="expression" dxfId="682" priority="806">
      <formula>IF(RIGHT(TEXT(AU205,"0.#"),1)=".",TRUE,FALSE)</formula>
    </cfRule>
  </conditionalFormatting>
  <conditionalFormatting sqref="AL410:AO428">
    <cfRule type="expression" dxfId="681" priority="801">
      <formula>IF(AND(AL410&gt;=0, RIGHT(TEXT(AL410,"0.#"),1)&lt;&gt;"."),TRUE,FALSE)</formula>
    </cfRule>
    <cfRule type="expression" dxfId="680" priority="802">
      <formula>IF(AND(AL410&gt;=0, RIGHT(TEXT(AL410,"0.#"),1)="."),TRUE,FALSE)</formula>
    </cfRule>
    <cfRule type="expression" dxfId="679" priority="803">
      <formula>IF(AND(AL410&lt;0, RIGHT(TEXT(AL410,"0.#"),1)&lt;&gt;"."),TRUE,FALSE)</formula>
    </cfRule>
    <cfRule type="expression" dxfId="678" priority="804">
      <formula>IF(AND(AL410&lt;0, RIGHT(TEXT(AL410,"0.#"),1)="."),TRUE,FALSE)</formula>
    </cfRule>
  </conditionalFormatting>
  <conditionalFormatting sqref="AL399:AO409">
    <cfRule type="expression" dxfId="677" priority="795">
      <formula>IF(AND(AL399&gt;=0, RIGHT(TEXT(AL399,"0.#"),1)&lt;&gt;"."),TRUE,FALSE)</formula>
    </cfRule>
    <cfRule type="expression" dxfId="676" priority="796">
      <formula>IF(AND(AL399&gt;=0, RIGHT(TEXT(AL399,"0.#"),1)="."),TRUE,FALSE)</formula>
    </cfRule>
    <cfRule type="expression" dxfId="675" priority="797">
      <formula>IF(AND(AL399&lt;0, RIGHT(TEXT(AL399,"0.#"),1)&lt;&gt;"."),TRUE,FALSE)</formula>
    </cfRule>
    <cfRule type="expression" dxfId="674" priority="798">
      <formula>IF(AND(AL399&lt;0, RIGHT(TEXT(AL399,"0.#"),1)="."),TRUE,FALSE)</formula>
    </cfRule>
  </conditionalFormatting>
  <conditionalFormatting sqref="AL436:AO461">
    <cfRule type="expression" dxfId="673" priority="789">
      <formula>IF(AND(AL436&gt;=0, RIGHT(TEXT(AL436,"0.#"),1)&lt;&gt;"."),TRUE,FALSE)</formula>
    </cfRule>
    <cfRule type="expression" dxfId="672" priority="790">
      <formula>IF(AND(AL436&gt;=0, RIGHT(TEXT(AL436,"0.#"),1)="."),TRUE,FALSE)</formula>
    </cfRule>
    <cfRule type="expression" dxfId="671" priority="791">
      <formula>IF(AND(AL436&lt;0, RIGHT(TEXT(AL436,"0.#"),1)&lt;&gt;"."),TRUE,FALSE)</formula>
    </cfRule>
    <cfRule type="expression" dxfId="670" priority="792">
      <formula>IF(AND(AL436&lt;0, RIGHT(TEXT(AL436,"0.#"),1)="."),TRUE,FALSE)</formula>
    </cfRule>
  </conditionalFormatting>
  <conditionalFormatting sqref="AL432:AO435">
    <cfRule type="expression" dxfId="669" priority="783">
      <formula>IF(AND(AL432&gt;=0, RIGHT(TEXT(AL432,"0.#"),1)&lt;&gt;"."),TRUE,FALSE)</formula>
    </cfRule>
    <cfRule type="expression" dxfId="668" priority="784">
      <formula>IF(AND(AL432&gt;=0, RIGHT(TEXT(AL432,"0.#"),1)="."),TRUE,FALSE)</formula>
    </cfRule>
    <cfRule type="expression" dxfId="667" priority="785">
      <formula>IF(AND(AL432&lt;0, RIGHT(TEXT(AL432,"0.#"),1)&lt;&gt;"."),TRUE,FALSE)</formula>
    </cfRule>
    <cfRule type="expression" dxfId="666" priority="786">
      <formula>IF(AND(AL432&lt;0, RIGHT(TEXT(AL432,"0.#"),1)="."),TRUE,FALSE)</formula>
    </cfRule>
  </conditionalFormatting>
  <conditionalFormatting sqref="AL467:AO494">
    <cfRule type="expression" dxfId="665" priority="777">
      <formula>IF(AND(AL467&gt;=0, RIGHT(TEXT(AL467,"0.#"),1)&lt;&gt;"."),TRUE,FALSE)</formula>
    </cfRule>
    <cfRule type="expression" dxfId="664" priority="778">
      <formula>IF(AND(AL467&gt;=0, RIGHT(TEXT(AL467,"0.#"),1)="."),TRUE,FALSE)</formula>
    </cfRule>
    <cfRule type="expression" dxfId="663" priority="779">
      <formula>IF(AND(AL467&lt;0, RIGHT(TEXT(AL467,"0.#"),1)&lt;&gt;"."),TRUE,FALSE)</formula>
    </cfRule>
    <cfRule type="expression" dxfId="662" priority="780">
      <formula>IF(AND(AL467&lt;0, RIGHT(TEXT(AL467,"0.#"),1)="."),TRUE,FALSE)</formula>
    </cfRule>
  </conditionalFormatting>
  <conditionalFormatting sqref="AL465:AO466">
    <cfRule type="expression" dxfId="661" priority="771">
      <formula>IF(AND(AL465&gt;=0, RIGHT(TEXT(AL465,"0.#"),1)&lt;&gt;"."),TRUE,FALSE)</formula>
    </cfRule>
    <cfRule type="expression" dxfId="660" priority="772">
      <formula>IF(AND(AL465&gt;=0, RIGHT(TEXT(AL465,"0.#"),1)="."),TRUE,FALSE)</formula>
    </cfRule>
    <cfRule type="expression" dxfId="659" priority="773">
      <formula>IF(AND(AL465&lt;0, RIGHT(TEXT(AL465,"0.#"),1)&lt;&gt;"."),TRUE,FALSE)</formula>
    </cfRule>
    <cfRule type="expression" dxfId="658" priority="774">
      <formula>IF(AND(AL465&lt;0, RIGHT(TEXT(AL465,"0.#"),1)="."),TRUE,FALSE)</formula>
    </cfRule>
  </conditionalFormatting>
  <conditionalFormatting sqref="AL501:AO527">
    <cfRule type="expression" dxfId="657" priority="765">
      <formula>IF(AND(AL501&gt;=0, RIGHT(TEXT(AL501,"0.#"),1)&lt;&gt;"."),TRUE,FALSE)</formula>
    </cfRule>
    <cfRule type="expression" dxfId="656" priority="766">
      <formula>IF(AND(AL501&gt;=0, RIGHT(TEXT(AL501,"0.#"),1)="."),TRUE,FALSE)</formula>
    </cfRule>
    <cfRule type="expression" dxfId="655" priority="767">
      <formula>IF(AND(AL501&lt;0, RIGHT(TEXT(AL501,"0.#"),1)&lt;&gt;"."),TRUE,FALSE)</formula>
    </cfRule>
    <cfRule type="expression" dxfId="654" priority="768">
      <formula>IF(AND(AL501&lt;0, RIGHT(TEXT(AL501,"0.#"),1)="."),TRUE,FALSE)</formula>
    </cfRule>
  </conditionalFormatting>
  <conditionalFormatting sqref="AL498:AO500">
    <cfRule type="expression" dxfId="653" priority="759">
      <formula>IF(AND(AL498&gt;=0, RIGHT(TEXT(AL498,"0.#"),1)&lt;&gt;"."),TRUE,FALSE)</formula>
    </cfRule>
    <cfRule type="expression" dxfId="652" priority="760">
      <formula>IF(AND(AL498&gt;=0, RIGHT(TEXT(AL498,"0.#"),1)="."),TRUE,FALSE)</formula>
    </cfRule>
    <cfRule type="expression" dxfId="651" priority="761">
      <formula>IF(AND(AL498&lt;0, RIGHT(TEXT(AL498,"0.#"),1)&lt;&gt;"."),TRUE,FALSE)</formula>
    </cfRule>
    <cfRule type="expression" dxfId="650" priority="762">
      <formula>IF(AND(AL498&lt;0, RIGHT(TEXT(AL498,"0.#"),1)="."),TRUE,FALSE)</formula>
    </cfRule>
  </conditionalFormatting>
  <conditionalFormatting sqref="AL533:AO560">
    <cfRule type="expression" dxfId="649" priority="753">
      <formula>IF(AND(AL533&gt;=0, RIGHT(TEXT(AL533,"0.#"),1)&lt;&gt;"."),TRUE,FALSE)</formula>
    </cfRule>
    <cfRule type="expression" dxfId="648" priority="754">
      <formula>IF(AND(AL533&gt;=0, RIGHT(TEXT(AL533,"0.#"),1)="."),TRUE,FALSE)</formula>
    </cfRule>
    <cfRule type="expression" dxfId="647" priority="755">
      <formula>IF(AND(AL533&lt;0, RIGHT(TEXT(AL533,"0.#"),1)&lt;&gt;"."),TRUE,FALSE)</formula>
    </cfRule>
    <cfRule type="expression" dxfId="646" priority="756">
      <formula>IF(AND(AL533&lt;0, RIGHT(TEXT(AL533,"0.#"),1)="."),TRUE,FALSE)</formula>
    </cfRule>
  </conditionalFormatting>
  <conditionalFormatting sqref="AL531:AO532">
    <cfRule type="expression" dxfId="645" priority="747">
      <formula>IF(AND(AL531&gt;=0, RIGHT(TEXT(AL531,"0.#"),1)&lt;&gt;"."),TRUE,FALSE)</formula>
    </cfRule>
    <cfRule type="expression" dxfId="644" priority="748">
      <formula>IF(AND(AL531&gt;=0, RIGHT(TEXT(AL531,"0.#"),1)="."),TRUE,FALSE)</formula>
    </cfRule>
    <cfRule type="expression" dxfId="643" priority="749">
      <formula>IF(AND(AL531&lt;0, RIGHT(TEXT(AL531,"0.#"),1)&lt;&gt;"."),TRUE,FALSE)</formula>
    </cfRule>
    <cfRule type="expression" dxfId="642" priority="750">
      <formula>IF(AND(AL531&lt;0, RIGHT(TEXT(AL531,"0.#"),1)="."),TRUE,FALSE)</formula>
    </cfRule>
  </conditionalFormatting>
  <conditionalFormatting sqref="Y531:Y532">
    <cfRule type="expression" dxfId="641" priority="745">
      <formula>IF(RIGHT(TEXT(Y531,"0.#"),1)=".",FALSE,TRUE)</formula>
    </cfRule>
    <cfRule type="expression" dxfId="640" priority="746">
      <formula>IF(RIGHT(TEXT(Y531,"0.#"),1)=".",TRUE,FALSE)</formula>
    </cfRule>
  </conditionalFormatting>
  <conditionalFormatting sqref="AL566:AO593">
    <cfRule type="expression" dxfId="639" priority="741">
      <formula>IF(AND(AL566&gt;=0, RIGHT(TEXT(AL566,"0.#"),1)&lt;&gt;"."),TRUE,FALSE)</formula>
    </cfRule>
    <cfRule type="expression" dxfId="638" priority="742">
      <formula>IF(AND(AL566&gt;=0, RIGHT(TEXT(AL566,"0.#"),1)="."),TRUE,FALSE)</formula>
    </cfRule>
    <cfRule type="expression" dxfId="637" priority="743">
      <formula>IF(AND(AL566&lt;0, RIGHT(TEXT(AL566,"0.#"),1)&lt;&gt;"."),TRUE,FALSE)</formula>
    </cfRule>
    <cfRule type="expression" dxfId="636" priority="744">
      <formula>IF(AND(AL566&lt;0, RIGHT(TEXT(AL566,"0.#"),1)="."),TRUE,FALSE)</formula>
    </cfRule>
  </conditionalFormatting>
  <conditionalFormatting sqref="Y566:Y593">
    <cfRule type="expression" dxfId="635" priority="739">
      <formula>IF(RIGHT(TEXT(Y566,"0.#"),1)=".",FALSE,TRUE)</formula>
    </cfRule>
    <cfRule type="expression" dxfId="634" priority="740">
      <formula>IF(RIGHT(TEXT(Y566,"0.#"),1)=".",TRUE,FALSE)</formula>
    </cfRule>
  </conditionalFormatting>
  <conditionalFormatting sqref="AL564:AO565">
    <cfRule type="expression" dxfId="633" priority="735">
      <formula>IF(AND(AL564&gt;=0, RIGHT(TEXT(AL564,"0.#"),1)&lt;&gt;"."),TRUE,FALSE)</formula>
    </cfRule>
    <cfRule type="expression" dxfId="632" priority="736">
      <formula>IF(AND(AL564&gt;=0, RIGHT(TEXT(AL564,"0.#"),1)="."),TRUE,FALSE)</formula>
    </cfRule>
    <cfRule type="expression" dxfId="631" priority="737">
      <formula>IF(AND(AL564&lt;0, RIGHT(TEXT(AL564,"0.#"),1)&lt;&gt;"."),TRUE,FALSE)</formula>
    </cfRule>
    <cfRule type="expression" dxfId="630" priority="738">
      <formula>IF(AND(AL564&lt;0, RIGHT(TEXT(AL564,"0.#"),1)="."),TRUE,FALSE)</formula>
    </cfRule>
  </conditionalFormatting>
  <conditionalFormatting sqref="Y564:Y565">
    <cfRule type="expression" dxfId="629" priority="733">
      <formula>IF(RIGHT(TEXT(Y564,"0.#"),1)=".",FALSE,TRUE)</formula>
    </cfRule>
    <cfRule type="expression" dxfId="628" priority="734">
      <formula>IF(RIGHT(TEXT(Y564,"0.#"),1)=".",TRUE,FALSE)</formula>
    </cfRule>
  </conditionalFormatting>
  <conditionalFormatting sqref="AL605:AO626">
    <cfRule type="expression" dxfId="627" priority="729">
      <formula>IF(AND(AL605&gt;=0, RIGHT(TEXT(AL605,"0.#"),1)&lt;&gt;"."),TRUE,FALSE)</formula>
    </cfRule>
    <cfRule type="expression" dxfId="626" priority="730">
      <formula>IF(AND(AL605&gt;=0, RIGHT(TEXT(AL605,"0.#"),1)="."),TRUE,FALSE)</formula>
    </cfRule>
    <cfRule type="expression" dxfId="625" priority="731">
      <formula>IF(AND(AL605&lt;0, RIGHT(TEXT(AL605,"0.#"),1)&lt;&gt;"."),TRUE,FALSE)</formula>
    </cfRule>
    <cfRule type="expression" dxfId="624" priority="732">
      <formula>IF(AND(AL605&lt;0, RIGHT(TEXT(AL605,"0.#"),1)="."),TRUE,FALSE)</formula>
    </cfRule>
  </conditionalFormatting>
  <conditionalFormatting sqref="Y599:Y626">
    <cfRule type="expression" dxfId="623" priority="727">
      <formula>IF(RIGHT(TEXT(Y599,"0.#"),1)=".",FALSE,TRUE)</formula>
    </cfRule>
    <cfRule type="expression" dxfId="622" priority="728">
      <formula>IF(RIGHT(TEXT(Y599,"0.#"),1)=".",TRUE,FALSE)</formula>
    </cfRule>
  </conditionalFormatting>
  <conditionalFormatting sqref="AL597:AO604">
    <cfRule type="expression" dxfId="621" priority="723">
      <formula>IF(AND(AL597&gt;=0, RIGHT(TEXT(AL597,"0.#"),1)&lt;&gt;"."),TRUE,FALSE)</formula>
    </cfRule>
    <cfRule type="expression" dxfId="620" priority="724">
      <formula>IF(AND(AL597&gt;=0, RIGHT(TEXT(AL597,"0.#"),1)="."),TRUE,FALSE)</formula>
    </cfRule>
    <cfRule type="expression" dxfId="619" priority="725">
      <formula>IF(AND(AL597&lt;0, RIGHT(TEXT(AL597,"0.#"),1)&lt;&gt;"."),TRUE,FALSE)</formula>
    </cfRule>
    <cfRule type="expression" dxfId="618" priority="726">
      <formula>IF(AND(AL597&lt;0, RIGHT(TEXT(AL597,"0.#"),1)="."),TRUE,FALSE)</formula>
    </cfRule>
  </conditionalFormatting>
  <conditionalFormatting sqref="Y597:Y598">
    <cfRule type="expression" dxfId="617" priority="721">
      <formula>IF(RIGHT(TEXT(Y597,"0.#"),1)=".",FALSE,TRUE)</formula>
    </cfRule>
    <cfRule type="expression" dxfId="616" priority="722">
      <formula>IF(RIGHT(TEXT(Y597,"0.#"),1)=".",TRUE,FALSE)</formula>
    </cfRule>
  </conditionalFormatting>
  <conditionalFormatting sqref="AU33">
    <cfRule type="expression" dxfId="615" priority="717">
      <formula>IF(RIGHT(TEXT(AU33,"0.#"),1)=".",FALSE,TRUE)</formula>
    </cfRule>
    <cfRule type="expression" dxfId="614" priority="718">
      <formula>IF(RIGHT(TEXT(AU33,"0.#"),1)=".",TRUE,FALSE)</formula>
    </cfRule>
  </conditionalFormatting>
  <conditionalFormatting sqref="AU32">
    <cfRule type="expression" dxfId="613" priority="719">
      <formula>IF(RIGHT(TEXT(AU32,"0.#"),1)=".",FALSE,TRUE)</formula>
    </cfRule>
    <cfRule type="expression" dxfId="612" priority="720">
      <formula>IF(RIGHT(TEXT(AU32,"0.#"),1)=".",TRUE,FALSE)</formula>
    </cfRule>
  </conditionalFormatting>
  <conditionalFormatting sqref="P29:AC29">
    <cfRule type="expression" dxfId="611" priority="715">
      <formula>IF(RIGHT(TEXT(P29,"0.#"),1)=".",FALSE,TRUE)</formula>
    </cfRule>
    <cfRule type="expression" dxfId="610" priority="716">
      <formula>IF(RIGHT(TEXT(P29,"0.#"),1)=".",TRUE,FALSE)</formula>
    </cfRule>
  </conditionalFormatting>
  <conditionalFormatting sqref="AM41">
    <cfRule type="expression" dxfId="609" priority="697">
      <formula>IF(RIGHT(TEXT(AM41,"0.#"),1)=".",FALSE,TRUE)</formula>
    </cfRule>
    <cfRule type="expression" dxfId="608" priority="698">
      <formula>IF(RIGHT(TEXT(AM41,"0.#"),1)=".",TRUE,FALSE)</formula>
    </cfRule>
  </conditionalFormatting>
  <conditionalFormatting sqref="AM40">
    <cfRule type="expression" dxfId="607" priority="699">
      <formula>IF(RIGHT(TEXT(AM40,"0.#"),1)=".",FALSE,TRUE)</formula>
    </cfRule>
    <cfRule type="expression" dxfId="606" priority="700">
      <formula>IF(RIGHT(TEXT(AM40,"0.#"),1)=".",TRUE,FALSE)</formula>
    </cfRule>
  </conditionalFormatting>
  <conditionalFormatting sqref="AE39">
    <cfRule type="expression" dxfId="605" priority="713">
      <formula>IF(RIGHT(TEXT(AE39,"0.#"),1)=".",FALSE,TRUE)</formula>
    </cfRule>
    <cfRule type="expression" dxfId="604" priority="714">
      <formula>IF(RIGHT(TEXT(AE39,"0.#"),1)=".",TRUE,FALSE)</formula>
    </cfRule>
  </conditionalFormatting>
  <conditionalFormatting sqref="AQ39:AQ41">
    <cfRule type="expression" dxfId="603" priority="695">
      <formula>IF(RIGHT(TEXT(AQ39,"0.#"),1)=".",FALSE,TRUE)</formula>
    </cfRule>
    <cfRule type="expression" dxfId="602" priority="696">
      <formula>IF(RIGHT(TEXT(AQ39,"0.#"),1)=".",TRUE,FALSE)</formula>
    </cfRule>
  </conditionalFormatting>
  <conditionalFormatting sqref="AU39:AU41">
    <cfRule type="expression" dxfId="601" priority="693">
      <formula>IF(RIGHT(TEXT(AU39,"0.#"),1)=".",FALSE,TRUE)</formula>
    </cfRule>
    <cfRule type="expression" dxfId="600" priority="694">
      <formula>IF(RIGHT(TEXT(AU39,"0.#"),1)=".",TRUE,FALSE)</formula>
    </cfRule>
  </conditionalFormatting>
  <conditionalFormatting sqref="AI41">
    <cfRule type="expression" dxfId="599" priority="707">
      <formula>IF(RIGHT(TEXT(AI41,"0.#"),1)=".",FALSE,TRUE)</formula>
    </cfRule>
    <cfRule type="expression" dxfId="598" priority="708">
      <formula>IF(RIGHT(TEXT(AI41,"0.#"),1)=".",TRUE,FALSE)</formula>
    </cfRule>
  </conditionalFormatting>
  <conditionalFormatting sqref="AE40">
    <cfRule type="expression" dxfId="597" priority="711">
      <formula>IF(RIGHT(TEXT(AE40,"0.#"),1)=".",FALSE,TRUE)</formula>
    </cfRule>
    <cfRule type="expression" dxfId="596" priority="712">
      <formula>IF(RIGHT(TEXT(AE40,"0.#"),1)=".",TRUE,FALSE)</formula>
    </cfRule>
  </conditionalFormatting>
  <conditionalFormatting sqref="AE41">
    <cfRule type="expression" dxfId="595" priority="709">
      <formula>IF(RIGHT(TEXT(AE41,"0.#"),1)=".",FALSE,TRUE)</formula>
    </cfRule>
    <cfRule type="expression" dxfId="594" priority="710">
      <formula>IF(RIGHT(TEXT(AE41,"0.#"),1)=".",TRUE,FALSE)</formula>
    </cfRule>
  </conditionalFormatting>
  <conditionalFormatting sqref="AM39">
    <cfRule type="expression" dxfId="593" priority="701">
      <formula>IF(RIGHT(TEXT(AM39,"0.#"),1)=".",FALSE,TRUE)</formula>
    </cfRule>
    <cfRule type="expression" dxfId="592" priority="702">
      <formula>IF(RIGHT(TEXT(AM39,"0.#"),1)=".",TRUE,FALSE)</formula>
    </cfRule>
  </conditionalFormatting>
  <conditionalFormatting sqref="AI39">
    <cfRule type="expression" dxfId="591" priority="703">
      <formula>IF(RIGHT(TEXT(AI39,"0.#"),1)=".",FALSE,TRUE)</formula>
    </cfRule>
    <cfRule type="expression" dxfId="590" priority="704">
      <formula>IF(RIGHT(TEXT(AI39,"0.#"),1)=".",TRUE,FALSE)</formula>
    </cfRule>
  </conditionalFormatting>
  <conditionalFormatting sqref="AI40">
    <cfRule type="expression" dxfId="589" priority="705">
      <formula>IF(RIGHT(TEXT(AI40,"0.#"),1)=".",FALSE,TRUE)</formula>
    </cfRule>
    <cfRule type="expression" dxfId="588" priority="706">
      <formula>IF(RIGHT(TEXT(AI40,"0.#"),1)=".",TRUE,FALSE)</formula>
    </cfRule>
  </conditionalFormatting>
  <conditionalFormatting sqref="AM69">
    <cfRule type="expression" dxfId="587" priority="665">
      <formula>IF(RIGHT(TEXT(AM69,"0.#"),1)=".",FALSE,TRUE)</formula>
    </cfRule>
    <cfRule type="expression" dxfId="586" priority="666">
      <formula>IF(RIGHT(TEXT(AM69,"0.#"),1)=".",TRUE,FALSE)</formula>
    </cfRule>
  </conditionalFormatting>
  <conditionalFormatting sqref="AE70 AM70">
    <cfRule type="expression" dxfId="585" priority="663">
      <formula>IF(RIGHT(TEXT(AE70,"0.#"),1)=".",FALSE,TRUE)</formula>
    </cfRule>
    <cfRule type="expression" dxfId="584" priority="664">
      <formula>IF(RIGHT(TEXT(AE70,"0.#"),1)=".",TRUE,FALSE)</formula>
    </cfRule>
  </conditionalFormatting>
  <conditionalFormatting sqref="AI70">
    <cfRule type="expression" dxfId="583" priority="661">
      <formula>IF(RIGHT(TEXT(AI70,"0.#"),1)=".",FALSE,TRUE)</formula>
    </cfRule>
    <cfRule type="expression" dxfId="582" priority="662">
      <formula>IF(RIGHT(TEXT(AI70,"0.#"),1)=".",TRUE,FALSE)</formula>
    </cfRule>
  </conditionalFormatting>
  <conditionalFormatting sqref="AQ70">
    <cfRule type="expression" dxfId="581" priority="659">
      <formula>IF(RIGHT(TEXT(AQ70,"0.#"),1)=".",FALSE,TRUE)</formula>
    </cfRule>
    <cfRule type="expression" dxfId="580" priority="660">
      <formula>IF(RIGHT(TEXT(AQ70,"0.#"),1)=".",TRUE,FALSE)</formula>
    </cfRule>
  </conditionalFormatting>
  <conditionalFormatting sqref="AE69 AQ69">
    <cfRule type="expression" dxfId="579" priority="669">
      <formula>IF(RIGHT(TEXT(AE69,"0.#"),1)=".",FALSE,TRUE)</formula>
    </cfRule>
    <cfRule type="expression" dxfId="578" priority="670">
      <formula>IF(RIGHT(TEXT(AE69,"0.#"),1)=".",TRUE,FALSE)</formula>
    </cfRule>
  </conditionalFormatting>
  <conditionalFormatting sqref="AI69">
    <cfRule type="expression" dxfId="577" priority="667">
      <formula>IF(RIGHT(TEXT(AI69,"0.#"),1)=".",FALSE,TRUE)</formula>
    </cfRule>
    <cfRule type="expression" dxfId="576" priority="668">
      <formula>IF(RIGHT(TEXT(AI69,"0.#"),1)=".",TRUE,FALSE)</formula>
    </cfRule>
  </conditionalFormatting>
  <conditionalFormatting sqref="AE66 AQ66">
    <cfRule type="expression" dxfId="575" priority="657">
      <formula>IF(RIGHT(TEXT(AE66,"0.#"),1)=".",FALSE,TRUE)</formula>
    </cfRule>
    <cfRule type="expression" dxfId="574" priority="658">
      <formula>IF(RIGHT(TEXT(AE66,"0.#"),1)=".",TRUE,FALSE)</formula>
    </cfRule>
  </conditionalFormatting>
  <conditionalFormatting sqref="AI66">
    <cfRule type="expression" dxfId="573" priority="655">
      <formula>IF(RIGHT(TEXT(AI66,"0.#"),1)=".",FALSE,TRUE)</formula>
    </cfRule>
    <cfRule type="expression" dxfId="572" priority="656">
      <formula>IF(RIGHT(TEXT(AI66,"0.#"),1)=".",TRUE,FALSE)</formula>
    </cfRule>
  </conditionalFormatting>
  <conditionalFormatting sqref="AM66">
    <cfRule type="expression" dxfId="571" priority="653">
      <formula>IF(RIGHT(TEXT(AM66,"0.#"),1)=".",FALSE,TRUE)</formula>
    </cfRule>
    <cfRule type="expression" dxfId="570" priority="654">
      <formula>IF(RIGHT(TEXT(AM66,"0.#"),1)=".",TRUE,FALSE)</formula>
    </cfRule>
  </conditionalFormatting>
  <conditionalFormatting sqref="AE67">
    <cfRule type="expression" dxfId="569" priority="651">
      <formula>IF(RIGHT(TEXT(AE67,"0.#"),1)=".",FALSE,TRUE)</formula>
    </cfRule>
    <cfRule type="expression" dxfId="568" priority="652">
      <formula>IF(RIGHT(TEXT(AE67,"0.#"),1)=".",TRUE,FALSE)</formula>
    </cfRule>
  </conditionalFormatting>
  <conditionalFormatting sqref="AI67">
    <cfRule type="expression" dxfId="567" priority="649">
      <formula>IF(RIGHT(TEXT(AI67,"0.#"),1)=".",FALSE,TRUE)</formula>
    </cfRule>
    <cfRule type="expression" dxfId="566" priority="650">
      <formula>IF(RIGHT(TEXT(AI67,"0.#"),1)=".",TRUE,FALSE)</formula>
    </cfRule>
  </conditionalFormatting>
  <conditionalFormatting sqref="AM67">
    <cfRule type="expression" dxfId="565" priority="647">
      <formula>IF(RIGHT(TEXT(AM67,"0.#"),1)=".",FALSE,TRUE)</formula>
    </cfRule>
    <cfRule type="expression" dxfId="564" priority="648">
      <formula>IF(RIGHT(TEXT(AM67,"0.#"),1)=".",TRUE,FALSE)</formula>
    </cfRule>
  </conditionalFormatting>
  <conditionalFormatting sqref="AQ67">
    <cfRule type="expression" dxfId="563" priority="645">
      <formula>IF(RIGHT(TEXT(AQ67,"0.#"),1)=".",FALSE,TRUE)</formula>
    </cfRule>
    <cfRule type="expression" dxfId="562" priority="646">
      <formula>IF(RIGHT(TEXT(AQ67,"0.#"),1)=".",TRUE,FALSE)</formula>
    </cfRule>
  </conditionalFormatting>
  <conditionalFormatting sqref="AU66">
    <cfRule type="expression" dxfId="561" priority="643">
      <formula>IF(RIGHT(TEXT(AU66,"0.#"),1)=".",FALSE,TRUE)</formula>
    </cfRule>
    <cfRule type="expression" dxfId="560" priority="644">
      <formula>IF(RIGHT(TEXT(AU66,"0.#"),1)=".",TRUE,FALSE)</formula>
    </cfRule>
  </conditionalFormatting>
  <conditionalFormatting sqref="AU67">
    <cfRule type="expression" dxfId="559" priority="641">
      <formula>IF(RIGHT(TEXT(AU67,"0.#"),1)=".",FALSE,TRUE)</formula>
    </cfRule>
    <cfRule type="expression" dxfId="558" priority="642">
      <formula>IF(RIGHT(TEXT(AU67,"0.#"),1)=".",TRUE,FALSE)</formula>
    </cfRule>
  </conditionalFormatting>
  <conditionalFormatting sqref="AE100 AQ100">
    <cfRule type="expression" dxfId="557" priority="603">
      <formula>IF(RIGHT(TEXT(AE100,"0.#"),1)=".",FALSE,TRUE)</formula>
    </cfRule>
    <cfRule type="expression" dxfId="556" priority="604">
      <formula>IF(RIGHT(TEXT(AE100,"0.#"),1)=".",TRUE,FALSE)</formula>
    </cfRule>
  </conditionalFormatting>
  <conditionalFormatting sqref="AI100">
    <cfRule type="expression" dxfId="555" priority="601">
      <formula>IF(RIGHT(TEXT(AI100,"0.#"),1)=".",FALSE,TRUE)</formula>
    </cfRule>
    <cfRule type="expression" dxfId="554" priority="602">
      <formula>IF(RIGHT(TEXT(AI100,"0.#"),1)=".",TRUE,FALSE)</formula>
    </cfRule>
  </conditionalFormatting>
  <conditionalFormatting sqref="AM100">
    <cfRule type="expression" dxfId="553" priority="599">
      <formula>IF(RIGHT(TEXT(AM100,"0.#"),1)=".",FALSE,TRUE)</formula>
    </cfRule>
    <cfRule type="expression" dxfId="552" priority="600">
      <formula>IF(RIGHT(TEXT(AM100,"0.#"),1)=".",TRUE,FALSE)</formula>
    </cfRule>
  </conditionalFormatting>
  <conditionalFormatting sqref="AE101">
    <cfRule type="expression" dxfId="551" priority="597">
      <formula>IF(RIGHT(TEXT(AE101,"0.#"),1)=".",FALSE,TRUE)</formula>
    </cfRule>
    <cfRule type="expression" dxfId="550" priority="598">
      <formula>IF(RIGHT(TEXT(AE101,"0.#"),1)=".",TRUE,FALSE)</formula>
    </cfRule>
  </conditionalFormatting>
  <conditionalFormatting sqref="AI101">
    <cfRule type="expression" dxfId="549" priority="595">
      <formula>IF(RIGHT(TEXT(AI101,"0.#"),1)=".",FALSE,TRUE)</formula>
    </cfRule>
    <cfRule type="expression" dxfId="548" priority="596">
      <formula>IF(RIGHT(TEXT(AI101,"0.#"),1)=".",TRUE,FALSE)</formula>
    </cfRule>
  </conditionalFormatting>
  <conditionalFormatting sqref="AM101">
    <cfRule type="expression" dxfId="547" priority="593">
      <formula>IF(RIGHT(TEXT(AM101,"0.#"),1)=".",FALSE,TRUE)</formula>
    </cfRule>
    <cfRule type="expression" dxfId="546" priority="594">
      <formula>IF(RIGHT(TEXT(AM101,"0.#"),1)=".",TRUE,FALSE)</formula>
    </cfRule>
  </conditionalFormatting>
  <conditionalFormatting sqref="AQ101">
    <cfRule type="expression" dxfId="545" priority="591">
      <formula>IF(RIGHT(TEXT(AQ101,"0.#"),1)=".",FALSE,TRUE)</formula>
    </cfRule>
    <cfRule type="expression" dxfId="544" priority="592">
      <formula>IF(RIGHT(TEXT(AQ101,"0.#"),1)=".",TRUE,FALSE)</formula>
    </cfRule>
  </conditionalFormatting>
  <conditionalFormatting sqref="AU100">
    <cfRule type="expression" dxfId="543" priority="589">
      <formula>IF(RIGHT(TEXT(AU100,"0.#"),1)=".",FALSE,TRUE)</formula>
    </cfRule>
    <cfRule type="expression" dxfId="542" priority="590">
      <formula>IF(RIGHT(TEXT(AU100,"0.#"),1)=".",TRUE,FALSE)</formula>
    </cfRule>
  </conditionalFormatting>
  <conditionalFormatting sqref="AU101">
    <cfRule type="expression" dxfId="541" priority="587">
      <formula>IF(RIGHT(TEXT(AU101,"0.#"),1)=".",FALSE,TRUE)</formula>
    </cfRule>
    <cfRule type="expression" dxfId="540" priority="588">
      <formula>IF(RIGHT(TEXT(AU101,"0.#"),1)=".",TRUE,FALSE)</formula>
    </cfRule>
  </conditionalFormatting>
  <conditionalFormatting sqref="AM35">
    <cfRule type="expression" dxfId="539" priority="581">
      <formula>IF(RIGHT(TEXT(AM35,"0.#"),1)=".",FALSE,TRUE)</formula>
    </cfRule>
    <cfRule type="expression" dxfId="538" priority="582">
      <formula>IF(RIGHT(TEXT(AM35,"0.#"),1)=".",TRUE,FALSE)</formula>
    </cfRule>
  </conditionalFormatting>
  <conditionalFormatting sqref="AE36 AM36">
    <cfRule type="expression" dxfId="537" priority="579">
      <formula>IF(RIGHT(TEXT(AE36,"0.#"),1)=".",FALSE,TRUE)</formula>
    </cfRule>
    <cfRule type="expression" dxfId="536" priority="580">
      <formula>IF(RIGHT(TEXT(AE36,"0.#"),1)=".",TRUE,FALSE)</formula>
    </cfRule>
  </conditionalFormatting>
  <conditionalFormatting sqref="AI36">
    <cfRule type="expression" dxfId="535" priority="577">
      <formula>IF(RIGHT(TEXT(AI36,"0.#"),1)=".",FALSE,TRUE)</formula>
    </cfRule>
    <cfRule type="expression" dxfId="534" priority="578">
      <formula>IF(RIGHT(TEXT(AI36,"0.#"),1)=".",TRUE,FALSE)</formula>
    </cfRule>
  </conditionalFormatting>
  <conditionalFormatting sqref="AQ36">
    <cfRule type="expression" dxfId="533" priority="575">
      <formula>IF(RIGHT(TEXT(AQ36,"0.#"),1)=".",FALSE,TRUE)</formula>
    </cfRule>
    <cfRule type="expression" dxfId="532" priority="576">
      <formula>IF(RIGHT(TEXT(AQ36,"0.#"),1)=".",TRUE,FALSE)</formula>
    </cfRule>
  </conditionalFormatting>
  <conditionalFormatting sqref="AE35 AQ35">
    <cfRule type="expression" dxfId="531" priority="585">
      <formula>IF(RIGHT(TEXT(AE35,"0.#"),1)=".",FALSE,TRUE)</formula>
    </cfRule>
    <cfRule type="expression" dxfId="530" priority="586">
      <formula>IF(RIGHT(TEXT(AE35,"0.#"),1)=".",TRUE,FALSE)</formula>
    </cfRule>
  </conditionalFormatting>
  <conditionalFormatting sqref="AI35">
    <cfRule type="expression" dxfId="529" priority="583">
      <formula>IF(RIGHT(TEXT(AI35,"0.#"),1)=".",FALSE,TRUE)</formula>
    </cfRule>
    <cfRule type="expression" dxfId="528" priority="584">
      <formula>IF(RIGHT(TEXT(AI35,"0.#"),1)=".",TRUE,FALSE)</formula>
    </cfRule>
  </conditionalFormatting>
  <conditionalFormatting sqref="AM103">
    <cfRule type="expression" dxfId="527" priority="569">
      <formula>IF(RIGHT(TEXT(AM103,"0.#"),1)=".",FALSE,TRUE)</formula>
    </cfRule>
    <cfRule type="expression" dxfId="526" priority="570">
      <formula>IF(RIGHT(TEXT(AM103,"0.#"),1)=".",TRUE,FALSE)</formula>
    </cfRule>
  </conditionalFormatting>
  <conditionalFormatting sqref="AE104 AM104">
    <cfRule type="expression" dxfId="525" priority="567">
      <formula>IF(RIGHT(TEXT(AE104,"0.#"),1)=".",FALSE,TRUE)</formula>
    </cfRule>
    <cfRule type="expression" dxfId="524" priority="568">
      <formula>IF(RIGHT(TEXT(AE104,"0.#"),1)=".",TRUE,FALSE)</formula>
    </cfRule>
  </conditionalFormatting>
  <conditionalFormatting sqref="AI104">
    <cfRule type="expression" dxfId="523" priority="565">
      <formula>IF(RIGHT(TEXT(AI104,"0.#"),1)=".",FALSE,TRUE)</formula>
    </cfRule>
    <cfRule type="expression" dxfId="522" priority="566">
      <formula>IF(RIGHT(TEXT(AI104,"0.#"),1)=".",TRUE,FALSE)</formula>
    </cfRule>
  </conditionalFormatting>
  <conditionalFormatting sqref="AQ104">
    <cfRule type="expression" dxfId="521" priority="563">
      <formula>IF(RIGHT(TEXT(AQ104,"0.#"),1)=".",FALSE,TRUE)</formula>
    </cfRule>
    <cfRule type="expression" dxfId="520" priority="564">
      <formula>IF(RIGHT(TEXT(AQ104,"0.#"),1)=".",TRUE,FALSE)</formula>
    </cfRule>
  </conditionalFormatting>
  <conditionalFormatting sqref="AE103 AQ103">
    <cfRule type="expression" dxfId="519" priority="573">
      <formula>IF(RIGHT(TEXT(AE103,"0.#"),1)=".",FALSE,TRUE)</formula>
    </cfRule>
    <cfRule type="expression" dxfId="518" priority="574">
      <formula>IF(RIGHT(TEXT(AE103,"0.#"),1)=".",TRUE,FALSE)</formula>
    </cfRule>
  </conditionalFormatting>
  <conditionalFormatting sqref="AI103">
    <cfRule type="expression" dxfId="517" priority="571">
      <formula>IF(RIGHT(TEXT(AI103,"0.#"),1)=".",FALSE,TRUE)</formula>
    </cfRule>
    <cfRule type="expression" dxfId="516" priority="572">
      <formula>IF(RIGHT(TEXT(AI103,"0.#"),1)=".",TRUE,FALSE)</formula>
    </cfRule>
  </conditionalFormatting>
  <conditionalFormatting sqref="AM137">
    <cfRule type="expression" dxfId="515" priority="557">
      <formula>IF(RIGHT(TEXT(AM137,"0.#"),1)=".",FALSE,TRUE)</formula>
    </cfRule>
    <cfRule type="expression" dxfId="514" priority="558">
      <formula>IF(RIGHT(TEXT(AM137,"0.#"),1)=".",TRUE,FALSE)</formula>
    </cfRule>
  </conditionalFormatting>
  <conditionalFormatting sqref="AE138 AM138">
    <cfRule type="expression" dxfId="513" priority="555">
      <formula>IF(RIGHT(TEXT(AE138,"0.#"),1)=".",FALSE,TRUE)</formula>
    </cfRule>
    <cfRule type="expression" dxfId="512" priority="556">
      <formula>IF(RIGHT(TEXT(AE138,"0.#"),1)=".",TRUE,FALSE)</formula>
    </cfRule>
  </conditionalFormatting>
  <conditionalFormatting sqref="AI138">
    <cfRule type="expression" dxfId="511" priority="553">
      <formula>IF(RIGHT(TEXT(AI138,"0.#"),1)=".",FALSE,TRUE)</formula>
    </cfRule>
    <cfRule type="expression" dxfId="510" priority="554">
      <formula>IF(RIGHT(TEXT(AI138,"0.#"),1)=".",TRUE,FALSE)</formula>
    </cfRule>
  </conditionalFormatting>
  <conditionalFormatting sqref="AQ138">
    <cfRule type="expression" dxfId="509" priority="551">
      <formula>IF(RIGHT(TEXT(AQ138,"0.#"),1)=".",FALSE,TRUE)</formula>
    </cfRule>
    <cfRule type="expression" dxfId="508" priority="552">
      <formula>IF(RIGHT(TEXT(AQ138,"0.#"),1)=".",TRUE,FALSE)</formula>
    </cfRule>
  </conditionalFormatting>
  <conditionalFormatting sqref="AE137 AQ137">
    <cfRule type="expression" dxfId="507" priority="561">
      <formula>IF(RIGHT(TEXT(AE137,"0.#"),1)=".",FALSE,TRUE)</formula>
    </cfRule>
    <cfRule type="expression" dxfId="506" priority="562">
      <formula>IF(RIGHT(TEXT(AE137,"0.#"),1)=".",TRUE,FALSE)</formula>
    </cfRule>
  </conditionalFormatting>
  <conditionalFormatting sqref="AI137">
    <cfRule type="expression" dxfId="505" priority="559">
      <formula>IF(RIGHT(TEXT(AI137,"0.#"),1)=".",FALSE,TRUE)</formula>
    </cfRule>
    <cfRule type="expression" dxfId="504" priority="560">
      <formula>IF(RIGHT(TEXT(AI137,"0.#"),1)=".",TRUE,FALSE)</formula>
    </cfRule>
  </conditionalFormatting>
  <conditionalFormatting sqref="AM171">
    <cfRule type="expression" dxfId="503" priority="545">
      <formula>IF(RIGHT(TEXT(AM171,"0.#"),1)=".",FALSE,TRUE)</formula>
    </cfRule>
    <cfRule type="expression" dxfId="502" priority="546">
      <formula>IF(RIGHT(TEXT(AM171,"0.#"),1)=".",TRUE,FALSE)</formula>
    </cfRule>
  </conditionalFormatting>
  <conditionalFormatting sqref="AE172 AM172">
    <cfRule type="expression" dxfId="501" priority="543">
      <formula>IF(RIGHT(TEXT(AE172,"0.#"),1)=".",FALSE,TRUE)</formula>
    </cfRule>
    <cfRule type="expression" dxfId="500" priority="544">
      <formula>IF(RIGHT(TEXT(AE172,"0.#"),1)=".",TRUE,FALSE)</formula>
    </cfRule>
  </conditionalFormatting>
  <conditionalFormatting sqref="AI172">
    <cfRule type="expression" dxfId="499" priority="541">
      <formula>IF(RIGHT(TEXT(AI172,"0.#"),1)=".",FALSE,TRUE)</formula>
    </cfRule>
    <cfRule type="expression" dxfId="498" priority="542">
      <formula>IF(RIGHT(TEXT(AI172,"0.#"),1)=".",TRUE,FALSE)</formula>
    </cfRule>
  </conditionalFormatting>
  <conditionalFormatting sqref="AQ172">
    <cfRule type="expression" dxfId="497" priority="539">
      <formula>IF(RIGHT(TEXT(AQ172,"0.#"),1)=".",FALSE,TRUE)</formula>
    </cfRule>
    <cfRule type="expression" dxfId="496" priority="540">
      <formula>IF(RIGHT(TEXT(AQ172,"0.#"),1)=".",TRUE,FALSE)</formula>
    </cfRule>
  </conditionalFormatting>
  <conditionalFormatting sqref="AE171 AQ171">
    <cfRule type="expression" dxfId="495" priority="549">
      <formula>IF(RIGHT(TEXT(AE171,"0.#"),1)=".",FALSE,TRUE)</formula>
    </cfRule>
    <cfRule type="expression" dxfId="494" priority="550">
      <formula>IF(RIGHT(TEXT(AE171,"0.#"),1)=".",TRUE,FALSE)</formula>
    </cfRule>
  </conditionalFormatting>
  <conditionalFormatting sqref="AI171">
    <cfRule type="expression" dxfId="493" priority="547">
      <formula>IF(RIGHT(TEXT(AI171,"0.#"),1)=".",FALSE,TRUE)</formula>
    </cfRule>
    <cfRule type="expression" dxfId="492" priority="548">
      <formula>IF(RIGHT(TEXT(AI171,"0.#"),1)=".",TRUE,FALSE)</formula>
    </cfRule>
  </conditionalFormatting>
  <conditionalFormatting sqref="AE73">
    <cfRule type="expression" dxfId="491" priority="537">
      <formula>IF(RIGHT(TEXT(AE73,"0.#"),1)=".",FALSE,TRUE)</formula>
    </cfRule>
    <cfRule type="expression" dxfId="490" priority="538">
      <formula>IF(RIGHT(TEXT(AE73,"0.#"),1)=".",TRUE,FALSE)</formula>
    </cfRule>
  </conditionalFormatting>
  <conditionalFormatting sqref="AM75">
    <cfRule type="expression" dxfId="489" priority="521">
      <formula>IF(RIGHT(TEXT(AM75,"0.#"),1)=".",FALSE,TRUE)</formula>
    </cfRule>
    <cfRule type="expression" dxfId="488" priority="522">
      <formula>IF(RIGHT(TEXT(AM75,"0.#"),1)=".",TRUE,FALSE)</formula>
    </cfRule>
  </conditionalFormatting>
  <conditionalFormatting sqref="AE74">
    <cfRule type="expression" dxfId="487" priority="535">
      <formula>IF(RIGHT(TEXT(AE74,"0.#"),1)=".",FALSE,TRUE)</formula>
    </cfRule>
    <cfRule type="expression" dxfId="486" priority="536">
      <formula>IF(RIGHT(TEXT(AE74,"0.#"),1)=".",TRUE,FALSE)</formula>
    </cfRule>
  </conditionalFormatting>
  <conditionalFormatting sqref="AE75">
    <cfRule type="expression" dxfId="485" priority="533">
      <formula>IF(RIGHT(TEXT(AE75,"0.#"),1)=".",FALSE,TRUE)</formula>
    </cfRule>
    <cfRule type="expression" dxfId="484" priority="534">
      <formula>IF(RIGHT(TEXT(AE75,"0.#"),1)=".",TRUE,FALSE)</formula>
    </cfRule>
  </conditionalFormatting>
  <conditionalFormatting sqref="AI75">
    <cfRule type="expression" dxfId="483" priority="531">
      <formula>IF(RIGHT(TEXT(AI75,"0.#"),1)=".",FALSE,TRUE)</formula>
    </cfRule>
    <cfRule type="expression" dxfId="482" priority="532">
      <formula>IF(RIGHT(TEXT(AI75,"0.#"),1)=".",TRUE,FALSE)</formula>
    </cfRule>
  </conditionalFormatting>
  <conditionalFormatting sqref="AI74">
    <cfRule type="expression" dxfId="481" priority="529">
      <formula>IF(RIGHT(TEXT(AI74,"0.#"),1)=".",FALSE,TRUE)</formula>
    </cfRule>
    <cfRule type="expression" dxfId="480" priority="530">
      <formula>IF(RIGHT(TEXT(AI74,"0.#"),1)=".",TRUE,FALSE)</formula>
    </cfRule>
  </conditionalFormatting>
  <conditionalFormatting sqref="AI73">
    <cfRule type="expression" dxfId="479" priority="527">
      <formula>IF(RIGHT(TEXT(AI73,"0.#"),1)=".",FALSE,TRUE)</formula>
    </cfRule>
    <cfRule type="expression" dxfId="478" priority="528">
      <formula>IF(RIGHT(TEXT(AI73,"0.#"),1)=".",TRUE,FALSE)</formula>
    </cfRule>
  </conditionalFormatting>
  <conditionalFormatting sqref="AM73">
    <cfRule type="expression" dxfId="477" priority="525">
      <formula>IF(RIGHT(TEXT(AM73,"0.#"),1)=".",FALSE,TRUE)</formula>
    </cfRule>
    <cfRule type="expression" dxfId="476" priority="526">
      <formula>IF(RIGHT(TEXT(AM73,"0.#"),1)=".",TRUE,FALSE)</formula>
    </cfRule>
  </conditionalFormatting>
  <conditionalFormatting sqref="AM74">
    <cfRule type="expression" dxfId="475" priority="523">
      <formula>IF(RIGHT(TEXT(AM74,"0.#"),1)=".",FALSE,TRUE)</formula>
    </cfRule>
    <cfRule type="expression" dxfId="474" priority="524">
      <formula>IF(RIGHT(TEXT(AM74,"0.#"),1)=".",TRUE,FALSE)</formula>
    </cfRule>
  </conditionalFormatting>
  <conditionalFormatting sqref="AQ73:AQ75">
    <cfRule type="expression" dxfId="473" priority="519">
      <formula>IF(RIGHT(TEXT(AQ73,"0.#"),1)=".",FALSE,TRUE)</formula>
    </cfRule>
    <cfRule type="expression" dxfId="472" priority="520">
      <formula>IF(RIGHT(TEXT(AQ73,"0.#"),1)=".",TRUE,FALSE)</formula>
    </cfRule>
  </conditionalFormatting>
  <conditionalFormatting sqref="AU73:AU75">
    <cfRule type="expression" dxfId="471" priority="517">
      <formula>IF(RIGHT(TEXT(AU73,"0.#"),1)=".",FALSE,TRUE)</formula>
    </cfRule>
    <cfRule type="expression" dxfId="470" priority="518">
      <formula>IF(RIGHT(TEXT(AU73,"0.#"),1)=".",TRUE,FALSE)</formula>
    </cfRule>
  </conditionalFormatting>
  <conditionalFormatting sqref="AE107">
    <cfRule type="expression" dxfId="469" priority="515">
      <formula>IF(RIGHT(TEXT(AE107,"0.#"),1)=".",FALSE,TRUE)</formula>
    </cfRule>
    <cfRule type="expression" dxfId="468" priority="516">
      <formula>IF(RIGHT(TEXT(AE107,"0.#"),1)=".",TRUE,FALSE)</formula>
    </cfRule>
  </conditionalFormatting>
  <conditionalFormatting sqref="AM109">
    <cfRule type="expression" dxfId="467" priority="499">
      <formula>IF(RIGHT(TEXT(AM109,"0.#"),1)=".",FALSE,TRUE)</formula>
    </cfRule>
    <cfRule type="expression" dxfId="466" priority="500">
      <formula>IF(RIGHT(TEXT(AM109,"0.#"),1)=".",TRUE,FALSE)</formula>
    </cfRule>
  </conditionalFormatting>
  <conditionalFormatting sqref="AE108">
    <cfRule type="expression" dxfId="465" priority="513">
      <formula>IF(RIGHT(TEXT(AE108,"0.#"),1)=".",FALSE,TRUE)</formula>
    </cfRule>
    <cfRule type="expression" dxfId="464" priority="514">
      <formula>IF(RIGHT(TEXT(AE108,"0.#"),1)=".",TRUE,FALSE)</formula>
    </cfRule>
  </conditionalFormatting>
  <conditionalFormatting sqref="AE109">
    <cfRule type="expression" dxfId="463" priority="511">
      <formula>IF(RIGHT(TEXT(AE109,"0.#"),1)=".",FALSE,TRUE)</formula>
    </cfRule>
    <cfRule type="expression" dxfId="462" priority="512">
      <formula>IF(RIGHT(TEXT(AE109,"0.#"),1)=".",TRUE,FALSE)</formula>
    </cfRule>
  </conditionalFormatting>
  <conditionalFormatting sqref="AI109">
    <cfRule type="expression" dxfId="461" priority="509">
      <formula>IF(RIGHT(TEXT(AI109,"0.#"),1)=".",FALSE,TRUE)</formula>
    </cfRule>
    <cfRule type="expression" dxfId="460" priority="510">
      <formula>IF(RIGHT(TEXT(AI109,"0.#"),1)=".",TRUE,FALSE)</formula>
    </cfRule>
  </conditionalFormatting>
  <conditionalFormatting sqref="AI108">
    <cfRule type="expression" dxfId="459" priority="507">
      <formula>IF(RIGHT(TEXT(AI108,"0.#"),1)=".",FALSE,TRUE)</formula>
    </cfRule>
    <cfRule type="expression" dxfId="458" priority="508">
      <formula>IF(RIGHT(TEXT(AI108,"0.#"),1)=".",TRUE,FALSE)</formula>
    </cfRule>
  </conditionalFormatting>
  <conditionalFormatting sqref="AI107">
    <cfRule type="expression" dxfId="457" priority="505">
      <formula>IF(RIGHT(TEXT(AI107,"0.#"),1)=".",FALSE,TRUE)</formula>
    </cfRule>
    <cfRule type="expression" dxfId="456" priority="506">
      <formula>IF(RIGHT(TEXT(AI107,"0.#"),1)=".",TRUE,FALSE)</formula>
    </cfRule>
  </conditionalFormatting>
  <conditionalFormatting sqref="AM107">
    <cfRule type="expression" dxfId="455" priority="503">
      <formula>IF(RIGHT(TEXT(AM107,"0.#"),1)=".",FALSE,TRUE)</formula>
    </cfRule>
    <cfRule type="expression" dxfId="454" priority="504">
      <formula>IF(RIGHT(TEXT(AM107,"0.#"),1)=".",TRUE,FALSE)</formula>
    </cfRule>
  </conditionalFormatting>
  <conditionalFormatting sqref="AM108">
    <cfRule type="expression" dxfId="453" priority="501">
      <formula>IF(RIGHT(TEXT(AM108,"0.#"),1)=".",FALSE,TRUE)</formula>
    </cfRule>
    <cfRule type="expression" dxfId="452" priority="502">
      <formula>IF(RIGHT(TEXT(AM108,"0.#"),1)=".",TRUE,FALSE)</formula>
    </cfRule>
  </conditionalFormatting>
  <conditionalFormatting sqref="AQ107:AQ109">
    <cfRule type="expression" dxfId="451" priority="497">
      <formula>IF(RIGHT(TEXT(AQ107,"0.#"),1)=".",FALSE,TRUE)</formula>
    </cfRule>
    <cfRule type="expression" dxfId="450" priority="498">
      <formula>IF(RIGHT(TEXT(AQ107,"0.#"),1)=".",TRUE,FALSE)</formula>
    </cfRule>
  </conditionalFormatting>
  <conditionalFormatting sqref="AU107:AU109">
    <cfRule type="expression" dxfId="449" priority="495">
      <formula>IF(RIGHT(TEXT(AU107,"0.#"),1)=".",FALSE,TRUE)</formula>
    </cfRule>
    <cfRule type="expression" dxfId="448" priority="496">
      <formula>IF(RIGHT(TEXT(AU107,"0.#"),1)=".",TRUE,FALSE)</formula>
    </cfRule>
  </conditionalFormatting>
  <conditionalFormatting sqref="AE141">
    <cfRule type="expression" dxfId="447" priority="493">
      <formula>IF(RIGHT(TEXT(AE141,"0.#"),1)=".",FALSE,TRUE)</formula>
    </cfRule>
    <cfRule type="expression" dxfId="446" priority="494">
      <formula>IF(RIGHT(TEXT(AE141,"0.#"),1)=".",TRUE,FALSE)</formula>
    </cfRule>
  </conditionalFormatting>
  <conditionalFormatting sqref="AM143">
    <cfRule type="expression" dxfId="445" priority="477">
      <formula>IF(RIGHT(TEXT(AM143,"0.#"),1)=".",FALSE,TRUE)</formula>
    </cfRule>
    <cfRule type="expression" dxfId="444" priority="478">
      <formula>IF(RIGHT(TEXT(AM143,"0.#"),1)=".",TRUE,FALSE)</formula>
    </cfRule>
  </conditionalFormatting>
  <conditionalFormatting sqref="AE142">
    <cfRule type="expression" dxfId="443" priority="491">
      <formula>IF(RIGHT(TEXT(AE142,"0.#"),1)=".",FALSE,TRUE)</formula>
    </cfRule>
    <cfRule type="expression" dxfId="442" priority="492">
      <formula>IF(RIGHT(TEXT(AE142,"0.#"),1)=".",TRUE,FALSE)</formula>
    </cfRule>
  </conditionalFormatting>
  <conditionalFormatting sqref="AE143">
    <cfRule type="expression" dxfId="441" priority="489">
      <formula>IF(RIGHT(TEXT(AE143,"0.#"),1)=".",FALSE,TRUE)</formula>
    </cfRule>
    <cfRule type="expression" dxfId="440" priority="490">
      <formula>IF(RIGHT(TEXT(AE143,"0.#"),1)=".",TRUE,FALSE)</formula>
    </cfRule>
  </conditionalFormatting>
  <conditionalFormatting sqref="AI143">
    <cfRule type="expression" dxfId="439" priority="487">
      <formula>IF(RIGHT(TEXT(AI143,"0.#"),1)=".",FALSE,TRUE)</formula>
    </cfRule>
    <cfRule type="expression" dxfId="438" priority="488">
      <formula>IF(RIGHT(TEXT(AI143,"0.#"),1)=".",TRUE,FALSE)</formula>
    </cfRule>
  </conditionalFormatting>
  <conditionalFormatting sqref="AI142">
    <cfRule type="expression" dxfId="437" priority="485">
      <formula>IF(RIGHT(TEXT(AI142,"0.#"),1)=".",FALSE,TRUE)</formula>
    </cfRule>
    <cfRule type="expression" dxfId="436" priority="486">
      <formula>IF(RIGHT(TEXT(AI142,"0.#"),1)=".",TRUE,FALSE)</formula>
    </cfRule>
  </conditionalFormatting>
  <conditionalFormatting sqref="AI141">
    <cfRule type="expression" dxfId="435" priority="483">
      <formula>IF(RIGHT(TEXT(AI141,"0.#"),1)=".",FALSE,TRUE)</formula>
    </cfRule>
    <cfRule type="expression" dxfId="434" priority="484">
      <formula>IF(RIGHT(TEXT(AI141,"0.#"),1)=".",TRUE,FALSE)</formula>
    </cfRule>
  </conditionalFormatting>
  <conditionalFormatting sqref="AM141">
    <cfRule type="expression" dxfId="433" priority="481">
      <formula>IF(RIGHT(TEXT(AM141,"0.#"),1)=".",FALSE,TRUE)</formula>
    </cfRule>
    <cfRule type="expression" dxfId="432" priority="482">
      <formula>IF(RIGHT(TEXT(AM141,"0.#"),1)=".",TRUE,FALSE)</formula>
    </cfRule>
  </conditionalFormatting>
  <conditionalFormatting sqref="AM142">
    <cfRule type="expression" dxfId="431" priority="479">
      <formula>IF(RIGHT(TEXT(AM142,"0.#"),1)=".",FALSE,TRUE)</formula>
    </cfRule>
    <cfRule type="expression" dxfId="430" priority="480">
      <formula>IF(RIGHT(TEXT(AM142,"0.#"),1)=".",TRUE,FALSE)</formula>
    </cfRule>
  </conditionalFormatting>
  <conditionalFormatting sqref="AQ141:AQ143">
    <cfRule type="expression" dxfId="429" priority="475">
      <formula>IF(RIGHT(TEXT(AQ141,"0.#"),1)=".",FALSE,TRUE)</formula>
    </cfRule>
    <cfRule type="expression" dxfId="428" priority="476">
      <formula>IF(RIGHT(TEXT(AQ141,"0.#"),1)=".",TRUE,FALSE)</formula>
    </cfRule>
  </conditionalFormatting>
  <conditionalFormatting sqref="AU141:AU143">
    <cfRule type="expression" dxfId="427" priority="473">
      <formula>IF(RIGHT(TEXT(AU141,"0.#"),1)=".",FALSE,TRUE)</formula>
    </cfRule>
    <cfRule type="expression" dxfId="426" priority="474">
      <formula>IF(RIGHT(TEXT(AU141,"0.#"),1)=".",TRUE,FALSE)</formula>
    </cfRule>
  </conditionalFormatting>
  <conditionalFormatting sqref="AE175">
    <cfRule type="expression" dxfId="425" priority="471">
      <formula>IF(RIGHT(TEXT(AE175,"0.#"),1)=".",FALSE,TRUE)</formula>
    </cfRule>
    <cfRule type="expression" dxfId="424" priority="472">
      <formula>IF(RIGHT(TEXT(AE175,"0.#"),1)=".",TRUE,FALSE)</formula>
    </cfRule>
  </conditionalFormatting>
  <conditionalFormatting sqref="AM177">
    <cfRule type="expression" dxfId="423" priority="455">
      <formula>IF(RIGHT(TEXT(AM177,"0.#"),1)=".",FALSE,TRUE)</formula>
    </cfRule>
    <cfRule type="expression" dxfId="422" priority="456">
      <formula>IF(RIGHT(TEXT(AM177,"0.#"),1)=".",TRUE,FALSE)</formula>
    </cfRule>
  </conditionalFormatting>
  <conditionalFormatting sqref="AE176">
    <cfRule type="expression" dxfId="421" priority="469">
      <formula>IF(RIGHT(TEXT(AE176,"0.#"),1)=".",FALSE,TRUE)</formula>
    </cfRule>
    <cfRule type="expression" dxfId="420" priority="470">
      <formula>IF(RIGHT(TEXT(AE176,"0.#"),1)=".",TRUE,FALSE)</formula>
    </cfRule>
  </conditionalFormatting>
  <conditionalFormatting sqref="AE177">
    <cfRule type="expression" dxfId="419" priority="467">
      <formula>IF(RIGHT(TEXT(AE177,"0.#"),1)=".",FALSE,TRUE)</formula>
    </cfRule>
    <cfRule type="expression" dxfId="418" priority="468">
      <formula>IF(RIGHT(TEXT(AE177,"0.#"),1)=".",TRUE,FALSE)</formula>
    </cfRule>
  </conditionalFormatting>
  <conditionalFormatting sqref="AI177">
    <cfRule type="expression" dxfId="417" priority="465">
      <formula>IF(RIGHT(TEXT(AI177,"0.#"),1)=".",FALSE,TRUE)</formula>
    </cfRule>
    <cfRule type="expression" dxfId="416" priority="466">
      <formula>IF(RIGHT(TEXT(AI177,"0.#"),1)=".",TRUE,FALSE)</formula>
    </cfRule>
  </conditionalFormatting>
  <conditionalFormatting sqref="AI176">
    <cfRule type="expression" dxfId="415" priority="463">
      <formula>IF(RIGHT(TEXT(AI176,"0.#"),1)=".",FALSE,TRUE)</formula>
    </cfRule>
    <cfRule type="expression" dxfId="414" priority="464">
      <formula>IF(RIGHT(TEXT(AI176,"0.#"),1)=".",TRUE,FALSE)</formula>
    </cfRule>
  </conditionalFormatting>
  <conditionalFormatting sqref="AI175">
    <cfRule type="expression" dxfId="413" priority="461">
      <formula>IF(RIGHT(TEXT(AI175,"0.#"),1)=".",FALSE,TRUE)</formula>
    </cfRule>
    <cfRule type="expression" dxfId="412" priority="462">
      <formula>IF(RIGHT(TEXT(AI175,"0.#"),1)=".",TRUE,FALSE)</formula>
    </cfRule>
  </conditionalFormatting>
  <conditionalFormatting sqref="AM175">
    <cfRule type="expression" dxfId="411" priority="459">
      <formula>IF(RIGHT(TEXT(AM175,"0.#"),1)=".",FALSE,TRUE)</formula>
    </cfRule>
    <cfRule type="expression" dxfId="410" priority="460">
      <formula>IF(RIGHT(TEXT(AM175,"0.#"),1)=".",TRUE,FALSE)</formula>
    </cfRule>
  </conditionalFormatting>
  <conditionalFormatting sqref="AM176">
    <cfRule type="expression" dxfId="409" priority="457">
      <formula>IF(RIGHT(TEXT(AM176,"0.#"),1)=".",FALSE,TRUE)</formula>
    </cfRule>
    <cfRule type="expression" dxfId="408" priority="458">
      <formula>IF(RIGHT(TEXT(AM176,"0.#"),1)=".",TRUE,FALSE)</formula>
    </cfRule>
  </conditionalFormatting>
  <conditionalFormatting sqref="AQ175:AQ177">
    <cfRule type="expression" dxfId="407" priority="453">
      <formula>IF(RIGHT(TEXT(AQ175,"0.#"),1)=".",FALSE,TRUE)</formula>
    </cfRule>
    <cfRule type="expression" dxfId="406" priority="454">
      <formula>IF(RIGHT(TEXT(AQ175,"0.#"),1)=".",TRUE,FALSE)</formula>
    </cfRule>
  </conditionalFormatting>
  <conditionalFormatting sqref="AU175:AU177">
    <cfRule type="expression" dxfId="405" priority="451">
      <formula>IF(RIGHT(TEXT(AU175,"0.#"),1)=".",FALSE,TRUE)</formula>
    </cfRule>
    <cfRule type="expression" dxfId="404" priority="452">
      <formula>IF(RIGHT(TEXT(AU175,"0.#"),1)=".",TRUE,FALSE)</formula>
    </cfRule>
  </conditionalFormatting>
  <conditionalFormatting sqref="AE61">
    <cfRule type="expression" dxfId="403" priority="405">
      <formula>IF(RIGHT(TEXT(AE61,"0.#"),1)=".",FALSE,TRUE)</formula>
    </cfRule>
    <cfRule type="expression" dxfId="402" priority="406">
      <formula>IF(RIGHT(TEXT(AE61,"0.#"),1)=".",TRUE,FALSE)</formula>
    </cfRule>
  </conditionalFormatting>
  <conditionalFormatting sqref="AE62">
    <cfRule type="expression" dxfId="401" priority="403">
      <formula>IF(RIGHT(TEXT(AE62,"0.#"),1)=".",FALSE,TRUE)</formula>
    </cfRule>
    <cfRule type="expression" dxfId="400" priority="404">
      <formula>IF(RIGHT(TEXT(AE62,"0.#"),1)=".",TRUE,FALSE)</formula>
    </cfRule>
  </conditionalFormatting>
  <conditionalFormatting sqref="AM61">
    <cfRule type="expression" dxfId="399" priority="393">
      <formula>IF(RIGHT(TEXT(AM61,"0.#"),1)=".",FALSE,TRUE)</formula>
    </cfRule>
    <cfRule type="expression" dxfId="398" priority="394">
      <formula>IF(RIGHT(TEXT(AM61,"0.#"),1)=".",TRUE,FALSE)</formula>
    </cfRule>
  </conditionalFormatting>
  <conditionalFormatting sqref="AE63">
    <cfRule type="expression" dxfId="397" priority="401">
      <formula>IF(RIGHT(TEXT(AE63,"0.#"),1)=".",FALSE,TRUE)</formula>
    </cfRule>
    <cfRule type="expression" dxfId="396" priority="402">
      <formula>IF(RIGHT(TEXT(AE63,"0.#"),1)=".",TRUE,FALSE)</formula>
    </cfRule>
  </conditionalFormatting>
  <conditionalFormatting sqref="AI63">
    <cfRule type="expression" dxfId="395" priority="399">
      <formula>IF(RIGHT(TEXT(AI63,"0.#"),1)=".",FALSE,TRUE)</formula>
    </cfRule>
    <cfRule type="expression" dxfId="394" priority="400">
      <formula>IF(RIGHT(TEXT(AI63,"0.#"),1)=".",TRUE,FALSE)</formula>
    </cfRule>
  </conditionalFormatting>
  <conditionalFormatting sqref="AI62">
    <cfRule type="expression" dxfId="393" priority="397">
      <formula>IF(RIGHT(TEXT(AI62,"0.#"),1)=".",FALSE,TRUE)</formula>
    </cfRule>
    <cfRule type="expression" dxfId="392" priority="398">
      <formula>IF(RIGHT(TEXT(AI62,"0.#"),1)=".",TRUE,FALSE)</formula>
    </cfRule>
  </conditionalFormatting>
  <conditionalFormatting sqref="AI61">
    <cfRule type="expression" dxfId="391" priority="395">
      <formula>IF(RIGHT(TEXT(AI61,"0.#"),1)=".",FALSE,TRUE)</formula>
    </cfRule>
    <cfRule type="expression" dxfId="390" priority="396">
      <formula>IF(RIGHT(TEXT(AI61,"0.#"),1)=".",TRUE,FALSE)</formula>
    </cfRule>
  </conditionalFormatting>
  <conditionalFormatting sqref="AM62">
    <cfRule type="expression" dxfId="389" priority="391">
      <formula>IF(RIGHT(TEXT(AM62,"0.#"),1)=".",FALSE,TRUE)</formula>
    </cfRule>
    <cfRule type="expression" dxfId="388" priority="392">
      <formula>IF(RIGHT(TEXT(AM62,"0.#"),1)=".",TRUE,FALSE)</formula>
    </cfRule>
  </conditionalFormatting>
  <conditionalFormatting sqref="AM63">
    <cfRule type="expression" dxfId="387" priority="389">
      <formula>IF(RIGHT(TEXT(AM63,"0.#"),1)=".",FALSE,TRUE)</formula>
    </cfRule>
    <cfRule type="expression" dxfId="386" priority="390">
      <formula>IF(RIGHT(TEXT(AM63,"0.#"),1)=".",TRUE,FALSE)</formula>
    </cfRule>
  </conditionalFormatting>
  <conditionalFormatting sqref="AQ61:AQ63">
    <cfRule type="expression" dxfId="385" priority="387">
      <formula>IF(RIGHT(TEXT(AQ61,"0.#"),1)=".",FALSE,TRUE)</formula>
    </cfRule>
    <cfRule type="expression" dxfId="384" priority="388">
      <formula>IF(RIGHT(TEXT(AQ61,"0.#"),1)=".",TRUE,FALSE)</formula>
    </cfRule>
  </conditionalFormatting>
  <conditionalFormatting sqref="AU61:AU63">
    <cfRule type="expression" dxfId="383" priority="385">
      <formula>IF(RIGHT(TEXT(AU61,"0.#"),1)=".",FALSE,TRUE)</formula>
    </cfRule>
    <cfRule type="expression" dxfId="382" priority="386">
      <formula>IF(RIGHT(TEXT(AU61,"0.#"),1)=".",TRUE,FALSE)</formula>
    </cfRule>
  </conditionalFormatting>
  <conditionalFormatting sqref="AE95">
    <cfRule type="expression" dxfId="381" priority="383">
      <formula>IF(RIGHT(TEXT(AE95,"0.#"),1)=".",FALSE,TRUE)</formula>
    </cfRule>
    <cfRule type="expression" dxfId="380" priority="384">
      <formula>IF(RIGHT(TEXT(AE95,"0.#"),1)=".",TRUE,FALSE)</formula>
    </cfRule>
  </conditionalFormatting>
  <conditionalFormatting sqref="AE96">
    <cfRule type="expression" dxfId="379" priority="381">
      <formula>IF(RIGHT(TEXT(AE96,"0.#"),1)=".",FALSE,TRUE)</formula>
    </cfRule>
    <cfRule type="expression" dxfId="378" priority="382">
      <formula>IF(RIGHT(TEXT(AE96,"0.#"),1)=".",TRUE,FALSE)</formula>
    </cfRule>
  </conditionalFormatting>
  <conditionalFormatting sqref="AM95">
    <cfRule type="expression" dxfId="377" priority="371">
      <formula>IF(RIGHT(TEXT(AM95,"0.#"),1)=".",FALSE,TRUE)</formula>
    </cfRule>
    <cfRule type="expression" dxfId="376" priority="372">
      <formula>IF(RIGHT(TEXT(AM95,"0.#"),1)=".",TRUE,FALSE)</formula>
    </cfRule>
  </conditionalFormatting>
  <conditionalFormatting sqref="AE97">
    <cfRule type="expression" dxfId="375" priority="379">
      <formula>IF(RIGHT(TEXT(AE97,"0.#"),1)=".",FALSE,TRUE)</formula>
    </cfRule>
    <cfRule type="expression" dxfId="374" priority="380">
      <formula>IF(RIGHT(TEXT(AE97,"0.#"),1)=".",TRUE,FALSE)</formula>
    </cfRule>
  </conditionalFormatting>
  <conditionalFormatting sqref="AI97">
    <cfRule type="expression" dxfId="373" priority="377">
      <formula>IF(RIGHT(TEXT(AI97,"0.#"),1)=".",FALSE,TRUE)</formula>
    </cfRule>
    <cfRule type="expression" dxfId="372" priority="378">
      <formula>IF(RIGHT(TEXT(AI97,"0.#"),1)=".",TRUE,FALSE)</formula>
    </cfRule>
  </conditionalFormatting>
  <conditionalFormatting sqref="AI96">
    <cfRule type="expression" dxfId="371" priority="375">
      <formula>IF(RIGHT(TEXT(AI96,"0.#"),1)=".",FALSE,TRUE)</formula>
    </cfRule>
    <cfRule type="expression" dxfId="370" priority="376">
      <formula>IF(RIGHT(TEXT(AI96,"0.#"),1)=".",TRUE,FALSE)</formula>
    </cfRule>
  </conditionalFormatting>
  <conditionalFormatting sqref="AI95">
    <cfRule type="expression" dxfId="369" priority="373">
      <formula>IF(RIGHT(TEXT(AI95,"0.#"),1)=".",FALSE,TRUE)</formula>
    </cfRule>
    <cfRule type="expression" dxfId="368" priority="374">
      <formula>IF(RIGHT(TEXT(AI95,"0.#"),1)=".",TRUE,FALSE)</formula>
    </cfRule>
  </conditionalFormatting>
  <conditionalFormatting sqref="AM96">
    <cfRule type="expression" dxfId="367" priority="369">
      <formula>IF(RIGHT(TEXT(AM96,"0.#"),1)=".",FALSE,TRUE)</formula>
    </cfRule>
    <cfRule type="expression" dxfId="366" priority="370">
      <formula>IF(RIGHT(TEXT(AM96,"0.#"),1)=".",TRUE,FALSE)</formula>
    </cfRule>
  </conditionalFormatting>
  <conditionalFormatting sqref="AM97">
    <cfRule type="expression" dxfId="365" priority="367">
      <formula>IF(RIGHT(TEXT(AM97,"0.#"),1)=".",FALSE,TRUE)</formula>
    </cfRule>
    <cfRule type="expression" dxfId="364" priority="368">
      <formula>IF(RIGHT(TEXT(AM97,"0.#"),1)=".",TRUE,FALSE)</formula>
    </cfRule>
  </conditionalFormatting>
  <conditionalFormatting sqref="AQ95:AQ97">
    <cfRule type="expression" dxfId="363" priority="365">
      <formula>IF(RIGHT(TEXT(AQ95,"0.#"),1)=".",FALSE,TRUE)</formula>
    </cfRule>
    <cfRule type="expression" dxfId="362" priority="366">
      <formula>IF(RIGHT(TEXT(AQ95,"0.#"),1)=".",TRUE,FALSE)</formula>
    </cfRule>
  </conditionalFormatting>
  <conditionalFormatting sqref="AU95:AU97">
    <cfRule type="expression" dxfId="361" priority="363">
      <formula>IF(RIGHT(TEXT(AU95,"0.#"),1)=".",FALSE,TRUE)</formula>
    </cfRule>
    <cfRule type="expression" dxfId="360" priority="364">
      <formula>IF(RIGHT(TEXT(AU95,"0.#"),1)=".",TRUE,FALSE)</formula>
    </cfRule>
  </conditionalFormatting>
  <conditionalFormatting sqref="AE129">
    <cfRule type="expression" dxfId="359" priority="361">
      <formula>IF(RIGHT(TEXT(AE129,"0.#"),1)=".",FALSE,TRUE)</formula>
    </cfRule>
    <cfRule type="expression" dxfId="358" priority="362">
      <formula>IF(RIGHT(TEXT(AE129,"0.#"),1)=".",TRUE,FALSE)</formula>
    </cfRule>
  </conditionalFormatting>
  <conditionalFormatting sqref="AE130">
    <cfRule type="expression" dxfId="357" priority="359">
      <formula>IF(RIGHT(TEXT(AE130,"0.#"),1)=".",FALSE,TRUE)</formula>
    </cfRule>
    <cfRule type="expression" dxfId="356" priority="360">
      <formula>IF(RIGHT(TEXT(AE130,"0.#"),1)=".",TRUE,FALSE)</formula>
    </cfRule>
  </conditionalFormatting>
  <conditionalFormatting sqref="AM129">
    <cfRule type="expression" dxfId="355" priority="349">
      <formula>IF(RIGHT(TEXT(AM129,"0.#"),1)=".",FALSE,TRUE)</formula>
    </cfRule>
    <cfRule type="expression" dxfId="354" priority="350">
      <formula>IF(RIGHT(TEXT(AM129,"0.#"),1)=".",TRUE,FALSE)</formula>
    </cfRule>
  </conditionalFormatting>
  <conditionalFormatting sqref="AE131">
    <cfRule type="expression" dxfId="353" priority="357">
      <formula>IF(RIGHT(TEXT(AE131,"0.#"),1)=".",FALSE,TRUE)</formula>
    </cfRule>
    <cfRule type="expression" dxfId="352" priority="358">
      <formula>IF(RIGHT(TEXT(AE131,"0.#"),1)=".",TRUE,FALSE)</formula>
    </cfRule>
  </conditionalFormatting>
  <conditionalFormatting sqref="AI131">
    <cfRule type="expression" dxfId="351" priority="355">
      <formula>IF(RIGHT(TEXT(AI131,"0.#"),1)=".",FALSE,TRUE)</formula>
    </cfRule>
    <cfRule type="expression" dxfId="350" priority="356">
      <formula>IF(RIGHT(TEXT(AI131,"0.#"),1)=".",TRUE,FALSE)</formula>
    </cfRule>
  </conditionalFormatting>
  <conditionalFormatting sqref="AI130">
    <cfRule type="expression" dxfId="349" priority="353">
      <formula>IF(RIGHT(TEXT(AI130,"0.#"),1)=".",FALSE,TRUE)</formula>
    </cfRule>
    <cfRule type="expression" dxfId="348" priority="354">
      <formula>IF(RIGHT(TEXT(AI130,"0.#"),1)=".",TRUE,FALSE)</formula>
    </cfRule>
  </conditionalFormatting>
  <conditionalFormatting sqref="AI129">
    <cfRule type="expression" dxfId="347" priority="351">
      <formula>IF(RIGHT(TEXT(AI129,"0.#"),1)=".",FALSE,TRUE)</formula>
    </cfRule>
    <cfRule type="expression" dxfId="346" priority="352">
      <formula>IF(RIGHT(TEXT(AI129,"0.#"),1)=".",TRUE,FALSE)</formula>
    </cfRule>
  </conditionalFormatting>
  <conditionalFormatting sqref="AM130">
    <cfRule type="expression" dxfId="345" priority="347">
      <formula>IF(RIGHT(TEXT(AM130,"0.#"),1)=".",FALSE,TRUE)</formula>
    </cfRule>
    <cfRule type="expression" dxfId="344" priority="348">
      <formula>IF(RIGHT(TEXT(AM130,"0.#"),1)=".",TRUE,FALSE)</formula>
    </cfRule>
  </conditionalFormatting>
  <conditionalFormatting sqref="AM131">
    <cfRule type="expression" dxfId="343" priority="345">
      <formula>IF(RIGHT(TEXT(AM131,"0.#"),1)=".",FALSE,TRUE)</formula>
    </cfRule>
    <cfRule type="expression" dxfId="342" priority="346">
      <formula>IF(RIGHT(TEXT(AM131,"0.#"),1)=".",TRUE,FALSE)</formula>
    </cfRule>
  </conditionalFormatting>
  <conditionalFormatting sqref="AQ129:AQ131">
    <cfRule type="expression" dxfId="341" priority="343">
      <formula>IF(RIGHT(TEXT(AQ129,"0.#"),1)=".",FALSE,TRUE)</formula>
    </cfRule>
    <cfRule type="expression" dxfId="340" priority="344">
      <formula>IF(RIGHT(TEXT(AQ129,"0.#"),1)=".",TRUE,FALSE)</formula>
    </cfRule>
  </conditionalFormatting>
  <conditionalFormatting sqref="AU129:AU131">
    <cfRule type="expression" dxfId="339" priority="341">
      <formula>IF(RIGHT(TEXT(AU129,"0.#"),1)=".",FALSE,TRUE)</formula>
    </cfRule>
    <cfRule type="expression" dxfId="338" priority="342">
      <formula>IF(RIGHT(TEXT(AU129,"0.#"),1)=".",TRUE,FALSE)</formula>
    </cfRule>
  </conditionalFormatting>
  <conditionalFormatting sqref="AE163">
    <cfRule type="expression" dxfId="337" priority="339">
      <formula>IF(RIGHT(TEXT(AE163,"0.#"),1)=".",FALSE,TRUE)</formula>
    </cfRule>
    <cfRule type="expression" dxfId="336" priority="340">
      <formula>IF(RIGHT(TEXT(AE163,"0.#"),1)=".",TRUE,FALSE)</formula>
    </cfRule>
  </conditionalFormatting>
  <conditionalFormatting sqref="AE164">
    <cfRule type="expression" dxfId="335" priority="337">
      <formula>IF(RIGHT(TEXT(AE164,"0.#"),1)=".",FALSE,TRUE)</formula>
    </cfRule>
    <cfRule type="expression" dxfId="334" priority="338">
      <formula>IF(RIGHT(TEXT(AE164,"0.#"),1)=".",TRUE,FALSE)</formula>
    </cfRule>
  </conditionalFormatting>
  <conditionalFormatting sqref="AM163">
    <cfRule type="expression" dxfId="333" priority="327">
      <formula>IF(RIGHT(TEXT(AM163,"0.#"),1)=".",FALSE,TRUE)</formula>
    </cfRule>
    <cfRule type="expression" dxfId="332" priority="328">
      <formula>IF(RIGHT(TEXT(AM163,"0.#"),1)=".",TRUE,FALSE)</formula>
    </cfRule>
  </conditionalFormatting>
  <conditionalFormatting sqref="AE165">
    <cfRule type="expression" dxfId="331" priority="335">
      <formula>IF(RIGHT(TEXT(AE165,"0.#"),1)=".",FALSE,TRUE)</formula>
    </cfRule>
    <cfRule type="expression" dxfId="330" priority="336">
      <formula>IF(RIGHT(TEXT(AE165,"0.#"),1)=".",TRUE,FALSE)</formula>
    </cfRule>
  </conditionalFormatting>
  <conditionalFormatting sqref="AI165">
    <cfRule type="expression" dxfId="329" priority="333">
      <formula>IF(RIGHT(TEXT(AI165,"0.#"),1)=".",FALSE,TRUE)</formula>
    </cfRule>
    <cfRule type="expression" dxfId="328" priority="334">
      <formula>IF(RIGHT(TEXT(AI165,"0.#"),1)=".",TRUE,FALSE)</formula>
    </cfRule>
  </conditionalFormatting>
  <conditionalFormatting sqref="AI164">
    <cfRule type="expression" dxfId="327" priority="331">
      <formula>IF(RIGHT(TEXT(AI164,"0.#"),1)=".",FALSE,TRUE)</formula>
    </cfRule>
    <cfRule type="expression" dxfId="326" priority="332">
      <formula>IF(RIGHT(TEXT(AI164,"0.#"),1)=".",TRUE,FALSE)</formula>
    </cfRule>
  </conditionalFormatting>
  <conditionalFormatting sqref="AI163">
    <cfRule type="expression" dxfId="325" priority="329">
      <formula>IF(RIGHT(TEXT(AI163,"0.#"),1)=".",FALSE,TRUE)</formula>
    </cfRule>
    <cfRule type="expression" dxfId="324" priority="330">
      <formula>IF(RIGHT(TEXT(AI163,"0.#"),1)=".",TRUE,FALSE)</formula>
    </cfRule>
  </conditionalFormatting>
  <conditionalFormatting sqref="AM164">
    <cfRule type="expression" dxfId="323" priority="325">
      <formula>IF(RIGHT(TEXT(AM164,"0.#"),1)=".",FALSE,TRUE)</formula>
    </cfRule>
    <cfRule type="expression" dxfId="322" priority="326">
      <formula>IF(RIGHT(TEXT(AM164,"0.#"),1)=".",TRUE,FALSE)</formula>
    </cfRule>
  </conditionalFormatting>
  <conditionalFormatting sqref="AM165">
    <cfRule type="expression" dxfId="321" priority="323">
      <formula>IF(RIGHT(TEXT(AM165,"0.#"),1)=".",FALSE,TRUE)</formula>
    </cfRule>
    <cfRule type="expression" dxfId="320" priority="324">
      <formula>IF(RIGHT(TEXT(AM165,"0.#"),1)=".",TRUE,FALSE)</formula>
    </cfRule>
  </conditionalFormatting>
  <conditionalFormatting sqref="AQ163:AQ165">
    <cfRule type="expression" dxfId="319" priority="321">
      <formula>IF(RIGHT(TEXT(AQ163,"0.#"),1)=".",FALSE,TRUE)</formula>
    </cfRule>
    <cfRule type="expression" dxfId="318" priority="322">
      <formula>IF(RIGHT(TEXT(AQ163,"0.#"),1)=".",TRUE,FALSE)</formula>
    </cfRule>
  </conditionalFormatting>
  <conditionalFormatting sqref="AU163:AU165">
    <cfRule type="expression" dxfId="317" priority="319">
      <formula>IF(RIGHT(TEXT(AU163,"0.#"),1)=".",FALSE,TRUE)</formula>
    </cfRule>
    <cfRule type="expression" dxfId="316" priority="320">
      <formula>IF(RIGHT(TEXT(AU163,"0.#"),1)=".",TRUE,FALSE)</formula>
    </cfRule>
  </conditionalFormatting>
  <conditionalFormatting sqref="AE197">
    <cfRule type="expression" dxfId="315" priority="317">
      <formula>IF(RIGHT(TEXT(AE197,"0.#"),1)=".",FALSE,TRUE)</formula>
    </cfRule>
    <cfRule type="expression" dxfId="314" priority="318">
      <formula>IF(RIGHT(TEXT(AE197,"0.#"),1)=".",TRUE,FALSE)</formula>
    </cfRule>
  </conditionalFormatting>
  <conditionalFormatting sqref="AE198">
    <cfRule type="expression" dxfId="313" priority="315">
      <formula>IF(RIGHT(TEXT(AE198,"0.#"),1)=".",FALSE,TRUE)</formula>
    </cfRule>
    <cfRule type="expression" dxfId="312" priority="316">
      <formula>IF(RIGHT(TEXT(AE198,"0.#"),1)=".",TRUE,FALSE)</formula>
    </cfRule>
  </conditionalFormatting>
  <conditionalFormatting sqref="AM197">
    <cfRule type="expression" dxfId="311" priority="305">
      <formula>IF(RIGHT(TEXT(AM197,"0.#"),1)=".",FALSE,TRUE)</formula>
    </cfRule>
    <cfRule type="expression" dxfId="310" priority="306">
      <formula>IF(RIGHT(TEXT(AM197,"0.#"),1)=".",TRUE,FALSE)</formula>
    </cfRule>
  </conditionalFormatting>
  <conditionalFormatting sqref="AE199">
    <cfRule type="expression" dxfId="309" priority="313">
      <formula>IF(RIGHT(TEXT(AE199,"0.#"),1)=".",FALSE,TRUE)</formula>
    </cfRule>
    <cfRule type="expression" dxfId="308" priority="314">
      <formula>IF(RIGHT(TEXT(AE199,"0.#"),1)=".",TRUE,FALSE)</formula>
    </cfRule>
  </conditionalFormatting>
  <conditionalFormatting sqref="AI199">
    <cfRule type="expression" dxfId="307" priority="311">
      <formula>IF(RIGHT(TEXT(AI199,"0.#"),1)=".",FALSE,TRUE)</formula>
    </cfRule>
    <cfRule type="expression" dxfId="306" priority="312">
      <formula>IF(RIGHT(TEXT(AI199,"0.#"),1)=".",TRUE,FALSE)</formula>
    </cfRule>
  </conditionalFormatting>
  <conditionalFormatting sqref="AI198">
    <cfRule type="expression" dxfId="305" priority="309">
      <formula>IF(RIGHT(TEXT(AI198,"0.#"),1)=".",FALSE,TRUE)</formula>
    </cfRule>
    <cfRule type="expression" dxfId="304" priority="310">
      <formula>IF(RIGHT(TEXT(AI198,"0.#"),1)=".",TRUE,FALSE)</formula>
    </cfRule>
  </conditionalFormatting>
  <conditionalFormatting sqref="AI197">
    <cfRule type="expression" dxfId="303" priority="307">
      <formula>IF(RIGHT(TEXT(AI197,"0.#"),1)=".",FALSE,TRUE)</formula>
    </cfRule>
    <cfRule type="expression" dxfId="302" priority="308">
      <formula>IF(RIGHT(TEXT(AI197,"0.#"),1)=".",TRUE,FALSE)</formula>
    </cfRule>
  </conditionalFormatting>
  <conditionalFormatting sqref="AM198">
    <cfRule type="expression" dxfId="301" priority="303">
      <formula>IF(RIGHT(TEXT(AM198,"0.#"),1)=".",FALSE,TRUE)</formula>
    </cfRule>
    <cfRule type="expression" dxfId="300" priority="304">
      <formula>IF(RIGHT(TEXT(AM198,"0.#"),1)=".",TRUE,FALSE)</formula>
    </cfRule>
  </conditionalFormatting>
  <conditionalFormatting sqref="AM199">
    <cfRule type="expression" dxfId="299" priority="301">
      <formula>IF(RIGHT(TEXT(AM199,"0.#"),1)=".",FALSE,TRUE)</formula>
    </cfRule>
    <cfRule type="expression" dxfId="298" priority="302">
      <formula>IF(RIGHT(TEXT(AM199,"0.#"),1)=".",TRUE,FALSE)</formula>
    </cfRule>
  </conditionalFormatting>
  <conditionalFormatting sqref="AQ197:AQ199">
    <cfRule type="expression" dxfId="297" priority="299">
      <formula>IF(RIGHT(TEXT(AQ197,"0.#"),1)=".",FALSE,TRUE)</formula>
    </cfRule>
    <cfRule type="expression" dxfId="296" priority="300">
      <formula>IF(RIGHT(TEXT(AQ197,"0.#"),1)=".",TRUE,FALSE)</formula>
    </cfRule>
  </conditionalFormatting>
  <conditionalFormatting sqref="AU197:AU199">
    <cfRule type="expression" dxfId="295" priority="297">
      <formula>IF(RIGHT(TEXT(AU197,"0.#"),1)=".",FALSE,TRUE)</formula>
    </cfRule>
    <cfRule type="expression" dxfId="294" priority="298">
      <formula>IF(RIGHT(TEXT(AU197,"0.#"),1)=".",TRUE,FALSE)</formula>
    </cfRule>
  </conditionalFormatting>
  <conditionalFormatting sqref="AE134 AQ134">
    <cfRule type="expression" dxfId="293" priority="295">
      <formula>IF(RIGHT(TEXT(AE134,"0.#"),1)=".",FALSE,TRUE)</formula>
    </cfRule>
    <cfRule type="expression" dxfId="292" priority="296">
      <formula>IF(RIGHT(TEXT(AE134,"0.#"),1)=".",TRUE,FALSE)</formula>
    </cfRule>
  </conditionalFormatting>
  <conditionalFormatting sqref="AI134">
    <cfRule type="expression" dxfId="291" priority="293">
      <formula>IF(RIGHT(TEXT(AI134,"0.#"),1)=".",FALSE,TRUE)</formula>
    </cfRule>
    <cfRule type="expression" dxfId="290" priority="294">
      <formula>IF(RIGHT(TEXT(AI134,"0.#"),1)=".",TRUE,FALSE)</formula>
    </cfRule>
  </conditionalFormatting>
  <conditionalFormatting sqref="AM134">
    <cfRule type="expression" dxfId="289" priority="291">
      <formula>IF(RIGHT(TEXT(AM134,"0.#"),1)=".",FALSE,TRUE)</formula>
    </cfRule>
    <cfRule type="expression" dxfId="288" priority="292">
      <formula>IF(RIGHT(TEXT(AM134,"0.#"),1)=".",TRUE,FALSE)</formula>
    </cfRule>
  </conditionalFormatting>
  <conditionalFormatting sqref="AE135">
    <cfRule type="expression" dxfId="287" priority="289">
      <formula>IF(RIGHT(TEXT(AE135,"0.#"),1)=".",FALSE,TRUE)</formula>
    </cfRule>
    <cfRule type="expression" dxfId="286" priority="290">
      <formula>IF(RIGHT(TEXT(AE135,"0.#"),1)=".",TRUE,FALSE)</formula>
    </cfRule>
  </conditionalFormatting>
  <conditionalFormatting sqref="AI135">
    <cfRule type="expression" dxfId="285" priority="287">
      <formula>IF(RIGHT(TEXT(AI135,"0.#"),1)=".",FALSE,TRUE)</formula>
    </cfRule>
    <cfRule type="expression" dxfId="284" priority="288">
      <formula>IF(RIGHT(TEXT(AI135,"0.#"),1)=".",TRUE,FALSE)</formula>
    </cfRule>
  </conditionalFormatting>
  <conditionalFormatting sqref="AM135">
    <cfRule type="expression" dxfId="283" priority="285">
      <formula>IF(RIGHT(TEXT(AM135,"0.#"),1)=".",FALSE,TRUE)</formula>
    </cfRule>
    <cfRule type="expression" dxfId="282" priority="286">
      <formula>IF(RIGHT(TEXT(AM135,"0.#"),1)=".",TRUE,FALSE)</formula>
    </cfRule>
  </conditionalFormatting>
  <conditionalFormatting sqref="AQ135">
    <cfRule type="expression" dxfId="281" priority="283">
      <formula>IF(RIGHT(TEXT(AQ135,"0.#"),1)=".",FALSE,TRUE)</formula>
    </cfRule>
    <cfRule type="expression" dxfId="280" priority="284">
      <formula>IF(RIGHT(TEXT(AQ135,"0.#"),1)=".",TRUE,FALSE)</formula>
    </cfRule>
  </conditionalFormatting>
  <conditionalFormatting sqref="AU134">
    <cfRule type="expression" dxfId="279" priority="281">
      <formula>IF(RIGHT(TEXT(AU134,"0.#"),1)=".",FALSE,TRUE)</formula>
    </cfRule>
    <cfRule type="expression" dxfId="278" priority="282">
      <formula>IF(RIGHT(TEXT(AU134,"0.#"),1)=".",TRUE,FALSE)</formula>
    </cfRule>
  </conditionalFormatting>
  <conditionalFormatting sqref="AU135">
    <cfRule type="expression" dxfId="277" priority="279">
      <formula>IF(RIGHT(TEXT(AU135,"0.#"),1)=".",FALSE,TRUE)</formula>
    </cfRule>
    <cfRule type="expression" dxfId="276" priority="280">
      <formula>IF(RIGHT(TEXT(AU135,"0.#"),1)=".",TRUE,FALSE)</formula>
    </cfRule>
  </conditionalFormatting>
  <conditionalFormatting sqref="AE168 AQ168">
    <cfRule type="expression" dxfId="275" priority="277">
      <formula>IF(RIGHT(TEXT(AE168,"0.#"),1)=".",FALSE,TRUE)</formula>
    </cfRule>
    <cfRule type="expression" dxfId="274" priority="278">
      <formula>IF(RIGHT(TEXT(AE168,"0.#"),1)=".",TRUE,FALSE)</formula>
    </cfRule>
  </conditionalFormatting>
  <conditionalFormatting sqref="AI168">
    <cfRule type="expression" dxfId="273" priority="275">
      <formula>IF(RIGHT(TEXT(AI168,"0.#"),1)=".",FALSE,TRUE)</formula>
    </cfRule>
    <cfRule type="expression" dxfId="272" priority="276">
      <formula>IF(RIGHT(TEXT(AI168,"0.#"),1)=".",TRUE,FALSE)</formula>
    </cfRule>
  </conditionalFormatting>
  <conditionalFormatting sqref="AM168">
    <cfRule type="expression" dxfId="271" priority="273">
      <formula>IF(RIGHT(TEXT(AM168,"0.#"),1)=".",FALSE,TRUE)</formula>
    </cfRule>
    <cfRule type="expression" dxfId="270" priority="274">
      <formula>IF(RIGHT(TEXT(AM168,"0.#"),1)=".",TRUE,FALSE)</formula>
    </cfRule>
  </conditionalFormatting>
  <conditionalFormatting sqref="AE169">
    <cfRule type="expression" dxfId="269" priority="271">
      <formula>IF(RIGHT(TEXT(AE169,"0.#"),1)=".",FALSE,TRUE)</formula>
    </cfRule>
    <cfRule type="expression" dxfId="268" priority="272">
      <formula>IF(RIGHT(TEXT(AE169,"0.#"),1)=".",TRUE,FALSE)</formula>
    </cfRule>
  </conditionalFormatting>
  <conditionalFormatting sqref="AI169">
    <cfRule type="expression" dxfId="267" priority="269">
      <formula>IF(RIGHT(TEXT(AI169,"0.#"),1)=".",FALSE,TRUE)</formula>
    </cfRule>
    <cfRule type="expression" dxfId="266" priority="270">
      <formula>IF(RIGHT(TEXT(AI169,"0.#"),1)=".",TRUE,FALSE)</formula>
    </cfRule>
  </conditionalFormatting>
  <conditionalFormatting sqref="AM169">
    <cfRule type="expression" dxfId="265" priority="267">
      <formula>IF(RIGHT(TEXT(AM169,"0.#"),1)=".",FALSE,TRUE)</formula>
    </cfRule>
    <cfRule type="expression" dxfId="264" priority="268">
      <formula>IF(RIGHT(TEXT(AM169,"0.#"),1)=".",TRUE,FALSE)</formula>
    </cfRule>
  </conditionalFormatting>
  <conditionalFormatting sqref="AQ169">
    <cfRule type="expression" dxfId="263" priority="265">
      <formula>IF(RIGHT(TEXT(AQ169,"0.#"),1)=".",FALSE,TRUE)</formula>
    </cfRule>
    <cfRule type="expression" dxfId="262" priority="266">
      <formula>IF(RIGHT(TEXT(AQ169,"0.#"),1)=".",TRUE,FALSE)</formula>
    </cfRule>
  </conditionalFormatting>
  <conditionalFormatting sqref="AU168">
    <cfRule type="expression" dxfId="261" priority="263">
      <formula>IF(RIGHT(TEXT(AU168,"0.#"),1)=".",FALSE,TRUE)</formula>
    </cfRule>
    <cfRule type="expression" dxfId="260" priority="264">
      <formula>IF(RIGHT(TEXT(AU168,"0.#"),1)=".",TRUE,FALSE)</formula>
    </cfRule>
  </conditionalFormatting>
  <conditionalFormatting sqref="AU169">
    <cfRule type="expression" dxfId="259" priority="261">
      <formula>IF(RIGHT(TEXT(AU169,"0.#"),1)=".",FALSE,TRUE)</formula>
    </cfRule>
    <cfRule type="expression" dxfId="258" priority="262">
      <formula>IF(RIGHT(TEXT(AU169,"0.#"),1)=".",TRUE,FALSE)</formula>
    </cfRule>
  </conditionalFormatting>
  <conditionalFormatting sqref="AE90">
    <cfRule type="expression" dxfId="257" priority="259">
      <formula>IF(RIGHT(TEXT(AE90,"0.#"),1)=".",FALSE,TRUE)</formula>
    </cfRule>
    <cfRule type="expression" dxfId="256" priority="260">
      <formula>IF(RIGHT(TEXT(AE90,"0.#"),1)=".",TRUE,FALSE)</formula>
    </cfRule>
  </conditionalFormatting>
  <conditionalFormatting sqref="AE91">
    <cfRule type="expression" dxfId="255" priority="257">
      <formula>IF(RIGHT(TEXT(AE91,"0.#"),1)=".",FALSE,TRUE)</formula>
    </cfRule>
    <cfRule type="expression" dxfId="254" priority="258">
      <formula>IF(RIGHT(TEXT(AE91,"0.#"),1)=".",TRUE,FALSE)</formula>
    </cfRule>
  </conditionalFormatting>
  <conditionalFormatting sqref="AM90">
    <cfRule type="expression" dxfId="253" priority="247">
      <formula>IF(RIGHT(TEXT(AM90,"0.#"),1)=".",FALSE,TRUE)</formula>
    </cfRule>
    <cfRule type="expression" dxfId="252" priority="248">
      <formula>IF(RIGHT(TEXT(AM90,"0.#"),1)=".",TRUE,FALSE)</formula>
    </cfRule>
  </conditionalFormatting>
  <conditionalFormatting sqref="AE92">
    <cfRule type="expression" dxfId="251" priority="255">
      <formula>IF(RIGHT(TEXT(AE92,"0.#"),1)=".",FALSE,TRUE)</formula>
    </cfRule>
    <cfRule type="expression" dxfId="250" priority="256">
      <formula>IF(RIGHT(TEXT(AE92,"0.#"),1)=".",TRUE,FALSE)</formula>
    </cfRule>
  </conditionalFormatting>
  <conditionalFormatting sqref="AI92">
    <cfRule type="expression" dxfId="249" priority="253">
      <formula>IF(RIGHT(TEXT(AI92,"0.#"),1)=".",FALSE,TRUE)</formula>
    </cfRule>
    <cfRule type="expression" dxfId="248" priority="254">
      <formula>IF(RIGHT(TEXT(AI92,"0.#"),1)=".",TRUE,FALSE)</formula>
    </cfRule>
  </conditionalFormatting>
  <conditionalFormatting sqref="AI91">
    <cfRule type="expression" dxfId="247" priority="251">
      <formula>IF(RIGHT(TEXT(AI91,"0.#"),1)=".",FALSE,TRUE)</formula>
    </cfRule>
    <cfRule type="expression" dxfId="246" priority="252">
      <formula>IF(RIGHT(TEXT(AI91,"0.#"),1)=".",TRUE,FALSE)</formula>
    </cfRule>
  </conditionalFormatting>
  <conditionalFormatting sqref="AI90">
    <cfRule type="expression" dxfId="245" priority="249">
      <formula>IF(RIGHT(TEXT(AI90,"0.#"),1)=".",FALSE,TRUE)</formula>
    </cfRule>
    <cfRule type="expression" dxfId="244" priority="250">
      <formula>IF(RIGHT(TEXT(AI90,"0.#"),1)=".",TRUE,FALSE)</formula>
    </cfRule>
  </conditionalFormatting>
  <conditionalFormatting sqref="AM91">
    <cfRule type="expression" dxfId="243" priority="245">
      <formula>IF(RIGHT(TEXT(AM91,"0.#"),1)=".",FALSE,TRUE)</formula>
    </cfRule>
    <cfRule type="expression" dxfId="242" priority="246">
      <formula>IF(RIGHT(TEXT(AM91,"0.#"),1)=".",TRUE,FALSE)</formula>
    </cfRule>
  </conditionalFormatting>
  <conditionalFormatting sqref="AM92">
    <cfRule type="expression" dxfId="241" priority="243">
      <formula>IF(RIGHT(TEXT(AM92,"0.#"),1)=".",FALSE,TRUE)</formula>
    </cfRule>
    <cfRule type="expression" dxfId="240" priority="244">
      <formula>IF(RIGHT(TEXT(AM92,"0.#"),1)=".",TRUE,FALSE)</formula>
    </cfRule>
  </conditionalFormatting>
  <conditionalFormatting sqref="AQ90:AQ92">
    <cfRule type="expression" dxfId="239" priority="241">
      <formula>IF(RIGHT(TEXT(AQ90,"0.#"),1)=".",FALSE,TRUE)</formula>
    </cfRule>
    <cfRule type="expression" dxfId="238" priority="242">
      <formula>IF(RIGHT(TEXT(AQ90,"0.#"),1)=".",TRUE,FALSE)</formula>
    </cfRule>
  </conditionalFormatting>
  <conditionalFormatting sqref="AU90:AU92">
    <cfRule type="expression" dxfId="237" priority="239">
      <formula>IF(RIGHT(TEXT(AU90,"0.#"),1)=".",FALSE,TRUE)</formula>
    </cfRule>
    <cfRule type="expression" dxfId="236" priority="240">
      <formula>IF(RIGHT(TEXT(AU90,"0.#"),1)=".",TRUE,FALSE)</formula>
    </cfRule>
  </conditionalFormatting>
  <conditionalFormatting sqref="AE85">
    <cfRule type="expression" dxfId="235" priority="237">
      <formula>IF(RIGHT(TEXT(AE85,"0.#"),1)=".",FALSE,TRUE)</formula>
    </cfRule>
    <cfRule type="expression" dxfId="234" priority="238">
      <formula>IF(RIGHT(TEXT(AE85,"0.#"),1)=".",TRUE,FALSE)</formula>
    </cfRule>
  </conditionalFormatting>
  <conditionalFormatting sqref="AE86">
    <cfRule type="expression" dxfId="233" priority="235">
      <formula>IF(RIGHT(TEXT(AE86,"0.#"),1)=".",FALSE,TRUE)</formula>
    </cfRule>
    <cfRule type="expression" dxfId="232" priority="236">
      <formula>IF(RIGHT(TEXT(AE86,"0.#"),1)=".",TRUE,FALSE)</formula>
    </cfRule>
  </conditionalFormatting>
  <conditionalFormatting sqref="AM85">
    <cfRule type="expression" dxfId="231" priority="225">
      <formula>IF(RIGHT(TEXT(AM85,"0.#"),1)=".",FALSE,TRUE)</formula>
    </cfRule>
    <cfRule type="expression" dxfId="230" priority="226">
      <formula>IF(RIGHT(TEXT(AM85,"0.#"),1)=".",TRUE,FALSE)</formula>
    </cfRule>
  </conditionalFormatting>
  <conditionalFormatting sqref="AE87">
    <cfRule type="expression" dxfId="229" priority="233">
      <formula>IF(RIGHT(TEXT(AE87,"0.#"),1)=".",FALSE,TRUE)</formula>
    </cfRule>
    <cfRule type="expression" dxfId="228" priority="234">
      <formula>IF(RIGHT(TEXT(AE87,"0.#"),1)=".",TRUE,FALSE)</formula>
    </cfRule>
  </conditionalFormatting>
  <conditionalFormatting sqref="AI87">
    <cfRule type="expression" dxfId="227" priority="231">
      <formula>IF(RIGHT(TEXT(AI87,"0.#"),1)=".",FALSE,TRUE)</formula>
    </cfRule>
    <cfRule type="expression" dxfId="226" priority="232">
      <formula>IF(RIGHT(TEXT(AI87,"0.#"),1)=".",TRUE,FALSE)</formula>
    </cfRule>
  </conditionalFormatting>
  <conditionalFormatting sqref="AI86">
    <cfRule type="expression" dxfId="225" priority="229">
      <formula>IF(RIGHT(TEXT(AI86,"0.#"),1)=".",FALSE,TRUE)</formula>
    </cfRule>
    <cfRule type="expression" dxfId="224" priority="230">
      <formula>IF(RIGHT(TEXT(AI86,"0.#"),1)=".",TRUE,FALSE)</formula>
    </cfRule>
  </conditionalFormatting>
  <conditionalFormatting sqref="AI85">
    <cfRule type="expression" dxfId="223" priority="227">
      <formula>IF(RIGHT(TEXT(AI85,"0.#"),1)=".",FALSE,TRUE)</formula>
    </cfRule>
    <cfRule type="expression" dxfId="222" priority="228">
      <formula>IF(RIGHT(TEXT(AI85,"0.#"),1)=".",TRUE,FALSE)</formula>
    </cfRule>
  </conditionalFormatting>
  <conditionalFormatting sqref="AM86">
    <cfRule type="expression" dxfId="221" priority="223">
      <formula>IF(RIGHT(TEXT(AM86,"0.#"),1)=".",FALSE,TRUE)</formula>
    </cfRule>
    <cfRule type="expression" dxfId="220" priority="224">
      <formula>IF(RIGHT(TEXT(AM86,"0.#"),1)=".",TRUE,FALSE)</formula>
    </cfRule>
  </conditionalFormatting>
  <conditionalFormatting sqref="AM87">
    <cfRule type="expression" dxfId="219" priority="221">
      <formula>IF(RIGHT(TEXT(AM87,"0.#"),1)=".",FALSE,TRUE)</formula>
    </cfRule>
    <cfRule type="expression" dxfId="218" priority="222">
      <formula>IF(RIGHT(TEXT(AM87,"0.#"),1)=".",TRUE,FALSE)</formula>
    </cfRule>
  </conditionalFormatting>
  <conditionalFormatting sqref="AQ85:AQ87">
    <cfRule type="expression" dxfId="217" priority="219">
      <formula>IF(RIGHT(TEXT(AQ85,"0.#"),1)=".",FALSE,TRUE)</formula>
    </cfRule>
    <cfRule type="expression" dxfId="216" priority="220">
      <formula>IF(RIGHT(TEXT(AQ85,"0.#"),1)=".",TRUE,FALSE)</formula>
    </cfRule>
  </conditionalFormatting>
  <conditionalFormatting sqref="AU85:AU87">
    <cfRule type="expression" dxfId="215" priority="217">
      <formula>IF(RIGHT(TEXT(AU85,"0.#"),1)=".",FALSE,TRUE)</formula>
    </cfRule>
    <cfRule type="expression" dxfId="214" priority="218">
      <formula>IF(RIGHT(TEXT(AU85,"0.#"),1)=".",TRUE,FALSE)</formula>
    </cfRule>
  </conditionalFormatting>
  <conditionalFormatting sqref="AE124">
    <cfRule type="expression" dxfId="213" priority="215">
      <formula>IF(RIGHT(TEXT(AE124,"0.#"),1)=".",FALSE,TRUE)</formula>
    </cfRule>
    <cfRule type="expression" dxfId="212" priority="216">
      <formula>IF(RIGHT(TEXT(AE124,"0.#"),1)=".",TRUE,FALSE)</formula>
    </cfRule>
  </conditionalFormatting>
  <conditionalFormatting sqref="AE125">
    <cfRule type="expression" dxfId="211" priority="213">
      <formula>IF(RIGHT(TEXT(AE125,"0.#"),1)=".",FALSE,TRUE)</formula>
    </cfRule>
    <cfRule type="expression" dxfId="210" priority="214">
      <formula>IF(RIGHT(TEXT(AE125,"0.#"),1)=".",TRUE,FALSE)</formula>
    </cfRule>
  </conditionalFormatting>
  <conditionalFormatting sqref="AM124">
    <cfRule type="expression" dxfId="209" priority="203">
      <formula>IF(RIGHT(TEXT(AM124,"0.#"),1)=".",FALSE,TRUE)</formula>
    </cfRule>
    <cfRule type="expression" dxfId="208" priority="204">
      <formula>IF(RIGHT(TEXT(AM124,"0.#"),1)=".",TRUE,FALSE)</formula>
    </cfRule>
  </conditionalFormatting>
  <conditionalFormatting sqref="AE126">
    <cfRule type="expression" dxfId="207" priority="211">
      <formula>IF(RIGHT(TEXT(AE126,"0.#"),1)=".",FALSE,TRUE)</formula>
    </cfRule>
    <cfRule type="expression" dxfId="206" priority="212">
      <formula>IF(RIGHT(TEXT(AE126,"0.#"),1)=".",TRUE,FALSE)</formula>
    </cfRule>
  </conditionalFormatting>
  <conditionalFormatting sqref="AI126">
    <cfRule type="expression" dxfId="205" priority="209">
      <formula>IF(RIGHT(TEXT(AI126,"0.#"),1)=".",FALSE,TRUE)</formula>
    </cfRule>
    <cfRule type="expression" dxfId="204" priority="210">
      <formula>IF(RIGHT(TEXT(AI126,"0.#"),1)=".",TRUE,FALSE)</formula>
    </cfRule>
  </conditionalFormatting>
  <conditionalFormatting sqref="AI125">
    <cfRule type="expression" dxfId="203" priority="207">
      <formula>IF(RIGHT(TEXT(AI125,"0.#"),1)=".",FALSE,TRUE)</formula>
    </cfRule>
    <cfRule type="expression" dxfId="202" priority="208">
      <formula>IF(RIGHT(TEXT(AI125,"0.#"),1)=".",TRUE,FALSE)</formula>
    </cfRule>
  </conditionalFormatting>
  <conditionalFormatting sqref="AI124">
    <cfRule type="expression" dxfId="201" priority="205">
      <formula>IF(RIGHT(TEXT(AI124,"0.#"),1)=".",FALSE,TRUE)</formula>
    </cfRule>
    <cfRule type="expression" dxfId="200" priority="206">
      <formula>IF(RIGHT(TEXT(AI124,"0.#"),1)=".",TRUE,FALSE)</formula>
    </cfRule>
  </conditionalFormatting>
  <conditionalFormatting sqref="AM125">
    <cfRule type="expression" dxfId="199" priority="201">
      <formula>IF(RIGHT(TEXT(AM125,"0.#"),1)=".",FALSE,TRUE)</formula>
    </cfRule>
    <cfRule type="expression" dxfId="198" priority="202">
      <formula>IF(RIGHT(TEXT(AM125,"0.#"),1)=".",TRUE,FALSE)</formula>
    </cfRule>
  </conditionalFormatting>
  <conditionalFormatting sqref="AM126">
    <cfRule type="expression" dxfId="197" priority="199">
      <formula>IF(RIGHT(TEXT(AM126,"0.#"),1)=".",FALSE,TRUE)</formula>
    </cfRule>
    <cfRule type="expression" dxfId="196" priority="200">
      <formula>IF(RIGHT(TEXT(AM126,"0.#"),1)=".",TRUE,FALSE)</formula>
    </cfRule>
  </conditionalFormatting>
  <conditionalFormatting sqref="AQ124:AQ126">
    <cfRule type="expression" dxfId="195" priority="197">
      <formula>IF(RIGHT(TEXT(AQ124,"0.#"),1)=".",FALSE,TRUE)</formula>
    </cfRule>
    <cfRule type="expression" dxfId="194" priority="198">
      <formula>IF(RIGHT(TEXT(AQ124,"0.#"),1)=".",TRUE,FALSE)</formula>
    </cfRule>
  </conditionalFormatting>
  <conditionalFormatting sqref="AU124:AU126">
    <cfRule type="expression" dxfId="193" priority="195">
      <formula>IF(RIGHT(TEXT(AU124,"0.#"),1)=".",FALSE,TRUE)</formula>
    </cfRule>
    <cfRule type="expression" dxfId="192" priority="196">
      <formula>IF(RIGHT(TEXT(AU124,"0.#"),1)=".",TRUE,FALSE)</formula>
    </cfRule>
  </conditionalFormatting>
  <conditionalFormatting sqref="AE119">
    <cfRule type="expression" dxfId="191" priority="193">
      <formula>IF(RIGHT(TEXT(AE119,"0.#"),1)=".",FALSE,TRUE)</formula>
    </cfRule>
    <cfRule type="expression" dxfId="190" priority="194">
      <formula>IF(RIGHT(TEXT(AE119,"0.#"),1)=".",TRUE,FALSE)</formula>
    </cfRule>
  </conditionalFormatting>
  <conditionalFormatting sqref="AE120">
    <cfRule type="expression" dxfId="189" priority="191">
      <formula>IF(RIGHT(TEXT(AE120,"0.#"),1)=".",FALSE,TRUE)</formula>
    </cfRule>
    <cfRule type="expression" dxfId="188" priority="192">
      <formula>IF(RIGHT(TEXT(AE120,"0.#"),1)=".",TRUE,FALSE)</formula>
    </cfRule>
  </conditionalFormatting>
  <conditionalFormatting sqref="AM119">
    <cfRule type="expression" dxfId="187" priority="181">
      <formula>IF(RIGHT(TEXT(AM119,"0.#"),1)=".",FALSE,TRUE)</formula>
    </cfRule>
    <cfRule type="expression" dxfId="186" priority="182">
      <formula>IF(RIGHT(TEXT(AM119,"0.#"),1)=".",TRUE,FALSE)</formula>
    </cfRule>
  </conditionalFormatting>
  <conditionalFormatting sqref="AE121">
    <cfRule type="expression" dxfId="185" priority="189">
      <formula>IF(RIGHT(TEXT(AE121,"0.#"),1)=".",FALSE,TRUE)</formula>
    </cfRule>
    <cfRule type="expression" dxfId="184" priority="190">
      <formula>IF(RIGHT(TEXT(AE121,"0.#"),1)=".",TRUE,FALSE)</formula>
    </cfRule>
  </conditionalFormatting>
  <conditionalFormatting sqref="AI121">
    <cfRule type="expression" dxfId="183" priority="187">
      <formula>IF(RIGHT(TEXT(AI121,"0.#"),1)=".",FALSE,TRUE)</formula>
    </cfRule>
    <cfRule type="expression" dxfId="182" priority="188">
      <formula>IF(RIGHT(TEXT(AI121,"0.#"),1)=".",TRUE,FALSE)</formula>
    </cfRule>
  </conditionalFormatting>
  <conditionalFormatting sqref="AI120">
    <cfRule type="expression" dxfId="181" priority="185">
      <formula>IF(RIGHT(TEXT(AI120,"0.#"),1)=".",FALSE,TRUE)</formula>
    </cfRule>
    <cfRule type="expression" dxfId="180" priority="186">
      <formula>IF(RIGHT(TEXT(AI120,"0.#"),1)=".",TRUE,FALSE)</formula>
    </cfRule>
  </conditionalFormatting>
  <conditionalFormatting sqref="AI119">
    <cfRule type="expression" dxfId="179" priority="183">
      <formula>IF(RIGHT(TEXT(AI119,"0.#"),1)=".",FALSE,TRUE)</formula>
    </cfRule>
    <cfRule type="expression" dxfId="178" priority="184">
      <formula>IF(RIGHT(TEXT(AI119,"0.#"),1)=".",TRUE,FALSE)</formula>
    </cfRule>
  </conditionalFormatting>
  <conditionalFormatting sqref="AM120">
    <cfRule type="expression" dxfId="177" priority="179">
      <formula>IF(RIGHT(TEXT(AM120,"0.#"),1)=".",FALSE,TRUE)</formula>
    </cfRule>
    <cfRule type="expression" dxfId="176" priority="180">
      <formula>IF(RIGHT(TEXT(AM120,"0.#"),1)=".",TRUE,FALSE)</formula>
    </cfRule>
  </conditionalFormatting>
  <conditionalFormatting sqref="AM121">
    <cfRule type="expression" dxfId="175" priority="177">
      <formula>IF(RIGHT(TEXT(AM121,"0.#"),1)=".",FALSE,TRUE)</formula>
    </cfRule>
    <cfRule type="expression" dxfId="174" priority="178">
      <formula>IF(RIGHT(TEXT(AM121,"0.#"),1)=".",TRUE,FALSE)</formula>
    </cfRule>
  </conditionalFormatting>
  <conditionalFormatting sqref="AQ119:AQ121">
    <cfRule type="expression" dxfId="173" priority="175">
      <formula>IF(RIGHT(TEXT(AQ119,"0.#"),1)=".",FALSE,TRUE)</formula>
    </cfRule>
    <cfRule type="expression" dxfId="172" priority="176">
      <formula>IF(RIGHT(TEXT(AQ119,"0.#"),1)=".",TRUE,FALSE)</formula>
    </cfRule>
  </conditionalFormatting>
  <conditionalFormatting sqref="AU119:AU121">
    <cfRule type="expression" dxfId="171" priority="173">
      <formula>IF(RIGHT(TEXT(AU119,"0.#"),1)=".",FALSE,TRUE)</formula>
    </cfRule>
    <cfRule type="expression" dxfId="170" priority="174">
      <formula>IF(RIGHT(TEXT(AU119,"0.#"),1)=".",TRUE,FALSE)</formula>
    </cfRule>
  </conditionalFormatting>
  <conditionalFormatting sqref="AE158">
    <cfRule type="expression" dxfId="169" priority="171">
      <formula>IF(RIGHT(TEXT(AE158,"0.#"),1)=".",FALSE,TRUE)</formula>
    </cfRule>
    <cfRule type="expression" dxfId="168" priority="172">
      <formula>IF(RIGHT(TEXT(AE158,"0.#"),1)=".",TRUE,FALSE)</formula>
    </cfRule>
  </conditionalFormatting>
  <conditionalFormatting sqref="AE159">
    <cfRule type="expression" dxfId="167" priority="169">
      <formula>IF(RIGHT(TEXT(AE159,"0.#"),1)=".",FALSE,TRUE)</formula>
    </cfRule>
    <cfRule type="expression" dxfId="166" priority="170">
      <formula>IF(RIGHT(TEXT(AE159,"0.#"),1)=".",TRUE,FALSE)</formula>
    </cfRule>
  </conditionalFormatting>
  <conditionalFormatting sqref="AM158">
    <cfRule type="expression" dxfId="165" priority="159">
      <formula>IF(RIGHT(TEXT(AM158,"0.#"),1)=".",FALSE,TRUE)</formula>
    </cfRule>
    <cfRule type="expression" dxfId="164" priority="160">
      <formula>IF(RIGHT(TEXT(AM158,"0.#"),1)=".",TRUE,FALSE)</formula>
    </cfRule>
  </conditionalFormatting>
  <conditionalFormatting sqref="AE160">
    <cfRule type="expression" dxfId="163" priority="167">
      <formula>IF(RIGHT(TEXT(AE160,"0.#"),1)=".",FALSE,TRUE)</formula>
    </cfRule>
    <cfRule type="expression" dxfId="162" priority="168">
      <formula>IF(RIGHT(TEXT(AE160,"0.#"),1)=".",TRUE,FALSE)</formula>
    </cfRule>
  </conditionalFormatting>
  <conditionalFormatting sqref="AI160">
    <cfRule type="expression" dxfId="161" priority="165">
      <formula>IF(RIGHT(TEXT(AI160,"0.#"),1)=".",FALSE,TRUE)</formula>
    </cfRule>
    <cfRule type="expression" dxfId="160" priority="166">
      <formula>IF(RIGHT(TEXT(AI160,"0.#"),1)=".",TRUE,FALSE)</formula>
    </cfRule>
  </conditionalFormatting>
  <conditionalFormatting sqref="AI159">
    <cfRule type="expression" dxfId="159" priority="163">
      <formula>IF(RIGHT(TEXT(AI159,"0.#"),1)=".",FALSE,TRUE)</formula>
    </cfRule>
    <cfRule type="expression" dxfId="158" priority="164">
      <formula>IF(RIGHT(TEXT(AI159,"0.#"),1)=".",TRUE,FALSE)</formula>
    </cfRule>
  </conditionalFormatting>
  <conditionalFormatting sqref="AI158">
    <cfRule type="expression" dxfId="157" priority="161">
      <formula>IF(RIGHT(TEXT(AI158,"0.#"),1)=".",FALSE,TRUE)</formula>
    </cfRule>
    <cfRule type="expression" dxfId="156" priority="162">
      <formula>IF(RIGHT(TEXT(AI158,"0.#"),1)=".",TRUE,FALSE)</formula>
    </cfRule>
  </conditionalFormatting>
  <conditionalFormatting sqref="AM159">
    <cfRule type="expression" dxfId="155" priority="157">
      <formula>IF(RIGHT(TEXT(AM159,"0.#"),1)=".",FALSE,TRUE)</formula>
    </cfRule>
    <cfRule type="expression" dxfId="154" priority="158">
      <formula>IF(RIGHT(TEXT(AM159,"0.#"),1)=".",TRUE,FALSE)</formula>
    </cfRule>
  </conditionalFormatting>
  <conditionalFormatting sqref="AM160">
    <cfRule type="expression" dxfId="153" priority="155">
      <formula>IF(RIGHT(TEXT(AM160,"0.#"),1)=".",FALSE,TRUE)</formula>
    </cfRule>
    <cfRule type="expression" dxfId="152" priority="156">
      <formula>IF(RIGHT(TEXT(AM160,"0.#"),1)=".",TRUE,FALSE)</formula>
    </cfRule>
  </conditionalFormatting>
  <conditionalFormatting sqref="AQ158:AQ160">
    <cfRule type="expression" dxfId="151" priority="153">
      <formula>IF(RIGHT(TEXT(AQ158,"0.#"),1)=".",FALSE,TRUE)</formula>
    </cfRule>
    <cfRule type="expression" dxfId="150" priority="154">
      <formula>IF(RIGHT(TEXT(AQ158,"0.#"),1)=".",TRUE,FALSE)</formula>
    </cfRule>
  </conditionalFormatting>
  <conditionalFormatting sqref="AU158:AU160">
    <cfRule type="expression" dxfId="149" priority="151">
      <formula>IF(RIGHT(TEXT(AU158,"0.#"),1)=".",FALSE,TRUE)</formula>
    </cfRule>
    <cfRule type="expression" dxfId="148" priority="152">
      <formula>IF(RIGHT(TEXT(AU158,"0.#"),1)=".",TRUE,FALSE)</formula>
    </cfRule>
  </conditionalFormatting>
  <conditionalFormatting sqref="AE153">
    <cfRule type="expression" dxfId="147" priority="149">
      <formula>IF(RIGHT(TEXT(AE153,"0.#"),1)=".",FALSE,TRUE)</formula>
    </cfRule>
    <cfRule type="expression" dxfId="146" priority="150">
      <formula>IF(RIGHT(TEXT(AE153,"0.#"),1)=".",TRUE,FALSE)</formula>
    </cfRule>
  </conditionalFormatting>
  <conditionalFormatting sqref="AE154">
    <cfRule type="expression" dxfId="145" priority="147">
      <formula>IF(RIGHT(TEXT(AE154,"0.#"),1)=".",FALSE,TRUE)</formula>
    </cfRule>
    <cfRule type="expression" dxfId="144" priority="148">
      <formula>IF(RIGHT(TEXT(AE154,"0.#"),1)=".",TRUE,FALSE)</formula>
    </cfRule>
  </conditionalFormatting>
  <conditionalFormatting sqref="AM153">
    <cfRule type="expression" dxfId="143" priority="137">
      <formula>IF(RIGHT(TEXT(AM153,"0.#"),1)=".",FALSE,TRUE)</formula>
    </cfRule>
    <cfRule type="expression" dxfId="142" priority="138">
      <formula>IF(RIGHT(TEXT(AM153,"0.#"),1)=".",TRUE,FALSE)</formula>
    </cfRule>
  </conditionalFormatting>
  <conditionalFormatting sqref="AE155">
    <cfRule type="expression" dxfId="141" priority="145">
      <formula>IF(RIGHT(TEXT(AE155,"0.#"),1)=".",FALSE,TRUE)</formula>
    </cfRule>
    <cfRule type="expression" dxfId="140" priority="146">
      <formula>IF(RIGHT(TEXT(AE155,"0.#"),1)=".",TRUE,FALSE)</formula>
    </cfRule>
  </conditionalFormatting>
  <conditionalFormatting sqref="AI155">
    <cfRule type="expression" dxfId="139" priority="143">
      <formula>IF(RIGHT(TEXT(AI155,"0.#"),1)=".",FALSE,TRUE)</formula>
    </cfRule>
    <cfRule type="expression" dxfId="138" priority="144">
      <formula>IF(RIGHT(TEXT(AI155,"0.#"),1)=".",TRUE,FALSE)</formula>
    </cfRule>
  </conditionalFormatting>
  <conditionalFormatting sqref="AI154">
    <cfRule type="expression" dxfId="137" priority="141">
      <formula>IF(RIGHT(TEXT(AI154,"0.#"),1)=".",FALSE,TRUE)</formula>
    </cfRule>
    <cfRule type="expression" dxfId="136" priority="142">
      <formula>IF(RIGHT(TEXT(AI154,"0.#"),1)=".",TRUE,FALSE)</formula>
    </cfRule>
  </conditionalFormatting>
  <conditionalFormatting sqref="AI153">
    <cfRule type="expression" dxfId="135" priority="139">
      <formula>IF(RIGHT(TEXT(AI153,"0.#"),1)=".",FALSE,TRUE)</formula>
    </cfRule>
    <cfRule type="expression" dxfId="134" priority="140">
      <formula>IF(RIGHT(TEXT(AI153,"0.#"),1)=".",TRUE,FALSE)</formula>
    </cfRule>
  </conditionalFormatting>
  <conditionalFormatting sqref="AM154">
    <cfRule type="expression" dxfId="133" priority="135">
      <formula>IF(RIGHT(TEXT(AM154,"0.#"),1)=".",FALSE,TRUE)</formula>
    </cfRule>
    <cfRule type="expression" dxfId="132" priority="136">
      <formula>IF(RIGHT(TEXT(AM154,"0.#"),1)=".",TRUE,FALSE)</formula>
    </cfRule>
  </conditionalFormatting>
  <conditionalFormatting sqref="AM155">
    <cfRule type="expression" dxfId="131" priority="133">
      <formula>IF(RIGHT(TEXT(AM155,"0.#"),1)=".",FALSE,TRUE)</formula>
    </cfRule>
    <cfRule type="expression" dxfId="130" priority="134">
      <formula>IF(RIGHT(TEXT(AM155,"0.#"),1)=".",TRUE,FALSE)</formula>
    </cfRule>
  </conditionalFormatting>
  <conditionalFormatting sqref="AQ153:AQ155">
    <cfRule type="expression" dxfId="129" priority="131">
      <formula>IF(RIGHT(TEXT(AQ153,"0.#"),1)=".",FALSE,TRUE)</formula>
    </cfRule>
    <cfRule type="expression" dxfId="128" priority="132">
      <formula>IF(RIGHT(TEXT(AQ153,"0.#"),1)=".",TRUE,FALSE)</formula>
    </cfRule>
  </conditionalFormatting>
  <conditionalFormatting sqref="AU153:AU155">
    <cfRule type="expression" dxfId="127" priority="129">
      <formula>IF(RIGHT(TEXT(AU153,"0.#"),1)=".",FALSE,TRUE)</formula>
    </cfRule>
    <cfRule type="expression" dxfId="126" priority="130">
      <formula>IF(RIGHT(TEXT(AU153,"0.#"),1)=".",TRUE,FALSE)</formula>
    </cfRule>
  </conditionalFormatting>
  <conditionalFormatting sqref="AE192">
    <cfRule type="expression" dxfId="125" priority="127">
      <formula>IF(RIGHT(TEXT(AE192,"0.#"),1)=".",FALSE,TRUE)</formula>
    </cfRule>
    <cfRule type="expression" dxfId="124" priority="128">
      <formula>IF(RIGHT(TEXT(AE192,"0.#"),1)=".",TRUE,FALSE)</formula>
    </cfRule>
  </conditionalFormatting>
  <conditionalFormatting sqref="AE193">
    <cfRule type="expression" dxfId="123" priority="125">
      <formula>IF(RIGHT(TEXT(AE193,"0.#"),1)=".",FALSE,TRUE)</formula>
    </cfRule>
    <cfRule type="expression" dxfId="122" priority="126">
      <formula>IF(RIGHT(TEXT(AE193,"0.#"),1)=".",TRUE,FALSE)</formula>
    </cfRule>
  </conditionalFormatting>
  <conditionalFormatting sqref="AM192">
    <cfRule type="expression" dxfId="121" priority="115">
      <formula>IF(RIGHT(TEXT(AM192,"0.#"),1)=".",FALSE,TRUE)</formula>
    </cfRule>
    <cfRule type="expression" dxfId="120" priority="116">
      <formula>IF(RIGHT(TEXT(AM192,"0.#"),1)=".",TRUE,FALSE)</formula>
    </cfRule>
  </conditionalFormatting>
  <conditionalFormatting sqref="AE194">
    <cfRule type="expression" dxfId="119" priority="123">
      <formula>IF(RIGHT(TEXT(AE194,"0.#"),1)=".",FALSE,TRUE)</formula>
    </cfRule>
    <cfRule type="expression" dxfId="118" priority="124">
      <formula>IF(RIGHT(TEXT(AE194,"0.#"),1)=".",TRUE,FALSE)</formula>
    </cfRule>
  </conditionalFormatting>
  <conditionalFormatting sqref="AI194">
    <cfRule type="expression" dxfId="117" priority="121">
      <formula>IF(RIGHT(TEXT(AI194,"0.#"),1)=".",FALSE,TRUE)</formula>
    </cfRule>
    <cfRule type="expression" dxfId="116" priority="122">
      <formula>IF(RIGHT(TEXT(AI194,"0.#"),1)=".",TRUE,FALSE)</formula>
    </cfRule>
  </conditionalFormatting>
  <conditionalFormatting sqref="AI193">
    <cfRule type="expression" dxfId="115" priority="119">
      <formula>IF(RIGHT(TEXT(AI193,"0.#"),1)=".",FALSE,TRUE)</formula>
    </cfRule>
    <cfRule type="expression" dxfId="114" priority="120">
      <formula>IF(RIGHT(TEXT(AI193,"0.#"),1)=".",TRUE,FALSE)</formula>
    </cfRule>
  </conditionalFormatting>
  <conditionalFormatting sqref="AI192">
    <cfRule type="expression" dxfId="113" priority="117">
      <formula>IF(RIGHT(TEXT(AI192,"0.#"),1)=".",FALSE,TRUE)</formula>
    </cfRule>
    <cfRule type="expression" dxfId="112" priority="118">
      <formula>IF(RIGHT(TEXT(AI192,"0.#"),1)=".",TRUE,FALSE)</formula>
    </cfRule>
  </conditionalFormatting>
  <conditionalFormatting sqref="AM193">
    <cfRule type="expression" dxfId="111" priority="113">
      <formula>IF(RIGHT(TEXT(AM193,"0.#"),1)=".",FALSE,TRUE)</formula>
    </cfRule>
    <cfRule type="expression" dxfId="110" priority="114">
      <formula>IF(RIGHT(TEXT(AM193,"0.#"),1)=".",TRUE,FALSE)</formula>
    </cfRule>
  </conditionalFormatting>
  <conditionalFormatting sqref="AM194">
    <cfRule type="expression" dxfId="109" priority="111">
      <formula>IF(RIGHT(TEXT(AM194,"0.#"),1)=".",FALSE,TRUE)</formula>
    </cfRule>
    <cfRule type="expression" dxfId="108" priority="112">
      <formula>IF(RIGHT(TEXT(AM194,"0.#"),1)=".",TRUE,FALSE)</formula>
    </cfRule>
  </conditionalFormatting>
  <conditionalFormatting sqref="AQ192:AQ194">
    <cfRule type="expression" dxfId="107" priority="109">
      <formula>IF(RIGHT(TEXT(AQ192,"0.#"),1)=".",FALSE,TRUE)</formula>
    </cfRule>
    <cfRule type="expression" dxfId="106" priority="110">
      <formula>IF(RIGHT(TEXT(AQ192,"0.#"),1)=".",TRUE,FALSE)</formula>
    </cfRule>
  </conditionalFormatting>
  <conditionalFormatting sqref="AU192:AU194">
    <cfRule type="expression" dxfId="105" priority="107">
      <formula>IF(RIGHT(TEXT(AU192,"0.#"),1)=".",FALSE,TRUE)</formula>
    </cfRule>
    <cfRule type="expression" dxfId="104" priority="108">
      <formula>IF(RIGHT(TEXT(AU192,"0.#"),1)=".",TRUE,FALSE)</formula>
    </cfRule>
  </conditionalFormatting>
  <conditionalFormatting sqref="AE187">
    <cfRule type="expression" dxfId="103" priority="105">
      <formula>IF(RIGHT(TEXT(AE187,"0.#"),1)=".",FALSE,TRUE)</formula>
    </cfRule>
    <cfRule type="expression" dxfId="102" priority="106">
      <formula>IF(RIGHT(TEXT(AE187,"0.#"),1)=".",TRUE,FALSE)</formula>
    </cfRule>
  </conditionalFormatting>
  <conditionalFormatting sqref="AE188">
    <cfRule type="expression" dxfId="101" priority="103">
      <formula>IF(RIGHT(TEXT(AE188,"0.#"),1)=".",FALSE,TRUE)</formula>
    </cfRule>
    <cfRule type="expression" dxfId="100" priority="104">
      <formula>IF(RIGHT(TEXT(AE188,"0.#"),1)=".",TRUE,FALSE)</formula>
    </cfRule>
  </conditionalFormatting>
  <conditionalFormatting sqref="AM187">
    <cfRule type="expression" dxfId="99" priority="93">
      <formula>IF(RIGHT(TEXT(AM187,"0.#"),1)=".",FALSE,TRUE)</formula>
    </cfRule>
    <cfRule type="expression" dxfId="98" priority="94">
      <formula>IF(RIGHT(TEXT(AM187,"0.#"),1)=".",TRUE,FALSE)</formula>
    </cfRule>
  </conditionalFormatting>
  <conditionalFormatting sqref="AE189">
    <cfRule type="expression" dxfId="97" priority="101">
      <formula>IF(RIGHT(TEXT(AE189,"0.#"),1)=".",FALSE,TRUE)</formula>
    </cfRule>
    <cfRule type="expression" dxfId="96" priority="102">
      <formula>IF(RIGHT(TEXT(AE189,"0.#"),1)=".",TRUE,FALSE)</formula>
    </cfRule>
  </conditionalFormatting>
  <conditionalFormatting sqref="AI189">
    <cfRule type="expression" dxfId="95" priority="99">
      <formula>IF(RIGHT(TEXT(AI189,"0.#"),1)=".",FALSE,TRUE)</formula>
    </cfRule>
    <cfRule type="expression" dxfId="94" priority="100">
      <formula>IF(RIGHT(TEXT(AI189,"0.#"),1)=".",TRUE,FALSE)</formula>
    </cfRule>
  </conditionalFormatting>
  <conditionalFormatting sqref="AI188">
    <cfRule type="expression" dxfId="93" priority="97">
      <formula>IF(RIGHT(TEXT(AI188,"0.#"),1)=".",FALSE,TRUE)</formula>
    </cfRule>
    <cfRule type="expression" dxfId="92" priority="98">
      <formula>IF(RIGHT(TEXT(AI188,"0.#"),1)=".",TRUE,FALSE)</formula>
    </cfRule>
  </conditionalFormatting>
  <conditionalFormatting sqref="AI187">
    <cfRule type="expression" dxfId="91" priority="95">
      <formula>IF(RIGHT(TEXT(AI187,"0.#"),1)=".",FALSE,TRUE)</formula>
    </cfRule>
    <cfRule type="expression" dxfId="90" priority="96">
      <formula>IF(RIGHT(TEXT(AI187,"0.#"),1)=".",TRUE,FALSE)</formula>
    </cfRule>
  </conditionalFormatting>
  <conditionalFormatting sqref="AM188">
    <cfRule type="expression" dxfId="89" priority="91">
      <formula>IF(RIGHT(TEXT(AM188,"0.#"),1)=".",FALSE,TRUE)</formula>
    </cfRule>
    <cfRule type="expression" dxfId="88" priority="92">
      <formula>IF(RIGHT(TEXT(AM188,"0.#"),1)=".",TRUE,FALSE)</formula>
    </cfRule>
  </conditionalFormatting>
  <conditionalFormatting sqref="AM189">
    <cfRule type="expression" dxfId="87" priority="89">
      <formula>IF(RIGHT(TEXT(AM189,"0.#"),1)=".",FALSE,TRUE)</formula>
    </cfRule>
    <cfRule type="expression" dxfId="86" priority="90">
      <formula>IF(RIGHT(TEXT(AM189,"0.#"),1)=".",TRUE,FALSE)</formula>
    </cfRule>
  </conditionalFormatting>
  <conditionalFormatting sqref="AQ187:AQ189">
    <cfRule type="expression" dxfId="85" priority="87">
      <formula>IF(RIGHT(TEXT(AQ187,"0.#"),1)=".",FALSE,TRUE)</formula>
    </cfRule>
    <cfRule type="expression" dxfId="84" priority="88">
      <formula>IF(RIGHT(TEXT(AQ187,"0.#"),1)=".",TRUE,FALSE)</formula>
    </cfRule>
  </conditionalFormatting>
  <conditionalFormatting sqref="AU187:AU189">
    <cfRule type="expression" dxfId="83" priority="85">
      <formula>IF(RIGHT(TEXT(AU187,"0.#"),1)=".",FALSE,TRUE)</formula>
    </cfRule>
    <cfRule type="expression" dxfId="82" priority="86">
      <formula>IF(RIGHT(TEXT(AU187,"0.#"),1)=".",TRUE,FALSE)</formula>
    </cfRule>
  </conditionalFormatting>
  <conditionalFormatting sqref="AE56">
    <cfRule type="expression" dxfId="81" priority="83">
      <formula>IF(RIGHT(TEXT(AE56,"0.#"),1)=".",FALSE,TRUE)</formula>
    </cfRule>
    <cfRule type="expression" dxfId="80" priority="84">
      <formula>IF(RIGHT(TEXT(AE56,"0.#"),1)=".",TRUE,FALSE)</formula>
    </cfRule>
  </conditionalFormatting>
  <conditionalFormatting sqref="AE57">
    <cfRule type="expression" dxfId="79" priority="81">
      <formula>IF(RIGHT(TEXT(AE57,"0.#"),1)=".",FALSE,TRUE)</formula>
    </cfRule>
    <cfRule type="expression" dxfId="78" priority="82">
      <formula>IF(RIGHT(TEXT(AE57,"0.#"),1)=".",TRUE,FALSE)</formula>
    </cfRule>
  </conditionalFormatting>
  <conditionalFormatting sqref="AM56">
    <cfRule type="expression" dxfId="77" priority="71">
      <formula>IF(RIGHT(TEXT(AM56,"0.#"),1)=".",FALSE,TRUE)</formula>
    </cfRule>
    <cfRule type="expression" dxfId="76" priority="72">
      <formula>IF(RIGHT(TEXT(AM56,"0.#"),1)=".",TRUE,FALSE)</formula>
    </cfRule>
  </conditionalFormatting>
  <conditionalFormatting sqref="AE58">
    <cfRule type="expression" dxfId="75" priority="79">
      <formula>IF(RIGHT(TEXT(AE58,"0.#"),1)=".",FALSE,TRUE)</formula>
    </cfRule>
    <cfRule type="expression" dxfId="74" priority="80">
      <formula>IF(RIGHT(TEXT(AE58,"0.#"),1)=".",TRUE,FALSE)</formula>
    </cfRule>
  </conditionalFormatting>
  <conditionalFormatting sqref="AI58">
    <cfRule type="expression" dxfId="73" priority="77">
      <formula>IF(RIGHT(TEXT(AI58,"0.#"),1)=".",FALSE,TRUE)</formula>
    </cfRule>
    <cfRule type="expression" dxfId="72" priority="78">
      <formula>IF(RIGHT(TEXT(AI58,"0.#"),1)=".",TRUE,FALSE)</formula>
    </cfRule>
  </conditionalFormatting>
  <conditionalFormatting sqref="AI57">
    <cfRule type="expression" dxfId="71" priority="75">
      <formula>IF(RIGHT(TEXT(AI57,"0.#"),1)=".",FALSE,TRUE)</formula>
    </cfRule>
    <cfRule type="expression" dxfId="70" priority="76">
      <formula>IF(RIGHT(TEXT(AI57,"0.#"),1)=".",TRUE,FALSE)</formula>
    </cfRule>
  </conditionalFormatting>
  <conditionalFormatting sqref="AI56">
    <cfRule type="expression" dxfId="69" priority="73">
      <formula>IF(RIGHT(TEXT(AI56,"0.#"),1)=".",FALSE,TRUE)</formula>
    </cfRule>
    <cfRule type="expression" dxfId="68" priority="74">
      <formula>IF(RIGHT(TEXT(AI56,"0.#"),1)=".",TRUE,FALSE)</formula>
    </cfRule>
  </conditionalFormatting>
  <conditionalFormatting sqref="AM57">
    <cfRule type="expression" dxfId="67" priority="69">
      <formula>IF(RIGHT(TEXT(AM57,"0.#"),1)=".",FALSE,TRUE)</formula>
    </cfRule>
    <cfRule type="expression" dxfId="66" priority="70">
      <formula>IF(RIGHT(TEXT(AM57,"0.#"),1)=".",TRUE,FALSE)</formula>
    </cfRule>
  </conditionalFormatting>
  <conditionalFormatting sqref="AM58">
    <cfRule type="expression" dxfId="65" priority="67">
      <formula>IF(RIGHT(TEXT(AM58,"0.#"),1)=".",FALSE,TRUE)</formula>
    </cfRule>
    <cfRule type="expression" dxfId="64" priority="68">
      <formula>IF(RIGHT(TEXT(AM58,"0.#"),1)=".",TRUE,FALSE)</formula>
    </cfRule>
  </conditionalFormatting>
  <conditionalFormatting sqref="AQ56:AQ58">
    <cfRule type="expression" dxfId="63" priority="65">
      <formula>IF(RIGHT(TEXT(AQ56,"0.#"),1)=".",FALSE,TRUE)</formula>
    </cfRule>
    <cfRule type="expression" dxfId="62" priority="66">
      <formula>IF(RIGHT(TEXT(AQ56,"0.#"),1)=".",TRUE,FALSE)</formula>
    </cfRule>
  </conditionalFormatting>
  <conditionalFormatting sqref="AU56:AU58">
    <cfRule type="expression" dxfId="61" priority="63">
      <formula>IF(RIGHT(TEXT(AU56,"0.#"),1)=".",FALSE,TRUE)</formula>
    </cfRule>
    <cfRule type="expression" dxfId="60" priority="64">
      <formula>IF(RIGHT(TEXT(AU56,"0.#"),1)=".",TRUE,FALSE)</formula>
    </cfRule>
  </conditionalFormatting>
  <conditionalFormatting sqref="AE51">
    <cfRule type="expression" dxfId="59" priority="61">
      <formula>IF(RIGHT(TEXT(AE51,"0.#"),1)=".",FALSE,TRUE)</formula>
    </cfRule>
    <cfRule type="expression" dxfId="58" priority="62">
      <formula>IF(RIGHT(TEXT(AE51,"0.#"),1)=".",TRUE,FALSE)</formula>
    </cfRule>
  </conditionalFormatting>
  <conditionalFormatting sqref="AE52">
    <cfRule type="expression" dxfId="57" priority="59">
      <formula>IF(RIGHT(TEXT(AE52,"0.#"),1)=".",FALSE,TRUE)</formula>
    </cfRule>
    <cfRule type="expression" dxfId="56" priority="60">
      <formula>IF(RIGHT(TEXT(AE52,"0.#"),1)=".",TRUE,FALSE)</formula>
    </cfRule>
  </conditionalFormatting>
  <conditionalFormatting sqref="AM51">
    <cfRule type="expression" dxfId="55" priority="49">
      <formula>IF(RIGHT(TEXT(AM51,"0.#"),1)=".",FALSE,TRUE)</formula>
    </cfRule>
    <cfRule type="expression" dxfId="54" priority="50">
      <formula>IF(RIGHT(TEXT(AM51,"0.#"),1)=".",TRUE,FALSE)</formula>
    </cfRule>
  </conditionalFormatting>
  <conditionalFormatting sqref="AE53">
    <cfRule type="expression" dxfId="53" priority="57">
      <formula>IF(RIGHT(TEXT(AE53,"0.#"),1)=".",FALSE,TRUE)</formula>
    </cfRule>
    <cfRule type="expression" dxfId="52" priority="58">
      <formula>IF(RIGHT(TEXT(AE53,"0.#"),1)=".",TRUE,FALSE)</formula>
    </cfRule>
  </conditionalFormatting>
  <conditionalFormatting sqref="AI53">
    <cfRule type="expression" dxfId="51" priority="55">
      <formula>IF(RIGHT(TEXT(AI53,"0.#"),1)=".",FALSE,TRUE)</formula>
    </cfRule>
    <cfRule type="expression" dxfId="50" priority="56">
      <formula>IF(RIGHT(TEXT(AI53,"0.#"),1)=".",TRUE,FALSE)</formula>
    </cfRule>
  </conditionalFormatting>
  <conditionalFormatting sqref="AI52">
    <cfRule type="expression" dxfId="49" priority="53">
      <formula>IF(RIGHT(TEXT(AI52,"0.#"),1)=".",FALSE,TRUE)</formula>
    </cfRule>
    <cfRule type="expression" dxfId="48" priority="54">
      <formula>IF(RIGHT(TEXT(AI52,"0.#"),1)=".",TRUE,FALSE)</formula>
    </cfRule>
  </conditionalFormatting>
  <conditionalFormatting sqref="AI51">
    <cfRule type="expression" dxfId="47" priority="51">
      <formula>IF(RIGHT(TEXT(AI51,"0.#"),1)=".",FALSE,TRUE)</formula>
    </cfRule>
    <cfRule type="expression" dxfId="46" priority="52">
      <formula>IF(RIGHT(TEXT(AI51,"0.#"),1)=".",TRUE,FALSE)</formula>
    </cfRule>
  </conditionalFormatting>
  <conditionalFormatting sqref="AM52">
    <cfRule type="expression" dxfId="45" priority="47">
      <formula>IF(RIGHT(TEXT(AM52,"0.#"),1)=".",FALSE,TRUE)</formula>
    </cfRule>
    <cfRule type="expression" dxfId="44" priority="48">
      <formula>IF(RIGHT(TEXT(AM52,"0.#"),1)=".",TRUE,FALSE)</formula>
    </cfRule>
  </conditionalFormatting>
  <conditionalFormatting sqref="AM53">
    <cfRule type="expression" dxfId="43" priority="45">
      <formula>IF(RIGHT(TEXT(AM53,"0.#"),1)=".",FALSE,TRUE)</formula>
    </cfRule>
    <cfRule type="expression" dxfId="42" priority="46">
      <formula>IF(RIGHT(TEXT(AM53,"0.#"),1)=".",TRUE,FALSE)</formula>
    </cfRule>
  </conditionalFormatting>
  <conditionalFormatting sqref="AQ51:AQ53">
    <cfRule type="expression" dxfId="41" priority="43">
      <formula>IF(RIGHT(TEXT(AQ51,"0.#"),1)=".",FALSE,TRUE)</formula>
    </cfRule>
    <cfRule type="expression" dxfId="40" priority="44">
      <formula>IF(RIGHT(TEXT(AQ51,"0.#"),1)=".",TRUE,FALSE)</formula>
    </cfRule>
  </conditionalFormatting>
  <conditionalFormatting sqref="AU51:AU53">
    <cfRule type="expression" dxfId="39" priority="41">
      <formula>IF(RIGHT(TEXT(AU51,"0.#"),1)=".",FALSE,TRUE)</formula>
    </cfRule>
    <cfRule type="expression" dxfId="38" priority="42">
      <formula>IF(RIGHT(TEXT(AU51,"0.#"),1)=".",TRUE,FALSE)</formula>
    </cfRule>
  </conditionalFormatting>
  <conditionalFormatting sqref="Y311">
    <cfRule type="expression" dxfId="37" priority="39">
      <formula>IF(RIGHT(TEXT(Y311,"0.#"),1)=".",FALSE,TRUE)</formula>
    </cfRule>
    <cfRule type="expression" dxfId="36" priority="40">
      <formula>IF(RIGHT(TEXT(Y311,"0.#"),1)=".",TRUE,FALSE)</formula>
    </cfRule>
  </conditionalFormatting>
  <conditionalFormatting sqref="Y312:Y313 Y310">
    <cfRule type="expression" dxfId="35" priority="37">
      <formula>IF(RIGHT(TEXT(Y310,"0.#"),1)=".",FALSE,TRUE)</formula>
    </cfRule>
    <cfRule type="expression" dxfId="34" priority="38">
      <formula>IF(RIGHT(TEXT(Y310,"0.#"),1)=".",TRUE,FALSE)</formula>
    </cfRule>
  </conditionalFormatting>
  <conditionalFormatting sqref="AU311">
    <cfRule type="expression" dxfId="33" priority="35">
      <formula>IF(RIGHT(TEXT(AU311,"0.#"),1)=".",FALSE,TRUE)</formula>
    </cfRule>
    <cfRule type="expression" dxfId="32" priority="36">
      <formula>IF(RIGHT(TEXT(AU311,"0.#"),1)=".",TRUE,FALSE)</formula>
    </cfRule>
  </conditionalFormatting>
  <conditionalFormatting sqref="AU312:AU313 AU310">
    <cfRule type="expression" dxfId="31" priority="33">
      <formula>IF(RIGHT(TEXT(AU310,"0.#"),1)=".",FALSE,TRUE)</formula>
    </cfRule>
    <cfRule type="expression" dxfId="30" priority="34">
      <formula>IF(RIGHT(TEXT(AU310,"0.#"),1)=".",TRUE,FALSE)</formula>
    </cfRule>
  </conditionalFormatting>
  <conditionalFormatting sqref="Y325 Y323">
    <cfRule type="expression" dxfId="29" priority="29">
      <formula>IF(RIGHT(TEXT(Y323,"0.#"),1)=".",FALSE,TRUE)</formula>
    </cfRule>
    <cfRule type="expression" dxfId="28" priority="30">
      <formula>IF(RIGHT(TEXT(Y323,"0.#"),1)=".",TRUE,FALSE)</formula>
    </cfRule>
  </conditionalFormatting>
  <conditionalFormatting sqref="Y324">
    <cfRule type="expression" dxfId="27" priority="31">
      <formula>IF(RIGHT(TEXT(Y324,"0.#"),1)=".",FALSE,TRUE)</formula>
    </cfRule>
    <cfRule type="expression" dxfId="26" priority="32">
      <formula>IF(RIGHT(TEXT(Y324,"0.#"),1)=".",TRUE,FALSE)</formula>
    </cfRule>
  </conditionalFormatting>
  <conditionalFormatting sqref="AU324">
    <cfRule type="expression" dxfId="25" priority="27">
      <formula>IF(RIGHT(TEXT(AU324,"0.#"),1)=".",FALSE,TRUE)</formula>
    </cfRule>
    <cfRule type="expression" dxfId="24" priority="28">
      <formula>IF(RIGHT(TEXT(AU324,"0.#"),1)=".",TRUE,FALSE)</formula>
    </cfRule>
  </conditionalFormatting>
  <conditionalFormatting sqref="AU325 AU323">
    <cfRule type="expression" dxfId="23" priority="25">
      <formula>IF(RIGHT(TEXT(AU323,"0.#"),1)=".",FALSE,TRUE)</formula>
    </cfRule>
    <cfRule type="expression" dxfId="22" priority="26">
      <formula>IF(RIGHT(TEXT(AU323,"0.#"),1)=".",TRUE,FALSE)</formula>
    </cfRule>
  </conditionalFormatting>
  <conditionalFormatting sqref="Y338 Y336">
    <cfRule type="expression" dxfId="21" priority="21">
      <formula>IF(RIGHT(TEXT(Y336,"0.#"),1)=".",FALSE,TRUE)</formula>
    </cfRule>
    <cfRule type="expression" dxfId="20" priority="22">
      <formula>IF(RIGHT(TEXT(Y336,"0.#"),1)=".",TRUE,FALSE)</formula>
    </cfRule>
  </conditionalFormatting>
  <conditionalFormatting sqref="Y337">
    <cfRule type="expression" dxfId="19" priority="23">
      <formula>IF(RIGHT(TEXT(Y337,"0.#"),1)=".",FALSE,TRUE)</formula>
    </cfRule>
    <cfRule type="expression" dxfId="18" priority="24">
      <formula>IF(RIGHT(TEXT(Y337,"0.#"),1)=".",TRUE,FALSE)</formula>
    </cfRule>
  </conditionalFormatting>
  <conditionalFormatting sqref="AU337">
    <cfRule type="expression" dxfId="17" priority="19">
      <formula>IF(RIGHT(TEXT(AU337,"0.#"),1)=".",FALSE,TRUE)</formula>
    </cfRule>
    <cfRule type="expression" dxfId="16" priority="20">
      <formula>IF(RIGHT(TEXT(AU337,"0.#"),1)=".",TRUE,FALSE)</formula>
    </cfRule>
  </conditionalFormatting>
  <conditionalFormatting sqref="AU338 AU336">
    <cfRule type="expression" dxfId="15" priority="17">
      <formula>IF(RIGHT(TEXT(AU336,"0.#"),1)=".",FALSE,TRUE)</formula>
    </cfRule>
    <cfRule type="expression" dxfId="14" priority="18">
      <formula>IF(RIGHT(TEXT(AU336,"0.#"),1)=".",TRUE,FALSE)</formula>
    </cfRule>
  </conditionalFormatting>
  <conditionalFormatting sqref="Y351:Y353 Y349">
    <cfRule type="expression" dxfId="13" priority="13">
      <formula>IF(RIGHT(TEXT(Y349,"0.#"),1)=".",FALSE,TRUE)</formula>
    </cfRule>
    <cfRule type="expression" dxfId="12" priority="14">
      <formula>IF(RIGHT(TEXT(Y349,"0.#"),1)=".",TRUE,FALSE)</formula>
    </cfRule>
  </conditionalFormatting>
  <conditionalFormatting sqref="Y350">
    <cfRule type="expression" dxfId="11" priority="15">
      <formula>IF(RIGHT(TEXT(Y350,"0.#"),1)=".",FALSE,TRUE)</formula>
    </cfRule>
    <cfRule type="expression" dxfId="10" priority="16">
      <formula>IF(RIGHT(TEXT(Y350,"0.#"),1)=".",TRUE,FALSE)</formula>
    </cfRule>
  </conditionalFormatting>
  <conditionalFormatting sqref="Y433">
    <cfRule type="expression" dxfId="9" priority="11">
      <formula>IF(RIGHT(TEXT(Y433,"0.#"),1)=".",FALSE,TRUE)</formula>
    </cfRule>
    <cfRule type="expression" dxfId="8" priority="12">
      <formula>IF(RIGHT(TEXT(Y433,"0.#"),1)=".",TRUE,FALSE)</formula>
    </cfRule>
  </conditionalFormatting>
  <conditionalFormatting sqref="Y402">
    <cfRule type="expression" dxfId="7" priority="9">
      <formula>IF(RIGHT(TEXT(Y402,"0.#"),1)=".",FALSE,TRUE)</formula>
    </cfRule>
    <cfRule type="expression" dxfId="6" priority="10">
      <formula>IF(RIGHT(TEXT(Y402,"0.#"),1)=".",TRUE,FALSE)</formula>
    </cfRule>
  </conditionalFormatting>
  <conditionalFormatting sqref="Y403">
    <cfRule type="expression" dxfId="5" priority="7">
      <formula>IF(RIGHT(TEXT(Y403,"0.#"),1)=".",FALSE,TRUE)</formula>
    </cfRule>
    <cfRule type="expression" dxfId="4" priority="8">
      <formula>IF(RIGHT(TEXT(Y403,"0.#"),1)=".",TRUE,FALSE)</formula>
    </cfRule>
  </conditionalFormatting>
  <conditionalFormatting sqref="Y404">
    <cfRule type="expression" dxfId="3" priority="5">
      <formula>IF(RIGHT(TEXT(Y404,"0.#"),1)=".",FALSE,TRUE)</formula>
    </cfRule>
    <cfRule type="expression" dxfId="2" priority="6">
      <formula>IF(RIGHT(TEXT(Y404,"0.#"),1)=".",TRUE,FALSE)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9" max="50" man="1"/>
    <brk id="204" max="50" man="1"/>
    <brk id="228" max="50" man="1"/>
    <brk id="268" max="50" man="1"/>
    <brk id="290" max="50" man="1"/>
    <brk id="307" max="50" man="1"/>
    <brk id="362" max="50" man="1"/>
    <brk id="429" max="50" man="1"/>
    <brk id="528"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G7" sqref="BG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2">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623</v>
      </c>
      <c r="R3" s="13" t="str">
        <f t="shared" ref="R3:R8" si="3">IF(Q3="","",P3)</f>
        <v>委託・請負</v>
      </c>
      <c r="S3" s="13" t="str">
        <f t="shared" ref="S3:S8" si="4">IF(R3="",S2,IF(S2&lt;&gt;"",CONCATENATE(S2,"、",R3),R3))</f>
        <v>委託・請負</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t="s">
        <v>623</v>
      </c>
      <c r="R4" s="13" t="str">
        <f t="shared" si="3"/>
        <v>補助</v>
      </c>
      <c r="S4" s="13" t="str">
        <f t="shared" si="4"/>
        <v>委託・請負、補助</v>
      </c>
      <c r="T4" s="13"/>
      <c r="U4" s="32" t="s">
        <v>597</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2">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委託・請負、補助</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
      </c>
      <c r="O6" s="13"/>
      <c r="P6" s="12" t="s">
        <v>73</v>
      </c>
      <c r="Q6" s="17"/>
      <c r="R6" s="13" t="str">
        <f t="shared" si="3"/>
        <v/>
      </c>
      <c r="S6" s="13" t="str">
        <f t="shared" si="4"/>
        <v>委託・請負、補助</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2">
      <c r="A7" s="14" t="s">
        <v>85</v>
      </c>
      <c r="B7" s="15"/>
      <c r="C7" s="13" t="str">
        <f t="shared" si="0"/>
        <v/>
      </c>
      <c r="D7" s="13" t="str">
        <f t="shared" si="8"/>
        <v/>
      </c>
      <c r="F7" s="18" t="s">
        <v>198</v>
      </c>
      <c r="G7" s="17"/>
      <c r="H7" s="13" t="str">
        <f t="shared" si="1"/>
        <v/>
      </c>
      <c r="I7" s="13" t="str">
        <f t="shared" si="5"/>
        <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2">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
      </c>
      <c r="O8" s="13"/>
      <c r="P8" s="12" t="s">
        <v>75</v>
      </c>
      <c r="Q8" s="17"/>
      <c r="R8" s="13" t="str">
        <f t="shared" si="3"/>
        <v/>
      </c>
      <c r="S8" s="13" t="str">
        <f t="shared" si="4"/>
        <v>委託・請負、補助</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2">
      <c r="A9" s="14" t="s">
        <v>87</v>
      </c>
      <c r="B9" s="15"/>
      <c r="C9" s="13" t="str">
        <f t="shared" si="0"/>
        <v/>
      </c>
      <c r="D9" s="13" t="str">
        <f t="shared" si="8"/>
        <v/>
      </c>
      <c r="F9" s="18" t="s">
        <v>199</v>
      </c>
      <c r="G9" s="17"/>
      <c r="H9" s="13" t="str">
        <f t="shared" si="1"/>
        <v/>
      </c>
      <c r="I9" s="13" t="str">
        <f t="shared" si="5"/>
        <v/>
      </c>
      <c r="K9" s="14" t="s">
        <v>104</v>
      </c>
      <c r="L9" s="15" t="s">
        <v>623</v>
      </c>
      <c r="M9" s="13" t="str">
        <f t="shared" si="2"/>
        <v>エネルギー対策</v>
      </c>
      <c r="N9" s="13" t="str">
        <f t="shared" si="6"/>
        <v>エネルギー対策</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2">
      <c r="A10" s="14" t="s">
        <v>218</v>
      </c>
      <c r="B10" s="15"/>
      <c r="C10" s="13" t="str">
        <f t="shared" si="0"/>
        <v/>
      </c>
      <c r="D10" s="13" t="str">
        <f t="shared" si="8"/>
        <v/>
      </c>
      <c r="F10" s="18" t="s">
        <v>111</v>
      </c>
      <c r="G10" s="17" t="s">
        <v>623</v>
      </c>
      <c r="H10" s="13" t="str">
        <f t="shared" si="1"/>
        <v>エネルギー対策特別会計エネルギー需給勘定</v>
      </c>
      <c r="I10" s="13" t="str">
        <f t="shared" si="5"/>
        <v>エネルギー対策特別会計エネルギー需給勘定</v>
      </c>
      <c r="K10" s="14" t="s">
        <v>221</v>
      </c>
      <c r="L10" s="15"/>
      <c r="M10" s="13" t="str">
        <f t="shared" si="2"/>
        <v/>
      </c>
      <c r="N10" s="13" t="str">
        <f t="shared" si="6"/>
        <v>エネルギー対策</v>
      </c>
      <c r="O10" s="13"/>
      <c r="P10" s="13" t="str">
        <f>S8</f>
        <v>委託・請負、補助</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2">
      <c r="A11" s="14" t="s">
        <v>88</v>
      </c>
      <c r="B11" s="15"/>
      <c r="C11" s="13" t="str">
        <f t="shared" si="0"/>
        <v/>
      </c>
      <c r="D11" s="13" t="str">
        <f t="shared" si="8"/>
        <v/>
      </c>
      <c r="F11" s="18" t="s">
        <v>112</v>
      </c>
      <c r="G11" s="17"/>
      <c r="H11" s="13" t="str">
        <f t="shared" si="1"/>
        <v/>
      </c>
      <c r="I11" s="13" t="str">
        <f t="shared" si="5"/>
        <v>エネルギー対策特別会計エネルギー需給勘定</v>
      </c>
      <c r="K11" s="14" t="s">
        <v>105</v>
      </c>
      <c r="L11" s="15"/>
      <c r="M11" s="13" t="str">
        <f t="shared" si="2"/>
        <v/>
      </c>
      <c r="N11" s="13" t="str">
        <f t="shared" si="6"/>
        <v>エネルギー対策</v>
      </c>
      <c r="O11" s="13"/>
      <c r="P11" s="13"/>
      <c r="Q11" s="19"/>
      <c r="T11" s="13"/>
      <c r="W11" s="32" t="s">
        <v>594</v>
      </c>
      <c r="Y11" s="32" t="s">
        <v>292</v>
      </c>
      <c r="Z11" s="32" t="s">
        <v>420</v>
      </c>
      <c r="AA11" s="71" t="s">
        <v>386</v>
      </c>
      <c r="AB11" s="71" t="s">
        <v>514</v>
      </c>
      <c r="AC11" s="31"/>
      <c r="AD11" s="31"/>
      <c r="AE11" s="31"/>
      <c r="AF11" s="30"/>
      <c r="AG11" s="42" t="s">
        <v>241</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エネルギー対策特別会計エネルギー需給勘定</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エネルギー対策特別会計エネルギー需給勘定</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エネルギー対策特別会計エネルギー需給勘定</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2">
      <c r="A16" s="14" t="s">
        <v>93</v>
      </c>
      <c r="B16" s="15" t="s">
        <v>623</v>
      </c>
      <c r="C16" s="13" t="str">
        <f t="shared" si="9"/>
        <v>地球温暖化対策</v>
      </c>
      <c r="D16" s="13" t="str">
        <f t="shared" si="8"/>
        <v>地球温暖化対策</v>
      </c>
      <c r="F16" s="18" t="s">
        <v>117</v>
      </c>
      <c r="G16" s="17"/>
      <c r="H16" s="13" t="str">
        <f t="shared" si="1"/>
        <v/>
      </c>
      <c r="I16" s="13" t="str">
        <f t="shared" si="5"/>
        <v>エネルギー対策特別会計エネルギー需給勘定</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エネルギー対策特別会計エネルギー需給勘定</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エネルギー対策特別会計エネルギー需給勘定</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2">
      <c r="A19" s="14" t="s">
        <v>209</v>
      </c>
      <c r="B19" s="15"/>
      <c r="C19" s="13" t="str">
        <f t="shared" si="9"/>
        <v/>
      </c>
      <c r="D19" s="13" t="str">
        <f t="shared" si="8"/>
        <v>地球温暖化対策</v>
      </c>
      <c r="F19" s="18" t="s">
        <v>120</v>
      </c>
      <c r="G19" s="17"/>
      <c r="H19" s="13" t="str">
        <f t="shared" si="1"/>
        <v/>
      </c>
      <c r="I19" s="13" t="str">
        <f t="shared" si="5"/>
        <v>エネルギー対策特別会計エネルギー需給勘定</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2">
      <c r="A20" s="14" t="s">
        <v>210</v>
      </c>
      <c r="B20" s="15"/>
      <c r="C20" s="13" t="str">
        <f t="shared" si="9"/>
        <v/>
      </c>
      <c r="D20" s="13" t="str">
        <f t="shared" si="8"/>
        <v>地球温暖化対策</v>
      </c>
      <c r="F20" s="18" t="s">
        <v>208</v>
      </c>
      <c r="G20" s="17"/>
      <c r="H20" s="13" t="str">
        <f t="shared" si="1"/>
        <v/>
      </c>
      <c r="I20" s="13" t="str">
        <f t="shared" si="5"/>
        <v>エネルギー対策特別会計エネルギー需給勘定</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2">
      <c r="A21" s="14" t="s">
        <v>211</v>
      </c>
      <c r="B21" s="15"/>
      <c r="C21" s="13" t="str">
        <f t="shared" si="9"/>
        <v/>
      </c>
      <c r="D21" s="13" t="str">
        <f t="shared" si="8"/>
        <v>地球温暖化対策</v>
      </c>
      <c r="F21" s="18" t="s">
        <v>121</v>
      </c>
      <c r="G21" s="17"/>
      <c r="H21" s="13" t="str">
        <f t="shared" si="1"/>
        <v/>
      </c>
      <c r="I21" s="13" t="str">
        <f t="shared" si="5"/>
        <v>エネルギー対策特別会計エネルギー需給勘定</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2">
      <c r="A22" s="14" t="s">
        <v>212</v>
      </c>
      <c r="B22" s="15"/>
      <c r="C22" s="13" t="str">
        <f t="shared" si="9"/>
        <v/>
      </c>
      <c r="D22" s="13" t="str">
        <f>IF(C22="",D21,IF(D21&lt;&gt;"",CONCATENATE(D21,"、",C22),C22))</f>
        <v>地球温暖化対策</v>
      </c>
      <c r="F22" s="18" t="s">
        <v>122</v>
      </c>
      <c r="G22" s="17"/>
      <c r="H22" s="13" t="str">
        <f t="shared" si="1"/>
        <v/>
      </c>
      <c r="I22" s="13" t="str">
        <f t="shared" si="5"/>
        <v>エネルギー対策特別会計エネルギー需給勘定</v>
      </c>
      <c r="K22" s="13"/>
      <c r="L22" s="13"/>
      <c r="O22" s="13"/>
      <c r="P22" s="13"/>
      <c r="Q22" s="19"/>
      <c r="T22" s="13"/>
      <c r="U22" s="32" t="s">
        <v>596</v>
      </c>
      <c r="W22" s="32" t="s">
        <v>156</v>
      </c>
      <c r="Y22" s="32" t="s">
        <v>303</v>
      </c>
      <c r="Z22" s="32" t="s">
        <v>431</v>
      </c>
      <c r="AA22" s="71" t="s">
        <v>397</v>
      </c>
      <c r="AB22" s="71" t="s">
        <v>525</v>
      </c>
      <c r="AC22" s="31"/>
      <c r="AD22" s="31"/>
      <c r="AE22" s="31"/>
      <c r="AF22" s="30"/>
      <c r="AK22" s="42" t="str">
        <f t="shared" si="7"/>
        <v>U</v>
      </c>
    </row>
    <row r="23" spans="1:37" ht="13.5" customHeight="1" x14ac:dyDescent="0.2">
      <c r="A23" s="69" t="s">
        <v>275</v>
      </c>
      <c r="B23" s="15"/>
      <c r="C23" s="13" t="str">
        <f t="shared" si="9"/>
        <v/>
      </c>
      <c r="D23" s="13" t="str">
        <f>IF(C23="",D22,IF(D22&lt;&gt;"",CONCATENATE(D22,"、",C23),C23))</f>
        <v>地球温暖化対策</v>
      </c>
      <c r="F23" s="18" t="s">
        <v>123</v>
      </c>
      <c r="G23" s="17"/>
      <c r="H23" s="13" t="str">
        <f t="shared" si="1"/>
        <v/>
      </c>
      <c r="I23" s="13" t="str">
        <f t="shared" si="5"/>
        <v>エネルギー対策特別会計エネルギー需給勘定</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2">
      <c r="A24" s="83"/>
      <c r="B24" s="67"/>
      <c r="F24" s="18" t="s">
        <v>278</v>
      </c>
      <c r="G24" s="17"/>
      <c r="H24" s="13" t="str">
        <f t="shared" si="1"/>
        <v/>
      </c>
      <c r="I24" s="13" t="str">
        <f t="shared" si="5"/>
        <v>エネルギー対策特別会計エネルギー需給勘定</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2">
      <c r="A25" s="68"/>
      <c r="B25" s="67"/>
      <c r="F25" s="18" t="s">
        <v>124</v>
      </c>
      <c r="G25" s="17"/>
      <c r="H25" s="13" t="str">
        <f t="shared" si="1"/>
        <v/>
      </c>
      <c r="I25" s="13" t="str">
        <f t="shared" si="5"/>
        <v>エネルギー対策特別会計エネルギー需給勘定</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2">
      <c r="A26" s="68"/>
      <c r="B26" s="67"/>
      <c r="F26" s="18" t="s">
        <v>125</v>
      </c>
      <c r="G26" s="17"/>
      <c r="H26" s="13" t="str">
        <f t="shared" si="1"/>
        <v/>
      </c>
      <c r="I26" s="13" t="str">
        <f t="shared" si="5"/>
        <v>エネルギー対策特別会計エネルギー需給勘定</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エネルギー対策特別会計エネルギー需給勘定</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2">
      <c r="B28" s="13"/>
      <c r="F28" s="18" t="s">
        <v>127</v>
      </c>
      <c r="G28" s="17"/>
      <c r="H28" s="13" t="str">
        <f t="shared" si="1"/>
        <v/>
      </c>
      <c r="I28" s="13" t="str">
        <f t="shared" si="5"/>
        <v>エネルギー対策特別会計エネルギー需給勘定</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2">
      <c r="A29" s="13"/>
      <c r="B29" s="13"/>
      <c r="F29" s="18" t="s">
        <v>200</v>
      </c>
      <c r="G29" s="17"/>
      <c r="H29" s="13" t="str">
        <f t="shared" si="1"/>
        <v/>
      </c>
      <c r="I29" s="13" t="str">
        <f t="shared" si="5"/>
        <v>エネルギー対策特別会計エネルギー需給勘定</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2">
      <c r="A30" s="13"/>
      <c r="B30" s="13"/>
      <c r="F30" s="18" t="s">
        <v>201</v>
      </c>
      <c r="G30" s="17"/>
      <c r="H30" s="13" t="str">
        <f t="shared" si="1"/>
        <v/>
      </c>
      <c r="I30" s="13" t="str">
        <f t="shared" si="5"/>
        <v>エネルギー対策特別会計エネルギー需給勘定</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2">
      <c r="A31" s="13"/>
      <c r="B31" s="13"/>
      <c r="F31" s="18" t="s">
        <v>202</v>
      </c>
      <c r="G31" s="17"/>
      <c r="H31" s="13" t="str">
        <f t="shared" si="1"/>
        <v/>
      </c>
      <c r="I31" s="13" t="str">
        <f t="shared" si="5"/>
        <v>エネルギー対策特別会計エネルギー需給勘定</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2">
      <c r="A32" s="13"/>
      <c r="B32" s="13"/>
      <c r="F32" s="18" t="s">
        <v>203</v>
      </c>
      <c r="G32" s="17"/>
      <c r="H32" s="13" t="str">
        <f t="shared" si="1"/>
        <v/>
      </c>
      <c r="I32" s="13" t="str">
        <f t="shared" si="5"/>
        <v>エネルギー対策特別会計エネルギー需給勘定</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2">
      <c r="A33" s="13"/>
      <c r="B33" s="13"/>
      <c r="F33" s="18" t="s">
        <v>204</v>
      </c>
      <c r="G33" s="17"/>
      <c r="H33" s="13" t="str">
        <f t="shared" si="1"/>
        <v/>
      </c>
      <c r="I33" s="13" t="str">
        <f t="shared" si="5"/>
        <v>エネルギー対策特別会計エネルギー需給勘定</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2">
      <c r="A34" s="13"/>
      <c r="B34" s="13"/>
      <c r="F34" s="18" t="s">
        <v>205</v>
      </c>
      <c r="G34" s="17"/>
      <c r="H34" s="13" t="str">
        <f t="shared" si="1"/>
        <v/>
      </c>
      <c r="I34" s="13" t="str">
        <f t="shared" si="5"/>
        <v>エネルギー対策特別会計エネルギー需給勘定</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2">
      <c r="A35" s="13"/>
      <c r="B35" s="13"/>
      <c r="F35" s="18" t="s">
        <v>206</v>
      </c>
      <c r="G35" s="17"/>
      <c r="H35" s="13" t="str">
        <f t="shared" si="1"/>
        <v/>
      </c>
      <c r="I35" s="13" t="str">
        <f t="shared" si="5"/>
        <v>エネルギー対策特別会計エネルギー需給勘定</v>
      </c>
      <c r="K35" s="13"/>
      <c r="L35" s="13"/>
      <c r="O35" s="13"/>
      <c r="P35" s="13"/>
      <c r="Q35" s="19"/>
      <c r="T35" s="13"/>
      <c r="U35" s="32" t="s">
        <v>557</v>
      </c>
      <c r="Y35" s="32" t="s">
        <v>316</v>
      </c>
      <c r="Z35" s="32" t="s">
        <v>444</v>
      </c>
      <c r="AC35" s="31"/>
      <c r="AF35" s="30"/>
      <c r="AK35" s="42" t="str">
        <f t="shared" si="7"/>
        <v>h</v>
      </c>
    </row>
    <row r="36" spans="1:37" ht="13.5" customHeight="1" x14ac:dyDescent="0.2">
      <c r="A36" s="13"/>
      <c r="B36" s="13"/>
      <c r="F36" s="18" t="s">
        <v>207</v>
      </c>
      <c r="G36" s="17"/>
      <c r="H36" s="13" t="str">
        <f t="shared" si="1"/>
        <v/>
      </c>
      <c r="I36" s="13" t="str">
        <f t="shared" si="5"/>
        <v>エネルギー対策特別会計エネルギー需給勘定</v>
      </c>
      <c r="K36" s="13"/>
      <c r="L36" s="13"/>
      <c r="O36" s="13"/>
      <c r="P36" s="13"/>
      <c r="Q36" s="19"/>
      <c r="T36" s="13"/>
      <c r="Y36" s="32" t="s">
        <v>317</v>
      </c>
      <c r="Z36" s="32" t="s">
        <v>445</v>
      </c>
      <c r="AF36" s="30"/>
      <c r="AK36" s="42"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318</v>
      </c>
      <c r="Z37" s="32" t="s">
        <v>446</v>
      </c>
      <c r="AF37" s="30"/>
      <c r="AK37" s="42" t="str">
        <f t="shared" si="7"/>
        <v>j</v>
      </c>
    </row>
    <row r="38" spans="1:37" x14ac:dyDescent="0.2">
      <c r="A38" s="13"/>
      <c r="B38" s="13"/>
      <c r="F38" s="13"/>
      <c r="G38" s="19"/>
      <c r="K38" s="13"/>
      <c r="L38" s="13"/>
      <c r="O38" s="13"/>
      <c r="P38" s="13"/>
      <c r="Q38" s="19"/>
      <c r="T38" s="13"/>
      <c r="Y38" s="32" t="s">
        <v>319</v>
      </c>
      <c r="Z38" s="32" t="s">
        <v>447</v>
      </c>
      <c r="AF38" s="30"/>
      <c r="AK38" s="42" t="str">
        <f t="shared" si="7"/>
        <v>k</v>
      </c>
    </row>
    <row r="39" spans="1:37" x14ac:dyDescent="0.2">
      <c r="A39" s="13"/>
      <c r="B39" s="13"/>
      <c r="F39" s="13" t="str">
        <f>I37</f>
        <v>エネルギー対策特別会計エネルギー需給勘定</v>
      </c>
      <c r="G39" s="19"/>
      <c r="K39" s="13"/>
      <c r="L39" s="13"/>
      <c r="O39" s="13"/>
      <c r="P39" s="13"/>
      <c r="Q39" s="19"/>
      <c r="T39" s="13"/>
      <c r="U39" s="32" t="s">
        <v>559</v>
      </c>
      <c r="Y39" s="32" t="s">
        <v>320</v>
      </c>
      <c r="Z39" s="32" t="s">
        <v>448</v>
      </c>
      <c r="AF39" s="30"/>
      <c r="AK39" s="42" t="str">
        <f t="shared" si="7"/>
        <v>l</v>
      </c>
    </row>
    <row r="40" spans="1:37" x14ac:dyDescent="0.2">
      <c r="A40" s="13"/>
      <c r="B40" s="13"/>
      <c r="F40" s="13"/>
      <c r="G40" s="19"/>
      <c r="K40" s="13"/>
      <c r="L40" s="13"/>
      <c r="O40" s="13"/>
      <c r="P40" s="13"/>
      <c r="Q40" s="19"/>
      <c r="T40" s="13"/>
      <c r="U40" s="32"/>
      <c r="Y40" s="32" t="s">
        <v>321</v>
      </c>
      <c r="Z40" s="32" t="s">
        <v>449</v>
      </c>
      <c r="AF40" s="30"/>
      <c r="AK40" s="42" t="str">
        <f t="shared" si="7"/>
        <v>m</v>
      </c>
    </row>
    <row r="41" spans="1:37" x14ac:dyDescent="0.2">
      <c r="A41" s="13"/>
      <c r="B41" s="13"/>
      <c r="F41" s="13"/>
      <c r="G41" s="19"/>
      <c r="K41" s="13"/>
      <c r="L41" s="13"/>
      <c r="O41" s="13"/>
      <c r="P41" s="13"/>
      <c r="Q41" s="19"/>
      <c r="T41" s="13"/>
      <c r="U41" s="32" t="s">
        <v>261</v>
      </c>
      <c r="Y41" s="32" t="s">
        <v>322</v>
      </c>
      <c r="Z41" s="32" t="s">
        <v>450</v>
      </c>
      <c r="AF41" s="30"/>
      <c r="AK41" s="42" t="str">
        <f t="shared" si="7"/>
        <v>n</v>
      </c>
    </row>
    <row r="42" spans="1:37" x14ac:dyDescent="0.2">
      <c r="A42" s="13"/>
      <c r="B42" s="13"/>
      <c r="F42" s="13"/>
      <c r="G42" s="19"/>
      <c r="K42" s="13"/>
      <c r="L42" s="13"/>
      <c r="O42" s="13"/>
      <c r="P42" s="13"/>
      <c r="Q42" s="19"/>
      <c r="T42" s="13"/>
      <c r="U42" s="32" t="s">
        <v>271</v>
      </c>
      <c r="Y42" s="32" t="s">
        <v>323</v>
      </c>
      <c r="Z42" s="32" t="s">
        <v>451</v>
      </c>
      <c r="AF42" s="30"/>
      <c r="AK42" s="42" t="str">
        <f t="shared" si="7"/>
        <v>o</v>
      </c>
    </row>
    <row r="43" spans="1:37" x14ac:dyDescent="0.2">
      <c r="A43" s="13"/>
      <c r="B43" s="13"/>
      <c r="F43" s="13"/>
      <c r="G43" s="19"/>
      <c r="K43" s="13"/>
      <c r="L43" s="13"/>
      <c r="O43" s="13"/>
      <c r="P43" s="13"/>
      <c r="Q43" s="19"/>
      <c r="T43" s="13"/>
      <c r="Y43" s="32" t="s">
        <v>324</v>
      </c>
      <c r="Z43" s="32" t="s">
        <v>452</v>
      </c>
      <c r="AF43" s="30"/>
      <c r="AK43" s="42" t="str">
        <f t="shared" si="7"/>
        <v>p</v>
      </c>
    </row>
    <row r="44" spans="1:37" x14ac:dyDescent="0.2">
      <c r="A44" s="13"/>
      <c r="B44" s="13"/>
      <c r="F44" s="13"/>
      <c r="G44" s="19"/>
      <c r="K44" s="13"/>
      <c r="L44" s="13"/>
      <c r="O44" s="13"/>
      <c r="P44" s="13"/>
      <c r="Q44" s="19"/>
      <c r="T44" s="13"/>
      <c r="Y44" s="32" t="s">
        <v>325</v>
      </c>
      <c r="Z44" s="32" t="s">
        <v>453</v>
      </c>
      <c r="AF44" s="30"/>
      <c r="AK44" s="42" t="str">
        <f t="shared" si="7"/>
        <v>q</v>
      </c>
    </row>
    <row r="45" spans="1:37" x14ac:dyDescent="0.2">
      <c r="A45" s="13"/>
      <c r="B45" s="13"/>
      <c r="F45" s="13"/>
      <c r="G45" s="19"/>
      <c r="K45" s="13"/>
      <c r="L45" s="13"/>
      <c r="O45" s="13"/>
      <c r="P45" s="13"/>
      <c r="Q45" s="19"/>
      <c r="T45" s="13"/>
      <c r="U45" s="29" t="s">
        <v>160</v>
      </c>
      <c r="Y45" s="32" t="s">
        <v>326</v>
      </c>
      <c r="Z45" s="32" t="s">
        <v>454</v>
      </c>
      <c r="AF45" s="30"/>
      <c r="AK45" s="42" t="str">
        <f t="shared" si="7"/>
        <v>r</v>
      </c>
    </row>
    <row r="46" spans="1:37" x14ac:dyDescent="0.2">
      <c r="A46" s="13"/>
      <c r="B46" s="13"/>
      <c r="F46" s="13"/>
      <c r="G46" s="19"/>
      <c r="K46" s="13"/>
      <c r="L46" s="13"/>
      <c r="O46" s="13"/>
      <c r="P46" s="13"/>
      <c r="Q46" s="19"/>
      <c r="T46" s="13"/>
      <c r="U46" s="78" t="s">
        <v>595</v>
      </c>
      <c r="Y46" s="32" t="s">
        <v>327</v>
      </c>
      <c r="Z46" s="32" t="s">
        <v>455</v>
      </c>
      <c r="AF46" s="30"/>
      <c r="AK46" s="42" t="str">
        <f t="shared" si="7"/>
        <v>s</v>
      </c>
    </row>
    <row r="47" spans="1:37" x14ac:dyDescent="0.2">
      <c r="A47" s="13"/>
      <c r="B47" s="13"/>
      <c r="F47" s="13"/>
      <c r="G47" s="19"/>
      <c r="K47" s="13"/>
      <c r="L47" s="13"/>
      <c r="O47" s="13"/>
      <c r="P47" s="13"/>
      <c r="Q47" s="19"/>
      <c r="T47" s="13"/>
      <c r="Y47" s="32" t="s">
        <v>328</v>
      </c>
      <c r="Z47" s="32" t="s">
        <v>456</v>
      </c>
      <c r="AF47" s="30"/>
      <c r="AK47" s="42" t="str">
        <f t="shared" si="7"/>
        <v>t</v>
      </c>
    </row>
    <row r="48" spans="1:37" x14ac:dyDescent="0.2">
      <c r="A48" s="13"/>
      <c r="B48" s="13"/>
      <c r="F48" s="13"/>
      <c r="G48" s="19"/>
      <c r="K48" s="13"/>
      <c r="L48" s="13"/>
      <c r="O48" s="13"/>
      <c r="P48" s="13"/>
      <c r="Q48" s="19"/>
      <c r="T48" s="13"/>
      <c r="U48" s="78">
        <v>2021</v>
      </c>
      <c r="Y48" s="32" t="s">
        <v>329</v>
      </c>
      <c r="Z48" s="32" t="s">
        <v>457</v>
      </c>
      <c r="AF48" s="30"/>
      <c r="AK48" s="42" t="str">
        <f t="shared" si="7"/>
        <v>u</v>
      </c>
    </row>
    <row r="49" spans="1:37" x14ac:dyDescent="0.2">
      <c r="A49" s="13"/>
      <c r="B49" s="13"/>
      <c r="F49" s="13"/>
      <c r="G49" s="19"/>
      <c r="K49" s="13"/>
      <c r="L49" s="13"/>
      <c r="O49" s="13"/>
      <c r="P49" s="13"/>
      <c r="Q49" s="19"/>
      <c r="T49" s="13"/>
      <c r="U49" s="78">
        <v>2022</v>
      </c>
      <c r="Y49" s="32" t="s">
        <v>330</v>
      </c>
      <c r="Z49" s="32" t="s">
        <v>458</v>
      </c>
      <c r="AF49" s="30"/>
      <c r="AK49" s="42" t="str">
        <f t="shared" si="7"/>
        <v>v</v>
      </c>
    </row>
    <row r="50" spans="1:37" x14ac:dyDescent="0.2">
      <c r="A50" s="13"/>
      <c r="B50" s="13"/>
      <c r="F50" s="13"/>
      <c r="G50" s="19"/>
      <c r="K50" s="13"/>
      <c r="L50" s="13"/>
      <c r="O50" s="13"/>
      <c r="P50" s="13"/>
      <c r="Q50" s="19"/>
      <c r="T50" s="13"/>
      <c r="U50" s="78">
        <v>2023</v>
      </c>
      <c r="Y50" s="32" t="s">
        <v>331</v>
      </c>
      <c r="Z50" s="32" t="s">
        <v>459</v>
      </c>
      <c r="AF50" s="30"/>
    </row>
    <row r="51" spans="1:37" x14ac:dyDescent="0.2">
      <c r="A51" s="13"/>
      <c r="B51" s="13"/>
      <c r="F51" s="13"/>
      <c r="G51" s="19"/>
      <c r="K51" s="13"/>
      <c r="L51" s="13"/>
      <c r="O51" s="13"/>
      <c r="P51" s="13"/>
      <c r="Q51" s="19"/>
      <c r="T51" s="13"/>
      <c r="U51" s="78">
        <v>2024</v>
      </c>
      <c r="Y51" s="32" t="s">
        <v>332</v>
      </c>
      <c r="Z51" s="32" t="s">
        <v>460</v>
      </c>
      <c r="AF51" s="30"/>
    </row>
    <row r="52" spans="1:37" x14ac:dyDescent="0.2">
      <c r="A52" s="13"/>
      <c r="B52" s="13"/>
      <c r="F52" s="13"/>
      <c r="G52" s="19"/>
      <c r="K52" s="13"/>
      <c r="L52" s="13"/>
      <c r="O52" s="13"/>
      <c r="P52" s="13"/>
      <c r="Q52" s="19"/>
      <c r="T52" s="13"/>
      <c r="U52" s="78">
        <v>2025</v>
      </c>
      <c r="Y52" s="32" t="s">
        <v>333</v>
      </c>
      <c r="Z52" s="32" t="s">
        <v>461</v>
      </c>
      <c r="AF52" s="30"/>
    </row>
    <row r="53" spans="1:37" x14ac:dyDescent="0.2">
      <c r="A53" s="13"/>
      <c r="B53" s="13"/>
      <c r="F53" s="13"/>
      <c r="G53" s="19"/>
      <c r="K53" s="13"/>
      <c r="L53" s="13"/>
      <c r="O53" s="13"/>
      <c r="P53" s="13"/>
      <c r="Q53" s="19"/>
      <c r="T53" s="13"/>
      <c r="U53" s="78">
        <v>2026</v>
      </c>
      <c r="Y53" s="32" t="s">
        <v>334</v>
      </c>
      <c r="Z53" s="32" t="s">
        <v>462</v>
      </c>
      <c r="AF53" s="30"/>
    </row>
    <row r="54" spans="1:37" x14ac:dyDescent="0.2">
      <c r="A54" s="13"/>
      <c r="B54" s="13"/>
      <c r="F54" s="13"/>
      <c r="G54" s="19"/>
      <c r="K54" s="13"/>
      <c r="L54" s="13"/>
      <c r="O54" s="13"/>
      <c r="P54" s="20"/>
      <c r="Q54" s="19"/>
      <c r="T54" s="13"/>
      <c r="Y54" s="32" t="s">
        <v>335</v>
      </c>
      <c r="Z54" s="32" t="s">
        <v>463</v>
      </c>
      <c r="AF54" s="30"/>
    </row>
    <row r="55" spans="1:37" x14ac:dyDescent="0.2">
      <c r="A55" s="13"/>
      <c r="B55" s="13"/>
      <c r="F55" s="13"/>
      <c r="G55" s="19"/>
      <c r="K55" s="13"/>
      <c r="L55" s="13"/>
      <c r="O55" s="13"/>
      <c r="P55" s="13"/>
      <c r="Q55" s="19"/>
      <c r="T55" s="13"/>
      <c r="Y55" s="32" t="s">
        <v>336</v>
      </c>
      <c r="Z55" s="32" t="s">
        <v>464</v>
      </c>
      <c r="AF55" s="30"/>
    </row>
    <row r="56" spans="1:37" x14ac:dyDescent="0.2">
      <c r="A56" s="13"/>
      <c r="B56" s="13"/>
      <c r="F56" s="13"/>
      <c r="G56" s="19"/>
      <c r="K56" s="13"/>
      <c r="L56" s="13"/>
      <c r="O56" s="13"/>
      <c r="P56" s="13"/>
      <c r="Q56" s="19"/>
      <c r="T56" s="13"/>
      <c r="U56" s="78">
        <v>20</v>
      </c>
      <c r="Y56" s="32" t="s">
        <v>337</v>
      </c>
      <c r="Z56" s="32" t="s">
        <v>465</v>
      </c>
      <c r="AF56" s="30"/>
    </row>
    <row r="57" spans="1:37" x14ac:dyDescent="0.2">
      <c r="A57" s="13"/>
      <c r="B57" s="13"/>
      <c r="F57" s="13"/>
      <c r="G57" s="19"/>
      <c r="K57" s="13"/>
      <c r="L57" s="13"/>
      <c r="O57" s="13"/>
      <c r="P57" s="13"/>
      <c r="Q57" s="19"/>
      <c r="T57" s="13"/>
      <c r="U57" s="32" t="s">
        <v>535</v>
      </c>
      <c r="Y57" s="32" t="s">
        <v>338</v>
      </c>
      <c r="Z57" s="32" t="s">
        <v>466</v>
      </c>
      <c r="AF57" s="30"/>
    </row>
    <row r="58" spans="1:37" x14ac:dyDescent="0.2">
      <c r="A58" s="13"/>
      <c r="B58" s="13"/>
      <c r="F58" s="13"/>
      <c r="G58" s="19"/>
      <c r="K58" s="13"/>
      <c r="L58" s="13"/>
      <c r="O58" s="13"/>
      <c r="P58" s="13"/>
      <c r="Q58" s="19"/>
      <c r="T58" s="13"/>
      <c r="U58" s="32" t="s">
        <v>536</v>
      </c>
      <c r="Y58" s="32" t="s">
        <v>339</v>
      </c>
      <c r="Z58" s="32" t="s">
        <v>467</v>
      </c>
      <c r="AF58" s="30"/>
    </row>
    <row r="59" spans="1:37" x14ac:dyDescent="0.2">
      <c r="A59" s="13"/>
      <c r="B59" s="13"/>
      <c r="F59" s="13"/>
      <c r="G59" s="19"/>
      <c r="K59" s="13"/>
      <c r="L59" s="13"/>
      <c r="O59" s="13"/>
      <c r="P59" s="13"/>
      <c r="Q59" s="19"/>
      <c r="T59" s="13"/>
      <c r="Y59" s="32" t="s">
        <v>340</v>
      </c>
      <c r="Z59" s="32" t="s">
        <v>468</v>
      </c>
      <c r="AF59" s="30"/>
    </row>
    <row r="60" spans="1:37" x14ac:dyDescent="0.2">
      <c r="A60" s="13"/>
      <c r="B60" s="13"/>
      <c r="F60" s="13"/>
      <c r="G60" s="19"/>
      <c r="K60" s="13"/>
      <c r="L60" s="13"/>
      <c r="O60" s="13"/>
      <c r="P60" s="13"/>
      <c r="Q60" s="19"/>
      <c r="T60" s="13"/>
      <c r="Y60" s="32" t="s">
        <v>341</v>
      </c>
      <c r="Z60" s="32" t="s">
        <v>469</v>
      </c>
      <c r="AF60" s="30"/>
    </row>
    <row r="61" spans="1:37" x14ac:dyDescent="0.2">
      <c r="A61" s="13"/>
      <c r="B61" s="13"/>
      <c r="F61" s="13"/>
      <c r="G61" s="19"/>
      <c r="K61" s="13"/>
      <c r="L61" s="13"/>
      <c r="O61" s="13"/>
      <c r="P61" s="13"/>
      <c r="Q61" s="19"/>
      <c r="T61" s="13"/>
      <c r="Y61" s="32" t="s">
        <v>342</v>
      </c>
      <c r="Z61" s="32" t="s">
        <v>470</v>
      </c>
      <c r="AF61" s="30"/>
    </row>
    <row r="62" spans="1:37" x14ac:dyDescent="0.2">
      <c r="A62" s="13"/>
      <c r="B62" s="13"/>
      <c r="F62" s="13"/>
      <c r="G62" s="19"/>
      <c r="K62" s="13"/>
      <c r="L62" s="13"/>
      <c r="O62" s="13"/>
      <c r="P62" s="13"/>
      <c r="Q62" s="19"/>
      <c r="T62" s="13"/>
      <c r="Y62" s="32" t="s">
        <v>343</v>
      </c>
      <c r="Z62" s="32" t="s">
        <v>471</v>
      </c>
      <c r="AF62" s="30"/>
    </row>
    <row r="63" spans="1:37" x14ac:dyDescent="0.2">
      <c r="A63" s="13"/>
      <c r="B63" s="13"/>
      <c r="F63" s="13"/>
      <c r="G63" s="19"/>
      <c r="K63" s="13"/>
      <c r="L63" s="13"/>
      <c r="O63" s="13"/>
      <c r="P63" s="13"/>
      <c r="Q63" s="19"/>
      <c r="T63" s="13"/>
      <c r="Y63" s="32" t="s">
        <v>344</v>
      </c>
      <c r="Z63" s="32" t="s">
        <v>472</v>
      </c>
      <c r="AF63" s="30"/>
    </row>
    <row r="64" spans="1:37" x14ac:dyDescent="0.2">
      <c r="A64" s="13"/>
      <c r="B64" s="13"/>
      <c r="F64" s="13"/>
      <c r="G64" s="19"/>
      <c r="K64" s="13"/>
      <c r="L64" s="13"/>
      <c r="O64" s="13"/>
      <c r="P64" s="13"/>
      <c r="Q64" s="19"/>
      <c r="T64" s="13"/>
      <c r="Y64" s="32" t="s">
        <v>345</v>
      </c>
      <c r="Z64" s="32" t="s">
        <v>473</v>
      </c>
      <c r="AF64" s="30"/>
    </row>
    <row r="65" spans="1:32" x14ac:dyDescent="0.2">
      <c r="A65" s="13"/>
      <c r="B65" s="13"/>
      <c r="F65" s="13"/>
      <c r="G65" s="19"/>
      <c r="K65" s="13"/>
      <c r="L65" s="13"/>
      <c r="O65" s="13"/>
      <c r="P65" s="13"/>
      <c r="Q65" s="19"/>
      <c r="T65" s="13"/>
      <c r="Y65" s="32" t="s">
        <v>346</v>
      </c>
      <c r="Z65" s="32" t="s">
        <v>474</v>
      </c>
      <c r="AF65" s="30"/>
    </row>
    <row r="66" spans="1:32" x14ac:dyDescent="0.2">
      <c r="A66" s="13"/>
      <c r="B66" s="13"/>
      <c r="F66" s="13"/>
      <c r="G66" s="19"/>
      <c r="K66" s="13"/>
      <c r="L66" s="13"/>
      <c r="O66" s="13"/>
      <c r="P66" s="13"/>
      <c r="Q66" s="19"/>
      <c r="T66" s="13"/>
      <c r="Y66" s="32" t="s">
        <v>66</v>
      </c>
      <c r="Z66" s="32" t="s">
        <v>475</v>
      </c>
      <c r="AF66" s="30"/>
    </row>
    <row r="67" spans="1:32" x14ac:dyDescent="0.2">
      <c r="A67" s="13"/>
      <c r="B67" s="13"/>
      <c r="F67" s="13"/>
      <c r="G67" s="19"/>
      <c r="K67" s="13"/>
      <c r="L67" s="13"/>
      <c r="O67" s="13"/>
      <c r="P67" s="13"/>
      <c r="Q67" s="19"/>
      <c r="T67" s="13"/>
      <c r="Y67" s="32" t="s">
        <v>347</v>
      </c>
      <c r="Z67" s="32" t="s">
        <v>476</v>
      </c>
      <c r="AF67" s="30"/>
    </row>
    <row r="68" spans="1:32" x14ac:dyDescent="0.2">
      <c r="A68" s="13"/>
      <c r="B68" s="13"/>
      <c r="F68" s="13"/>
      <c r="G68" s="19"/>
      <c r="K68" s="13"/>
      <c r="L68" s="13"/>
      <c r="O68" s="13"/>
      <c r="P68" s="13"/>
      <c r="Q68" s="19"/>
      <c r="T68" s="13"/>
      <c r="Y68" s="32" t="s">
        <v>348</v>
      </c>
      <c r="Z68" s="32" t="s">
        <v>477</v>
      </c>
      <c r="AF68" s="30"/>
    </row>
    <row r="69" spans="1:32" x14ac:dyDescent="0.2">
      <c r="A69" s="13"/>
      <c r="B69" s="13"/>
      <c r="F69" s="13"/>
      <c r="G69" s="19"/>
      <c r="K69" s="13"/>
      <c r="L69" s="13"/>
      <c r="O69" s="13"/>
      <c r="P69" s="13"/>
      <c r="Q69" s="19"/>
      <c r="T69" s="13"/>
      <c r="Y69" s="32" t="s">
        <v>349</v>
      </c>
      <c r="Z69" s="32" t="s">
        <v>478</v>
      </c>
      <c r="AF69" s="30"/>
    </row>
    <row r="70" spans="1:32" x14ac:dyDescent="0.2">
      <c r="A70" s="13"/>
      <c r="B70" s="13"/>
      <c r="Y70" s="32" t="s">
        <v>350</v>
      </c>
      <c r="Z70" s="32" t="s">
        <v>479</v>
      </c>
    </row>
    <row r="71" spans="1:32" x14ac:dyDescent="0.2">
      <c r="Y71" s="32" t="s">
        <v>351</v>
      </c>
      <c r="Z71" s="32" t="s">
        <v>480</v>
      </c>
    </row>
    <row r="72" spans="1:32" x14ac:dyDescent="0.2">
      <c r="Y72" s="32" t="s">
        <v>352</v>
      </c>
      <c r="Z72" s="32" t="s">
        <v>481</v>
      </c>
    </row>
    <row r="73" spans="1:32" x14ac:dyDescent="0.2">
      <c r="Y73" s="32" t="s">
        <v>353</v>
      </c>
      <c r="Z73" s="32" t="s">
        <v>482</v>
      </c>
    </row>
    <row r="74" spans="1:32" x14ac:dyDescent="0.2">
      <c r="Y74" s="32" t="s">
        <v>354</v>
      </c>
      <c r="Z74" s="32" t="s">
        <v>483</v>
      </c>
    </row>
    <row r="75" spans="1:32" x14ac:dyDescent="0.2">
      <c r="Y75" s="32" t="s">
        <v>355</v>
      </c>
      <c r="Z75" s="32" t="s">
        <v>484</v>
      </c>
    </row>
    <row r="76" spans="1:32" x14ac:dyDescent="0.2">
      <c r="Y76" s="32" t="s">
        <v>356</v>
      </c>
      <c r="Z76" s="32" t="s">
        <v>485</v>
      </c>
    </row>
    <row r="77" spans="1:32" x14ac:dyDescent="0.2">
      <c r="Y77" s="32" t="s">
        <v>357</v>
      </c>
      <c r="Z77" s="32" t="s">
        <v>486</v>
      </c>
    </row>
    <row r="78" spans="1:32" x14ac:dyDescent="0.2">
      <c r="Y78" s="32" t="s">
        <v>358</v>
      </c>
      <c r="Z78" s="32" t="s">
        <v>487</v>
      </c>
    </row>
    <row r="79" spans="1:32" x14ac:dyDescent="0.2">
      <c r="Y79" s="32" t="s">
        <v>359</v>
      </c>
      <c r="Z79" s="32" t="s">
        <v>488</v>
      </c>
    </row>
    <row r="80" spans="1:32" x14ac:dyDescent="0.2">
      <c r="Y80" s="32" t="s">
        <v>360</v>
      </c>
      <c r="Z80" s="32" t="s">
        <v>489</v>
      </c>
    </row>
    <row r="81" spans="25:26" x14ac:dyDescent="0.2">
      <c r="Y81" s="32" t="s">
        <v>361</v>
      </c>
      <c r="Z81" s="32" t="s">
        <v>490</v>
      </c>
    </row>
    <row r="82" spans="25:26" x14ac:dyDescent="0.2">
      <c r="Y82" s="32" t="s">
        <v>362</v>
      </c>
      <c r="Z82" s="32" t="s">
        <v>491</v>
      </c>
    </row>
    <row r="83" spans="25:26" x14ac:dyDescent="0.2">
      <c r="Y83" s="32" t="s">
        <v>363</v>
      </c>
      <c r="Z83" s="32" t="s">
        <v>492</v>
      </c>
    </row>
    <row r="84" spans="25:26" x14ac:dyDescent="0.2">
      <c r="Y84" s="32" t="s">
        <v>364</v>
      </c>
      <c r="Z84" s="32" t="s">
        <v>493</v>
      </c>
    </row>
    <row r="85" spans="25:26" x14ac:dyDescent="0.2">
      <c r="Y85" s="32" t="s">
        <v>365</v>
      </c>
      <c r="Z85" s="32" t="s">
        <v>494</v>
      </c>
    </row>
    <row r="86" spans="25:26" x14ac:dyDescent="0.2">
      <c r="Y86" s="32" t="s">
        <v>366</v>
      </c>
      <c r="Z86" s="32" t="s">
        <v>495</v>
      </c>
    </row>
    <row r="87" spans="25:26" x14ac:dyDescent="0.2">
      <c r="Y87" s="32" t="s">
        <v>367</v>
      </c>
      <c r="Z87" s="32" t="s">
        <v>496</v>
      </c>
    </row>
    <row r="88" spans="25:26" x14ac:dyDescent="0.2">
      <c r="Y88" s="32" t="s">
        <v>368</v>
      </c>
      <c r="Z88" s="32" t="s">
        <v>497</v>
      </c>
    </row>
    <row r="89" spans="25:26" x14ac:dyDescent="0.2">
      <c r="Y89" s="32" t="s">
        <v>369</v>
      </c>
      <c r="Z89" s="32" t="s">
        <v>498</v>
      </c>
    </row>
    <row r="90" spans="25:26" x14ac:dyDescent="0.2">
      <c r="Y90" s="32" t="s">
        <v>370</v>
      </c>
      <c r="Z90" s="32" t="s">
        <v>499</v>
      </c>
    </row>
    <row r="91" spans="25:26" x14ac:dyDescent="0.2">
      <c r="Y91" s="32" t="s">
        <v>371</v>
      </c>
      <c r="Z91" s="32" t="s">
        <v>500</v>
      </c>
    </row>
    <row r="92" spans="25:26" x14ac:dyDescent="0.2">
      <c r="Y92" s="32" t="s">
        <v>372</v>
      </c>
      <c r="Z92" s="32" t="s">
        <v>501</v>
      </c>
    </row>
    <row r="93" spans="25:26" x14ac:dyDescent="0.2">
      <c r="Y93" s="32" t="s">
        <v>373</v>
      </c>
      <c r="Z93" s="32" t="s">
        <v>502</v>
      </c>
    </row>
    <row r="94" spans="25:26" x14ac:dyDescent="0.2">
      <c r="Y94" s="32" t="s">
        <v>374</v>
      </c>
      <c r="Z94" s="32" t="s">
        <v>503</v>
      </c>
    </row>
    <row r="95" spans="25:26" x14ac:dyDescent="0.2">
      <c r="Y95" s="32" t="s">
        <v>375</v>
      </c>
      <c r="Z95" s="32" t="s">
        <v>504</v>
      </c>
    </row>
    <row r="96" spans="25:26" x14ac:dyDescent="0.2">
      <c r="Y96" s="32" t="s">
        <v>279</v>
      </c>
      <c r="Z96" s="32" t="s">
        <v>505</v>
      </c>
    </row>
    <row r="97" spans="25:26" x14ac:dyDescent="0.2">
      <c r="Y97" s="32" t="s">
        <v>376</v>
      </c>
      <c r="Z97" s="32" t="s">
        <v>506</v>
      </c>
    </row>
    <row r="98" spans="25:26" x14ac:dyDescent="0.2">
      <c r="Y98" s="32" t="s">
        <v>377</v>
      </c>
      <c r="Z98" s="32" t="s">
        <v>507</v>
      </c>
    </row>
    <row r="99" spans="25:26" x14ac:dyDescent="0.2">
      <c r="Y99" s="32" t="s">
        <v>407</v>
      </c>
      <c r="Z99" s="32" t="s">
        <v>508</v>
      </c>
    </row>
    <row r="100" spans="25:26" x14ac:dyDescent="0.2">
      <c r="Y100" s="32" t="s">
        <v>599</v>
      </c>
      <c r="Z100" s="32" t="s">
        <v>509</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