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473AA567-6844-409A-8F10-390C5A2C23D6}"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8" i="11" l="1"/>
  <c r="AY338" i="11"/>
  <c r="AY337" i="11"/>
  <c r="AY340" i="11"/>
  <c r="AY326" i="11"/>
  <c r="AY336" i="11"/>
  <c r="AY327" i="11"/>
  <c r="AY328" i="11"/>
  <c r="AY329" i="11"/>
  <c r="AY322" i="11"/>
  <c r="AY330" i="11"/>
  <c r="AY341" i="11"/>
  <c r="AY69" i="11"/>
  <c r="AY323" i="11"/>
  <c r="AY331" i="11"/>
  <c r="AY397" i="11"/>
  <c r="AY324" i="11"/>
  <c r="AY332" i="11"/>
  <c r="AY325"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43" i="11"/>
  <c r="AY140" i="11"/>
  <c r="AY139" i="11"/>
  <c r="AY145" i="11" s="1"/>
  <c r="AY166" i="11"/>
  <c r="AY161" i="11"/>
  <c r="AY162" i="11" s="1"/>
  <c r="AY156" i="11"/>
  <c r="AY158" i="11" s="1"/>
  <c r="AY146" i="11"/>
  <c r="AY150" i="11" s="1"/>
  <c r="AY127" i="11"/>
  <c r="AY131" i="11" s="1"/>
  <c r="AY122" i="11"/>
  <c r="AY126" i="11" s="1"/>
  <c r="AY114" i="11"/>
  <c r="AY112" i="11"/>
  <c r="AY121" i="11" s="1"/>
  <c r="AY99" i="11"/>
  <c r="AY101" i="11" s="1"/>
  <c r="AY98" i="11"/>
  <c r="AY102" i="11"/>
  <c r="AY104" i="11" s="1"/>
  <c r="AY142" i="11" l="1"/>
  <c r="AY144" i="11"/>
  <c r="AY128" i="11"/>
  <c r="AY175" i="11"/>
  <c r="AY129" i="11"/>
  <c r="AY134" i="11"/>
  <c r="AY130" i="11"/>
  <c r="AY141" i="11"/>
  <c r="AY137" i="11"/>
  <c r="AY115" i="11"/>
  <c r="AY152" i="11"/>
  <c r="AY206" i="11"/>
  <c r="AY174" i="11"/>
  <c r="AY193" i="11"/>
  <c r="AY205" i="11"/>
  <c r="AY213" i="11"/>
  <c r="AY123" i="11"/>
  <c r="AY116" i="11"/>
  <c r="AY124" i="11"/>
  <c r="AY163" i="11"/>
  <c r="AY176" i="11"/>
  <c r="AY198" i="11"/>
  <c r="AY207" i="11"/>
  <c r="AY117" i="11"/>
  <c r="AY125" i="11"/>
  <c r="AY151" i="11"/>
  <c r="AY164" i="11"/>
  <c r="AY177" i="11"/>
  <c r="AY100" i="11"/>
  <c r="AY118" i="11"/>
  <c r="AY178" i="11"/>
  <c r="AY201" i="11"/>
  <c r="AY209" i="11"/>
  <c r="AY119" i="11"/>
  <c r="AY153" i="11"/>
  <c r="AY171" i="11"/>
  <c r="AY202" i="11"/>
  <c r="AY210" i="11"/>
  <c r="AY120" i="11"/>
  <c r="AY154" i="11"/>
  <c r="AY203" i="11"/>
  <c r="AY21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97" i="11" l="1"/>
  <c r="AY80" i="11"/>
  <c r="AY81" i="11"/>
  <c r="AY63" i="11"/>
  <c r="AY96" i="11"/>
  <c r="AY82" i="11"/>
  <c r="AY49" i="11"/>
  <c r="AY90" i="11"/>
  <c r="AY91" i="11"/>
  <c r="AY84" i="11"/>
  <c r="AY92" i="11"/>
  <c r="AY55"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<sst xmlns="http://schemas.openxmlformats.org/spreadsheetml/2006/main" count="1326" uniqueCount="638">
  <si>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</si>
  <si>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</si>
  <si>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</si>
  <si>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</si>
  <si>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</si>
  <si>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</si>
  <si>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</si>
  <si>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</si>
  <si>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</si>
  <si>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</si>
  <si>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</si>
  <si>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</si>
  <si>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</si>
  <si>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</si>
  <si>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</si>
  <si>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</si>
  <si>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</si>
  <si>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</si>
  <si>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</si>
  <si>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</si>
  <si>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</si>
  <si>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</si>
  <si>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</si>
  <si>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</si>
  <si>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</si>
  <si>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</si>
  <si>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</si>
  <si>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</si>
  <si>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</si>
  <si>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</si>
  <si>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</si>
  <si>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</si>
  <si>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</si>
  <si>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</si>
  <si>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</si>
  <si>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</si>
  <si>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</si>
  <si>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</si>
  <si>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</si>
  <si>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</si>
  <si>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</si>
  <si>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</si>
  <si>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</si>
  <si>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</si>
  <si>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</si>
  <si>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</si>
  <si>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</si>
  <si>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</si>
  <si>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</si>
  <si>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</si>
  <si>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</si>
  <si>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</si>
  <si>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</si>
  <si>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</si>
  <si>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</si>
  <si>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</si>
  <si>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</si>
  <si>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</si>
  <si>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</si>
  <si>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</si>
  <si>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</si>
  <si>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</si>
  <si>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</si>
  <si>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</si>
  <si>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</si>
  <si>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</si>
  <si>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</si>
  <si>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</si>
  <si>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</si>
  <si>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</si>
  <si>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</si>
  <si>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</si>
  <si>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</si>
  <si>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</si>
  <si>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</si>
  <si>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</si>
  <si>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</si>
  <si>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</si>
  <si>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</si>
  <si>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</si>
  <si>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</si>
  <si>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</si>
  <si>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</si>
  <si>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</si>
  <si>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</si>
  <si>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</si>
  <si>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</si>
  <si>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</si>
  <si>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</si>
  <si>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</si>
  <si>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</si>
  <si>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</si>
  <si>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</si>
  <si>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</si>
  <si>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</si>
  <si>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</si>
  <si>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</si>
  <si>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</si>
  <si>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</si>
  <si>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</si>
  <si>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</si>
  <si>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</si>
  <si>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</si>
  <si>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</si>
  <si>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</si>
  <si>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</si>
  <si>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</si>
  <si>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</si>
  <si>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</si>
  <si>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</si>
  <si>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</si>
  <si>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</si>
  <si>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</si>
  <si>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</si>
  <si>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</si>
  <si>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</si>
  <si>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</si>
  <si>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</si>
  <si>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</si>
  <si>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</si>
  <si>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</si>
  <si>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</si>
  <si>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</si>
  <si>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</si>
  <si>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</si>
  <si>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</si>
  <si>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</si>
  <si>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</si>
  <si>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</si>
  <si>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</si>
  <si>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</si>
  <si>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</si>
  <si>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</si>
  <si>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</si>
  <si>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</si>
  <si>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</si>
  <si>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</si>
  <si>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</si>
  <si>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</si>
  <si>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</si>
  <si>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</si>
  <si>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</si>
  <si>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</si>
  <si>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</si>
  <si>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</si>
  <si>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</si>
  <si>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</si>
  <si>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</si>
  <si>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</si>
  <si>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</si>
  <si>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</si>
  <si>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</si>
  <si>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</si>
  <si>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</si>
  <si>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</si>
  <si>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</si>
  <si>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</si>
  <si>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</si>
  <si>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</si>
  <si>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</si>
  <si>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</si>
  <si>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</si>
  <si>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</si>
  <si>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</si>
  <si>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</si>
  <si>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</si>
  <si>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</si>
  <si>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</si>
  <si>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</si>
  <si>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</si>
  <si>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</si>
  <si>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</si>
  <si>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</si>
  <si>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</si>
  <si>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</si>
  <si>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</si>
  <si>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</si>
  <si>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</si>
  <si>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</si>
  <si>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</si>
  <si>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</si>
  <si>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</si>
  <si>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</si>
  <si>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</si>
  <si>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</si>
  <si>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</si>
  <si>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</si>
  <si>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</si>
  <si>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</si>
  <si>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</si>
  <si>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</si>
  <si>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</si>
  <si>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</si>
  <si>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</si>
  <si>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</si>
  <si>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</si>
  <si>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</si>
  <si>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</si>
  <si>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</si>
  <si>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</si>
  <si>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</si>
  <si>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</si>
  <si>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</si>
  <si>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</si>
  <si>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</si>
  <si>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</si>
  <si>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</si>
  <si>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</si>
  <si>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</si>
  <si>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</si>
  <si>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</si>
  <si>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</si>
  <si>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</si>
  <si>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</si>
  <si>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</si>
  <si>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</si>
  <si>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</si>
  <si>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</si>
  <si>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</si>
  <si>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</si>
  <si>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</si>
  <si>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</si>
  <si>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</si>
  <si>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</si>
  <si>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</si>
  <si>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</si>
  <si>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</si>
  <si>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</si>
  <si>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</si>
  <si>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</si>
  <si>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</si>
  <si>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</si>
  <si>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</si>
  <si>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</si>
  <si>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</si>
  <si>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</si>
  <si>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</si>
  <si>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</si>
  <si>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</si>
  <si>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</si>
  <si>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</si>
  <si>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</si>
  <si>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</si>
  <si>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</si>
  <si>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</si>
  <si>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</si>
  <si>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</si>
  <si>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</si>
  <si>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</si>
  <si>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</si>
  <si>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</si>
  <si>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</si>
  <si>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</si>
  <si>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</si>
  <si>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</si>
  <si>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</si>
  <si>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</si>
  <si>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</si>
  <si>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</si>
  <si>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</si>
  <si>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</si>
  <si>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</si>
  <si>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</si>
  <si>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</si>
  <si>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</si>
  <si>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</si>
  <si>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</si>
  <si>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</si>
  <si>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</si>
  <si>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</si>
  <si>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</si>
  <si>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</si>
  <si>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</si>
  <si>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</si>
  <si>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</si>
  <si>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</si>
  <si>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</si>
  <si>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</si>
  <si>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</si>
  <si>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</si>
  <si>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</si>
  <si>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</si>
  <si>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</si>
  <si>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</si>
  <si>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</si>
  <si>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</si>
  <si>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</si>
  <si>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</si>
  <si>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</si>
  <si>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</si>
  <si>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</si>
  <si>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</si>
  <si>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</si>
  <si>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</si>
  <si>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</si>
  <si>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</si>
  <si>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</si>
  <si>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</si>
  <si>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</si>
  <si>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</si>
  <si>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</si>
  <si>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</si>
  <si>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</si>
  <si>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</si>
  <si>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</si>
  <si>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</si>
  <si>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</si>
  <si>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</si>
  <si>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</si>
  <si>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</si>
  <si>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</si>
  <si>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</si>
  <si>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</si>
  <si>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</si>
  <si>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</si>
  <si>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</si>
  <si>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</si>
  <si>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</si>
  <si>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</si>
  <si>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</si>
  <si>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</si>
  <si>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</si>
  <si>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</si>
  <si>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</si>
  <si>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</si>
  <si>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</si>
  <si>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</si>
  <si>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</si>
  <si>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</si>
  <si>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</si>
  <si>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</si>
  <si>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</si>
  <si>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</si>
  <si>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</si>
  <si>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</si>
  <si>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</si>
  <si>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</si>
  <si>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</si>
  <si>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</si>
  <si>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</si>
  <si>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</si>
  <si>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</si>
  <si>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</si>
  <si>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</si>
  <si>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</si>
  <si>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</si>
  <si>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</si>
  <si>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</si>
  <si>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</si>
  <si>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</si>
  <si>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</si>
  <si>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</si>
  <si>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</si>
  <si>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</si>
  <si>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</si>
  <si>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</si>
  <si>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</si>
  <si>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</si>
  <si>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</si>
  <si>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</si>
  <si>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</si>
  <si>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</si>
  <si>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</si>
  <si>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</si>
  <si>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</si>
  <si>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</si>
  <si>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</si>
  <si>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</si>
  <si>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</si>
  <si>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</si>
  <si>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</si>
  <si>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</si>
  <si>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</si>
  <si>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</si>
  <si>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</si>
  <si>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</si>
  <si>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</si>
  <si>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</si>
  <si>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</si>
  <si>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</si>
  <si>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</si>
  <si>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</si>
  <si>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</si>
  <si>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</si>
  <si>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</si>
  <si>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</si>
  <si>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</si>
  <si>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</si>
  <si>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</si>
  <si>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</si>
  <si>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</si>
  <si>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</si>
  <si>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</si>
  <si>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</si>
  <si>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</si>
  <si>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</si>
  <si>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</si>
  <si>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</si>
  <si>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</si>
  <si>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</si>
  <si>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</si>
  <si>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</si>
  <si>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</si>
  <si>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</si>
  <si>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</si>
  <si>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</si>
  <si>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</si>
  <si>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</si>
  <si>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</si>
  <si>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</si>
  <si>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</si>
  <si>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</si>
  <si>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</si>
  <si>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</si>
  <si>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</si>
  <si>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</si>
  <si>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</si>
  <si>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</si>
  <si>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</si>
  <si>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</si>
  <si>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</si>
  <si>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</si>
  <si>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</si>
  <si>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</si>
  <si>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</si>
  <si>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</si>
  <si>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</si>
  <si>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</si>
  <si>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</si>
  <si>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</si>
  <si>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</si>
  <si>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</si>
  <si>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</si>
  <si>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</si>
  <si>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</si>
  <si>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</si>
  <si>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</si>
  <si>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</si>
  <si>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</si>
  <si>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</si>
  <si>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</si>
  <si>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</si>
  <si>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</si>
  <si>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</si>
  <si>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</si>
  <si>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</si>
  <si>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</si>
  <si>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</si>
  <si>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</si>
  <si>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</si>
  <si>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</si>
  <si>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</si>
  <si>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</si>
  <si>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</si>
  <si>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</si>
  <si>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</si>
  <si>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</si>
  <si>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</si>
  <si>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</si>
  <si>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</si>
  <si>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</si>
  <si>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</si>
  <si>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</si>
  <si>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</si>
  <si>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</si>
  <si>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</si>
  <si>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</si>
  <si>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</si>
  <si>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</si>
  <si>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</si>
  <si>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</si>
  <si>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</si>
  <si>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</si>
  <si>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</si>
  <si>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</si>
  <si>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</si>
  <si>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</si>
  <si>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</si>
  <si>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</si>
  <si>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</si>
  <si>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</si>
  <si>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</si>
  <si>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</si>
  <si>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</si>
  <si>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</si>
  <si>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</si>
  <si>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</si>
  <si>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</si>
  <si>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</si>
  <si>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</si>
  <si>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</si>
  <si>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</si>
  <si>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</si>
  <si>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</si>
  <si>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</si>
  <si>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</si>
  <si>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</si>
  <si>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</si>
  <si>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</si>
  <si>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</si>
  <si>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</si>
  <si>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</si>
  <si>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</si>
  <si>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</si>
  <si>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</si>
  <si>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</si>
  <si>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</si>
  <si>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</si>
  <si>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</si>
  <si>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</si>
  <si>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</si>
  <si>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</si>
  <si>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</si>
  <si>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</si>
  <si>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</si>
  <si>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</si>
  <si>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</si>
  <si>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</si>
  <si>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</si>
  <si>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</si>
  <si>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</si>
  <si>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</si>
  <si>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</si>
  <si>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</si>
  <si>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</si>
  <si>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</si>
  <si>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</si>
  <si>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</si>
  <si>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</si>
  <si>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</si>
  <si>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</si>
  <si>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</si>
  <si>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</si>
  <si>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</si>
  <si>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</si>
  <si>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</si>
  <si>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</si>
  <si>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</si>
  <si>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</si>
  <si>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</si>
  <si>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</si>
  <si>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</si>
  <si>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</si>
  <si>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</si>
  <si>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</si>
  <si>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</si>
  <si>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</si>
  <si>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</si>
  <si>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</si>
  <si>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</si>
  <si>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</si>
  <si>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</si>
  <si>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</si>
  <si>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</si>
  <si>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</si>
  <si>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</si>
  <si>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</si>
  <si>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</si>
  <si>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</si>
  <si>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</si>
  <si>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</si>
  <si>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</si>
  <si>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</si>
  <si>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</si>
  <si>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</si>
  <si>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</si>
  <si>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</si>
  <si>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</si>
  <si>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</si>
  <si>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</si>
  <si>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</si>
  <si>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</si>
  <si>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</si>
  <si>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</si>
  <si>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</si>
  <si>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</si>
  <si>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</si>
  <si>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</si>
  <si>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</si>
  <si>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</si>
  <si>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</si>
  <si>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</si>
  <si>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</si>
  <si>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</si>
  <si>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</si>
  <si>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</si>
  <si>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</si>
  <si>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</si>
  <si>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</si>
  <si>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</si>
  <si>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</si>
  <si>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</si>
  <si>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</si>
  <si>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</si>
  <si>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</si>
  <si>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</si>
  <si>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</si>
  <si>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</si>
  <si>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</si>
  <si>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</si>
  <si>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</si>
  <si>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</si>
  <si>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</si>
  <si>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</si>
  <si>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</si>
  <si>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</si>
  <si>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</si>
  <si>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</si>
  <si>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</si>
  <si>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</si>
  <si>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rPh sb="0" eb="3">
      <t>カンキョウショウ</t>
    </rPh>
    <phoneticPr fontId="5"/>
  </si>
  <si>
    <t>OECMを活用した健全な生態系の回復及び連結促進事業</t>
    <phoneticPr fontId="5"/>
  </si>
  <si>
    <t>-</t>
  </si>
  <si>
    <t>-</t>
    <phoneticPr fontId="5"/>
  </si>
  <si>
    <t>環境保全調査費</t>
    <rPh sb="0" eb="2">
      <t>カンキョウ</t>
    </rPh>
    <rPh sb="2" eb="4">
      <t>ホゼン</t>
    </rPh>
    <rPh sb="4" eb="7">
      <t>チョウサヒ</t>
    </rPh>
    <phoneticPr fontId="5"/>
  </si>
  <si>
    <t>自然環境計画課</t>
  </si>
  <si>
    <t>課長　堀上　勝</t>
  </si>
  <si>
    <t>○</t>
  </si>
  <si>
    <t>自然環境保全基本方針（令和2年3月環境省告示29号）
自然再生基本方針（令和元年12月20日閣議決定）
生物多様性国家戦略2012-2020（平成24年9月28日閣議決定）</t>
    <rPh sb="27" eb="29">
      <t>シゼン</t>
    </rPh>
    <rPh sb="29" eb="31">
      <t>サイセイ</t>
    </rPh>
    <rPh sb="31" eb="33">
      <t>キホン</t>
    </rPh>
    <rPh sb="33" eb="35">
      <t>ホウシン</t>
    </rPh>
    <rPh sb="36" eb="38">
      <t>レイワ</t>
    </rPh>
    <rPh sb="38" eb="39">
      <t>モト</t>
    </rPh>
    <phoneticPr fontId="5"/>
  </si>
  <si>
    <t>-</t>
    <phoneticPr fontId="5"/>
  </si>
  <si>
    <t>５　生物多様性の保全と自然との共生の推進</t>
    <rPh sb="2" eb="4">
      <t>セイブツ</t>
    </rPh>
    <rPh sb="4" eb="7">
      <t>タヨウセイ</t>
    </rPh>
    <rPh sb="8" eb="10">
      <t>ホゼン</t>
    </rPh>
    <rPh sb="11" eb="13">
      <t>シゼン</t>
    </rPh>
    <rPh sb="15" eb="17">
      <t>キョウセイ</t>
    </rPh>
    <rPh sb="18" eb="20">
      <t>スイシン</t>
    </rPh>
    <phoneticPr fontId="5"/>
  </si>
  <si>
    <t>30by30目標達成に向けて、OECMの設定を進める。</t>
    <rPh sb="6" eb="8">
      <t>モクヒョウ</t>
    </rPh>
    <rPh sb="8" eb="10">
      <t>タッセイ</t>
    </rPh>
    <rPh sb="11" eb="12">
      <t>ム</t>
    </rPh>
    <rPh sb="20" eb="22">
      <t>セッテイ</t>
    </rPh>
    <rPh sb="23" eb="24">
      <t>スス</t>
    </rPh>
    <phoneticPr fontId="5"/>
  </si>
  <si>
    <t>カ所</t>
    <rPh sb="1" eb="2">
      <t>ショ</t>
    </rPh>
    <phoneticPr fontId="5"/>
  </si>
  <si>
    <t>民間取組等による保全区域（自然共生サイト（仮称））の認定数
（認定は令和５年度から開始予定。令和８年度に中間評価を行い目標を再設定する予定。）</t>
    <rPh sb="0" eb="2">
      <t>ミンカン</t>
    </rPh>
    <rPh sb="2" eb="4">
      <t>トリクミ</t>
    </rPh>
    <rPh sb="4" eb="5">
      <t>ナド</t>
    </rPh>
    <rPh sb="8" eb="10">
      <t>ホゼン</t>
    </rPh>
    <rPh sb="10" eb="12">
      <t>クイキ</t>
    </rPh>
    <rPh sb="13" eb="15">
      <t>シゼン</t>
    </rPh>
    <rPh sb="15" eb="17">
      <t>キョウセイ</t>
    </rPh>
    <rPh sb="21" eb="23">
      <t>カショウ</t>
    </rPh>
    <rPh sb="26" eb="28">
      <t>ニンテイ</t>
    </rPh>
    <rPh sb="28" eb="29">
      <t>スウ</t>
    </rPh>
    <rPh sb="31" eb="33">
      <t>ニンテイ</t>
    </rPh>
    <rPh sb="34" eb="36">
      <t>レイワ</t>
    </rPh>
    <rPh sb="37" eb="39">
      <t>ネンド</t>
    </rPh>
    <rPh sb="41" eb="43">
      <t>カイシ</t>
    </rPh>
    <rPh sb="43" eb="45">
      <t>ヨテイ</t>
    </rPh>
    <rPh sb="46" eb="48">
      <t>レイワ</t>
    </rPh>
    <rPh sb="49" eb="50">
      <t>ネン</t>
    </rPh>
    <rPh sb="50" eb="51">
      <t>ド</t>
    </rPh>
    <rPh sb="52" eb="54">
      <t>チュウカン</t>
    </rPh>
    <rPh sb="54" eb="56">
      <t>ヒョウカ</t>
    </rPh>
    <rPh sb="57" eb="58">
      <t>オコナ</t>
    </rPh>
    <rPh sb="59" eb="61">
      <t>モクヒョウ</t>
    </rPh>
    <rPh sb="62" eb="65">
      <t>サイセッテイ</t>
    </rPh>
    <rPh sb="67" eb="69">
      <t>ヨテイ</t>
    </rPh>
    <phoneticPr fontId="5"/>
  </si>
  <si>
    <t>令和５年度から本格認定を開始するため、認定の仕組み構築を進める。</t>
    <rPh sb="0" eb="2">
      <t>レイワ</t>
    </rPh>
    <rPh sb="3" eb="5">
      <t>ネンド</t>
    </rPh>
    <rPh sb="7" eb="9">
      <t>ホンカク</t>
    </rPh>
    <rPh sb="9" eb="11">
      <t>ニンテイ</t>
    </rPh>
    <rPh sb="12" eb="14">
      <t>カイシ</t>
    </rPh>
    <rPh sb="19" eb="21">
      <t>ニンテイ</t>
    </rPh>
    <rPh sb="22" eb="24">
      <t>シク</t>
    </rPh>
    <rPh sb="25" eb="27">
      <t>コウチク</t>
    </rPh>
    <rPh sb="28" eb="29">
      <t>スス</t>
    </rPh>
    <phoneticPr fontId="5"/>
  </si>
  <si>
    <t>‐</t>
  </si>
  <si>
    <t>次期世界目標である「30by30目標」達成のカギがOECMであり、本事業はOECMの設定を進めるためのものであることから、国民及び社会のニーズを反映している。</t>
    <rPh sb="0" eb="2">
      <t>ジキ</t>
    </rPh>
    <rPh sb="2" eb="4">
      <t>セカイ</t>
    </rPh>
    <rPh sb="4" eb="6">
      <t>モクヒョウ</t>
    </rPh>
    <rPh sb="16" eb="18">
      <t>モクヒョウ</t>
    </rPh>
    <rPh sb="19" eb="21">
      <t>タッセイ</t>
    </rPh>
    <rPh sb="33" eb="36">
      <t>ホンジギョウ</t>
    </rPh>
    <rPh sb="42" eb="44">
      <t>セッテイ</t>
    </rPh>
    <rPh sb="45" eb="46">
      <t>スス</t>
    </rPh>
    <rPh sb="61" eb="63">
      <t>コクミン</t>
    </rPh>
    <rPh sb="63" eb="64">
      <t>オヨ</t>
    </rPh>
    <rPh sb="65" eb="67">
      <t>シャカイ</t>
    </rPh>
    <rPh sb="72" eb="74">
      <t>ハンエイ</t>
    </rPh>
    <phoneticPr fontId="5"/>
  </si>
  <si>
    <t>次期世界目標である「30by30目標」達成のカギであるOECMの仕組みを検討し推進するための事業であり、国がやるべき事業である。</t>
    <rPh sb="32" eb="34">
      <t>シク</t>
    </rPh>
    <rPh sb="36" eb="38">
      <t>ケントウ</t>
    </rPh>
    <rPh sb="39" eb="41">
      <t>スイシン</t>
    </rPh>
    <rPh sb="46" eb="48">
      <t>ジギョウ</t>
    </rPh>
    <rPh sb="52" eb="53">
      <t>クニ</t>
    </rPh>
    <rPh sb="58" eb="60">
      <t>ジギョウ</t>
    </rPh>
    <phoneticPr fontId="5"/>
  </si>
  <si>
    <t>次期世界目標である「30by30目標」達成のカギであるOECMを推進するための事業であり、必要かつ適切な事業である。</t>
    <rPh sb="32" eb="34">
      <t>スイシン</t>
    </rPh>
    <rPh sb="39" eb="41">
      <t>ジギョウ</t>
    </rPh>
    <rPh sb="45" eb="47">
      <t>ヒツヨウ</t>
    </rPh>
    <rPh sb="49" eb="51">
      <t>テキセツ</t>
    </rPh>
    <rPh sb="52" eb="54">
      <t>ジギョウ</t>
    </rPh>
    <phoneticPr fontId="5"/>
  </si>
  <si>
    <t>認定の仕組みの加速化に要した費用／認定の仕組みの試行及び調査数　　　　　　　　　　　　　　</t>
    <rPh sb="0" eb="2">
      <t>ニンテイ</t>
    </rPh>
    <rPh sb="3" eb="5">
      <t>シク</t>
    </rPh>
    <rPh sb="7" eb="10">
      <t>カソクカ</t>
    </rPh>
    <rPh sb="11" eb="12">
      <t>ヨウ</t>
    </rPh>
    <rPh sb="14" eb="16">
      <t>ヒヨウ</t>
    </rPh>
    <rPh sb="17" eb="19">
      <t>ニンテイ</t>
    </rPh>
    <rPh sb="20" eb="22">
      <t>シク</t>
    </rPh>
    <rPh sb="24" eb="26">
      <t>シコウ</t>
    </rPh>
    <rPh sb="26" eb="27">
      <t>オヨ</t>
    </rPh>
    <rPh sb="28" eb="30">
      <t>チョウサ</t>
    </rPh>
    <rPh sb="30" eb="31">
      <t>スウ</t>
    </rPh>
    <phoneticPr fontId="5"/>
  </si>
  <si>
    <t>認定の仕組みの試行及び調査数</t>
    <rPh sb="0" eb="2">
      <t>ニンテイ</t>
    </rPh>
    <rPh sb="3" eb="5">
      <t>シク</t>
    </rPh>
    <rPh sb="7" eb="9">
      <t>シコウ</t>
    </rPh>
    <rPh sb="9" eb="10">
      <t>オヨ</t>
    </rPh>
    <rPh sb="11" eb="13">
      <t>チョウサ</t>
    </rPh>
    <rPh sb="13" eb="14">
      <t>スウ</t>
    </rPh>
    <phoneticPr fontId="5"/>
  </si>
  <si>
    <t>目標5-1</t>
    <rPh sb="0" eb="2">
      <t>モクヒョウ</t>
    </rPh>
    <phoneticPr fontId="5"/>
  </si>
  <si>
    <t>https://www.env.go.jp/guide/seisaku/index.html</t>
    <phoneticPr fontId="5"/>
  </si>
  <si>
    <t>生物多様性保全推進交付金</t>
    <phoneticPr fontId="5"/>
  </si>
  <si>
    <t>生物多様性の見える化システムの要件定義作成
ＯＥＣＭ認定の仕組みの試行と促進策の検討
生態系回復が必要なエリアの調査</t>
    <rPh sb="0" eb="2">
      <t>セイブツ</t>
    </rPh>
    <rPh sb="2" eb="5">
      <t>タヨウセイ</t>
    </rPh>
    <rPh sb="6" eb="7">
      <t>ミ</t>
    </rPh>
    <rPh sb="9" eb="10">
      <t>カ</t>
    </rPh>
    <rPh sb="15" eb="17">
      <t>ヨウケン</t>
    </rPh>
    <rPh sb="17" eb="19">
      <t>テイギ</t>
    </rPh>
    <rPh sb="19" eb="21">
      <t>サクセイ</t>
    </rPh>
    <rPh sb="26" eb="28">
      <t>ニンテイ</t>
    </rPh>
    <rPh sb="29" eb="31">
      <t>シク</t>
    </rPh>
    <rPh sb="33" eb="35">
      <t>シコウ</t>
    </rPh>
    <rPh sb="36" eb="38">
      <t>ソクシン</t>
    </rPh>
    <rPh sb="38" eb="39">
      <t>サク</t>
    </rPh>
    <rPh sb="40" eb="42">
      <t>ケントウ</t>
    </rPh>
    <rPh sb="43" eb="46">
      <t>セイタイケイ</t>
    </rPh>
    <rPh sb="46" eb="48">
      <t>カイフク</t>
    </rPh>
    <rPh sb="49" eb="51">
      <t>ヒツヨウ</t>
    </rPh>
    <rPh sb="56" eb="58">
      <t>チョウサ</t>
    </rPh>
    <phoneticPr fontId="5"/>
  </si>
  <si>
    <t>生物多様性の重要度や管理手法、保全活動の貢献度の「見える化」を推進し、民間による保全活動を活性化する。
民間等の管理エリアにおける「OECM」認定を促進することで、「30by30目標」達成に向けて保全地域の設定を加速化する。
（OECM：保護地域以外の生物多様性保全に資する区域　　30by30目標：2030年までに陸・海の30％以上を保全する世界目標）
気候変動緩和策とも連携しながら、生態系ネットワーク構築に必要なエリアにおいて生態系の健全な回復を推進する。</t>
    <rPh sb="89" eb="91">
      <t>モクヒョウ</t>
    </rPh>
    <rPh sb="147" eb="149">
      <t>モクヒョウ</t>
    </rPh>
    <rPh sb="165" eb="167">
      <t>イジョウ</t>
    </rPh>
    <phoneticPr fontId="5"/>
  </si>
  <si>
    <t xml:space="preserve">「G7自然協約（2030年までに陸・海の30％以上を保全（30by30））」や「国連生態系回復の10年」、「2050年カーボンニュートラル」等を踏まえ、次の取組を行う。
・生物多様性について、保全活動エリアの把握から活動効果の評価まで、一気通貫に「見える化」できる仕組みを構築する。
・OECMの認定を加速化するための取組を実施する。
・生態系ネットワーク構築のため、生態系回復が必要なエリアにおいて生物多様性保全と炭素吸収の最適化といった気候変動対策を踏まえた生態系回復手法を構築する。
</t>
    <rPh sb="23" eb="25">
      <t>イジョウ</t>
    </rPh>
    <rPh sb="76" eb="77">
      <t>ツギ</t>
    </rPh>
    <rPh sb="81" eb="82">
      <t>オコナ</t>
    </rPh>
    <phoneticPr fontId="5"/>
  </si>
  <si>
    <t>ＯＥＣＭ認定の正式開始に伴うインセンティブ構築
海域ＯＥＣＭの候補地抽出
生物多様性保全推進支援事業の一部メニューの統合</t>
    <rPh sb="4" eb="6">
      <t>ニンテイ</t>
    </rPh>
    <rPh sb="7" eb="9">
      <t>セイシキ</t>
    </rPh>
    <rPh sb="9" eb="11">
      <t>カイシ</t>
    </rPh>
    <rPh sb="12" eb="13">
      <t>トモナ</t>
    </rPh>
    <rPh sb="21" eb="23">
      <t>コウチク</t>
    </rPh>
    <rPh sb="24" eb="26">
      <t>カイイキ</t>
    </rPh>
    <rPh sb="31" eb="34">
      <t>コウホチ</t>
    </rPh>
    <rPh sb="34" eb="36">
      <t>チュウシュツ</t>
    </rPh>
    <rPh sb="51" eb="53">
      <t>イチブ</t>
    </rPh>
    <rPh sb="58" eb="60">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</si>
</sst>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6"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0</xdr:rowOff>
    </xdr:from>
    <xdr:to>
      <xdr:col>13</xdr:col>
      <xdr:colOff>111455</xdr:colOff>
      <xdr:row>270</xdr:row>
      <xdr:rowOff>294555</xdr:rowOff>
    </xdr:to>
    <xdr:sp macro="" textlink="">
      <xdr:nvSpPr>
        <xdr:cNvPr id="2" name="テキスト ボックス 1">
          <a:extLst>
            <a:ext uri="{FF2B5EF4-FFF2-40B4-BE49-F238E27FC236}">
              <a16:creationId xmlns:a16="http://schemas.microsoft.com/office/drawing/2014/main" id="{7C7A2A86-FC4A-4650-9F40-267506226C7B}"/>
            </a:ext>
          </a:extLst>
        </xdr:cNvPr>
        <xdr:cNvSpPr txBox="1"/>
      </xdr:nvSpPr>
      <xdr:spPr>
        <a:xfrm>
          <a:off x="1494118" y="35231294"/>
          <a:ext cx="1045278" cy="65314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130</a:t>
          </a:r>
          <a:r>
            <a:rPr kumimoji="1" lang="ja-JP" altLang="en-US" sz="1100">
              <a:solidFill>
                <a:sysClr val="windowText" lastClr="000000"/>
              </a:solidFill>
              <a:latin typeface="+mn-ea"/>
              <a:ea typeface="+mn-ea"/>
            </a:rPr>
            <a:t>百万円</a:t>
          </a:r>
        </a:p>
      </xdr:txBody>
    </xdr:sp>
    <xdr:clientData/>
  </xdr:twoCellAnchor>
  <xdr:twoCellAnchor>
    <xdr:from>
      <xdr:col>10</xdr:col>
      <xdr:colOff>14582</xdr:colOff>
      <xdr:row>270</xdr:row>
      <xdr:rowOff>312224</xdr:rowOff>
    </xdr:from>
    <xdr:to>
      <xdr:col>10</xdr:col>
      <xdr:colOff>14582</xdr:colOff>
      <xdr:row>273</xdr:row>
      <xdr:rowOff>16712</xdr:rowOff>
    </xdr:to>
    <xdr:cxnSp macro="">
      <xdr:nvCxnSpPr>
        <xdr:cNvPr id="3" name="直線矢印コネクタ 2">
          <a:extLst>
            <a:ext uri="{FF2B5EF4-FFF2-40B4-BE49-F238E27FC236}">
              <a16:creationId xmlns:a16="http://schemas.microsoft.com/office/drawing/2014/main" id="{A7729682-6165-4C15-9B43-B1F4AE5B69E8}"/>
            </a:ext>
          </a:extLst>
        </xdr:cNvPr>
        <xdr:cNvCxnSpPr/>
      </xdr:nvCxnSpPr>
      <xdr:spPr>
        <a:xfrm>
          <a:off x="1882229" y="35902106"/>
          <a:ext cx="0" cy="77278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23340</xdr:colOff>
      <xdr:row>271</xdr:row>
      <xdr:rowOff>118849</xdr:rowOff>
    </xdr:from>
    <xdr:to>
      <xdr:col>39</xdr:col>
      <xdr:colOff>46247</xdr:colOff>
      <xdr:row>271</xdr:row>
      <xdr:rowOff>118849</xdr:rowOff>
    </xdr:to>
    <xdr:cxnSp macro="">
      <xdr:nvCxnSpPr>
        <xdr:cNvPr id="4" name="直線矢印コネクタ 3">
          <a:extLst>
            <a:ext uri="{FF2B5EF4-FFF2-40B4-BE49-F238E27FC236}">
              <a16:creationId xmlns:a16="http://schemas.microsoft.com/office/drawing/2014/main" id="{E6EDCA20-4811-4F4F-84C9-56CE862B1417}"/>
            </a:ext>
          </a:extLst>
        </xdr:cNvPr>
        <xdr:cNvCxnSpPr/>
      </xdr:nvCxnSpPr>
      <xdr:spPr>
        <a:xfrm>
          <a:off x="1890987" y="36067320"/>
          <a:ext cx="5439084" cy="0"/>
        </a:xfrm>
        <a:prstGeom prst="straightConnector1">
          <a:avLst/>
        </a:prstGeom>
        <a:ln w="28575">
          <a:solidFill>
            <a:sysClr val="windowText" lastClr="000000"/>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38117</xdr:colOff>
      <xdr:row>271</xdr:row>
      <xdr:rowOff>122249</xdr:rowOff>
    </xdr:from>
    <xdr:to>
      <xdr:col>49</xdr:col>
      <xdr:colOff>242016</xdr:colOff>
      <xdr:row>273</xdr:row>
      <xdr:rowOff>16887</xdr:rowOff>
    </xdr:to>
    <xdr:sp macro="" textlink="">
      <xdr:nvSpPr>
        <xdr:cNvPr id="5" name="テキスト ボックス 4">
          <a:extLst>
            <a:ext uri="{FF2B5EF4-FFF2-40B4-BE49-F238E27FC236}">
              <a16:creationId xmlns:a16="http://schemas.microsoft.com/office/drawing/2014/main" id="{9E2A8E90-022A-4FCD-BDBD-4F67E2EDF7C9}"/>
            </a:ext>
          </a:extLst>
        </xdr:cNvPr>
        <xdr:cNvSpPr txBox="1"/>
      </xdr:nvSpPr>
      <xdr:spPr>
        <a:xfrm>
          <a:off x="7321941" y="36070720"/>
          <a:ext cx="2071546" cy="60434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ja-JP"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algn="l"/>
          <a:r>
            <a:rPr kumimoji="1" lang="en-US" altLang="ja-JP" sz="900">
              <a:solidFill>
                <a:sysClr val="windowText" lastClr="000000"/>
              </a:solidFill>
            </a:rPr>
            <a:t>【</a:t>
          </a:r>
          <a:r>
            <a:rPr kumimoji="1" lang="ja-JP" altLang="en-US" sz="900">
              <a:solidFill>
                <a:sysClr val="windowText" lastClr="000000"/>
              </a:solidFill>
            </a:rPr>
            <a:t>一般競争入札（総合評価）</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24</xdr:col>
      <xdr:colOff>134543</xdr:colOff>
      <xdr:row>271</xdr:row>
      <xdr:rowOff>135111</xdr:rowOff>
    </xdr:from>
    <xdr:to>
      <xdr:col>35</xdr:col>
      <xdr:colOff>155019</xdr:colOff>
      <xdr:row>273</xdr:row>
      <xdr:rowOff>37369</xdr:rowOff>
    </xdr:to>
    <xdr:sp macro="" textlink="">
      <xdr:nvSpPr>
        <xdr:cNvPr id="6" name="テキスト ボックス 5">
          <a:extLst>
            <a:ext uri="{FF2B5EF4-FFF2-40B4-BE49-F238E27FC236}">
              <a16:creationId xmlns:a16="http://schemas.microsoft.com/office/drawing/2014/main" id="{655C4FCB-9735-4F27-8842-102C4FF24DC7}"/>
            </a:ext>
          </a:extLst>
        </xdr:cNvPr>
        <xdr:cNvSpPr txBox="1"/>
      </xdr:nvSpPr>
      <xdr:spPr>
        <a:xfrm>
          <a:off x="4616896" y="36083582"/>
          <a:ext cx="2074888" cy="6119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ja-JP"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algn="l"/>
          <a:r>
            <a:rPr kumimoji="1" lang="en-US" altLang="ja-JP" sz="900">
              <a:solidFill>
                <a:sysClr val="windowText" lastClr="000000"/>
              </a:solidFill>
            </a:rPr>
            <a:t>【</a:t>
          </a:r>
          <a:r>
            <a:rPr kumimoji="1" lang="ja-JP" altLang="en-US" sz="900">
              <a:solidFill>
                <a:sysClr val="windowText" lastClr="000000"/>
              </a:solidFill>
            </a:rPr>
            <a:t>一般競争入札（総合評価）</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10</xdr:col>
      <xdr:colOff>54501</xdr:colOff>
      <xdr:row>271</xdr:row>
      <xdr:rowOff>135111</xdr:rowOff>
    </xdr:from>
    <xdr:to>
      <xdr:col>21</xdr:col>
      <xdr:colOff>74978</xdr:colOff>
      <xdr:row>273</xdr:row>
      <xdr:rowOff>37369</xdr:rowOff>
    </xdr:to>
    <xdr:sp macro="" textlink="">
      <xdr:nvSpPr>
        <xdr:cNvPr id="7" name="テキスト ボックス 6">
          <a:extLst>
            <a:ext uri="{FF2B5EF4-FFF2-40B4-BE49-F238E27FC236}">
              <a16:creationId xmlns:a16="http://schemas.microsoft.com/office/drawing/2014/main" id="{C250FC4E-BE46-4697-8B8E-71AF87ECDE26}"/>
            </a:ext>
          </a:extLst>
        </xdr:cNvPr>
        <xdr:cNvSpPr txBox="1"/>
      </xdr:nvSpPr>
      <xdr:spPr>
        <a:xfrm>
          <a:off x="1922148" y="36083582"/>
          <a:ext cx="2074889" cy="6119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ja-JP" sz="900">
              <a:solidFill>
                <a:sysClr val="windowText" lastClr="000000"/>
              </a:solidFill>
              <a:effectLst/>
              <a:latin typeface="+mn-lt"/>
              <a:ea typeface="+mn-ea"/>
              <a:cs typeface="+mn-cs"/>
            </a:rPr>
            <a:t>請負</a:t>
          </a:r>
          <a:endParaRPr kumimoji="1" lang="en-US" altLang="ja-JP" sz="900">
            <a:solidFill>
              <a:sysClr val="windowText" lastClr="000000"/>
            </a:solidFill>
            <a:effectLst/>
            <a:latin typeface="+mn-lt"/>
            <a:ea typeface="+mn-ea"/>
            <a:cs typeface="+mn-cs"/>
          </a:endParaRPr>
        </a:p>
        <a:p>
          <a:pPr algn="l"/>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8</xdr:col>
      <xdr:colOff>17930</xdr:colOff>
      <xdr:row>273</xdr:row>
      <xdr:rowOff>41267</xdr:rowOff>
    </xdr:from>
    <xdr:to>
      <xdr:col>14</xdr:col>
      <xdr:colOff>166844</xdr:colOff>
      <xdr:row>274</xdr:row>
      <xdr:rowOff>331196</xdr:rowOff>
    </xdr:to>
    <xdr:sp macro="" textlink="">
      <xdr:nvSpPr>
        <xdr:cNvPr id="8" name="テキスト ボックス 7">
          <a:extLst>
            <a:ext uri="{FF2B5EF4-FFF2-40B4-BE49-F238E27FC236}">
              <a16:creationId xmlns:a16="http://schemas.microsoft.com/office/drawing/2014/main" id="{DD0AFC48-F3F1-4941-A5A2-3A785C68C669}"/>
            </a:ext>
          </a:extLst>
        </xdr:cNvPr>
        <xdr:cNvSpPr txBox="1"/>
      </xdr:nvSpPr>
      <xdr:spPr>
        <a:xfrm>
          <a:off x="1512048" y="36699443"/>
          <a:ext cx="1269502" cy="64851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民間事業者等</a:t>
          </a:r>
          <a:endParaRPr kumimoji="1" lang="en-US" altLang="ja-JP" sz="1100">
            <a:solidFill>
              <a:sysClr val="windowText" lastClr="000000"/>
            </a:solidFill>
            <a:latin typeface="+mn-ea"/>
            <a:ea typeface="+mn-ea"/>
          </a:endParaRPr>
        </a:p>
      </xdr:txBody>
    </xdr:sp>
    <xdr:clientData/>
  </xdr:twoCellAnchor>
  <xdr:twoCellAnchor>
    <xdr:from>
      <xdr:col>22</xdr:col>
      <xdr:colOff>121024</xdr:colOff>
      <xdr:row>273</xdr:row>
      <xdr:rowOff>43188</xdr:rowOff>
    </xdr:from>
    <xdr:to>
      <xdr:col>29</xdr:col>
      <xdr:colOff>74707</xdr:colOff>
      <xdr:row>274</xdr:row>
      <xdr:rowOff>340161</xdr:rowOff>
    </xdr:to>
    <xdr:sp macro="" textlink="">
      <xdr:nvSpPr>
        <xdr:cNvPr id="9" name="テキスト ボックス 8">
          <a:extLst>
            <a:ext uri="{FF2B5EF4-FFF2-40B4-BE49-F238E27FC236}">
              <a16:creationId xmlns:a16="http://schemas.microsoft.com/office/drawing/2014/main" id="{52D1BA99-7903-4B67-A0B5-00ED587FE3E6}"/>
            </a:ext>
          </a:extLst>
        </xdr:cNvPr>
        <xdr:cNvSpPr txBox="1"/>
      </xdr:nvSpPr>
      <xdr:spPr>
        <a:xfrm>
          <a:off x="4229848" y="36701364"/>
          <a:ext cx="1261035" cy="65556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民間事業者等</a:t>
          </a:r>
          <a:endParaRPr kumimoji="1" lang="en-US" altLang="ja-JP" sz="1100">
            <a:solidFill>
              <a:sysClr val="windowText" lastClr="000000"/>
            </a:solidFill>
            <a:latin typeface="+mn-ea"/>
            <a:ea typeface="+mn-ea"/>
          </a:endParaRPr>
        </a:p>
      </xdr:txBody>
    </xdr:sp>
    <xdr:clientData/>
  </xdr:twoCellAnchor>
  <xdr:twoCellAnchor>
    <xdr:from>
      <xdr:col>37</xdr:col>
      <xdr:colOff>41693</xdr:colOff>
      <xdr:row>273</xdr:row>
      <xdr:rowOff>32303</xdr:rowOff>
    </xdr:from>
    <xdr:to>
      <xdr:col>44</xdr:col>
      <xdr:colOff>3841</xdr:colOff>
      <xdr:row>274</xdr:row>
      <xdr:rowOff>321655</xdr:rowOff>
    </xdr:to>
    <xdr:sp macro="" textlink="">
      <xdr:nvSpPr>
        <xdr:cNvPr id="10" name="テキスト ボックス 9">
          <a:extLst>
            <a:ext uri="{FF2B5EF4-FFF2-40B4-BE49-F238E27FC236}">
              <a16:creationId xmlns:a16="http://schemas.microsoft.com/office/drawing/2014/main" id="{69C0E284-434A-4B9D-846F-F5352549A2D7}"/>
            </a:ext>
          </a:extLst>
        </xdr:cNvPr>
        <xdr:cNvSpPr txBox="1"/>
      </xdr:nvSpPr>
      <xdr:spPr>
        <a:xfrm>
          <a:off x="6951987" y="36690479"/>
          <a:ext cx="1269501" cy="64794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民間事業者等</a:t>
          </a:r>
          <a:endParaRPr kumimoji="1" lang="en-US" altLang="ja-JP" sz="1100">
            <a:solidFill>
              <a:sysClr val="windowText" lastClr="000000"/>
            </a:solidFill>
            <a:latin typeface="+mn-ea"/>
            <a:ea typeface="+mn-ea"/>
          </a:endParaRPr>
        </a:p>
      </xdr:txBody>
    </xdr:sp>
    <xdr:clientData/>
  </xdr:twoCellAnchor>
  <xdr:twoCellAnchor>
    <xdr:from>
      <xdr:col>8</xdr:col>
      <xdr:colOff>21771</xdr:colOff>
      <xdr:row>275</xdr:row>
      <xdr:rowOff>143604</xdr:rowOff>
    </xdr:from>
    <xdr:to>
      <xdr:col>18</xdr:col>
      <xdr:colOff>86187</xdr:colOff>
      <xdr:row>306</xdr:row>
      <xdr:rowOff>201706</xdr:rowOff>
    </xdr:to>
    <xdr:sp macro="" textlink="">
      <xdr:nvSpPr>
        <xdr:cNvPr id="11" name="大かっこ 10">
          <a:extLst>
            <a:ext uri="{FF2B5EF4-FFF2-40B4-BE49-F238E27FC236}">
              <a16:creationId xmlns:a16="http://schemas.microsoft.com/office/drawing/2014/main" id="{759915E1-CACD-48F8-AA95-521E6671B230}"/>
            </a:ext>
          </a:extLst>
        </xdr:cNvPr>
        <xdr:cNvSpPr/>
      </xdr:nvSpPr>
      <xdr:spPr>
        <a:xfrm>
          <a:off x="1456124" y="37649692"/>
          <a:ext cx="1857357" cy="764073"/>
        </a:xfrm>
        <a:prstGeom prst="bracketPair">
          <a:avLst>
            <a:gd name="adj" fmla="val 12994"/>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mn-ea"/>
              <a:ea typeface="+mn-ea"/>
            </a:rPr>
            <a:t>生物多様性の見える化システムの要件定義等を実施。</a:t>
          </a:r>
        </a:p>
      </xdr:txBody>
    </xdr:sp>
    <xdr:clientData/>
  </xdr:twoCellAnchor>
  <xdr:twoCellAnchor>
    <xdr:from>
      <xdr:col>22</xdr:col>
      <xdr:colOff>121690</xdr:colOff>
      <xdr:row>275</xdr:row>
      <xdr:rowOff>135893</xdr:rowOff>
    </xdr:from>
    <xdr:to>
      <xdr:col>33</xdr:col>
      <xdr:colOff>8867</xdr:colOff>
      <xdr:row>306</xdr:row>
      <xdr:rowOff>156882</xdr:rowOff>
    </xdr:to>
    <xdr:sp macro="" textlink="">
      <xdr:nvSpPr>
        <xdr:cNvPr id="12" name="大かっこ 11">
          <a:extLst>
            <a:ext uri="{FF2B5EF4-FFF2-40B4-BE49-F238E27FC236}">
              <a16:creationId xmlns:a16="http://schemas.microsoft.com/office/drawing/2014/main" id="{250C83B8-98DE-4FBC-8B43-64210DA9DAFD}"/>
            </a:ext>
          </a:extLst>
        </xdr:cNvPr>
        <xdr:cNvSpPr/>
      </xdr:nvSpPr>
      <xdr:spPr>
        <a:xfrm>
          <a:off x="4066161" y="37641981"/>
          <a:ext cx="1859412" cy="726960"/>
        </a:xfrm>
        <a:prstGeom prst="bracketPair">
          <a:avLst>
            <a:gd name="adj" fmla="val 12994"/>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OECM</a:t>
          </a:r>
          <a:r>
            <a:rPr kumimoji="0" lang="ja-JP" altLang="en-US" sz="1000" b="0" i="0" u="none" strike="noStrike" kern="0" cap="none" spc="0" normalizeH="0" baseline="0" noProof="0">
              <a:ln>
                <a:noFill/>
              </a:ln>
              <a:solidFill>
                <a:sysClr val="windowText" lastClr="000000"/>
              </a:solidFill>
              <a:effectLst/>
              <a:uLnTx/>
              <a:uFillTx/>
              <a:latin typeface="+mn-ea"/>
              <a:ea typeface="+mn-ea"/>
              <a:cs typeface="+mn-cs"/>
            </a:rPr>
            <a:t>認定を加速化するための試行や調査、検討会の開催等を実施。</a:t>
          </a:r>
        </a:p>
      </xdr:txBody>
    </xdr:sp>
    <xdr:clientData/>
  </xdr:twoCellAnchor>
  <xdr:twoCellAnchor>
    <xdr:from>
      <xdr:col>37</xdr:col>
      <xdr:colOff>54501</xdr:colOff>
      <xdr:row>275</xdr:row>
      <xdr:rowOff>135893</xdr:rowOff>
    </xdr:from>
    <xdr:to>
      <xdr:col>47</xdr:col>
      <xdr:colOff>130558</xdr:colOff>
      <xdr:row>306</xdr:row>
      <xdr:rowOff>179294</xdr:rowOff>
    </xdr:to>
    <xdr:sp macro="" textlink="">
      <xdr:nvSpPr>
        <xdr:cNvPr id="13" name="大かっこ 12">
          <a:extLst>
            <a:ext uri="{FF2B5EF4-FFF2-40B4-BE49-F238E27FC236}">
              <a16:creationId xmlns:a16="http://schemas.microsoft.com/office/drawing/2014/main" id="{A1F8F88C-32BC-4ABA-A28E-A6406E5670B3}"/>
            </a:ext>
          </a:extLst>
        </xdr:cNvPr>
        <xdr:cNvSpPr/>
      </xdr:nvSpPr>
      <xdr:spPr>
        <a:xfrm>
          <a:off x="6688383" y="37641981"/>
          <a:ext cx="1868999" cy="749372"/>
        </a:xfrm>
        <a:prstGeom prst="bracketPair">
          <a:avLst>
            <a:gd name="adj" fmla="val 12994"/>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ea"/>
              <a:ea typeface="+mn-ea"/>
              <a:cs typeface="+mn-cs"/>
            </a:rPr>
            <a:t>生態系回復が必要な劣化地の調査、パターンの特定、回復手法の検討等を実施。</a:t>
          </a:r>
        </a:p>
      </xdr:txBody>
    </xdr:sp>
    <xdr:clientData/>
  </xdr:twoCellAnchor>
  <xdr:twoCellAnchor>
    <xdr:from>
      <xdr:col>39</xdr:col>
      <xdr:colOff>28104</xdr:colOff>
      <xdr:row>271</xdr:row>
      <xdr:rowOff>121024</xdr:rowOff>
    </xdr:from>
    <xdr:to>
      <xdr:col>39</xdr:col>
      <xdr:colOff>28104</xdr:colOff>
      <xdr:row>273</xdr:row>
      <xdr:rowOff>12706</xdr:rowOff>
    </xdr:to>
    <xdr:cxnSp macro="">
      <xdr:nvCxnSpPr>
        <xdr:cNvPr id="14" name="直線矢印コネクタ 13">
          <a:extLst>
            <a:ext uri="{FF2B5EF4-FFF2-40B4-BE49-F238E27FC236}">
              <a16:creationId xmlns:a16="http://schemas.microsoft.com/office/drawing/2014/main" id="{0BDD2A27-9B5B-416C-9846-80DD4CDC41DE}"/>
            </a:ext>
          </a:extLst>
        </xdr:cNvPr>
        <xdr:cNvCxnSpPr/>
      </xdr:nvCxnSpPr>
      <xdr:spPr>
        <a:xfrm>
          <a:off x="7311928" y="36069495"/>
          <a:ext cx="0" cy="60138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38563</xdr:colOff>
      <xdr:row>271</xdr:row>
      <xdr:rowOff>101601</xdr:rowOff>
    </xdr:from>
    <xdr:to>
      <xdr:col>24</xdr:col>
      <xdr:colOff>38563</xdr:colOff>
      <xdr:row>272</xdr:row>
      <xdr:rowOff>344400</xdr:rowOff>
    </xdr:to>
    <xdr:cxnSp macro="">
      <xdr:nvCxnSpPr>
        <xdr:cNvPr id="15" name="直線矢印コネクタ 14">
          <a:extLst>
            <a:ext uri="{FF2B5EF4-FFF2-40B4-BE49-F238E27FC236}">
              <a16:creationId xmlns:a16="http://schemas.microsoft.com/office/drawing/2014/main" id="{4EF95B37-3F32-4C07-8D1C-A907C6502B68}"/>
            </a:ext>
          </a:extLst>
        </xdr:cNvPr>
        <xdr:cNvCxnSpPr/>
      </xdr:nvCxnSpPr>
      <xdr:spPr>
        <a:xfrm>
          <a:off x="4520916" y="36050072"/>
          <a:ext cx="0" cy="60138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85" zoomScaleSheetLayoutView="85" zoomScalePageLayoutView="85" workbookViewId="0">
      <selection activeCell="P29" sqref="P29:V29"/>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285</v>
      </c>
      <c r="AJ2" s="836" t="s">
        <v>608</v>
      </c>
      <c r="AK2" s="836"/>
      <c r="AL2" s="836"/>
      <c r="AM2" s="836"/>
      <c r="AN2" s="75" t="s">
        <v>285</v>
      </c>
      <c r="AO2" s="836" t="s">
        <v>544</v>
      </c>
      <c r="AP2" s="836"/>
      <c r="AQ2" s="836"/>
      <c r="AR2" s="76" t="s">
        <v>285</v>
      </c>
      <c r="AS2" s="837">
        <v>10</v>
      </c>
      <c r="AT2" s="837"/>
      <c r="AU2" s="837"/>
      <c r="AV2" s="75" t="str">
        <f>IF(AW2="","","-")</f>
        <v/>
      </c>
      <c r="AW2" s="838"/>
      <c r="AX2" s="838"/>
    </row>
    <row r="3" spans="1:50" ht="21" customHeight="1" thickBot="1" x14ac:dyDescent="0.25">
      <c r="A3" s="839" t="s">
        <v>598</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609</v>
      </c>
      <c r="AK3" s="841"/>
      <c r="AL3" s="841"/>
      <c r="AM3" s="841"/>
      <c r="AN3" s="841"/>
      <c r="AO3" s="841"/>
      <c r="AP3" s="841"/>
      <c r="AQ3" s="841"/>
      <c r="AR3" s="841"/>
      <c r="AS3" s="841"/>
      <c r="AT3" s="841"/>
      <c r="AU3" s="841"/>
      <c r="AV3" s="841"/>
      <c r="AW3" s="841"/>
      <c r="AX3" s="24" t="s">
        <v>60</v>
      </c>
    </row>
    <row r="4" spans="1:50" ht="24.75" customHeight="1" x14ac:dyDescent="0.2">
      <c r="A4" s="811" t="s">
        <v>23</v>
      </c>
      <c r="B4" s="812"/>
      <c r="C4" s="812"/>
      <c r="D4" s="812"/>
      <c r="E4" s="812"/>
      <c r="F4" s="812"/>
      <c r="G4" s="813" t="s">
        <v>611</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610</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2">
      <c r="A5" s="823" t="s">
        <v>62</v>
      </c>
      <c r="B5" s="824"/>
      <c r="C5" s="824"/>
      <c r="D5" s="824"/>
      <c r="E5" s="824"/>
      <c r="F5" s="825"/>
      <c r="G5" s="826" t="s">
        <v>415</v>
      </c>
      <c r="H5" s="827"/>
      <c r="I5" s="827"/>
      <c r="J5" s="827"/>
      <c r="K5" s="827"/>
      <c r="L5" s="827"/>
      <c r="M5" s="828" t="s">
        <v>61</v>
      </c>
      <c r="N5" s="829"/>
      <c r="O5" s="829"/>
      <c r="P5" s="829"/>
      <c r="Q5" s="829"/>
      <c r="R5" s="830"/>
      <c r="S5" s="831" t="s">
        <v>396</v>
      </c>
      <c r="T5" s="827"/>
      <c r="U5" s="827"/>
      <c r="V5" s="827"/>
      <c r="W5" s="827"/>
      <c r="X5" s="832"/>
      <c r="Y5" s="833" t="s">
        <v>3</v>
      </c>
      <c r="Z5" s="834"/>
      <c r="AA5" s="834"/>
      <c r="AB5" s="834"/>
      <c r="AC5" s="834"/>
      <c r="AD5" s="835"/>
      <c r="AE5" s="856" t="s">
        <v>615</v>
      </c>
      <c r="AF5" s="856"/>
      <c r="AG5" s="856"/>
      <c r="AH5" s="856"/>
      <c r="AI5" s="856"/>
      <c r="AJ5" s="856"/>
      <c r="AK5" s="856"/>
      <c r="AL5" s="856"/>
      <c r="AM5" s="856"/>
      <c r="AN5" s="856"/>
      <c r="AO5" s="856"/>
      <c r="AP5" s="857"/>
      <c r="AQ5" s="858" t="s">
        <v>616</v>
      </c>
      <c r="AR5" s="859"/>
      <c r="AS5" s="859"/>
      <c r="AT5" s="859"/>
      <c r="AU5" s="859"/>
      <c r="AV5" s="859"/>
      <c r="AW5" s="859"/>
      <c r="AX5" s="860"/>
    </row>
    <row r="6" spans="1:50" ht="39" customHeight="1" x14ac:dyDescent="0.2">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68.5" customHeight="1" x14ac:dyDescent="0.2">
      <c r="A7" s="842" t="s">
        <v>20</v>
      </c>
      <c r="B7" s="843"/>
      <c r="C7" s="843"/>
      <c r="D7" s="843"/>
      <c r="E7" s="843"/>
      <c r="F7" s="844"/>
      <c r="G7" s="866" t="s">
        <v>612</v>
      </c>
      <c r="H7" s="867"/>
      <c r="I7" s="867"/>
      <c r="J7" s="867"/>
      <c r="K7" s="867"/>
      <c r="L7" s="867"/>
      <c r="M7" s="867"/>
      <c r="N7" s="867"/>
      <c r="O7" s="867"/>
      <c r="P7" s="867"/>
      <c r="Q7" s="867"/>
      <c r="R7" s="867"/>
      <c r="S7" s="867"/>
      <c r="T7" s="867"/>
      <c r="U7" s="867"/>
      <c r="V7" s="867"/>
      <c r="W7" s="867"/>
      <c r="X7" s="868"/>
      <c r="Y7" s="869" t="s">
        <v>270</v>
      </c>
      <c r="Z7" s="688"/>
      <c r="AA7" s="688"/>
      <c r="AB7" s="688"/>
      <c r="AC7" s="688"/>
      <c r="AD7" s="870"/>
      <c r="AE7" s="798" t="s">
        <v>618</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2">
      <c r="A8" s="842" t="s">
        <v>185</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2">
      <c r="A9" s="771" t="s">
        <v>21</v>
      </c>
      <c r="B9" s="772"/>
      <c r="C9" s="772"/>
      <c r="D9" s="772"/>
      <c r="E9" s="772"/>
      <c r="F9" s="772"/>
      <c r="G9" s="853" t="s">
        <v>635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4.5" customHeight="1" x14ac:dyDescent="0.2">
      <c r="A10" s="759" t="s">
        <v>27</v>
      </c>
      <c r="B10" s="760"/>
      <c r="C10" s="760"/>
      <c r="D10" s="760"/>
      <c r="E10" s="760"/>
      <c r="F10" s="760"/>
      <c r="G10" s="761" t="s">
        <v>636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36" customHeight="1" x14ac:dyDescent="0.2">
      <c r="A11" s="759" t="s">
        <v>5</v>
      </c>
      <c r="B11" s="760"/>
      <c r="C11" s="760"/>
      <c r="D11" s="760"/>
      <c r="E11" s="760"/>
      <c r="F11" s="764"/>
      <c r="G11" s="765" t="str">
        <f>入力規則等!P10</f>
        <v>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2">
      <c r="A12" s="768" t="s">
        <v>22</v>
      </c>
      <c r="B12" s="769"/>
      <c r="C12" s="769"/>
      <c r="D12" s="769"/>
      <c r="E12" s="769"/>
      <c r="F12" s="770"/>
      <c r="G12" s="774"/>
      <c r="H12" s="775"/>
      <c r="I12" s="775"/>
      <c r="J12" s="775"/>
      <c r="K12" s="775"/>
      <c r="L12" s="775"/>
      <c r="M12" s="775"/>
      <c r="N12" s="775"/>
      <c r="O12" s="775"/>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4"/>
    </row>
    <row r="13" spans="1:50" ht="21" customHeight="1" x14ac:dyDescent="0.2">
      <c r="A13" s="307"/>
      <c r="B13" s="308"/>
      <c r="C13" s="308"/>
      <c r="D13" s="308"/>
      <c r="E13" s="308"/>
      <c r="F13" s="309"/>
      <c r="G13" s="788" t="s">
        <v>6</v>
      </c>
      <c r="H13" s="789"/>
      <c r="I13" s="805" t="s">
        <v>7</v>
      </c>
      <c r="J13" s="806"/>
      <c r="K13" s="806"/>
      <c r="L13" s="806"/>
      <c r="M13" s="806"/>
      <c r="N13" s="806"/>
      <c r="O13" s="807"/>
      <c r="P13" s="699" t="s">
        <v>612</v>
      </c>
      <c r="Q13" s="700"/>
      <c r="R13" s="700"/>
      <c r="S13" s="700"/>
      <c r="T13" s="700"/>
      <c r="U13" s="700"/>
      <c r="V13" s="701"/>
      <c r="W13" s="699" t="s">
        <v>612</v>
      </c>
      <c r="X13" s="700"/>
      <c r="Y13" s="700"/>
      <c r="Z13" s="700"/>
      <c r="AA13" s="700"/>
      <c r="AB13" s="700"/>
      <c r="AC13" s="701"/>
      <c r="AD13" s="699" t="s">
        <v>612</v>
      </c>
      <c r="AE13" s="700"/>
      <c r="AF13" s="700"/>
      <c r="AG13" s="700"/>
      <c r="AH13" s="700"/>
      <c r="AI13" s="700"/>
      <c r="AJ13" s="701"/>
      <c r="AK13" s="699">
        <v>130</v>
      </c>
      <c r="AL13" s="700"/>
      <c r="AM13" s="700"/>
      <c r="AN13" s="700"/>
      <c r="AO13" s="700"/>
      <c r="AP13" s="700"/>
      <c r="AQ13" s="701"/>
      <c r="AR13" s="736">
        <v>337</v>
      </c>
      <c r="AS13" s="737"/>
      <c r="AT13" s="737"/>
      <c r="AU13" s="737"/>
      <c r="AV13" s="737"/>
      <c r="AW13" s="737"/>
      <c r="AX13" s="808"/>
    </row>
    <row r="14" spans="1:50" ht="21" customHeight="1" x14ac:dyDescent="0.2">
      <c r="A14" s="307"/>
      <c r="B14" s="308"/>
      <c r="C14" s="308"/>
      <c r="D14" s="308"/>
      <c r="E14" s="308"/>
      <c r="F14" s="309"/>
      <c r="G14" s="790"/>
      <c r="H14" s="791"/>
      <c r="I14" s="783" t="s">
        <v>8</v>
      </c>
      <c r="J14" s="784"/>
      <c r="K14" s="784"/>
      <c r="L14" s="784"/>
      <c r="M14" s="784"/>
      <c r="N14" s="784"/>
      <c r="O14" s="785"/>
      <c r="P14" s="699" t="s">
        <v>612</v>
      </c>
      <c r="Q14" s="700"/>
      <c r="R14" s="700"/>
      <c r="S14" s="700"/>
      <c r="T14" s="700"/>
      <c r="U14" s="700"/>
      <c r="V14" s="701"/>
      <c r="W14" s="699" t="s">
        <v>612</v>
      </c>
      <c r="X14" s="700"/>
      <c r="Y14" s="700"/>
      <c r="Z14" s="700"/>
      <c r="AA14" s="700"/>
      <c r="AB14" s="700"/>
      <c r="AC14" s="701"/>
      <c r="AD14" s="699" t="s">
        <v>612</v>
      </c>
      <c r="AE14" s="700"/>
      <c r="AF14" s="700"/>
      <c r="AG14" s="700"/>
      <c r="AH14" s="700"/>
      <c r="AI14" s="700"/>
      <c r="AJ14" s="701"/>
      <c r="AK14" s="699" t="s">
        <v>613</v>
      </c>
      <c r="AL14" s="700"/>
      <c r="AM14" s="700"/>
      <c r="AN14" s="700"/>
      <c r="AO14" s="700"/>
      <c r="AP14" s="700"/>
      <c r="AQ14" s="701"/>
      <c r="AR14" s="794"/>
      <c r="AS14" s="794"/>
      <c r="AT14" s="794"/>
      <c r="AU14" s="794"/>
      <c r="AV14" s="794"/>
      <c r="AW14" s="794"/>
      <c r="AX14" s="795"/>
    </row>
    <row r="15" spans="1:50" ht="21" customHeight="1" x14ac:dyDescent="0.2">
      <c r="A15" s="307"/>
      <c r="B15" s="308"/>
      <c r="C15" s="308"/>
      <c r="D15" s="308"/>
      <c r="E15" s="308"/>
      <c r="F15" s="309"/>
      <c r="G15" s="790"/>
      <c r="H15" s="791"/>
      <c r="I15" s="783" t="s">
        <v>47</v>
      </c>
      <c r="J15" s="796"/>
      <c r="K15" s="796"/>
      <c r="L15" s="796"/>
      <c r="M15" s="796"/>
      <c r="N15" s="796"/>
      <c r="O15" s="797"/>
      <c r="P15" s="699" t="s">
        <v>612</v>
      </c>
      <c r="Q15" s="700"/>
      <c r="R15" s="700"/>
      <c r="S15" s="700"/>
      <c r="T15" s="700"/>
      <c r="U15" s="700"/>
      <c r="V15" s="701"/>
      <c r="W15" s="699" t="s">
        <v>612</v>
      </c>
      <c r="X15" s="700"/>
      <c r="Y15" s="700"/>
      <c r="Z15" s="700"/>
      <c r="AA15" s="700"/>
      <c r="AB15" s="700"/>
      <c r="AC15" s="701"/>
      <c r="AD15" s="699" t="s">
        <v>612</v>
      </c>
      <c r="AE15" s="700"/>
      <c r="AF15" s="700"/>
      <c r="AG15" s="700"/>
      <c r="AH15" s="700"/>
      <c r="AI15" s="700"/>
      <c r="AJ15" s="701"/>
      <c r="AK15" s="699" t="s">
        <v>613</v>
      </c>
      <c r="AL15" s="700"/>
      <c r="AM15" s="700"/>
      <c r="AN15" s="700"/>
      <c r="AO15" s="700"/>
      <c r="AP15" s="700"/>
      <c r="AQ15" s="701"/>
      <c r="AR15" s="699" t="s">
        <v>285</v>
      </c>
      <c r="AS15" s="700"/>
      <c r="AT15" s="700"/>
      <c r="AU15" s="700"/>
      <c r="AV15" s="700"/>
      <c r="AW15" s="700"/>
      <c r="AX15" s="809"/>
    </row>
    <row r="16" spans="1:50" ht="21" customHeight="1" x14ac:dyDescent="0.2">
      <c r="A16" s="307"/>
      <c r="B16" s="308"/>
      <c r="C16" s="308"/>
      <c r="D16" s="308"/>
      <c r="E16" s="308"/>
      <c r="F16" s="309"/>
      <c r="G16" s="790"/>
      <c r="H16" s="791"/>
      <c r="I16" s="783" t="s">
        <v>48</v>
      </c>
      <c r="J16" s="796"/>
      <c r="K16" s="796"/>
      <c r="L16" s="796"/>
      <c r="M16" s="796"/>
      <c r="N16" s="796"/>
      <c r="O16" s="797"/>
      <c r="P16" s="699" t="s">
        <v>612</v>
      </c>
      <c r="Q16" s="700"/>
      <c r="R16" s="700"/>
      <c r="S16" s="700"/>
      <c r="T16" s="700"/>
      <c r="U16" s="700"/>
      <c r="V16" s="701"/>
      <c r="W16" s="699" t="s">
        <v>612</v>
      </c>
      <c r="X16" s="700"/>
      <c r="Y16" s="700"/>
      <c r="Z16" s="700"/>
      <c r="AA16" s="700"/>
      <c r="AB16" s="700"/>
      <c r="AC16" s="701"/>
      <c r="AD16" s="699" t="s">
        <v>612</v>
      </c>
      <c r="AE16" s="700"/>
      <c r="AF16" s="700"/>
      <c r="AG16" s="700"/>
      <c r="AH16" s="700"/>
      <c r="AI16" s="700"/>
      <c r="AJ16" s="701"/>
      <c r="AK16" s="699" t="s">
        <v>613</v>
      </c>
      <c r="AL16" s="700"/>
      <c r="AM16" s="700"/>
      <c r="AN16" s="700"/>
      <c r="AO16" s="700"/>
      <c r="AP16" s="700"/>
      <c r="AQ16" s="701"/>
      <c r="AR16" s="801"/>
      <c r="AS16" s="802"/>
      <c r="AT16" s="802"/>
      <c r="AU16" s="802"/>
      <c r="AV16" s="802"/>
      <c r="AW16" s="802"/>
      <c r="AX16" s="803"/>
    </row>
    <row r="17" spans="1:50" ht="24.75" customHeight="1" x14ac:dyDescent="0.2">
      <c r="A17" s="307"/>
      <c r="B17" s="308"/>
      <c r="C17" s="308"/>
      <c r="D17" s="308"/>
      <c r="E17" s="308"/>
      <c r="F17" s="309"/>
      <c r="G17" s="790"/>
      <c r="H17" s="791"/>
      <c r="I17" s="783" t="s">
        <v>46</v>
      </c>
      <c r="J17" s="784"/>
      <c r="K17" s="784"/>
      <c r="L17" s="784"/>
      <c r="M17" s="784"/>
      <c r="N17" s="784"/>
      <c r="O17" s="785"/>
      <c r="P17" s="699" t="s">
        <v>612</v>
      </c>
      <c r="Q17" s="700"/>
      <c r="R17" s="700"/>
      <c r="S17" s="700"/>
      <c r="T17" s="700"/>
      <c r="U17" s="700"/>
      <c r="V17" s="701"/>
      <c r="W17" s="699" t="s">
        <v>612</v>
      </c>
      <c r="X17" s="700"/>
      <c r="Y17" s="700"/>
      <c r="Z17" s="700"/>
      <c r="AA17" s="700"/>
      <c r="AB17" s="700"/>
      <c r="AC17" s="701"/>
      <c r="AD17" s="699" t="s">
        <v>612</v>
      </c>
      <c r="AE17" s="700"/>
      <c r="AF17" s="700"/>
      <c r="AG17" s="700"/>
      <c r="AH17" s="700"/>
      <c r="AI17" s="700"/>
      <c r="AJ17" s="701"/>
      <c r="AK17" s="699" t="s">
        <v>613</v>
      </c>
      <c r="AL17" s="700"/>
      <c r="AM17" s="700"/>
      <c r="AN17" s="700"/>
      <c r="AO17" s="700"/>
      <c r="AP17" s="700"/>
      <c r="AQ17" s="701"/>
      <c r="AR17" s="786"/>
      <c r="AS17" s="786"/>
      <c r="AT17" s="786"/>
      <c r="AU17" s="786"/>
      <c r="AV17" s="786"/>
      <c r="AW17" s="786"/>
      <c r="AX17" s="787"/>
    </row>
    <row r="18" spans="1:50" ht="24.75" customHeight="1" x14ac:dyDescent="0.2">
      <c r="A18" s="307"/>
      <c r="B18" s="308"/>
      <c r="C18" s="308"/>
      <c r="D18" s="308"/>
      <c r="E18" s="308"/>
      <c r="F18" s="309"/>
      <c r="G18" s="792"/>
      <c r="H18" s="793"/>
      <c r="I18" s="776" t="s">
        <v>18</v>
      </c>
      <c r="J18" s="777"/>
      <c r="K18" s="777"/>
      <c r="L18" s="777"/>
      <c r="M18" s="777"/>
      <c r="N18" s="777"/>
      <c r="O18" s="778"/>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130</v>
      </c>
      <c r="AL18" s="780"/>
      <c r="AM18" s="780"/>
      <c r="AN18" s="780"/>
      <c r="AO18" s="780"/>
      <c r="AP18" s="780"/>
      <c r="AQ18" s="781"/>
      <c r="AR18" s="779">
        <f>SUM(AR13:AX17)</f>
        <v>337</v>
      </c>
      <c r="AS18" s="780"/>
      <c r="AT18" s="780"/>
      <c r="AU18" s="780"/>
      <c r="AV18" s="780"/>
      <c r="AW18" s="780"/>
      <c r="AX18" s="782"/>
    </row>
    <row r="19" spans="1:50" ht="24.75" customHeight="1" x14ac:dyDescent="0.2">
      <c r="A19" s="307"/>
      <c r="B19" s="308"/>
      <c r="C19" s="308"/>
      <c r="D19" s="308"/>
      <c r="E19" s="308"/>
      <c r="F19" s="309"/>
      <c r="G19" s="751" t="s">
        <v>9</v>
      </c>
      <c r="H19" s="752"/>
      <c r="I19" s="752"/>
      <c r="J19" s="752"/>
      <c r="K19" s="752"/>
      <c r="L19" s="752"/>
      <c r="M19" s="752"/>
      <c r="N19" s="752"/>
      <c r="O19" s="752"/>
      <c r="P19" s="699" t="s">
        <v>612</v>
      </c>
      <c r="Q19" s="700"/>
      <c r="R19" s="700"/>
      <c r="S19" s="700"/>
      <c r="T19" s="700"/>
      <c r="U19" s="700"/>
      <c r="V19" s="701"/>
      <c r="W19" s="699" t="s">
        <v>612</v>
      </c>
      <c r="X19" s="700"/>
      <c r="Y19" s="700"/>
      <c r="Z19" s="700"/>
      <c r="AA19" s="700"/>
      <c r="AB19" s="700"/>
      <c r="AC19" s="701"/>
      <c r="AD19" s="699" t="s">
        <v>612</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4.75" customHeight="1" x14ac:dyDescent="0.2">
      <c r="A20" s="307"/>
      <c r="B20" s="308"/>
      <c r="C20" s="308"/>
      <c r="D20" s="308"/>
      <c r="E20" s="308"/>
      <c r="F20" s="309"/>
      <c r="G20" s="751" t="s">
        <v>10</v>
      </c>
      <c r="H20" s="752"/>
      <c r="I20" s="752"/>
      <c r="J20" s="752"/>
      <c r="K20" s="752"/>
      <c r="L20" s="752"/>
      <c r="M20" s="752"/>
      <c r="N20" s="752"/>
      <c r="O20" s="752"/>
      <c r="P20" s="747" t="str">
        <f>IF(P18=0, "-", SUM(P19)/P18)</f>
        <v>-</v>
      </c>
      <c r="Q20" s="747"/>
      <c r="R20" s="747"/>
      <c r="S20" s="747"/>
      <c r="T20" s="747"/>
      <c r="U20" s="747"/>
      <c r="V20" s="747"/>
      <c r="W20" s="747" t="str">
        <f>IF(W18=0, "-", SUM(W19)/W18)</f>
        <v>-</v>
      </c>
      <c r="X20" s="747"/>
      <c r="Y20" s="747"/>
      <c r="Z20" s="747"/>
      <c r="AA20" s="747"/>
      <c r="AB20" s="747"/>
      <c r="AC20" s="747"/>
      <c r="AD20" s="747" t="str">
        <f>IF(AD18=0, "-", SUM(AD19)/AD18)</f>
        <v>-</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2">
      <c r="A21" s="771"/>
      <c r="B21" s="772"/>
      <c r="C21" s="772"/>
      <c r="D21" s="772"/>
      <c r="E21" s="772"/>
      <c r="F21" s="773"/>
      <c r="G21" s="745" t="s">
        <v>239</v>
      </c>
      <c r="H21" s="746"/>
      <c r="I21" s="746"/>
      <c r="J21" s="746"/>
      <c r="K21" s="746"/>
      <c r="L21" s="746"/>
      <c r="M21" s="746"/>
      <c r="N21" s="746"/>
      <c r="O21" s="746"/>
      <c r="P21" s="747" t="e">
        <f>IF(P19=0, "-", SUM(P19)/SUM(P13,P14))</f>
        <v>#DIV/0!</v>
      </c>
      <c r="Q21" s="747"/>
      <c r="R21" s="747"/>
      <c r="S21" s="747"/>
      <c r="T21" s="747"/>
      <c r="U21" s="747"/>
      <c r="V21" s="747"/>
      <c r="W21" s="747" t="e">
        <f>IF(W19=0, "-", SUM(W19)/SUM(W13,W14))</f>
        <v>#DIV/0!</v>
      </c>
      <c r="X21" s="747"/>
      <c r="Y21" s="747"/>
      <c r="Z21" s="747"/>
      <c r="AA21" s="747"/>
      <c r="AB21" s="747"/>
      <c r="AC21" s="747"/>
      <c r="AD21" s="747" t="e">
        <f>IF(AD19=0, "-", SUM(AD19)/SUM(AD13,AD14))</f>
        <v>#DIV/0!</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2">
      <c r="A22" s="705" t="s">
        <v>593</v>
      </c>
      <c r="B22" s="706"/>
      <c r="C22" s="706"/>
      <c r="D22" s="706"/>
      <c r="E22" s="706"/>
      <c r="F22" s="707"/>
      <c r="G22" s="711" t="s">
        <v>229</v>
      </c>
      <c r="H22" s="551"/>
      <c r="I22" s="551"/>
      <c r="J22" s="551"/>
      <c r="K22" s="551"/>
      <c r="L22" s="551"/>
      <c r="M22" s="551"/>
      <c r="N22" s="551"/>
      <c r="O22" s="552"/>
      <c r="P22" s="712" t="s">
        <v>591</v>
      </c>
      <c r="Q22" s="551"/>
      <c r="R22" s="551"/>
      <c r="S22" s="551"/>
      <c r="T22" s="551"/>
      <c r="U22" s="551"/>
      <c r="V22" s="552"/>
      <c r="W22" s="712" t="s">
        <v>592</v>
      </c>
      <c r="X22" s="551"/>
      <c r="Y22" s="551"/>
      <c r="Z22" s="551"/>
      <c r="AA22" s="551"/>
      <c r="AB22" s="551"/>
      <c r="AC22" s="552"/>
      <c r="AD22" s="712" t="s">
        <v>228</v>
      </c>
      <c r="AE22" s="551"/>
      <c r="AF22" s="551"/>
      <c r="AG22" s="551"/>
      <c r="AH22" s="551"/>
      <c r="AI22" s="551"/>
      <c r="AJ22" s="551"/>
      <c r="AK22" s="551"/>
      <c r="AL22" s="551"/>
      <c r="AM22" s="551"/>
      <c r="AN22" s="551"/>
      <c r="AO22" s="551"/>
      <c r="AP22" s="551"/>
      <c r="AQ22" s="551"/>
      <c r="AR22" s="551"/>
      <c r="AS22" s="551"/>
      <c r="AT22" s="551"/>
      <c r="AU22" s="551"/>
      <c r="AV22" s="551"/>
      <c r="AW22" s="551"/>
      <c r="AX22" s="732"/>
    </row>
    <row r="23" spans="1:50" ht="25.5" customHeight="1" x14ac:dyDescent="0.2">
      <c r="A23" s="708"/>
      <c r="B23" s="709"/>
      <c r="C23" s="709"/>
      <c r="D23" s="709"/>
      <c r="E23" s="709"/>
      <c r="F23" s="710"/>
      <c r="G23" s="733" t="s">
        <v>614</v>
      </c>
      <c r="H23" s="734"/>
      <c r="I23" s="734"/>
      <c r="J23" s="734"/>
      <c r="K23" s="734"/>
      <c r="L23" s="734"/>
      <c r="M23" s="734"/>
      <c r="N23" s="734"/>
      <c r="O23" s="735"/>
      <c r="P23" s="736">
        <v>130</v>
      </c>
      <c r="Q23" s="737"/>
      <c r="R23" s="737"/>
      <c r="S23" s="737"/>
      <c r="T23" s="737"/>
      <c r="U23" s="737"/>
      <c r="V23" s="738"/>
      <c r="W23" s="736">
        <v>230</v>
      </c>
      <c r="X23" s="737"/>
      <c r="Y23" s="737"/>
      <c r="Z23" s="737"/>
      <c r="AA23" s="737"/>
      <c r="AB23" s="737"/>
      <c r="AC23" s="738"/>
      <c r="AD23" s="739" t="s">
        <v>637</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customHeight="1" x14ac:dyDescent="0.2">
      <c r="A24" s="708"/>
      <c r="B24" s="709"/>
      <c r="C24" s="709"/>
      <c r="D24" s="709"/>
      <c r="E24" s="709"/>
      <c r="F24" s="710"/>
      <c r="G24" s="702" t="s">
        <v>633</v>
      </c>
      <c r="H24" s="703"/>
      <c r="I24" s="703"/>
      <c r="J24" s="703"/>
      <c r="K24" s="703"/>
      <c r="L24" s="703"/>
      <c r="M24" s="703"/>
      <c r="N24" s="703"/>
      <c r="O24" s="704"/>
      <c r="P24" s="699" t="s">
        <v>285</v>
      </c>
      <c r="Q24" s="700"/>
      <c r="R24" s="700"/>
      <c r="S24" s="700"/>
      <c r="T24" s="700"/>
      <c r="U24" s="700"/>
      <c r="V24" s="701"/>
      <c r="W24" s="699">
        <v>107</v>
      </c>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x14ac:dyDescent="0.2">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x14ac:dyDescent="0.2">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2">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2">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5">
      <c r="A29" s="708"/>
      <c r="B29" s="709"/>
      <c r="C29" s="709"/>
      <c r="D29" s="709"/>
      <c r="E29" s="709"/>
      <c r="F29" s="710"/>
      <c r="G29" s="298" t="s">
        <v>18</v>
      </c>
      <c r="H29" s="719"/>
      <c r="I29" s="719"/>
      <c r="J29" s="719"/>
      <c r="K29" s="719"/>
      <c r="L29" s="719"/>
      <c r="M29" s="719"/>
      <c r="N29" s="719"/>
      <c r="O29" s="720"/>
      <c r="P29" s="721">
        <f>AK13</f>
        <v>130</v>
      </c>
      <c r="Q29" s="722"/>
      <c r="R29" s="722"/>
      <c r="S29" s="722"/>
      <c r="T29" s="722"/>
      <c r="U29" s="722"/>
      <c r="V29" s="723"/>
      <c r="W29" s="724">
        <f>AR13</f>
        <v>337</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38.5" customHeight="1" x14ac:dyDescent="0.2">
      <c r="A30" s="727" t="s">
        <v>580</v>
      </c>
      <c r="B30" s="728"/>
      <c r="C30" s="728"/>
      <c r="D30" s="728"/>
      <c r="E30" s="728"/>
      <c r="F30" s="729"/>
      <c r="G30" s="730" t="s">
        <v>634</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2">
      <c r="A31" s="649" t="s">
        <v>581</v>
      </c>
      <c r="B31" s="153"/>
      <c r="C31" s="153"/>
      <c r="D31" s="153"/>
      <c r="E31" s="153"/>
      <c r="F31" s="154"/>
      <c r="G31" s="690" t="s">
        <v>573</v>
      </c>
      <c r="H31" s="691"/>
      <c r="I31" s="691"/>
      <c r="J31" s="691"/>
      <c r="K31" s="691"/>
      <c r="L31" s="691"/>
      <c r="M31" s="691"/>
      <c r="N31" s="691"/>
      <c r="O31" s="691"/>
      <c r="P31" s="692" t="s">
        <v>572</v>
      </c>
      <c r="Q31" s="691"/>
      <c r="R31" s="691"/>
      <c r="S31" s="691"/>
      <c r="T31" s="691"/>
      <c r="U31" s="691"/>
      <c r="V31" s="691"/>
      <c r="W31" s="691"/>
      <c r="X31" s="693"/>
      <c r="Y31" s="694"/>
      <c r="Z31" s="695"/>
      <c r="AA31" s="696"/>
      <c r="AB31" s="627" t="s">
        <v>11</v>
      </c>
      <c r="AC31" s="627"/>
      <c r="AD31" s="627"/>
      <c r="AE31" s="116" t="s">
        <v>417</v>
      </c>
      <c r="AF31" s="697"/>
      <c r="AG31" s="697"/>
      <c r="AH31" s="698"/>
      <c r="AI31" s="116" t="s">
        <v>569</v>
      </c>
      <c r="AJ31" s="697"/>
      <c r="AK31" s="697"/>
      <c r="AL31" s="698"/>
      <c r="AM31" s="116" t="s">
        <v>385</v>
      </c>
      <c r="AN31" s="697"/>
      <c r="AO31" s="697"/>
      <c r="AP31" s="698"/>
      <c r="AQ31" s="624" t="s">
        <v>416</v>
      </c>
      <c r="AR31" s="625"/>
      <c r="AS31" s="625"/>
      <c r="AT31" s="626"/>
      <c r="AU31" s="624" t="s">
        <v>594</v>
      </c>
      <c r="AV31" s="625"/>
      <c r="AW31" s="625"/>
      <c r="AX31" s="634"/>
    </row>
    <row r="32" spans="1:50" ht="23.25" customHeight="1" x14ac:dyDescent="0.2">
      <c r="A32" s="649"/>
      <c r="B32" s="153"/>
      <c r="C32" s="153"/>
      <c r="D32" s="153"/>
      <c r="E32" s="153"/>
      <c r="F32" s="154"/>
      <c r="G32" s="731" t="s">
        <v>624</v>
      </c>
      <c r="H32" s="636"/>
      <c r="I32" s="636"/>
      <c r="J32" s="636"/>
      <c r="K32" s="636"/>
      <c r="L32" s="636"/>
      <c r="M32" s="636"/>
      <c r="N32" s="636"/>
      <c r="O32" s="636"/>
      <c r="P32" s="385" t="s">
        <v>630</v>
      </c>
      <c r="Q32" s="640"/>
      <c r="R32" s="640"/>
      <c r="S32" s="640"/>
      <c r="T32" s="640"/>
      <c r="U32" s="640"/>
      <c r="V32" s="640"/>
      <c r="W32" s="640"/>
      <c r="X32" s="641"/>
      <c r="Y32" s="645" t="s">
        <v>51</v>
      </c>
      <c r="Z32" s="646"/>
      <c r="AA32" s="647"/>
      <c r="AB32" s="148" t="s">
        <v>622</v>
      </c>
      <c r="AC32" s="648"/>
      <c r="AD32" s="648"/>
      <c r="AE32" s="663" t="s">
        <v>285</v>
      </c>
      <c r="AF32" s="617"/>
      <c r="AG32" s="617"/>
      <c r="AH32" s="617"/>
      <c r="AI32" s="663" t="s">
        <v>285</v>
      </c>
      <c r="AJ32" s="617"/>
      <c r="AK32" s="617"/>
      <c r="AL32" s="617"/>
      <c r="AM32" s="663" t="s">
        <v>285</v>
      </c>
      <c r="AN32" s="617"/>
      <c r="AO32" s="617"/>
      <c r="AP32" s="617"/>
      <c r="AQ32" s="663" t="s">
        <v>285</v>
      </c>
      <c r="AR32" s="617"/>
      <c r="AS32" s="617"/>
      <c r="AT32" s="617"/>
      <c r="AU32" s="93" t="s">
        <v>285</v>
      </c>
      <c r="AV32" s="619"/>
      <c r="AW32" s="619"/>
      <c r="AX32" s="620"/>
    </row>
    <row r="33" spans="1:51" ht="23.25" customHeight="1" x14ac:dyDescent="0.2">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1" t="s">
        <v>52</v>
      </c>
      <c r="Z33" s="622"/>
      <c r="AA33" s="623"/>
      <c r="AB33" s="148" t="s">
        <v>622</v>
      </c>
      <c r="AC33" s="648"/>
      <c r="AD33" s="648"/>
      <c r="AE33" s="663" t="s">
        <v>285</v>
      </c>
      <c r="AF33" s="617"/>
      <c r="AG33" s="617"/>
      <c r="AH33" s="617"/>
      <c r="AI33" s="663" t="s">
        <v>285</v>
      </c>
      <c r="AJ33" s="617"/>
      <c r="AK33" s="617"/>
      <c r="AL33" s="617"/>
      <c r="AM33" s="663" t="s">
        <v>285</v>
      </c>
      <c r="AN33" s="617"/>
      <c r="AO33" s="617"/>
      <c r="AP33" s="617"/>
      <c r="AQ33" s="617">
        <v>60</v>
      </c>
      <c r="AR33" s="617"/>
      <c r="AS33" s="617"/>
      <c r="AT33" s="617"/>
      <c r="AU33" s="93" t="s">
        <v>285</v>
      </c>
      <c r="AV33" s="619"/>
      <c r="AW33" s="619"/>
      <c r="AX33" s="620"/>
    </row>
    <row r="34" spans="1:51" ht="23.25" customHeight="1" x14ac:dyDescent="0.2">
      <c r="A34" s="681" t="s">
        <v>582</v>
      </c>
      <c r="B34" s="682"/>
      <c r="C34" s="682"/>
      <c r="D34" s="682"/>
      <c r="E34" s="682"/>
      <c r="F34" s="683"/>
      <c r="G34" s="176" t="s">
        <v>583</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417</v>
      </c>
      <c r="AF34" s="176"/>
      <c r="AG34" s="176"/>
      <c r="AH34" s="177"/>
      <c r="AI34" s="175" t="s">
        <v>569</v>
      </c>
      <c r="AJ34" s="176"/>
      <c r="AK34" s="176"/>
      <c r="AL34" s="177"/>
      <c r="AM34" s="175" t="s">
        <v>385</v>
      </c>
      <c r="AN34" s="176"/>
      <c r="AO34" s="176"/>
      <c r="AP34" s="177"/>
      <c r="AQ34" s="628" t="s">
        <v>595</v>
      </c>
      <c r="AR34" s="629"/>
      <c r="AS34" s="629"/>
      <c r="AT34" s="629"/>
      <c r="AU34" s="629"/>
      <c r="AV34" s="629"/>
      <c r="AW34" s="629"/>
      <c r="AX34" s="630"/>
    </row>
    <row r="35" spans="1:51" ht="23.25" customHeight="1" x14ac:dyDescent="0.2">
      <c r="A35" s="684"/>
      <c r="B35" s="685"/>
      <c r="C35" s="685"/>
      <c r="D35" s="685"/>
      <c r="E35" s="685"/>
      <c r="F35" s="686"/>
      <c r="G35" s="653" t="s">
        <v>629</v>
      </c>
      <c r="H35" s="654"/>
      <c r="I35" s="654"/>
      <c r="J35" s="654"/>
      <c r="K35" s="654"/>
      <c r="L35" s="654"/>
      <c r="M35" s="654"/>
      <c r="N35" s="654"/>
      <c r="O35" s="654"/>
      <c r="P35" s="654"/>
      <c r="Q35" s="654"/>
      <c r="R35" s="654"/>
      <c r="S35" s="654"/>
      <c r="T35" s="654"/>
      <c r="U35" s="654"/>
      <c r="V35" s="654"/>
      <c r="W35" s="654"/>
      <c r="X35" s="654"/>
      <c r="Y35" s="657" t="s">
        <v>582</v>
      </c>
      <c r="Z35" s="658"/>
      <c r="AA35" s="659"/>
      <c r="AB35" s="660"/>
      <c r="AC35" s="661"/>
      <c r="AD35" s="662"/>
      <c r="AE35" s="663" t="s">
        <v>285</v>
      </c>
      <c r="AF35" s="617"/>
      <c r="AG35" s="617"/>
      <c r="AH35" s="617"/>
      <c r="AI35" s="663" t="s">
        <v>285</v>
      </c>
      <c r="AJ35" s="617"/>
      <c r="AK35" s="617"/>
      <c r="AL35" s="617"/>
      <c r="AM35" s="663" t="s">
        <v>285</v>
      </c>
      <c r="AN35" s="617"/>
      <c r="AO35" s="617"/>
      <c r="AP35" s="617"/>
      <c r="AQ35" s="93" t="s">
        <v>612</v>
      </c>
      <c r="AR35" s="87"/>
      <c r="AS35" s="87"/>
      <c r="AT35" s="87"/>
      <c r="AU35" s="87"/>
      <c r="AV35" s="87"/>
      <c r="AW35" s="87"/>
      <c r="AX35" s="88"/>
    </row>
    <row r="36" spans="1:51" ht="26" customHeight="1" x14ac:dyDescent="0.2">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19" t="s">
        <v>585</v>
      </c>
      <c r="Z36" s="650"/>
      <c r="AA36" s="651"/>
      <c r="AB36" s="613" t="s">
        <v>586</v>
      </c>
      <c r="AC36" s="614"/>
      <c r="AD36" s="615"/>
      <c r="AE36" s="663" t="s">
        <v>285</v>
      </c>
      <c r="AF36" s="617"/>
      <c r="AG36" s="617"/>
      <c r="AH36" s="617"/>
      <c r="AI36" s="663" t="s">
        <v>285</v>
      </c>
      <c r="AJ36" s="617"/>
      <c r="AK36" s="617"/>
      <c r="AL36" s="617"/>
      <c r="AM36" s="663" t="s">
        <v>285</v>
      </c>
      <c r="AN36" s="617"/>
      <c r="AO36" s="617"/>
      <c r="AP36" s="617"/>
      <c r="AQ36" s="616" t="s">
        <v>612</v>
      </c>
      <c r="AR36" s="616"/>
      <c r="AS36" s="616"/>
      <c r="AT36" s="616"/>
      <c r="AU36" s="616"/>
      <c r="AV36" s="616"/>
      <c r="AW36" s="616"/>
      <c r="AX36" s="652"/>
    </row>
    <row r="37" spans="1:51" ht="18.75" customHeight="1" x14ac:dyDescent="0.2">
      <c r="A37" s="669" t="s">
        <v>236</v>
      </c>
      <c r="B37" s="670"/>
      <c r="C37" s="670"/>
      <c r="D37" s="670"/>
      <c r="E37" s="670"/>
      <c r="F37" s="671"/>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417</v>
      </c>
      <c r="AF37" s="611"/>
      <c r="AG37" s="611"/>
      <c r="AH37" s="612"/>
      <c r="AI37" s="679" t="s">
        <v>569</v>
      </c>
      <c r="AJ37" s="679"/>
      <c r="AK37" s="679"/>
      <c r="AL37" s="610"/>
      <c r="AM37" s="679" t="s">
        <v>385</v>
      </c>
      <c r="AN37" s="679"/>
      <c r="AO37" s="679"/>
      <c r="AP37" s="610"/>
      <c r="AQ37" s="216" t="s">
        <v>174</v>
      </c>
      <c r="AR37" s="217"/>
      <c r="AS37" s="217"/>
      <c r="AT37" s="218"/>
      <c r="AU37" s="197" t="s">
        <v>128</v>
      </c>
      <c r="AV37" s="197"/>
      <c r="AW37" s="197"/>
      <c r="AX37" s="200"/>
    </row>
    <row r="38" spans="1:51" ht="18.75" customHeight="1" x14ac:dyDescent="0.2">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0"/>
      <c r="AJ38" s="680"/>
      <c r="AK38" s="680"/>
      <c r="AL38" s="116"/>
      <c r="AM38" s="680"/>
      <c r="AN38" s="680"/>
      <c r="AO38" s="680"/>
      <c r="AP38" s="116"/>
      <c r="AQ38" s="508">
        <v>5</v>
      </c>
      <c r="AR38" s="509"/>
      <c r="AS38" s="127" t="s">
        <v>175</v>
      </c>
      <c r="AT38" s="128"/>
      <c r="AU38" s="126"/>
      <c r="AV38" s="126"/>
      <c r="AW38" s="108" t="s">
        <v>166</v>
      </c>
      <c r="AX38" s="129"/>
    </row>
    <row r="39" spans="1:51" ht="23.25" customHeight="1" x14ac:dyDescent="0.2">
      <c r="A39" s="675"/>
      <c r="B39" s="673"/>
      <c r="C39" s="673"/>
      <c r="D39" s="673"/>
      <c r="E39" s="673"/>
      <c r="F39" s="674"/>
      <c r="G39" s="178" t="s">
        <v>621</v>
      </c>
      <c r="H39" s="179"/>
      <c r="I39" s="179"/>
      <c r="J39" s="179"/>
      <c r="K39" s="179"/>
      <c r="L39" s="179"/>
      <c r="M39" s="179"/>
      <c r="N39" s="179"/>
      <c r="O39" s="180"/>
      <c r="P39" s="131" t="s">
        <v>623</v>
      </c>
      <c r="Q39" s="131"/>
      <c r="R39" s="131"/>
      <c r="S39" s="131"/>
      <c r="T39" s="131"/>
      <c r="U39" s="131"/>
      <c r="V39" s="131"/>
      <c r="W39" s="131"/>
      <c r="X39" s="132"/>
      <c r="Y39" s="219" t="s">
        <v>12</v>
      </c>
      <c r="Z39" s="220"/>
      <c r="AA39" s="221"/>
      <c r="AB39" s="148" t="s">
        <v>622</v>
      </c>
      <c r="AC39" s="148"/>
      <c r="AD39" s="148"/>
      <c r="AE39" s="93" t="s">
        <v>285</v>
      </c>
      <c r="AF39" s="87"/>
      <c r="AG39" s="87"/>
      <c r="AH39" s="87"/>
      <c r="AI39" s="93" t="s">
        <v>285</v>
      </c>
      <c r="AJ39" s="87"/>
      <c r="AK39" s="87"/>
      <c r="AL39" s="87"/>
      <c r="AM39" s="93" t="s">
        <v>285</v>
      </c>
      <c r="AN39" s="87"/>
      <c r="AO39" s="87"/>
      <c r="AP39" s="87"/>
      <c r="AQ39" s="94" t="s">
        <v>285</v>
      </c>
      <c r="AR39" s="95"/>
      <c r="AS39" s="95"/>
      <c r="AT39" s="96"/>
      <c r="AU39" s="87" t="s">
        <v>285</v>
      </c>
      <c r="AV39" s="87"/>
      <c r="AW39" s="87"/>
      <c r="AX39" s="88"/>
    </row>
    <row r="40" spans="1:51" ht="23.25" customHeight="1" x14ac:dyDescent="0.2">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93" t="s">
        <v>285</v>
      </c>
      <c r="AF40" s="87"/>
      <c r="AG40" s="87"/>
      <c r="AH40" s="87"/>
      <c r="AI40" s="93" t="s">
        <v>285</v>
      </c>
      <c r="AJ40" s="87"/>
      <c r="AK40" s="87"/>
      <c r="AL40" s="87"/>
      <c r="AM40" s="93" t="s">
        <v>285</v>
      </c>
      <c r="AN40" s="87"/>
      <c r="AO40" s="87"/>
      <c r="AP40" s="87"/>
      <c r="AQ40" s="94">
        <v>100</v>
      </c>
      <c r="AR40" s="95"/>
      <c r="AS40" s="95"/>
      <c r="AT40" s="96"/>
      <c r="AU40" s="87" t="s">
        <v>285</v>
      </c>
      <c r="AV40" s="87"/>
      <c r="AW40" s="87"/>
      <c r="AX40" s="88"/>
    </row>
    <row r="41" spans="1:51" ht="48" customHeight="1" x14ac:dyDescent="0.2">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t="s">
        <v>285</v>
      </c>
      <c r="AF41" s="87"/>
      <c r="AG41" s="87"/>
      <c r="AH41" s="87"/>
      <c r="AI41" s="93" t="s">
        <v>285</v>
      </c>
      <c r="AJ41" s="87"/>
      <c r="AK41" s="87"/>
      <c r="AL41" s="87"/>
      <c r="AM41" s="93" t="s">
        <v>285</v>
      </c>
      <c r="AN41" s="87"/>
      <c r="AO41" s="87"/>
      <c r="AP41" s="87"/>
      <c r="AQ41" s="94" t="s">
        <v>285</v>
      </c>
      <c r="AR41" s="95"/>
      <c r="AS41" s="95"/>
      <c r="AT41" s="96"/>
      <c r="AU41" s="87" t="s">
        <v>285</v>
      </c>
      <c r="AV41" s="87"/>
      <c r="AW41" s="87"/>
      <c r="AX41" s="88"/>
    </row>
    <row r="42" spans="1:51" ht="23.25" customHeight="1" x14ac:dyDescent="0.2">
      <c r="A42" s="187" t="s">
        <v>261</v>
      </c>
      <c r="B42" s="150"/>
      <c r="C42" s="150"/>
      <c r="D42" s="150"/>
      <c r="E42" s="150"/>
      <c r="F42" s="151"/>
      <c r="G42" s="189" t="s">
        <v>285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5" hidden="1" customHeight="1" x14ac:dyDescent="0.2">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7" t="s">
        <v>580</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2">
      <c r="A65" s="649" t="s">
        <v>581</v>
      </c>
      <c r="B65" s="153"/>
      <c r="C65" s="153"/>
      <c r="D65" s="153"/>
      <c r="E65" s="153"/>
      <c r="F65" s="154"/>
      <c r="G65" s="690" t="s">
        <v>573</v>
      </c>
      <c r="H65" s="691"/>
      <c r="I65" s="691"/>
      <c r="J65" s="691"/>
      <c r="K65" s="691"/>
      <c r="L65" s="691"/>
      <c r="M65" s="691"/>
      <c r="N65" s="691"/>
      <c r="O65" s="691"/>
      <c r="P65" s="692" t="s">
        <v>572</v>
      </c>
      <c r="Q65" s="691"/>
      <c r="R65" s="691"/>
      <c r="S65" s="691"/>
      <c r="T65" s="691"/>
      <c r="U65" s="691"/>
      <c r="V65" s="691"/>
      <c r="W65" s="691"/>
      <c r="X65" s="693"/>
      <c r="Y65" s="694"/>
      <c r="Z65" s="695"/>
      <c r="AA65" s="696"/>
      <c r="AB65" s="627" t="s">
        <v>11</v>
      </c>
      <c r="AC65" s="627"/>
      <c r="AD65" s="627"/>
      <c r="AE65" s="116" t="s">
        <v>417</v>
      </c>
      <c r="AF65" s="697"/>
      <c r="AG65" s="697"/>
      <c r="AH65" s="698"/>
      <c r="AI65" s="116" t="s">
        <v>569</v>
      </c>
      <c r="AJ65" s="697"/>
      <c r="AK65" s="697"/>
      <c r="AL65" s="698"/>
      <c r="AM65" s="116" t="s">
        <v>385</v>
      </c>
      <c r="AN65" s="697"/>
      <c r="AO65" s="697"/>
      <c r="AP65" s="698"/>
      <c r="AQ65" s="624" t="s">
        <v>416</v>
      </c>
      <c r="AR65" s="625"/>
      <c r="AS65" s="625"/>
      <c r="AT65" s="626"/>
      <c r="AU65" s="624" t="s">
        <v>594</v>
      </c>
      <c r="AV65" s="625"/>
      <c r="AW65" s="625"/>
      <c r="AX65" s="634"/>
      <c r="AY65">
        <f>COUNTA($G$66)</f>
        <v>0</v>
      </c>
    </row>
    <row r="66" spans="1:51" ht="23.25" hidden="1" customHeight="1" x14ac:dyDescent="0.2">
      <c r="A66" s="649"/>
      <c r="B66" s="153"/>
      <c r="C66" s="153"/>
      <c r="D66" s="153"/>
      <c r="E66" s="153"/>
      <c r="F66" s="154"/>
      <c r="G66" s="635"/>
      <c r="H66" s="636"/>
      <c r="I66" s="636"/>
      <c r="J66" s="636"/>
      <c r="K66" s="636"/>
      <c r="L66" s="636"/>
      <c r="M66" s="636"/>
      <c r="N66" s="636"/>
      <c r="O66" s="636"/>
      <c r="P66" s="639"/>
      <c r="Q66" s="640"/>
      <c r="R66" s="640"/>
      <c r="S66" s="640"/>
      <c r="T66" s="640"/>
      <c r="U66" s="640"/>
      <c r="V66" s="640"/>
      <c r="W66" s="640"/>
      <c r="X66" s="641"/>
      <c r="Y66" s="645" t="s">
        <v>51</v>
      </c>
      <c r="Z66" s="646"/>
      <c r="AA66" s="647"/>
      <c r="AB66" s="6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23.25" hidden="1" customHeight="1" x14ac:dyDescent="0.2">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23.25" hidden="1" customHeight="1" x14ac:dyDescent="0.2">
      <c r="A68" s="681" t="s">
        <v>582</v>
      </c>
      <c r="B68" s="682"/>
      <c r="C68" s="682"/>
      <c r="D68" s="682"/>
      <c r="E68" s="682"/>
      <c r="F68" s="683"/>
      <c r="G68" s="176" t="s">
        <v>583</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417</v>
      </c>
      <c r="AF68" s="119"/>
      <c r="AG68" s="119"/>
      <c r="AH68" s="119"/>
      <c r="AI68" s="119" t="s">
        <v>569</v>
      </c>
      <c r="AJ68" s="119"/>
      <c r="AK68" s="119"/>
      <c r="AL68" s="119"/>
      <c r="AM68" s="119" t="s">
        <v>385</v>
      </c>
      <c r="AN68" s="119"/>
      <c r="AO68" s="119"/>
      <c r="AP68" s="119"/>
      <c r="AQ68" s="628" t="s">
        <v>595</v>
      </c>
      <c r="AR68" s="629"/>
      <c r="AS68" s="629"/>
      <c r="AT68" s="629"/>
      <c r="AU68" s="629"/>
      <c r="AV68" s="629"/>
      <c r="AW68" s="629"/>
      <c r="AX68" s="630"/>
      <c r="AY68">
        <f>IF(SUBSTITUTE(SUBSTITUTE($G$69,"／",""),"　","")="",0,1)</f>
        <v>0</v>
      </c>
    </row>
    <row r="69" spans="1:51" ht="23.25" hidden="1" customHeight="1" x14ac:dyDescent="0.2">
      <c r="A69" s="684"/>
      <c r="B69" s="685"/>
      <c r="C69" s="685"/>
      <c r="D69" s="685"/>
      <c r="E69" s="685"/>
      <c r="F69" s="686"/>
      <c r="G69" s="653" t="s">
        <v>584</v>
      </c>
      <c r="H69" s="654"/>
      <c r="I69" s="654"/>
      <c r="J69" s="654"/>
      <c r="K69" s="654"/>
      <c r="L69" s="654"/>
      <c r="M69" s="654"/>
      <c r="N69" s="654"/>
      <c r="O69" s="654"/>
      <c r="P69" s="654"/>
      <c r="Q69" s="654"/>
      <c r="R69" s="654"/>
      <c r="S69" s="654"/>
      <c r="T69" s="654"/>
      <c r="U69" s="654"/>
      <c r="V69" s="654"/>
      <c r="W69" s="654"/>
      <c r="X69" s="654"/>
      <c r="Y69" s="657" t="s">
        <v>582</v>
      </c>
      <c r="Z69" s="658"/>
      <c r="AA69" s="659"/>
      <c r="AB69" s="660"/>
      <c r="AC69" s="661"/>
      <c r="AD69" s="662"/>
      <c r="AE69" s="663"/>
      <c r="AF69" s="663"/>
      <c r="AG69" s="663"/>
      <c r="AH69" s="663"/>
      <c r="AI69" s="663"/>
      <c r="AJ69" s="663"/>
      <c r="AK69" s="663"/>
      <c r="AL69" s="663"/>
      <c r="AM69" s="663"/>
      <c r="AN69" s="663"/>
      <c r="AO69" s="663"/>
      <c r="AP69" s="663"/>
      <c r="AQ69" s="93"/>
      <c r="AR69" s="87"/>
      <c r="AS69" s="87"/>
      <c r="AT69" s="87"/>
      <c r="AU69" s="87"/>
      <c r="AV69" s="87"/>
      <c r="AW69" s="87"/>
      <c r="AX69" s="88"/>
      <c r="AY69">
        <f>$AY$68</f>
        <v>0</v>
      </c>
    </row>
    <row r="70" spans="1:51" ht="46.5" hidden="1" customHeight="1" x14ac:dyDescent="0.2">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19" t="s">
        <v>585</v>
      </c>
      <c r="Z70" s="650"/>
      <c r="AA70" s="651"/>
      <c r="AB70" s="613" t="s">
        <v>586</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hidden="1" customHeight="1" x14ac:dyDescent="0.2">
      <c r="A71" s="418" t="s">
        <v>236</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2">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c r="AR72" s="509"/>
      <c r="AS72" s="127" t="s">
        <v>175</v>
      </c>
      <c r="AT72" s="128"/>
      <c r="AU72" s="126"/>
      <c r="AV72" s="126"/>
      <c r="AW72" s="108" t="s">
        <v>166</v>
      </c>
      <c r="AX72" s="129"/>
      <c r="AY72">
        <f t="shared" ref="AY72:AY77" si="1">$AY$71</f>
        <v>0</v>
      </c>
    </row>
    <row r="73" spans="1:51" ht="23.25" hidden="1" customHeight="1" x14ac:dyDescent="0.2">
      <c r="A73" s="599"/>
      <c r="B73" s="597"/>
      <c r="C73" s="597"/>
      <c r="D73" s="597"/>
      <c r="E73" s="597"/>
      <c r="F73" s="59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3" t="s">
        <v>580</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2">
      <c r="A99" s="649" t="s">
        <v>581</v>
      </c>
      <c r="B99" s="153"/>
      <c r="C99" s="153"/>
      <c r="D99" s="153"/>
      <c r="E99" s="153"/>
      <c r="F99" s="154"/>
      <c r="G99" s="690" t="s">
        <v>573</v>
      </c>
      <c r="H99" s="691"/>
      <c r="I99" s="691"/>
      <c r="J99" s="691"/>
      <c r="K99" s="691"/>
      <c r="L99" s="691"/>
      <c r="M99" s="691"/>
      <c r="N99" s="691"/>
      <c r="O99" s="691"/>
      <c r="P99" s="692" t="s">
        <v>572</v>
      </c>
      <c r="Q99" s="691"/>
      <c r="R99" s="691"/>
      <c r="S99" s="691"/>
      <c r="T99" s="691"/>
      <c r="U99" s="691"/>
      <c r="V99" s="691"/>
      <c r="W99" s="691"/>
      <c r="X99" s="693"/>
      <c r="Y99" s="694"/>
      <c r="Z99" s="695"/>
      <c r="AA99" s="696"/>
      <c r="AB99" s="627" t="s">
        <v>11</v>
      </c>
      <c r="AC99" s="627"/>
      <c r="AD99" s="627"/>
      <c r="AE99" s="119" t="s">
        <v>417</v>
      </c>
      <c r="AF99" s="119"/>
      <c r="AG99" s="119"/>
      <c r="AH99" s="119"/>
      <c r="AI99" s="119" t="s">
        <v>569</v>
      </c>
      <c r="AJ99" s="119"/>
      <c r="AK99" s="119"/>
      <c r="AL99" s="119"/>
      <c r="AM99" s="119" t="s">
        <v>385</v>
      </c>
      <c r="AN99" s="119"/>
      <c r="AO99" s="119"/>
      <c r="AP99" s="119"/>
      <c r="AQ99" s="624" t="s">
        <v>416</v>
      </c>
      <c r="AR99" s="625"/>
      <c r="AS99" s="625"/>
      <c r="AT99" s="626"/>
      <c r="AU99" s="624" t="s">
        <v>594</v>
      </c>
      <c r="AV99" s="625"/>
      <c r="AW99" s="625"/>
      <c r="AX99" s="634"/>
      <c r="AY99">
        <f>COUNTA($G$100)</f>
        <v>0</v>
      </c>
    </row>
    <row r="100" spans="1:60" ht="23.25" hidden="1" customHeight="1" x14ac:dyDescent="0.2">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2">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2">
      <c r="A102" s="187" t="s">
        <v>582</v>
      </c>
      <c r="B102" s="105"/>
      <c r="C102" s="105"/>
      <c r="D102" s="105"/>
      <c r="E102" s="105"/>
      <c r="F102" s="664"/>
      <c r="G102" s="176" t="s">
        <v>583</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417</v>
      </c>
      <c r="AF102" s="119"/>
      <c r="AG102" s="119"/>
      <c r="AH102" s="119"/>
      <c r="AI102" s="119" t="s">
        <v>569</v>
      </c>
      <c r="AJ102" s="119"/>
      <c r="AK102" s="119"/>
      <c r="AL102" s="119"/>
      <c r="AM102" s="119" t="s">
        <v>385</v>
      </c>
      <c r="AN102" s="119"/>
      <c r="AO102" s="119"/>
      <c r="AP102" s="119"/>
      <c r="AQ102" s="628" t="s">
        <v>595</v>
      </c>
      <c r="AR102" s="629"/>
      <c r="AS102" s="629"/>
      <c r="AT102" s="629"/>
      <c r="AU102" s="629"/>
      <c r="AV102" s="629"/>
      <c r="AW102" s="629"/>
      <c r="AX102" s="630"/>
      <c r="AY102">
        <f>IF(SUBSTITUTE(SUBSTITUTE($G$103,"／",""),"　","")="",0,1)</f>
        <v>0</v>
      </c>
    </row>
    <row r="103" spans="1:60" ht="23.25" hidden="1" customHeight="1" x14ac:dyDescent="0.2">
      <c r="A103" s="665"/>
      <c r="B103" s="197"/>
      <c r="C103" s="197"/>
      <c r="D103" s="197"/>
      <c r="E103" s="197"/>
      <c r="F103" s="666"/>
      <c r="G103" s="653" t="s">
        <v>584</v>
      </c>
      <c r="H103" s="654"/>
      <c r="I103" s="654"/>
      <c r="J103" s="654"/>
      <c r="K103" s="654"/>
      <c r="L103" s="654"/>
      <c r="M103" s="654"/>
      <c r="N103" s="654"/>
      <c r="O103" s="654"/>
      <c r="P103" s="654"/>
      <c r="Q103" s="654"/>
      <c r="R103" s="654"/>
      <c r="S103" s="654"/>
      <c r="T103" s="654"/>
      <c r="U103" s="654"/>
      <c r="V103" s="654"/>
      <c r="W103" s="654"/>
      <c r="X103" s="654"/>
      <c r="Y103" s="657" t="s">
        <v>582</v>
      </c>
      <c r="Z103" s="658"/>
      <c r="AA103" s="659"/>
      <c r="AB103" s="660"/>
      <c r="AC103" s="661"/>
      <c r="AD103" s="662"/>
      <c r="AE103" s="663"/>
      <c r="AF103" s="663"/>
      <c r="AG103" s="663"/>
      <c r="AH103" s="663"/>
      <c r="AI103" s="663"/>
      <c r="AJ103" s="663"/>
      <c r="AK103" s="663"/>
      <c r="AL103" s="663"/>
      <c r="AM103" s="663"/>
      <c r="AN103" s="663"/>
      <c r="AO103" s="663"/>
      <c r="AP103" s="663"/>
      <c r="AQ103" s="93"/>
      <c r="AR103" s="87"/>
      <c r="AS103" s="87"/>
      <c r="AT103" s="87"/>
      <c r="AU103" s="87"/>
      <c r="AV103" s="87"/>
      <c r="AW103" s="87"/>
      <c r="AX103" s="88"/>
      <c r="AY103">
        <f>$AY$102</f>
        <v>0</v>
      </c>
    </row>
    <row r="104" spans="1:60" ht="46.5" hidden="1" customHeight="1" x14ac:dyDescent="0.2">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585</v>
      </c>
      <c r="Z104" s="650"/>
      <c r="AA104" s="651"/>
      <c r="AB104" s="613" t="s">
        <v>586</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2">
      <c r="A105" s="418" t="s">
        <v>236</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c r="AR106" s="509"/>
      <c r="AS106" s="127" t="s">
        <v>175</v>
      </c>
      <c r="AT106" s="128"/>
      <c r="AU106" s="126"/>
      <c r="AV106" s="126"/>
      <c r="AW106" s="108" t="s">
        <v>166</v>
      </c>
      <c r="AX106" s="129"/>
      <c r="AY106">
        <f t="shared" ref="AY106:AY111" si="3">$AY$105</f>
        <v>0</v>
      </c>
    </row>
    <row r="107" spans="1:60" ht="23.25" hidden="1" customHeight="1" x14ac:dyDescent="0.2">
      <c r="A107" s="599"/>
      <c r="B107" s="597"/>
      <c r="C107" s="597"/>
      <c r="D107" s="597"/>
      <c r="E107" s="597"/>
      <c r="F107" s="59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3" t="s">
        <v>580</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2">
      <c r="A133" s="649" t="s">
        <v>581</v>
      </c>
      <c r="B133" s="153"/>
      <c r="C133" s="153"/>
      <c r="D133" s="153"/>
      <c r="E133" s="153"/>
      <c r="F133" s="154"/>
      <c r="G133" s="690" t="s">
        <v>573</v>
      </c>
      <c r="H133" s="691"/>
      <c r="I133" s="691"/>
      <c r="J133" s="691"/>
      <c r="K133" s="691"/>
      <c r="L133" s="691"/>
      <c r="M133" s="691"/>
      <c r="N133" s="691"/>
      <c r="O133" s="691"/>
      <c r="P133" s="692" t="s">
        <v>572</v>
      </c>
      <c r="Q133" s="691"/>
      <c r="R133" s="691"/>
      <c r="S133" s="691"/>
      <c r="T133" s="691"/>
      <c r="U133" s="691"/>
      <c r="V133" s="691"/>
      <c r="W133" s="691"/>
      <c r="X133" s="693"/>
      <c r="Y133" s="694"/>
      <c r="Z133" s="695"/>
      <c r="AA133" s="696"/>
      <c r="AB133" s="627" t="s">
        <v>11</v>
      </c>
      <c r="AC133" s="627"/>
      <c r="AD133" s="627"/>
      <c r="AE133" s="119" t="s">
        <v>417</v>
      </c>
      <c r="AF133" s="119"/>
      <c r="AG133" s="119"/>
      <c r="AH133" s="119"/>
      <c r="AI133" s="119" t="s">
        <v>569</v>
      </c>
      <c r="AJ133" s="119"/>
      <c r="AK133" s="119"/>
      <c r="AL133" s="119"/>
      <c r="AM133" s="119" t="s">
        <v>385</v>
      </c>
      <c r="AN133" s="119"/>
      <c r="AO133" s="119"/>
      <c r="AP133" s="119"/>
      <c r="AQ133" s="624" t="s">
        <v>416</v>
      </c>
      <c r="AR133" s="625"/>
      <c r="AS133" s="625"/>
      <c r="AT133" s="626"/>
      <c r="AU133" s="624" t="s">
        <v>594</v>
      </c>
      <c r="AV133" s="625"/>
      <c r="AW133" s="625"/>
      <c r="AX133" s="634"/>
      <c r="AY133">
        <f>COUNTA($G$134)</f>
        <v>0</v>
      </c>
    </row>
    <row r="134" spans="1:60" ht="23.25" hidden="1" customHeight="1" x14ac:dyDescent="0.2">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2">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2">
      <c r="A136" s="187" t="s">
        <v>582</v>
      </c>
      <c r="B136" s="105"/>
      <c r="C136" s="105"/>
      <c r="D136" s="105"/>
      <c r="E136" s="105"/>
      <c r="F136" s="664"/>
      <c r="G136" s="176" t="s">
        <v>583</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417</v>
      </c>
      <c r="AF136" s="119"/>
      <c r="AG136" s="119"/>
      <c r="AH136" s="119"/>
      <c r="AI136" s="119" t="s">
        <v>569</v>
      </c>
      <c r="AJ136" s="119"/>
      <c r="AK136" s="119"/>
      <c r="AL136" s="119"/>
      <c r="AM136" s="119" t="s">
        <v>385</v>
      </c>
      <c r="AN136" s="119"/>
      <c r="AO136" s="119"/>
      <c r="AP136" s="119"/>
      <c r="AQ136" s="628" t="s">
        <v>595</v>
      </c>
      <c r="AR136" s="629"/>
      <c r="AS136" s="629"/>
      <c r="AT136" s="629"/>
      <c r="AU136" s="629"/>
      <c r="AV136" s="629"/>
      <c r="AW136" s="629"/>
      <c r="AX136" s="630"/>
      <c r="AY136">
        <f>IF(SUBSTITUTE(SUBSTITUTE($G$137,"／",""),"　","")="",0,1)</f>
        <v>0</v>
      </c>
    </row>
    <row r="137" spans="1:60" ht="23.25" hidden="1" customHeight="1" x14ac:dyDescent="0.2">
      <c r="A137" s="665"/>
      <c r="B137" s="197"/>
      <c r="C137" s="197"/>
      <c r="D137" s="197"/>
      <c r="E137" s="197"/>
      <c r="F137" s="666"/>
      <c r="G137" s="653" t="s">
        <v>584</v>
      </c>
      <c r="H137" s="654"/>
      <c r="I137" s="654"/>
      <c r="J137" s="654"/>
      <c r="K137" s="654"/>
      <c r="L137" s="654"/>
      <c r="M137" s="654"/>
      <c r="N137" s="654"/>
      <c r="O137" s="654"/>
      <c r="P137" s="654"/>
      <c r="Q137" s="654"/>
      <c r="R137" s="654"/>
      <c r="S137" s="654"/>
      <c r="T137" s="654"/>
      <c r="U137" s="654"/>
      <c r="V137" s="654"/>
      <c r="W137" s="654"/>
      <c r="X137" s="654"/>
      <c r="Y137" s="657" t="s">
        <v>582</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46.5" hidden="1" customHeight="1" x14ac:dyDescent="0.2">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585</v>
      </c>
      <c r="Z138" s="650"/>
      <c r="AA138" s="651"/>
      <c r="AB138" s="613" t="s">
        <v>586</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2">
      <c r="A139" s="418" t="s">
        <v>236</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175</v>
      </c>
      <c r="AT140" s="128"/>
      <c r="AU140" s="126"/>
      <c r="AV140" s="126"/>
      <c r="AW140" s="108" t="s">
        <v>166</v>
      </c>
      <c r="AX140" s="129"/>
      <c r="AY140">
        <f t="shared" ref="AY140:AY145" si="5">$AY$139</f>
        <v>0</v>
      </c>
    </row>
    <row r="141" spans="1:60" ht="23.25" hidden="1" customHeight="1" x14ac:dyDescent="0.2">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3" t="s">
        <v>580</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2">
      <c r="A167" s="649" t="s">
        <v>581</v>
      </c>
      <c r="B167" s="153"/>
      <c r="C167" s="153"/>
      <c r="D167" s="153"/>
      <c r="E167" s="153"/>
      <c r="F167" s="154"/>
      <c r="G167" s="690" t="s">
        <v>573</v>
      </c>
      <c r="H167" s="691"/>
      <c r="I167" s="691"/>
      <c r="J167" s="691"/>
      <c r="K167" s="691"/>
      <c r="L167" s="691"/>
      <c r="M167" s="691"/>
      <c r="N167" s="691"/>
      <c r="O167" s="691"/>
      <c r="P167" s="692" t="s">
        <v>572</v>
      </c>
      <c r="Q167" s="691"/>
      <c r="R167" s="691"/>
      <c r="S167" s="691"/>
      <c r="T167" s="691"/>
      <c r="U167" s="691"/>
      <c r="V167" s="691"/>
      <c r="W167" s="691"/>
      <c r="X167" s="693"/>
      <c r="Y167" s="694"/>
      <c r="Z167" s="695"/>
      <c r="AA167" s="696"/>
      <c r="AB167" s="627" t="s">
        <v>11</v>
      </c>
      <c r="AC167" s="627"/>
      <c r="AD167" s="627"/>
      <c r="AE167" s="119" t="s">
        <v>417</v>
      </c>
      <c r="AF167" s="119"/>
      <c r="AG167" s="119"/>
      <c r="AH167" s="119"/>
      <c r="AI167" s="119" t="s">
        <v>569</v>
      </c>
      <c r="AJ167" s="119"/>
      <c r="AK167" s="119"/>
      <c r="AL167" s="119"/>
      <c r="AM167" s="119" t="s">
        <v>385</v>
      </c>
      <c r="AN167" s="119"/>
      <c r="AO167" s="119"/>
      <c r="AP167" s="119"/>
      <c r="AQ167" s="624" t="s">
        <v>416</v>
      </c>
      <c r="AR167" s="625"/>
      <c r="AS167" s="625"/>
      <c r="AT167" s="626"/>
      <c r="AU167" s="624" t="s">
        <v>594</v>
      </c>
      <c r="AV167" s="625"/>
      <c r="AW167" s="625"/>
      <c r="AX167" s="634"/>
      <c r="AY167">
        <f>COUNTA($G$168)</f>
        <v>0</v>
      </c>
    </row>
    <row r="168" spans="1:60" ht="23.25" hidden="1" customHeight="1" x14ac:dyDescent="0.2">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2">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2">
      <c r="A170" s="187" t="s">
        <v>582</v>
      </c>
      <c r="B170" s="105"/>
      <c r="C170" s="105"/>
      <c r="D170" s="105"/>
      <c r="E170" s="105"/>
      <c r="F170" s="664"/>
      <c r="G170" s="176" t="s">
        <v>583</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417</v>
      </c>
      <c r="AF170" s="119"/>
      <c r="AG170" s="119"/>
      <c r="AH170" s="119"/>
      <c r="AI170" s="119" t="s">
        <v>569</v>
      </c>
      <c r="AJ170" s="119"/>
      <c r="AK170" s="119"/>
      <c r="AL170" s="119"/>
      <c r="AM170" s="119" t="s">
        <v>385</v>
      </c>
      <c r="AN170" s="119"/>
      <c r="AO170" s="119"/>
      <c r="AP170" s="119"/>
      <c r="AQ170" s="628" t="s">
        <v>595</v>
      </c>
      <c r="AR170" s="629"/>
      <c r="AS170" s="629"/>
      <c r="AT170" s="629"/>
      <c r="AU170" s="629"/>
      <c r="AV170" s="629"/>
      <c r="AW170" s="629"/>
      <c r="AX170" s="630"/>
      <c r="AY170">
        <f>IF(SUBSTITUTE(SUBSTITUTE($G$171,"／",""),"　","")="",0,1)</f>
        <v>0</v>
      </c>
    </row>
    <row r="171" spans="1:60" ht="23.25" hidden="1" customHeight="1" x14ac:dyDescent="0.2">
      <c r="A171" s="665"/>
      <c r="B171" s="197"/>
      <c r="C171" s="197"/>
      <c r="D171" s="197"/>
      <c r="E171" s="197"/>
      <c r="F171" s="666"/>
      <c r="G171" s="653" t="s">
        <v>584</v>
      </c>
      <c r="H171" s="654"/>
      <c r="I171" s="654"/>
      <c r="J171" s="654"/>
      <c r="K171" s="654"/>
      <c r="L171" s="654"/>
      <c r="M171" s="654"/>
      <c r="N171" s="654"/>
      <c r="O171" s="654"/>
      <c r="P171" s="654"/>
      <c r="Q171" s="654"/>
      <c r="R171" s="654"/>
      <c r="S171" s="654"/>
      <c r="T171" s="654"/>
      <c r="U171" s="654"/>
      <c r="V171" s="654"/>
      <c r="W171" s="654"/>
      <c r="X171" s="654"/>
      <c r="Y171" s="657" t="s">
        <v>582</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46.5" hidden="1" customHeight="1" x14ac:dyDescent="0.2">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585</v>
      </c>
      <c r="Z172" s="650"/>
      <c r="AA172" s="651"/>
      <c r="AB172" s="613" t="s">
        <v>586</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2">
      <c r="A173" s="418" t="s">
        <v>236</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c r="AV174" s="126"/>
      <c r="AW174" s="108" t="s">
        <v>166</v>
      </c>
      <c r="AX174" s="129"/>
      <c r="AY174">
        <f t="shared" ref="AY174:AY179" si="7">$AY$173</f>
        <v>0</v>
      </c>
    </row>
    <row r="175" spans="1:60" ht="23.25" hidden="1" customHeight="1" x14ac:dyDescent="0.2">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4" t="s">
        <v>128</v>
      </c>
      <c r="AV200" s="574"/>
      <c r="AW200" s="574"/>
      <c r="AX200" s="575"/>
      <c r="AY200">
        <f>COUNTA($H$202)</f>
        <v>0</v>
      </c>
    </row>
    <row r="201" spans="1:60" ht="18.75" hidden="1" customHeight="1" x14ac:dyDescent="0.2">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23.25" hidden="1" customHeight="1" x14ac:dyDescent="0.2">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251</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2">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251</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2">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252</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23.25" hidden="1" customHeight="1" x14ac:dyDescent="0.2">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250</v>
      </c>
      <c r="X205" s="544"/>
      <c r="Y205" s="549" t="s">
        <v>12</v>
      </c>
      <c r="Z205" s="549"/>
      <c r="AA205" s="550"/>
      <c r="AB205" s="559" t="s">
        <v>251</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2">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251</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2">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252</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18.75" hidden="1" customHeight="1" x14ac:dyDescent="0.2">
      <c r="A208" s="511" t="s">
        <v>237</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5" t="s">
        <v>128</v>
      </c>
      <c r="AV208" s="506"/>
      <c r="AW208" s="506"/>
      <c r="AX208" s="507"/>
      <c r="AY208">
        <f>COUNTA($H$210)</f>
        <v>0</v>
      </c>
    </row>
    <row r="209" spans="1:51" ht="18.75" hidden="1" customHeight="1" x14ac:dyDescent="0.2">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6"/>
      <c r="AF209" s="256"/>
      <c r="AG209" s="256"/>
      <c r="AH209" s="256"/>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2">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2">
      <c r="A213" s="497" t="s">
        <v>264</v>
      </c>
      <c r="B213" s="498"/>
      <c r="C213" s="498"/>
      <c r="D213" s="498"/>
      <c r="E213" s="499" t="s">
        <v>225</v>
      </c>
      <c r="F213" s="500"/>
      <c r="G213" s="82" t="s">
        <v>177</v>
      </c>
      <c r="H213" s="470"/>
      <c r="I213" s="471"/>
      <c r="J213" s="471"/>
      <c r="K213" s="471"/>
      <c r="L213" s="471"/>
      <c r="M213" s="471"/>
      <c r="N213" s="471"/>
      <c r="O213" s="501"/>
      <c r="P213" s="240"/>
      <c r="Q213" s="240"/>
      <c r="R213" s="240"/>
      <c r="S213" s="240"/>
      <c r="T213" s="240"/>
      <c r="U213" s="240"/>
      <c r="V213" s="240"/>
      <c r="W213" s="240"/>
      <c r="X213" s="240"/>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customHeight="1" thickBot="1" x14ac:dyDescent="0.25">
      <c r="A214" s="418" t="s">
        <v>577</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c r="AS214" s="420"/>
      <c r="AT214" s="421"/>
      <c r="AU214" s="421"/>
      <c r="AV214" s="421"/>
      <c r="AW214" s="421"/>
      <c r="AX214" s="422"/>
      <c r="AY214">
        <f>COUNTIF($AR$214,"☑")</f>
        <v>0</v>
      </c>
    </row>
    <row r="215" spans="1:51" ht="45" customHeight="1" x14ac:dyDescent="0.2">
      <c r="A215" s="407" t="s">
        <v>284</v>
      </c>
      <c r="B215" s="408"/>
      <c r="C215" s="411" t="s">
        <v>178</v>
      </c>
      <c r="D215" s="408"/>
      <c r="E215" s="413" t="s">
        <v>194</v>
      </c>
      <c r="F215" s="414"/>
      <c r="G215" s="415" t="s">
        <v>619</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2">
      <c r="A216" s="409"/>
      <c r="B216" s="410"/>
      <c r="C216" s="412"/>
      <c r="D216" s="410"/>
      <c r="E216" s="149" t="s">
        <v>193</v>
      </c>
      <c r="F216" s="151"/>
      <c r="G216" s="130" t="s">
        <v>620</v>
      </c>
      <c r="H216" s="131"/>
      <c r="I216" s="131"/>
      <c r="J216" s="131"/>
      <c r="K216" s="131"/>
      <c r="L216" s="131"/>
      <c r="M216" s="131"/>
      <c r="N216" s="131"/>
      <c r="O216" s="131"/>
      <c r="P216" s="131"/>
      <c r="Q216" s="131"/>
      <c r="R216" s="131"/>
      <c r="S216" s="131"/>
      <c r="T216" s="131"/>
      <c r="U216" s="131"/>
      <c r="V216" s="132"/>
      <c r="W216" s="483" t="s">
        <v>587</v>
      </c>
      <c r="X216" s="484"/>
      <c r="Y216" s="484"/>
      <c r="Z216" s="484"/>
      <c r="AA216" s="485"/>
      <c r="AB216" s="486" t="s">
        <v>632</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2">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588</v>
      </c>
      <c r="X217" s="490"/>
      <c r="Y217" s="490"/>
      <c r="Z217" s="490"/>
      <c r="AA217" s="491"/>
      <c r="AB217" s="486" t="s">
        <v>631</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2">
      <c r="A218" s="409"/>
      <c r="B218" s="410"/>
      <c r="C218" s="492" t="s">
        <v>600</v>
      </c>
      <c r="D218" s="493"/>
      <c r="E218" s="149" t="s">
        <v>280</v>
      </c>
      <c r="F218" s="151"/>
      <c r="G218" s="473" t="s">
        <v>181</v>
      </c>
      <c r="H218" s="474"/>
      <c r="I218" s="474"/>
      <c r="J218" s="494" t="s">
        <v>612</v>
      </c>
      <c r="K218" s="495"/>
      <c r="L218" s="495"/>
      <c r="M218" s="495"/>
      <c r="N218" s="495"/>
      <c r="O218" s="495"/>
      <c r="P218" s="495"/>
      <c r="Q218" s="495"/>
      <c r="R218" s="495"/>
      <c r="S218" s="495"/>
      <c r="T218" s="496"/>
      <c r="U218" s="471" t="s">
        <v>619</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2">
      <c r="A219" s="409"/>
      <c r="B219" s="410"/>
      <c r="C219" s="412"/>
      <c r="D219" s="410"/>
      <c r="E219" s="152"/>
      <c r="F219" s="154"/>
      <c r="G219" s="473" t="s">
        <v>601</v>
      </c>
      <c r="H219" s="474"/>
      <c r="I219" s="474"/>
      <c r="J219" s="474"/>
      <c r="K219" s="474"/>
      <c r="L219" s="474"/>
      <c r="M219" s="474"/>
      <c r="N219" s="474"/>
      <c r="O219" s="474"/>
      <c r="P219" s="474"/>
      <c r="Q219" s="474"/>
      <c r="R219" s="474"/>
      <c r="S219" s="474"/>
      <c r="T219" s="474"/>
      <c r="U219" s="470" t="s">
        <v>619</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5">
      <c r="A220" s="409"/>
      <c r="B220" s="410"/>
      <c r="C220" s="412"/>
      <c r="D220" s="410"/>
      <c r="E220" s="157"/>
      <c r="F220" s="159"/>
      <c r="G220" s="473" t="s">
        <v>588</v>
      </c>
      <c r="H220" s="474"/>
      <c r="I220" s="474"/>
      <c r="J220" s="474"/>
      <c r="K220" s="474"/>
      <c r="L220" s="474"/>
      <c r="M220" s="474"/>
      <c r="N220" s="474"/>
      <c r="O220" s="474"/>
      <c r="P220" s="474"/>
      <c r="Q220" s="474"/>
      <c r="R220" s="474"/>
      <c r="S220" s="474"/>
      <c r="T220" s="474"/>
      <c r="U220" s="810" t="s">
        <v>619</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2">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54" customHeight="1" x14ac:dyDescent="0.2">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617</v>
      </c>
      <c r="AE223" s="453"/>
      <c r="AF223" s="453"/>
      <c r="AG223" s="454" t="s">
        <v>626</v>
      </c>
      <c r="AH223" s="455"/>
      <c r="AI223" s="455"/>
      <c r="AJ223" s="455"/>
      <c r="AK223" s="455"/>
      <c r="AL223" s="455"/>
      <c r="AM223" s="455"/>
      <c r="AN223" s="455"/>
      <c r="AO223" s="455"/>
      <c r="AP223" s="455"/>
      <c r="AQ223" s="455"/>
      <c r="AR223" s="455"/>
      <c r="AS223" s="455"/>
      <c r="AT223" s="455"/>
      <c r="AU223" s="455"/>
      <c r="AV223" s="455"/>
      <c r="AW223" s="455"/>
      <c r="AX223" s="456"/>
    </row>
    <row r="224" spans="1:51" ht="51" customHeight="1" x14ac:dyDescent="0.2">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3"/>
      <c r="AD224" s="364" t="s">
        <v>617</v>
      </c>
      <c r="AE224" s="365"/>
      <c r="AF224" s="365"/>
      <c r="AG224" s="359" t="s">
        <v>627</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2">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1" t="s">
        <v>617</v>
      </c>
      <c r="AE225" s="402"/>
      <c r="AF225" s="402"/>
      <c r="AG225" s="387" t="s">
        <v>628</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3"/>
      <c r="C226" s="425" t="s">
        <v>38</v>
      </c>
      <c r="D226" s="381"/>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2" t="s">
        <v>625</v>
      </c>
      <c r="AE226" s="383"/>
      <c r="AF226" s="383"/>
      <c r="AG226" s="385" t="s">
        <v>285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4"/>
      <c r="C227" s="428"/>
      <c r="D227" s="429"/>
      <c r="E227" s="432" t="s">
        <v>262</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4"/>
      <c r="AE227" s="365"/>
      <c r="AF227" s="406"/>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4"/>
      <c r="C228" s="430"/>
      <c r="D228" s="431"/>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c r="AE228" s="439"/>
      <c r="AF228" s="440"/>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8" t="s">
        <v>625</v>
      </c>
      <c r="AE229" s="349"/>
      <c r="AF229" s="350"/>
      <c r="AG229" s="351" t="s">
        <v>285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625</v>
      </c>
      <c r="AE230" s="365"/>
      <c r="AF230" s="406"/>
      <c r="AG230" s="359" t="s">
        <v>285</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625</v>
      </c>
      <c r="AE231" s="365"/>
      <c r="AF231" s="365"/>
      <c r="AG231" s="359" t="s">
        <v>285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625</v>
      </c>
      <c r="AE232" s="365"/>
      <c r="AF232" s="365"/>
      <c r="AG232" s="359" t="s">
        <v>285</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625</v>
      </c>
      <c r="AE233" s="402"/>
      <c r="AF233" s="402"/>
      <c r="AG233" s="403" t="s">
        <v>285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4" t="s">
        <v>625</v>
      </c>
      <c r="AE234" s="365"/>
      <c r="AF234" s="406"/>
      <c r="AG234" s="359" t="s">
        <v>285</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2">
      <c r="A235" s="343"/>
      <c r="B235" s="344"/>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4" t="s">
        <v>625</v>
      </c>
      <c r="AE235" s="395"/>
      <c r="AF235" s="396"/>
      <c r="AG235" s="397" t="s">
        <v>285</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625</v>
      </c>
      <c r="AE236" s="349"/>
      <c r="AF236" s="350"/>
      <c r="AG236" s="351" t="s">
        <v>285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625</v>
      </c>
      <c r="AE237" s="358"/>
      <c r="AF237" s="358"/>
      <c r="AG237" s="359" t="s">
        <v>285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625</v>
      </c>
      <c r="AE238" s="365"/>
      <c r="AF238" s="365"/>
      <c r="AG238" s="359" t="s">
        <v>285</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625</v>
      </c>
      <c r="AE239" s="365"/>
      <c r="AF239" s="365"/>
      <c r="AG239" s="389" t="s">
        <v>285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625</v>
      </c>
      <c r="AE240" s="383"/>
      <c r="AF240" s="384"/>
      <c r="AG240" s="385" t="s">
        <v>285</v>
      </c>
      <c r="AH240" s="131"/>
      <c r="AI240" s="131"/>
      <c r="AJ240" s="131"/>
      <c r="AK240" s="131"/>
      <c r="AL240" s="131"/>
      <c r="AM240" s="131"/>
      <c r="AN240" s="131"/>
      <c r="AO240" s="131"/>
      <c r="AP240" s="131"/>
      <c r="AQ240" s="131"/>
      <c r="AR240" s="131"/>
      <c r="AS240" s="131"/>
      <c r="AT240" s="131"/>
      <c r="AU240" s="131"/>
      <c r="AV240" s="131"/>
      <c r="AW240" s="131"/>
      <c r="AX240" s="386"/>
    </row>
    <row r="241" spans="1:50" ht="19.75" customHeight="1" x14ac:dyDescent="0.2">
      <c r="A241" s="375"/>
      <c r="B241" s="376"/>
      <c r="C241" s="889" t="s">
        <v>0</v>
      </c>
      <c r="D241" s="890"/>
      <c r="E241" s="890"/>
      <c r="F241" s="890"/>
      <c r="G241" s="890"/>
      <c r="H241" s="890"/>
      <c r="I241" s="890"/>
      <c r="J241" s="890"/>
      <c r="K241" s="890"/>
      <c r="L241" s="890"/>
      <c r="M241" s="890"/>
      <c r="N241" s="890"/>
      <c r="O241" s="886" t="s">
        <v>606</v>
      </c>
      <c r="P241" s="887"/>
      <c r="Q241" s="887"/>
      <c r="R241" s="887"/>
      <c r="S241" s="887"/>
      <c r="T241" s="887"/>
      <c r="U241" s="887"/>
      <c r="V241" s="887"/>
      <c r="W241" s="887"/>
      <c r="X241" s="887"/>
      <c r="Y241" s="887"/>
      <c r="Z241" s="887"/>
      <c r="AA241" s="887"/>
      <c r="AB241" s="887"/>
      <c r="AC241" s="887"/>
      <c r="AD241" s="887"/>
      <c r="AE241" s="887"/>
      <c r="AF241" s="888"/>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3"/>
      <c r="D242" s="874"/>
      <c r="E242" s="368"/>
      <c r="F242" s="368"/>
      <c r="G242" s="368"/>
      <c r="H242" s="369"/>
      <c r="I242" s="369"/>
      <c r="J242" s="875"/>
      <c r="K242" s="875"/>
      <c r="L242" s="875"/>
      <c r="M242" s="369"/>
      <c r="N242" s="876"/>
      <c r="O242" s="877"/>
      <c r="P242" s="878"/>
      <c r="Q242" s="878"/>
      <c r="R242" s="878"/>
      <c r="S242" s="878"/>
      <c r="T242" s="878"/>
      <c r="U242" s="878"/>
      <c r="V242" s="878"/>
      <c r="W242" s="878"/>
      <c r="X242" s="878"/>
      <c r="Y242" s="878"/>
      <c r="Z242" s="878"/>
      <c r="AA242" s="878"/>
      <c r="AB242" s="878"/>
      <c r="AC242" s="878"/>
      <c r="AD242" s="878"/>
      <c r="AE242" s="878"/>
      <c r="AF242" s="879"/>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80"/>
      <c r="P243" s="881"/>
      <c r="Q243" s="881"/>
      <c r="R243" s="881"/>
      <c r="S243" s="881"/>
      <c r="T243" s="881"/>
      <c r="U243" s="881"/>
      <c r="V243" s="881"/>
      <c r="W243" s="881"/>
      <c r="X243" s="881"/>
      <c r="Y243" s="881"/>
      <c r="Z243" s="881"/>
      <c r="AA243" s="881"/>
      <c r="AB243" s="881"/>
      <c r="AC243" s="881"/>
      <c r="AD243" s="881"/>
      <c r="AE243" s="881"/>
      <c r="AF243" s="882"/>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80"/>
      <c r="P244" s="881"/>
      <c r="Q244" s="881"/>
      <c r="R244" s="881"/>
      <c r="S244" s="881"/>
      <c r="T244" s="881"/>
      <c r="U244" s="881"/>
      <c r="V244" s="881"/>
      <c r="W244" s="881"/>
      <c r="X244" s="881"/>
      <c r="Y244" s="881"/>
      <c r="Z244" s="881"/>
      <c r="AA244" s="881"/>
      <c r="AB244" s="881"/>
      <c r="AC244" s="881"/>
      <c r="AD244" s="881"/>
      <c r="AE244" s="881"/>
      <c r="AF244" s="882"/>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80"/>
      <c r="P245" s="881"/>
      <c r="Q245" s="881"/>
      <c r="R245" s="881"/>
      <c r="S245" s="881"/>
      <c r="T245" s="881"/>
      <c r="U245" s="881"/>
      <c r="V245" s="881"/>
      <c r="W245" s="881"/>
      <c r="X245" s="881"/>
      <c r="Y245" s="881"/>
      <c r="Z245" s="881"/>
      <c r="AA245" s="881"/>
      <c r="AB245" s="881"/>
      <c r="AC245" s="881"/>
      <c r="AD245" s="881"/>
      <c r="AE245" s="881"/>
      <c r="AF245" s="882"/>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2">
      <c r="A246" s="377"/>
      <c r="B246" s="378"/>
      <c r="C246" s="391"/>
      <c r="D246" s="392"/>
      <c r="E246" s="368"/>
      <c r="F246" s="368"/>
      <c r="G246" s="368"/>
      <c r="H246" s="369"/>
      <c r="I246" s="369"/>
      <c r="J246" s="393"/>
      <c r="K246" s="393"/>
      <c r="L246" s="393"/>
      <c r="M246" s="871"/>
      <c r="N246" s="872"/>
      <c r="O246" s="883"/>
      <c r="P246" s="884"/>
      <c r="Q246" s="884"/>
      <c r="R246" s="884"/>
      <c r="S246" s="884"/>
      <c r="T246" s="884"/>
      <c r="U246" s="884"/>
      <c r="V246" s="884"/>
      <c r="W246" s="884"/>
      <c r="X246" s="884"/>
      <c r="Y246" s="884"/>
      <c r="Z246" s="884"/>
      <c r="AA246" s="884"/>
      <c r="AB246" s="884"/>
      <c r="AC246" s="884"/>
      <c r="AD246" s="884"/>
      <c r="AE246" s="884"/>
      <c r="AF246" s="885"/>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1"/>
      <c r="C247" s="298" t="s">
        <v>49</v>
      </c>
      <c r="D247" s="719"/>
      <c r="E247" s="719"/>
      <c r="F247" s="720"/>
      <c r="G247" s="904" t="s">
        <v>285</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x14ac:dyDescent="0.25">
      <c r="A248" s="902"/>
      <c r="B248" s="903"/>
      <c r="C248" s="906" t="s">
        <v>53</v>
      </c>
      <c r="D248" s="907"/>
      <c r="E248" s="907"/>
      <c r="F248" s="908"/>
      <c r="G248" s="909" t="s">
        <v>285</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2">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35" customHeight="1" thickBot="1" x14ac:dyDescent="0.25">
      <c r="A250" s="894" t="s">
        <v>285</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2">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37" customHeight="1" thickBot="1" x14ac:dyDescent="0.25">
      <c r="A252" s="323"/>
      <c r="B252" s="324"/>
      <c r="C252" s="324"/>
      <c r="D252" s="324"/>
      <c r="E252" s="325"/>
      <c r="F252" s="900" t="s">
        <v>285</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2">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38" customHeight="1" thickBot="1" x14ac:dyDescent="0.25">
      <c r="A254" s="323"/>
      <c r="B254" s="324"/>
      <c r="C254" s="324"/>
      <c r="D254" s="324"/>
      <c r="E254" s="325"/>
      <c r="F254" s="326" t="s">
        <v>285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6.5" customHeight="1" thickBot="1" x14ac:dyDescent="0.25">
      <c r="A256" s="332" t="s">
        <v>285</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278</v>
      </c>
      <c r="B258" s="90"/>
      <c r="C258" s="90"/>
      <c r="D258" s="91"/>
      <c r="E258" s="319" t="s">
        <v>619</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277</v>
      </c>
      <c r="B259" s="256"/>
      <c r="C259" s="256"/>
      <c r="D259" s="256"/>
      <c r="E259" s="319" t="s">
        <v>619</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276</v>
      </c>
      <c r="B260" s="256"/>
      <c r="C260" s="256"/>
      <c r="D260" s="256"/>
      <c r="E260" s="319" t="s">
        <v>619</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275</v>
      </c>
      <c r="B261" s="256"/>
      <c r="C261" s="256"/>
      <c r="D261" s="256"/>
      <c r="E261" s="319" t="s">
        <v>619</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274</v>
      </c>
      <c r="B262" s="256"/>
      <c r="C262" s="256"/>
      <c r="D262" s="256"/>
      <c r="E262" s="319" t="s">
        <v>619</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273</v>
      </c>
      <c r="B263" s="256"/>
      <c r="C263" s="256"/>
      <c r="D263" s="256"/>
      <c r="E263" s="319" t="s">
        <v>619</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272</v>
      </c>
      <c r="B264" s="256"/>
      <c r="C264" s="256"/>
      <c r="D264" s="256"/>
      <c r="E264" s="319" t="s">
        <v>619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271</v>
      </c>
      <c r="B265" s="256"/>
      <c r="C265" s="256"/>
      <c r="D265" s="256"/>
      <c r="E265" s="319" t="s">
        <v>619</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385</v>
      </c>
      <c r="B268" s="256"/>
      <c r="C268" s="256"/>
      <c r="D268" s="256"/>
      <c r="E268" s="84">
        <v>2021</v>
      </c>
      <c r="F268" s="85"/>
      <c r="G268" s="86" t="s">
        <v>608</v>
      </c>
      <c r="H268" s="86"/>
      <c r="I268" s="86"/>
      <c r="J268" s="85" t="s">
        <v>544</v>
      </c>
      <c r="K268" s="85"/>
      <c r="L268" s="101">
        <v>14</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5" customHeight="1" x14ac:dyDescent="0.2">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5" hidden="1"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5" hidden="1"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5" hidden="1"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5" hidden="1"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5" hidden="1"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5"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5"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285</v>
      </c>
      <c r="H310" s="285"/>
      <c r="I310" s="285"/>
      <c r="J310" s="285"/>
      <c r="K310" s="286"/>
      <c r="L310" s="287" t="s">
        <v>285</v>
      </c>
      <c r="M310" s="288"/>
      <c r="N310" s="288"/>
      <c r="O310" s="288"/>
      <c r="P310" s="288"/>
      <c r="Q310" s="288"/>
      <c r="R310" s="288"/>
      <c r="S310" s="288"/>
      <c r="T310" s="288"/>
      <c r="U310" s="288"/>
      <c r="V310" s="288"/>
      <c r="W310" s="288"/>
      <c r="X310" s="289"/>
      <c r="Y310" s="290"/>
      <c r="Z310" s="291"/>
      <c r="AA310" s="291"/>
      <c r="AB310" s="292"/>
      <c r="AC310" s="284" t="s">
        <v>285</v>
      </c>
      <c r="AD310" s="285"/>
      <c r="AE310" s="285"/>
      <c r="AF310" s="285"/>
      <c r="AG310" s="286"/>
      <c r="AH310" s="287" t="s">
        <v>285</v>
      </c>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2">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5">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2" t="s">
        <v>285</v>
      </c>
      <c r="D366" s="251"/>
      <c r="E366" s="251"/>
      <c r="F366" s="251"/>
      <c r="G366" s="251"/>
      <c r="H366" s="251"/>
      <c r="I366" s="251"/>
      <c r="J366" s="233" t="s">
        <v>285</v>
      </c>
      <c r="K366" s="234"/>
      <c r="L366" s="234"/>
      <c r="M366" s="234"/>
      <c r="N366" s="234"/>
      <c r="O366" s="234"/>
      <c r="P366" s="245" t="s">
        <v>285</v>
      </c>
      <c r="Q366" s="235"/>
      <c r="R366" s="235"/>
      <c r="S366" s="235"/>
      <c r="T366" s="235"/>
      <c r="U366" s="235"/>
      <c r="V366" s="235"/>
      <c r="W366" s="235"/>
      <c r="X366" s="235"/>
      <c r="Y366" s="236" t="s">
        <v>285</v>
      </c>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hidden="1" customHeight="1" x14ac:dyDescent="0.2">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285</v>
      </c>
      <c r="F631" s="232"/>
      <c r="G631" s="232"/>
      <c r="H631" s="232"/>
      <c r="I631" s="232"/>
      <c r="J631" s="233" t="s">
        <v>285</v>
      </c>
      <c r="K631" s="234"/>
      <c r="L631" s="234"/>
      <c r="M631" s="234"/>
      <c r="N631" s="234"/>
      <c r="O631" s="234"/>
      <c r="P631" s="245" t="s">
        <v>285</v>
      </c>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17">
      <formula>IF(RIGHT(TEXT(P14,"0.#"),1)=".",FALSE,TRUE)</formula>
    </cfRule>
    <cfRule type="expression" dxfId="806" priority="918">
      <formula>IF(RIGHT(TEXT(P14,"0.#"),1)=".",TRUE,FALSE)</formula>
    </cfRule>
  </conditionalFormatting>
  <conditionalFormatting sqref="P18:AX18">
    <cfRule type="expression" dxfId="805" priority="915">
      <formula>IF(RIGHT(TEXT(P18,"0.#"),1)=".",FALSE,TRUE)</formula>
    </cfRule>
    <cfRule type="expression" dxfId="804" priority="916">
      <formula>IF(RIGHT(TEXT(P18,"0.#"),1)=".",TRUE,FALSE)</formula>
    </cfRule>
  </conditionalFormatting>
  <conditionalFormatting sqref="Y311">
    <cfRule type="expression" dxfId="803" priority="913">
      <formula>IF(RIGHT(TEXT(Y311,"0.#"),1)=".",FALSE,TRUE)</formula>
    </cfRule>
    <cfRule type="expression" dxfId="802" priority="914">
      <formula>IF(RIGHT(TEXT(Y311,"0.#"),1)=".",TRUE,FALSE)</formula>
    </cfRule>
  </conditionalFormatting>
  <conditionalFormatting sqref="Y320">
    <cfRule type="expression" dxfId="801" priority="911">
      <formula>IF(RIGHT(TEXT(Y320,"0.#"),1)=".",FALSE,TRUE)</formula>
    </cfRule>
    <cfRule type="expression" dxfId="800" priority="912">
      <formula>IF(RIGHT(TEXT(Y320,"0.#"),1)=".",TRUE,FALSE)</formula>
    </cfRule>
  </conditionalFormatting>
  <conditionalFormatting sqref="Y351:Y358 Y349 Y338:Y345 Y336 Y325:Y332 Y323">
    <cfRule type="expression" dxfId="799" priority="891">
      <formula>IF(RIGHT(TEXT(Y323,"0.#"),1)=".",FALSE,TRUE)</formula>
    </cfRule>
    <cfRule type="expression" dxfId="798" priority="892">
      <formula>IF(RIGHT(TEXT(Y323,"0.#"),1)=".",TRUE,FALSE)</formula>
    </cfRule>
  </conditionalFormatting>
  <conditionalFormatting sqref="P16:AQ17 P15:AX15 P13:AX13">
    <cfRule type="expression" dxfId="797" priority="909">
      <formula>IF(RIGHT(TEXT(P13,"0.#"),1)=".",FALSE,TRUE)</formula>
    </cfRule>
    <cfRule type="expression" dxfId="796" priority="910">
      <formula>IF(RIGHT(TEXT(P13,"0.#"),1)=".",TRUE,FALSE)</formula>
    </cfRule>
  </conditionalFormatting>
  <conditionalFormatting sqref="P19:AJ19">
    <cfRule type="expression" dxfId="795" priority="907">
      <formula>IF(RIGHT(TEXT(P19,"0.#"),1)=".",FALSE,TRUE)</formula>
    </cfRule>
    <cfRule type="expression" dxfId="794" priority="908">
      <formula>IF(RIGHT(TEXT(P19,"0.#"),1)=".",TRUE,FALSE)</formula>
    </cfRule>
  </conditionalFormatting>
  <conditionalFormatting sqref="AE32 AQ32">
    <cfRule type="expression" dxfId="793" priority="905">
      <formula>IF(RIGHT(TEXT(AE32,"0.#"),1)=".",FALSE,TRUE)</formula>
    </cfRule>
    <cfRule type="expression" dxfId="792" priority="906">
      <formula>IF(RIGHT(TEXT(AE32,"0.#"),1)=".",TRUE,FALSE)</formula>
    </cfRule>
  </conditionalFormatting>
  <conditionalFormatting sqref="Y312:Y319 Y310">
    <cfRule type="expression" dxfId="791" priority="903">
      <formula>IF(RIGHT(TEXT(Y310,"0.#"),1)=".",FALSE,TRUE)</formula>
    </cfRule>
    <cfRule type="expression" dxfId="790" priority="904">
      <formula>IF(RIGHT(TEXT(Y310,"0.#"),1)=".",TRUE,FALSE)</formula>
    </cfRule>
  </conditionalFormatting>
  <conditionalFormatting sqref="AU311">
    <cfRule type="expression" dxfId="789" priority="901">
      <formula>IF(RIGHT(TEXT(AU311,"0.#"),1)=".",FALSE,TRUE)</formula>
    </cfRule>
    <cfRule type="expression" dxfId="788" priority="902">
      <formula>IF(RIGHT(TEXT(AU311,"0.#"),1)=".",TRUE,FALSE)</formula>
    </cfRule>
  </conditionalFormatting>
  <conditionalFormatting sqref="AU320">
    <cfRule type="expression" dxfId="787" priority="899">
      <formula>IF(RIGHT(TEXT(AU320,"0.#"),1)=".",FALSE,TRUE)</formula>
    </cfRule>
    <cfRule type="expression" dxfId="786" priority="900">
      <formula>IF(RIGHT(TEXT(AU320,"0.#"),1)=".",TRUE,FALSE)</formula>
    </cfRule>
  </conditionalFormatting>
  <conditionalFormatting sqref="AU312:AU319 AU310">
    <cfRule type="expression" dxfId="785" priority="897">
      <formula>IF(RIGHT(TEXT(AU310,"0.#"),1)=".",FALSE,TRUE)</formula>
    </cfRule>
    <cfRule type="expression" dxfId="784" priority="898">
      <formula>IF(RIGHT(TEXT(AU310,"0.#"),1)=".",TRUE,FALSE)</formula>
    </cfRule>
  </conditionalFormatting>
  <conditionalFormatting sqref="Y350 Y337 Y324">
    <cfRule type="expression" dxfId="783" priority="895">
      <formula>IF(RIGHT(TEXT(Y324,"0.#"),1)=".",FALSE,TRUE)</formula>
    </cfRule>
    <cfRule type="expression" dxfId="782" priority="896">
      <formula>IF(RIGHT(TEXT(Y324,"0.#"),1)=".",TRUE,FALSE)</formula>
    </cfRule>
  </conditionalFormatting>
  <conditionalFormatting sqref="Y359 Y346 Y333">
    <cfRule type="expression" dxfId="781" priority="893">
      <formula>IF(RIGHT(TEXT(Y333,"0.#"),1)=".",FALSE,TRUE)</formula>
    </cfRule>
    <cfRule type="expression" dxfId="780" priority="894">
      <formula>IF(RIGHT(TEXT(Y333,"0.#"),1)=".",TRUE,FALSE)</formula>
    </cfRule>
  </conditionalFormatting>
  <conditionalFormatting sqref="AU350 AU337 AU324">
    <cfRule type="expression" dxfId="779" priority="889">
      <formula>IF(RIGHT(TEXT(AU324,"0.#"),1)=".",FALSE,TRUE)</formula>
    </cfRule>
    <cfRule type="expression" dxfId="778" priority="890">
      <formula>IF(RIGHT(TEXT(AU324,"0.#"),1)=".",TRUE,FALSE)</formula>
    </cfRule>
  </conditionalFormatting>
  <conditionalFormatting sqref="AU359 AU346 AU333">
    <cfRule type="expression" dxfId="777" priority="887">
      <formula>IF(RIGHT(TEXT(AU333,"0.#"),1)=".",FALSE,TRUE)</formula>
    </cfRule>
    <cfRule type="expression" dxfId="776" priority="888">
      <formula>IF(RIGHT(TEXT(AU333,"0.#"),1)=".",TRUE,FALSE)</formula>
    </cfRule>
  </conditionalFormatting>
  <conditionalFormatting sqref="AU351:AU358 AU349 AU338:AU345 AU336 AU325:AU332 AU323">
    <cfRule type="expression" dxfId="775" priority="885">
      <formula>IF(RIGHT(TEXT(AU323,"0.#"),1)=".",FALSE,TRUE)</formula>
    </cfRule>
    <cfRule type="expression" dxfId="774" priority="886">
      <formula>IF(RIGHT(TEXT(AU323,"0.#"),1)=".",TRUE,FALSE)</formula>
    </cfRule>
  </conditionalFormatting>
  <conditionalFormatting sqref="AI32">
    <cfRule type="expression" dxfId="773" priority="883">
      <formula>IF(RIGHT(TEXT(AI32,"0.#"),1)=".",FALSE,TRUE)</formula>
    </cfRule>
    <cfRule type="expression" dxfId="772" priority="884">
      <formula>IF(RIGHT(TEXT(AI32,"0.#"),1)=".",TRUE,FALSE)</formula>
    </cfRule>
  </conditionalFormatting>
  <conditionalFormatting sqref="AM32">
    <cfRule type="expression" dxfId="771" priority="881">
      <formula>IF(RIGHT(TEXT(AM32,"0.#"),1)=".",FALSE,TRUE)</formula>
    </cfRule>
    <cfRule type="expression" dxfId="770" priority="882">
      <formula>IF(RIGHT(TEXT(AM32,"0.#"),1)=".",TRUE,FALSE)</formula>
    </cfRule>
  </conditionalFormatting>
  <conditionalFormatting sqref="AE33">
    <cfRule type="expression" dxfId="769" priority="879">
      <formula>IF(RIGHT(TEXT(AE33,"0.#"),1)=".",FALSE,TRUE)</formula>
    </cfRule>
    <cfRule type="expression" dxfId="768" priority="880">
      <formula>IF(RIGHT(TEXT(AE33,"0.#"),1)=".",TRUE,FALSE)</formula>
    </cfRule>
  </conditionalFormatting>
  <conditionalFormatting sqref="AI33">
    <cfRule type="expression" dxfId="767" priority="877">
      <formula>IF(RIGHT(TEXT(AI33,"0.#"),1)=".",FALSE,TRUE)</formula>
    </cfRule>
    <cfRule type="expression" dxfId="766" priority="878">
      <formula>IF(RIGHT(TEXT(AI33,"0.#"),1)=".",TRUE,FALSE)</formula>
    </cfRule>
  </conditionalFormatting>
  <conditionalFormatting sqref="AM33">
    <cfRule type="expression" dxfId="765" priority="875">
      <formula>IF(RIGHT(TEXT(AM33,"0.#"),1)=".",FALSE,TRUE)</formula>
    </cfRule>
    <cfRule type="expression" dxfId="764" priority="876">
      <formula>IF(RIGHT(TEXT(AM33,"0.#"),1)=".",TRUE,FALSE)</formula>
    </cfRule>
  </conditionalFormatting>
  <conditionalFormatting sqref="AQ33">
    <cfRule type="expression" dxfId="763" priority="873">
      <formula>IF(RIGHT(TEXT(AQ33,"0.#"),1)=".",FALSE,TRUE)</formula>
    </cfRule>
    <cfRule type="expression" dxfId="762" priority="874">
      <formula>IF(RIGHT(TEXT(AQ33,"0.#"),1)=".",TRUE,FALSE)</formula>
    </cfRule>
  </conditionalFormatting>
  <conditionalFormatting sqref="AE210">
    <cfRule type="expression" dxfId="761" priority="871">
      <formula>IF(RIGHT(TEXT(AE210,"0.#"),1)=".",FALSE,TRUE)</formula>
    </cfRule>
    <cfRule type="expression" dxfId="760" priority="872">
      <formula>IF(RIGHT(TEXT(AE210,"0.#"),1)=".",TRUE,FALSE)</formula>
    </cfRule>
  </conditionalFormatting>
  <conditionalFormatting sqref="AE211">
    <cfRule type="expression" dxfId="759" priority="869">
      <formula>IF(RIGHT(TEXT(AE211,"0.#"),1)=".",FALSE,TRUE)</formula>
    </cfRule>
    <cfRule type="expression" dxfId="758" priority="870">
      <formula>IF(RIGHT(TEXT(AE211,"0.#"),1)=".",TRUE,FALSE)</formula>
    </cfRule>
  </conditionalFormatting>
  <conditionalFormatting sqref="AE212">
    <cfRule type="expression" dxfId="757" priority="867">
      <formula>IF(RIGHT(TEXT(AE212,"0.#"),1)=".",FALSE,TRUE)</formula>
    </cfRule>
    <cfRule type="expression" dxfId="756" priority="868">
      <formula>IF(RIGHT(TEXT(AE212,"0.#"),1)=".",TRUE,FALSE)</formula>
    </cfRule>
  </conditionalFormatting>
  <conditionalFormatting sqref="AI212">
    <cfRule type="expression" dxfId="755" priority="865">
      <formula>IF(RIGHT(TEXT(AI212,"0.#"),1)=".",FALSE,TRUE)</formula>
    </cfRule>
    <cfRule type="expression" dxfId="754" priority="866">
      <formula>IF(RIGHT(TEXT(AI212,"0.#"),1)=".",TRUE,FALSE)</formula>
    </cfRule>
  </conditionalFormatting>
  <conditionalFormatting sqref="AI211">
    <cfRule type="expression" dxfId="753" priority="863">
      <formula>IF(RIGHT(TEXT(AI211,"0.#"),1)=".",FALSE,TRUE)</formula>
    </cfRule>
    <cfRule type="expression" dxfId="752" priority="864">
      <formula>IF(RIGHT(TEXT(AI211,"0.#"),1)=".",TRUE,FALSE)</formula>
    </cfRule>
  </conditionalFormatting>
  <conditionalFormatting sqref="AI210">
    <cfRule type="expression" dxfId="751" priority="861">
      <formula>IF(RIGHT(TEXT(AI210,"0.#"),1)=".",FALSE,TRUE)</formula>
    </cfRule>
    <cfRule type="expression" dxfId="750" priority="862">
      <formula>IF(RIGHT(TEXT(AI210,"0.#"),1)=".",TRUE,FALSE)</formula>
    </cfRule>
  </conditionalFormatting>
  <conditionalFormatting sqref="AM210">
    <cfRule type="expression" dxfId="749" priority="859">
      <formula>IF(RIGHT(TEXT(AM210,"0.#"),1)=".",FALSE,TRUE)</formula>
    </cfRule>
    <cfRule type="expression" dxfId="748" priority="860">
      <formula>IF(RIGHT(TEXT(AM210,"0.#"),1)=".",TRUE,FALSE)</formula>
    </cfRule>
  </conditionalFormatting>
  <conditionalFormatting sqref="AM211">
    <cfRule type="expression" dxfId="747" priority="857">
      <formula>IF(RIGHT(TEXT(AM211,"0.#"),1)=".",FALSE,TRUE)</formula>
    </cfRule>
    <cfRule type="expression" dxfId="746" priority="858">
      <formula>IF(RIGHT(TEXT(AM211,"0.#"),1)=".",TRUE,FALSE)</formula>
    </cfRule>
  </conditionalFormatting>
  <conditionalFormatting sqref="AM212">
    <cfRule type="expression" dxfId="745" priority="855">
      <formula>IF(RIGHT(TEXT(AM212,"0.#"),1)=".",FALSE,TRUE)</formula>
    </cfRule>
    <cfRule type="expression" dxfId="744" priority="856">
      <formula>IF(RIGHT(TEXT(AM212,"0.#"),1)=".",TRUE,FALSE)</formula>
    </cfRule>
  </conditionalFormatting>
  <conditionalFormatting sqref="AL368:AO395">
    <cfRule type="expression" dxfId="743" priority="851">
      <formula>IF(AND(AL368&gt;=0, RIGHT(TEXT(AL368,"0.#"),1)&lt;&gt;"."),TRUE,FALSE)</formula>
    </cfRule>
    <cfRule type="expression" dxfId="742" priority="852">
      <formula>IF(AND(AL368&gt;=0, RIGHT(TEXT(AL368,"0.#"),1)="."),TRUE,FALSE)</formula>
    </cfRule>
    <cfRule type="expression" dxfId="741" priority="853">
      <formula>IF(AND(AL368&lt;0, RIGHT(TEXT(AL368,"0.#"),1)&lt;&gt;"."),TRUE,FALSE)</formula>
    </cfRule>
    <cfRule type="expression" dxfId="740" priority="854">
      <formula>IF(AND(AL368&lt;0, RIGHT(TEXT(AL368,"0.#"),1)="."),TRUE,FALSE)</formula>
    </cfRule>
  </conditionalFormatting>
  <conditionalFormatting sqref="AQ210:AQ212">
    <cfRule type="expression" dxfId="739" priority="849">
      <formula>IF(RIGHT(TEXT(AQ210,"0.#"),1)=".",FALSE,TRUE)</formula>
    </cfRule>
    <cfRule type="expression" dxfId="738" priority="850">
      <formula>IF(RIGHT(TEXT(AQ210,"0.#"),1)=".",TRUE,FALSE)</formula>
    </cfRule>
  </conditionalFormatting>
  <conditionalFormatting sqref="AU210:AU212">
    <cfRule type="expression" dxfId="737" priority="847">
      <formula>IF(RIGHT(TEXT(AU210,"0.#"),1)=".",FALSE,TRUE)</formula>
    </cfRule>
    <cfRule type="expression" dxfId="736" priority="848">
      <formula>IF(RIGHT(TEXT(AU210,"0.#"),1)=".",TRUE,FALSE)</formula>
    </cfRule>
  </conditionalFormatting>
  <conditionalFormatting sqref="Y368:Y395">
    <cfRule type="expression" dxfId="735" priority="845">
      <formula>IF(RIGHT(TEXT(Y368,"0.#"),1)=".",FALSE,TRUE)</formula>
    </cfRule>
    <cfRule type="expression" dxfId="734" priority="846">
      <formula>IF(RIGHT(TEXT(Y368,"0.#"),1)=".",TRUE,FALSE)</formula>
    </cfRule>
  </conditionalFormatting>
  <conditionalFormatting sqref="AL631:AO660">
    <cfRule type="expression" dxfId="733" priority="841">
      <formula>IF(AND(AL631&gt;=0, RIGHT(TEXT(AL631,"0.#"),1)&lt;&gt;"."),TRUE,FALSE)</formula>
    </cfRule>
    <cfRule type="expression" dxfId="732" priority="842">
      <formula>IF(AND(AL631&gt;=0, RIGHT(TEXT(AL631,"0.#"),1)="."),TRUE,FALSE)</formula>
    </cfRule>
    <cfRule type="expression" dxfId="731" priority="843">
      <formula>IF(AND(AL631&lt;0, RIGHT(TEXT(AL631,"0.#"),1)&lt;&gt;"."),TRUE,FALSE)</formula>
    </cfRule>
    <cfRule type="expression" dxfId="730" priority="844">
      <formula>IF(AND(AL631&lt;0, RIGHT(TEXT(AL631,"0.#"),1)="."),TRUE,FALSE)</formula>
    </cfRule>
  </conditionalFormatting>
  <conditionalFormatting sqref="Y631:Y660">
    <cfRule type="expression" dxfId="729" priority="839">
      <formula>IF(RIGHT(TEXT(Y631,"0.#"),1)=".",FALSE,TRUE)</formula>
    </cfRule>
    <cfRule type="expression" dxfId="728" priority="840">
      <formula>IF(RIGHT(TEXT(Y631,"0.#"),1)=".",TRUE,FALSE)</formula>
    </cfRule>
  </conditionalFormatting>
  <conditionalFormatting sqref="AL366:AO367">
    <cfRule type="expression" dxfId="727" priority="835">
      <formula>IF(AND(AL366&gt;=0, RIGHT(TEXT(AL366,"0.#"),1)&lt;&gt;"."),TRUE,FALSE)</formula>
    </cfRule>
    <cfRule type="expression" dxfId="726" priority="836">
      <formula>IF(AND(AL366&gt;=0, RIGHT(TEXT(AL366,"0.#"),1)="."),TRUE,FALSE)</formula>
    </cfRule>
    <cfRule type="expression" dxfId="725" priority="837">
      <formula>IF(AND(AL366&lt;0, RIGHT(TEXT(AL366,"0.#"),1)&lt;&gt;"."),TRUE,FALSE)</formula>
    </cfRule>
    <cfRule type="expression" dxfId="724" priority="838">
      <formula>IF(AND(AL366&lt;0, RIGHT(TEXT(AL366,"0.#"),1)="."),TRUE,FALSE)</formula>
    </cfRule>
  </conditionalFormatting>
  <conditionalFormatting sqref="Y366:Y367">
    <cfRule type="expression" dxfId="723" priority="833">
      <formula>IF(RIGHT(TEXT(Y366,"0.#"),1)=".",FALSE,TRUE)</formula>
    </cfRule>
    <cfRule type="expression" dxfId="722" priority="834">
      <formula>IF(RIGHT(TEXT(Y366,"0.#"),1)=".",TRUE,FALSE)</formula>
    </cfRule>
  </conditionalFormatting>
  <conditionalFormatting sqref="Y401:Y428">
    <cfRule type="expression" dxfId="721" priority="771">
      <formula>IF(RIGHT(TEXT(Y401,"0.#"),1)=".",FALSE,TRUE)</formula>
    </cfRule>
    <cfRule type="expression" dxfId="720" priority="772">
      <formula>IF(RIGHT(TEXT(Y401,"0.#"),1)=".",TRUE,FALSE)</formula>
    </cfRule>
  </conditionalFormatting>
  <conditionalFormatting sqref="Y399:Y400">
    <cfRule type="expression" dxfId="719" priority="765">
      <formula>IF(RIGHT(TEXT(Y399,"0.#"),1)=".",FALSE,TRUE)</formula>
    </cfRule>
    <cfRule type="expression" dxfId="718" priority="766">
      <formula>IF(RIGHT(TEXT(Y399,"0.#"),1)=".",TRUE,FALSE)</formula>
    </cfRule>
  </conditionalFormatting>
  <conditionalFormatting sqref="Y434:Y461">
    <cfRule type="expression" dxfId="717" priority="759">
      <formula>IF(RIGHT(TEXT(Y434,"0.#"),1)=".",FALSE,TRUE)</formula>
    </cfRule>
    <cfRule type="expression" dxfId="716" priority="760">
      <formula>IF(RIGHT(TEXT(Y434,"0.#"),1)=".",TRUE,FALSE)</formula>
    </cfRule>
  </conditionalFormatting>
  <conditionalFormatting sqref="Y432:Y433">
    <cfRule type="expression" dxfId="715" priority="753">
      <formula>IF(RIGHT(TEXT(Y432,"0.#"),1)=".",FALSE,TRUE)</formula>
    </cfRule>
    <cfRule type="expression" dxfId="714" priority="754">
      <formula>IF(RIGHT(TEXT(Y432,"0.#"),1)=".",TRUE,FALSE)</formula>
    </cfRule>
  </conditionalFormatting>
  <conditionalFormatting sqref="Y467:Y494">
    <cfRule type="expression" dxfId="713" priority="747">
      <formula>IF(RIGHT(TEXT(Y467,"0.#"),1)=".",FALSE,TRUE)</formula>
    </cfRule>
    <cfRule type="expression" dxfId="712" priority="748">
      <formula>IF(RIGHT(TEXT(Y467,"0.#"),1)=".",TRUE,FALSE)</formula>
    </cfRule>
  </conditionalFormatting>
  <conditionalFormatting sqref="Y465:Y466">
    <cfRule type="expression" dxfId="711" priority="741">
      <formula>IF(RIGHT(TEXT(Y465,"0.#"),1)=".",FALSE,TRUE)</formula>
    </cfRule>
    <cfRule type="expression" dxfId="710" priority="742">
      <formula>IF(RIGHT(TEXT(Y465,"0.#"),1)=".",TRUE,FALSE)</formula>
    </cfRule>
  </conditionalFormatting>
  <conditionalFormatting sqref="Y500:Y527">
    <cfRule type="expression" dxfId="709" priority="735">
      <formula>IF(RIGHT(TEXT(Y500,"0.#"),1)=".",FALSE,TRUE)</formula>
    </cfRule>
    <cfRule type="expression" dxfId="708" priority="736">
      <formula>IF(RIGHT(TEXT(Y500,"0.#"),1)=".",TRUE,FALSE)</formula>
    </cfRule>
  </conditionalFormatting>
  <conditionalFormatting sqref="Y498:Y499">
    <cfRule type="expression" dxfId="707" priority="729">
      <formula>IF(RIGHT(TEXT(Y498,"0.#"),1)=".",FALSE,TRUE)</formula>
    </cfRule>
    <cfRule type="expression" dxfId="706" priority="730">
      <formula>IF(RIGHT(TEXT(Y498,"0.#"),1)=".",TRUE,FALSE)</formula>
    </cfRule>
  </conditionalFormatting>
  <conditionalFormatting sqref="Y533:Y560">
    <cfRule type="expression" dxfId="705" priority="723">
      <formula>IF(RIGHT(TEXT(Y533,"0.#"),1)=".",FALSE,TRUE)</formula>
    </cfRule>
    <cfRule type="expression" dxfId="704" priority="724">
      <formula>IF(RIGHT(TEXT(Y533,"0.#"),1)=".",TRUE,FALSE)</formula>
    </cfRule>
  </conditionalFormatting>
  <conditionalFormatting sqref="W23">
    <cfRule type="expression" dxfId="703" priority="831">
      <formula>IF(RIGHT(TEXT(W23,"0.#"),1)=".",FALSE,TRUE)</formula>
    </cfRule>
    <cfRule type="expression" dxfId="702" priority="832">
      <formula>IF(RIGHT(TEXT(W23,"0.#"),1)=".",TRUE,FALSE)</formula>
    </cfRule>
  </conditionalFormatting>
  <conditionalFormatting sqref="W24:W27">
    <cfRule type="expression" dxfId="701" priority="829">
      <formula>IF(RIGHT(TEXT(W24,"0.#"),1)=".",FALSE,TRUE)</formula>
    </cfRule>
    <cfRule type="expression" dxfId="700" priority="830">
      <formula>IF(RIGHT(TEXT(W24,"0.#"),1)=".",TRUE,FALSE)</formula>
    </cfRule>
  </conditionalFormatting>
  <conditionalFormatting sqref="W28">
    <cfRule type="expression" dxfId="699" priority="827">
      <formula>IF(RIGHT(TEXT(W28,"0.#"),1)=".",FALSE,TRUE)</formula>
    </cfRule>
    <cfRule type="expression" dxfId="698" priority="828">
      <formula>IF(RIGHT(TEXT(W28,"0.#"),1)=".",TRUE,FALSE)</formula>
    </cfRule>
  </conditionalFormatting>
  <conditionalFormatting sqref="P23">
    <cfRule type="expression" dxfId="697" priority="825">
      <formula>IF(RIGHT(TEXT(P23,"0.#"),1)=".",FALSE,TRUE)</formula>
    </cfRule>
    <cfRule type="expression" dxfId="696" priority="826">
      <formula>IF(RIGHT(TEXT(P23,"0.#"),1)=".",TRUE,FALSE)</formula>
    </cfRule>
  </conditionalFormatting>
  <conditionalFormatting sqref="P24:P27">
    <cfRule type="expression" dxfId="695" priority="823">
      <formula>IF(RIGHT(TEXT(P24,"0.#"),1)=".",FALSE,TRUE)</formula>
    </cfRule>
    <cfRule type="expression" dxfId="694" priority="824">
      <formula>IF(RIGHT(TEXT(P24,"0.#"),1)=".",TRUE,FALSE)</formula>
    </cfRule>
  </conditionalFormatting>
  <conditionalFormatting sqref="P28">
    <cfRule type="expression" dxfId="693" priority="821">
      <formula>IF(RIGHT(TEXT(P28,"0.#"),1)=".",FALSE,TRUE)</formula>
    </cfRule>
    <cfRule type="expression" dxfId="692" priority="822">
      <formula>IF(RIGHT(TEXT(P28,"0.#"),1)=".",TRUE,FALSE)</formula>
    </cfRule>
  </conditionalFormatting>
  <conditionalFormatting sqref="AE202">
    <cfRule type="expression" dxfId="691" priority="819">
      <formula>IF(RIGHT(TEXT(AE202,"0.#"),1)=".",FALSE,TRUE)</formula>
    </cfRule>
    <cfRule type="expression" dxfId="690" priority="820">
      <formula>IF(RIGHT(TEXT(AE202,"0.#"),1)=".",TRUE,FALSE)</formula>
    </cfRule>
  </conditionalFormatting>
  <conditionalFormatting sqref="AE203">
    <cfRule type="expression" dxfId="689" priority="817">
      <formula>IF(RIGHT(TEXT(AE203,"0.#"),1)=".",FALSE,TRUE)</formula>
    </cfRule>
    <cfRule type="expression" dxfId="688" priority="818">
      <formula>IF(RIGHT(TEXT(AE203,"0.#"),1)=".",TRUE,FALSE)</formula>
    </cfRule>
  </conditionalFormatting>
  <conditionalFormatting sqref="AE204">
    <cfRule type="expression" dxfId="687" priority="815">
      <formula>IF(RIGHT(TEXT(AE204,"0.#"),1)=".",FALSE,TRUE)</formula>
    </cfRule>
    <cfRule type="expression" dxfId="686" priority="816">
      <formula>IF(RIGHT(TEXT(AE204,"0.#"),1)=".",TRUE,FALSE)</formula>
    </cfRule>
  </conditionalFormatting>
  <conditionalFormatting sqref="AI204">
    <cfRule type="expression" dxfId="685" priority="813">
      <formula>IF(RIGHT(TEXT(AI204,"0.#"),1)=".",FALSE,TRUE)</formula>
    </cfRule>
    <cfRule type="expression" dxfId="684" priority="814">
      <formula>IF(RIGHT(TEXT(AI204,"0.#"),1)=".",TRUE,FALSE)</formula>
    </cfRule>
  </conditionalFormatting>
  <conditionalFormatting sqref="AI203">
    <cfRule type="expression" dxfId="683" priority="811">
      <formula>IF(RIGHT(TEXT(AI203,"0.#"),1)=".",FALSE,TRUE)</formula>
    </cfRule>
    <cfRule type="expression" dxfId="682" priority="812">
      <formula>IF(RIGHT(TEXT(AI203,"0.#"),1)=".",TRUE,FALSE)</formula>
    </cfRule>
  </conditionalFormatting>
  <conditionalFormatting sqref="AI202">
    <cfRule type="expression" dxfId="681" priority="809">
      <formula>IF(RIGHT(TEXT(AI202,"0.#"),1)=".",FALSE,TRUE)</formula>
    </cfRule>
    <cfRule type="expression" dxfId="680" priority="810">
      <formula>IF(RIGHT(TEXT(AI202,"0.#"),1)=".",TRUE,FALSE)</formula>
    </cfRule>
  </conditionalFormatting>
  <conditionalFormatting sqref="AM202">
    <cfRule type="expression" dxfId="679" priority="807">
      <formula>IF(RIGHT(TEXT(AM202,"0.#"),1)=".",FALSE,TRUE)</formula>
    </cfRule>
    <cfRule type="expression" dxfId="678" priority="808">
      <formula>IF(RIGHT(TEXT(AM202,"0.#"),1)=".",TRUE,FALSE)</formula>
    </cfRule>
  </conditionalFormatting>
  <conditionalFormatting sqref="AM203">
    <cfRule type="expression" dxfId="677" priority="805">
      <formula>IF(RIGHT(TEXT(AM203,"0.#"),1)=".",FALSE,TRUE)</formula>
    </cfRule>
    <cfRule type="expression" dxfId="676" priority="806">
      <formula>IF(RIGHT(TEXT(AM203,"0.#"),1)=".",TRUE,FALSE)</formula>
    </cfRule>
  </conditionalFormatting>
  <conditionalFormatting sqref="AM204">
    <cfRule type="expression" dxfId="675" priority="803">
      <formula>IF(RIGHT(TEXT(AM204,"0.#"),1)=".",FALSE,TRUE)</formula>
    </cfRule>
    <cfRule type="expression" dxfId="674" priority="804">
      <formula>IF(RIGHT(TEXT(AM204,"0.#"),1)=".",TRUE,FALSE)</formula>
    </cfRule>
  </conditionalFormatting>
  <conditionalFormatting sqref="AQ202:AQ204">
    <cfRule type="expression" dxfId="673" priority="801">
      <formula>IF(RIGHT(TEXT(AQ202,"0.#"),1)=".",FALSE,TRUE)</formula>
    </cfRule>
    <cfRule type="expression" dxfId="672" priority="802">
      <formula>IF(RIGHT(TEXT(AQ202,"0.#"),1)=".",TRUE,FALSE)</formula>
    </cfRule>
  </conditionalFormatting>
  <conditionalFormatting sqref="AU202:AU204">
    <cfRule type="expression" dxfId="671" priority="799">
      <formula>IF(RIGHT(TEXT(AU202,"0.#"),1)=".",FALSE,TRUE)</formula>
    </cfRule>
    <cfRule type="expression" dxfId="670" priority="800">
      <formula>IF(RIGHT(TEXT(AU202,"0.#"),1)=".",TRUE,FALSE)</formula>
    </cfRule>
  </conditionalFormatting>
  <conditionalFormatting sqref="AE205">
    <cfRule type="expression" dxfId="669" priority="797">
      <formula>IF(RIGHT(TEXT(AE205,"0.#"),1)=".",FALSE,TRUE)</formula>
    </cfRule>
    <cfRule type="expression" dxfId="668" priority="798">
      <formula>IF(RIGHT(TEXT(AE205,"0.#"),1)=".",TRUE,FALSE)</formula>
    </cfRule>
  </conditionalFormatting>
  <conditionalFormatting sqref="AE206">
    <cfRule type="expression" dxfId="667" priority="795">
      <formula>IF(RIGHT(TEXT(AE206,"0.#"),1)=".",FALSE,TRUE)</formula>
    </cfRule>
    <cfRule type="expression" dxfId="666" priority="796">
      <formula>IF(RIGHT(TEXT(AE206,"0.#"),1)=".",TRUE,FALSE)</formula>
    </cfRule>
  </conditionalFormatting>
  <conditionalFormatting sqref="AE207">
    <cfRule type="expression" dxfId="665" priority="793">
      <formula>IF(RIGHT(TEXT(AE207,"0.#"),1)=".",FALSE,TRUE)</formula>
    </cfRule>
    <cfRule type="expression" dxfId="664" priority="794">
      <formula>IF(RIGHT(TEXT(AE207,"0.#"),1)=".",TRUE,FALSE)</formula>
    </cfRule>
  </conditionalFormatting>
  <conditionalFormatting sqref="AI207">
    <cfRule type="expression" dxfId="663" priority="791">
      <formula>IF(RIGHT(TEXT(AI207,"0.#"),1)=".",FALSE,TRUE)</formula>
    </cfRule>
    <cfRule type="expression" dxfId="662" priority="792">
      <formula>IF(RIGHT(TEXT(AI207,"0.#"),1)=".",TRUE,FALSE)</formula>
    </cfRule>
  </conditionalFormatting>
  <conditionalFormatting sqref="AI206">
    <cfRule type="expression" dxfId="661" priority="789">
      <formula>IF(RIGHT(TEXT(AI206,"0.#"),1)=".",FALSE,TRUE)</formula>
    </cfRule>
    <cfRule type="expression" dxfId="660" priority="790">
      <formula>IF(RIGHT(TEXT(AI206,"0.#"),1)=".",TRUE,FALSE)</formula>
    </cfRule>
  </conditionalFormatting>
  <conditionalFormatting sqref="AI205">
    <cfRule type="expression" dxfId="659" priority="787">
      <formula>IF(RIGHT(TEXT(AI205,"0.#"),1)=".",FALSE,TRUE)</formula>
    </cfRule>
    <cfRule type="expression" dxfId="658" priority="788">
      <formula>IF(RIGHT(TEXT(AI205,"0.#"),1)=".",TRUE,FALSE)</formula>
    </cfRule>
  </conditionalFormatting>
  <conditionalFormatting sqref="AM205">
    <cfRule type="expression" dxfId="657" priority="785">
      <formula>IF(RIGHT(TEXT(AM205,"0.#"),1)=".",FALSE,TRUE)</formula>
    </cfRule>
    <cfRule type="expression" dxfId="656" priority="786">
      <formula>IF(RIGHT(TEXT(AM205,"0.#"),1)=".",TRUE,FALSE)</formula>
    </cfRule>
  </conditionalFormatting>
  <conditionalFormatting sqref="AM206">
    <cfRule type="expression" dxfId="655" priority="783">
      <formula>IF(RIGHT(TEXT(AM206,"0.#"),1)=".",FALSE,TRUE)</formula>
    </cfRule>
    <cfRule type="expression" dxfId="654" priority="784">
      <formula>IF(RIGHT(TEXT(AM206,"0.#"),1)=".",TRUE,FALSE)</formula>
    </cfRule>
  </conditionalFormatting>
  <conditionalFormatting sqref="AM207">
    <cfRule type="expression" dxfId="653" priority="781">
      <formula>IF(RIGHT(TEXT(AM207,"0.#"),1)=".",FALSE,TRUE)</formula>
    </cfRule>
    <cfRule type="expression" dxfId="652" priority="782">
      <formula>IF(RIGHT(TEXT(AM207,"0.#"),1)=".",TRUE,FALSE)</formula>
    </cfRule>
  </conditionalFormatting>
  <conditionalFormatting sqref="AQ205:AQ207">
    <cfRule type="expression" dxfId="651" priority="779">
      <formula>IF(RIGHT(TEXT(AQ205,"0.#"),1)=".",FALSE,TRUE)</formula>
    </cfRule>
    <cfRule type="expression" dxfId="650" priority="780">
      <formula>IF(RIGHT(TEXT(AQ205,"0.#"),1)=".",TRUE,FALSE)</formula>
    </cfRule>
  </conditionalFormatting>
  <conditionalFormatting sqref="AU205:AU207">
    <cfRule type="expression" dxfId="649" priority="777">
      <formula>IF(RIGHT(TEXT(AU205,"0.#"),1)=".",FALSE,TRUE)</formula>
    </cfRule>
    <cfRule type="expression" dxfId="648" priority="778">
      <formula>IF(RIGHT(TEXT(AU205,"0.#"),1)=".",TRUE,FALSE)</formula>
    </cfRule>
  </conditionalFormatting>
  <conditionalFormatting sqref="AL401:AO428">
    <cfRule type="expression" dxfId="647" priority="773">
      <formula>IF(AND(AL401&gt;=0, RIGHT(TEXT(AL401,"0.#"),1)&lt;&gt;"."),TRUE,FALSE)</formula>
    </cfRule>
    <cfRule type="expression" dxfId="646" priority="774">
      <formula>IF(AND(AL401&gt;=0, RIGHT(TEXT(AL401,"0.#"),1)="."),TRUE,FALSE)</formula>
    </cfRule>
    <cfRule type="expression" dxfId="645" priority="775">
      <formula>IF(AND(AL401&lt;0, RIGHT(TEXT(AL401,"0.#"),1)&lt;&gt;"."),TRUE,FALSE)</formula>
    </cfRule>
    <cfRule type="expression" dxfId="644" priority="776">
      <formula>IF(AND(AL401&lt;0, RIGHT(TEXT(AL401,"0.#"),1)="."),TRUE,FALSE)</formula>
    </cfRule>
  </conditionalFormatting>
  <conditionalFormatting sqref="AL399:AO400">
    <cfRule type="expression" dxfId="643" priority="767">
      <formula>IF(AND(AL399&gt;=0, RIGHT(TEXT(AL399,"0.#"),1)&lt;&gt;"."),TRUE,FALSE)</formula>
    </cfRule>
    <cfRule type="expression" dxfId="642" priority="768">
      <formula>IF(AND(AL399&gt;=0, RIGHT(TEXT(AL399,"0.#"),1)="."),TRUE,FALSE)</formula>
    </cfRule>
    <cfRule type="expression" dxfId="641" priority="769">
      <formula>IF(AND(AL399&lt;0, RIGHT(TEXT(AL399,"0.#"),1)&lt;&gt;"."),TRUE,FALSE)</formula>
    </cfRule>
    <cfRule type="expression" dxfId="640" priority="770">
      <formula>IF(AND(AL399&lt;0, RIGHT(TEXT(AL399,"0.#"),1)="."),TRUE,FALSE)</formula>
    </cfRule>
  </conditionalFormatting>
  <conditionalFormatting sqref="AL434:AO461">
    <cfRule type="expression" dxfId="639" priority="761">
      <formula>IF(AND(AL434&gt;=0, RIGHT(TEXT(AL434,"0.#"),1)&lt;&gt;"."),TRUE,FALSE)</formula>
    </cfRule>
    <cfRule type="expression" dxfId="638" priority="762">
      <formula>IF(AND(AL434&gt;=0, RIGHT(TEXT(AL434,"0.#"),1)="."),TRUE,FALSE)</formula>
    </cfRule>
    <cfRule type="expression" dxfId="637" priority="763">
      <formula>IF(AND(AL434&lt;0, RIGHT(TEXT(AL434,"0.#"),1)&lt;&gt;"."),TRUE,FALSE)</formula>
    </cfRule>
    <cfRule type="expression" dxfId="636" priority="764">
      <formula>IF(AND(AL434&lt;0, RIGHT(TEXT(AL434,"0.#"),1)="."),TRUE,FALSE)</formula>
    </cfRule>
  </conditionalFormatting>
  <conditionalFormatting sqref="AL432:AO433">
    <cfRule type="expression" dxfId="635" priority="755">
      <formula>IF(AND(AL432&gt;=0, RIGHT(TEXT(AL432,"0.#"),1)&lt;&gt;"."),TRUE,FALSE)</formula>
    </cfRule>
    <cfRule type="expression" dxfId="634" priority="756">
      <formula>IF(AND(AL432&gt;=0, RIGHT(TEXT(AL432,"0.#"),1)="."),TRUE,FALSE)</formula>
    </cfRule>
    <cfRule type="expression" dxfId="633" priority="757">
      <formula>IF(AND(AL432&lt;0, RIGHT(TEXT(AL432,"0.#"),1)&lt;&gt;"."),TRUE,FALSE)</formula>
    </cfRule>
    <cfRule type="expression" dxfId="632" priority="758">
      <formula>IF(AND(AL432&lt;0, RIGHT(TEXT(AL432,"0.#"),1)="."),TRUE,FALSE)</formula>
    </cfRule>
  </conditionalFormatting>
  <conditionalFormatting sqref="AL467:AO494">
    <cfRule type="expression" dxfId="631" priority="749">
      <formula>IF(AND(AL467&gt;=0, RIGHT(TEXT(AL467,"0.#"),1)&lt;&gt;"."),TRUE,FALSE)</formula>
    </cfRule>
    <cfRule type="expression" dxfId="630" priority="750">
      <formula>IF(AND(AL467&gt;=0, RIGHT(TEXT(AL467,"0.#"),1)="."),TRUE,FALSE)</formula>
    </cfRule>
    <cfRule type="expression" dxfId="629" priority="751">
      <formula>IF(AND(AL467&lt;0, RIGHT(TEXT(AL467,"0.#"),1)&lt;&gt;"."),TRUE,FALSE)</formula>
    </cfRule>
    <cfRule type="expression" dxfId="628" priority="752">
      <formula>IF(AND(AL467&lt;0, RIGHT(TEXT(AL467,"0.#"),1)="."),TRUE,FALSE)</formula>
    </cfRule>
  </conditionalFormatting>
  <conditionalFormatting sqref="AL465:AO466">
    <cfRule type="expression" dxfId="627" priority="743">
      <formula>IF(AND(AL465&gt;=0, RIGHT(TEXT(AL465,"0.#"),1)&lt;&gt;"."),TRUE,FALSE)</formula>
    </cfRule>
    <cfRule type="expression" dxfId="626" priority="744">
      <formula>IF(AND(AL465&gt;=0, RIGHT(TEXT(AL465,"0.#"),1)="."),TRUE,FALSE)</formula>
    </cfRule>
    <cfRule type="expression" dxfId="625" priority="745">
      <formula>IF(AND(AL465&lt;0, RIGHT(TEXT(AL465,"0.#"),1)&lt;&gt;"."),TRUE,FALSE)</formula>
    </cfRule>
    <cfRule type="expression" dxfId="624" priority="746">
      <formula>IF(AND(AL465&lt;0, RIGHT(TEXT(AL465,"0.#"),1)="."),TRUE,FALSE)</formula>
    </cfRule>
  </conditionalFormatting>
  <conditionalFormatting sqref="AL500:AO527">
    <cfRule type="expression" dxfId="623" priority="737">
      <formula>IF(AND(AL500&gt;=0, RIGHT(TEXT(AL500,"0.#"),1)&lt;&gt;"."),TRUE,FALSE)</formula>
    </cfRule>
    <cfRule type="expression" dxfId="622" priority="738">
      <formula>IF(AND(AL500&gt;=0, RIGHT(TEXT(AL500,"0.#"),1)="."),TRUE,FALSE)</formula>
    </cfRule>
    <cfRule type="expression" dxfId="621" priority="739">
      <formula>IF(AND(AL500&lt;0, RIGHT(TEXT(AL500,"0.#"),1)&lt;&gt;"."),TRUE,FALSE)</formula>
    </cfRule>
    <cfRule type="expression" dxfId="620" priority="740">
      <formula>IF(AND(AL500&lt;0, RIGHT(TEXT(AL500,"0.#"),1)="."),TRUE,FALSE)</formula>
    </cfRule>
  </conditionalFormatting>
  <conditionalFormatting sqref="AL498:AO499">
    <cfRule type="expression" dxfId="619" priority="731">
      <formula>IF(AND(AL498&gt;=0, RIGHT(TEXT(AL498,"0.#"),1)&lt;&gt;"."),TRUE,FALSE)</formula>
    </cfRule>
    <cfRule type="expression" dxfId="618" priority="732">
      <formula>IF(AND(AL498&gt;=0, RIGHT(TEXT(AL498,"0.#"),1)="."),TRUE,FALSE)</formula>
    </cfRule>
    <cfRule type="expression" dxfId="617" priority="733">
      <formula>IF(AND(AL498&lt;0, RIGHT(TEXT(AL498,"0.#"),1)&lt;&gt;"."),TRUE,FALSE)</formula>
    </cfRule>
    <cfRule type="expression" dxfId="616" priority="734">
      <formula>IF(AND(AL498&lt;0, RIGHT(TEXT(AL498,"0.#"),1)="."),TRUE,FALSE)</formula>
    </cfRule>
  </conditionalFormatting>
  <conditionalFormatting sqref="AL533:AO560">
    <cfRule type="expression" dxfId="615" priority="725">
      <formula>IF(AND(AL533&gt;=0, RIGHT(TEXT(AL533,"0.#"),1)&lt;&gt;"."),TRUE,FALSE)</formula>
    </cfRule>
    <cfRule type="expression" dxfId="614" priority="726">
      <formula>IF(AND(AL533&gt;=0, RIGHT(TEXT(AL533,"0.#"),1)="."),TRUE,FALSE)</formula>
    </cfRule>
    <cfRule type="expression" dxfId="613" priority="727">
      <formula>IF(AND(AL533&lt;0, RIGHT(TEXT(AL533,"0.#"),1)&lt;&gt;"."),TRUE,FALSE)</formula>
    </cfRule>
    <cfRule type="expression" dxfId="612" priority="728">
      <formula>IF(AND(AL533&lt;0, RIGHT(TEXT(AL533,"0.#"),1)="."),TRUE,FALSE)</formula>
    </cfRule>
  </conditionalFormatting>
  <conditionalFormatting sqref="AL531:AO532">
    <cfRule type="expression" dxfId="611" priority="719">
      <formula>IF(AND(AL531&gt;=0, RIGHT(TEXT(AL531,"0.#"),1)&lt;&gt;"."),TRUE,FALSE)</formula>
    </cfRule>
    <cfRule type="expression" dxfId="610" priority="720">
      <formula>IF(AND(AL531&gt;=0, RIGHT(TEXT(AL531,"0.#"),1)="."),TRUE,FALSE)</formula>
    </cfRule>
    <cfRule type="expression" dxfId="609" priority="721">
      <formula>IF(AND(AL531&lt;0, RIGHT(TEXT(AL531,"0.#"),1)&lt;&gt;"."),TRUE,FALSE)</formula>
    </cfRule>
    <cfRule type="expression" dxfId="608" priority="722">
      <formula>IF(AND(AL531&lt;0, RIGHT(TEXT(AL531,"0.#"),1)="."),TRUE,FALSE)</formula>
    </cfRule>
  </conditionalFormatting>
  <conditionalFormatting sqref="Y531:Y532">
    <cfRule type="expression" dxfId="607" priority="717">
      <formula>IF(RIGHT(TEXT(Y531,"0.#"),1)=".",FALSE,TRUE)</formula>
    </cfRule>
    <cfRule type="expression" dxfId="606" priority="718">
      <formula>IF(RIGHT(TEXT(Y531,"0.#"),1)=".",TRUE,FALSE)</formula>
    </cfRule>
  </conditionalFormatting>
  <conditionalFormatting sqref="AL566:AO593">
    <cfRule type="expression" dxfId="605" priority="713">
      <formula>IF(AND(AL566&gt;=0, RIGHT(TEXT(AL566,"0.#"),1)&lt;&gt;"."),TRUE,FALSE)</formula>
    </cfRule>
    <cfRule type="expression" dxfId="604" priority="714">
      <formula>IF(AND(AL566&gt;=0, RIGHT(TEXT(AL566,"0.#"),1)="."),TRUE,FALSE)</formula>
    </cfRule>
    <cfRule type="expression" dxfId="603" priority="715">
      <formula>IF(AND(AL566&lt;0, RIGHT(TEXT(AL566,"0.#"),1)&lt;&gt;"."),TRUE,FALSE)</formula>
    </cfRule>
    <cfRule type="expression" dxfId="602" priority="716">
      <formula>IF(AND(AL566&lt;0, RIGHT(TEXT(AL566,"0.#"),1)="."),TRUE,FALSE)</formula>
    </cfRule>
  </conditionalFormatting>
  <conditionalFormatting sqref="Y566:Y593">
    <cfRule type="expression" dxfId="601" priority="711">
      <formula>IF(RIGHT(TEXT(Y566,"0.#"),1)=".",FALSE,TRUE)</formula>
    </cfRule>
    <cfRule type="expression" dxfId="600" priority="712">
      <formula>IF(RIGHT(TEXT(Y566,"0.#"),1)=".",TRUE,FALSE)</formula>
    </cfRule>
  </conditionalFormatting>
  <conditionalFormatting sqref="AL564:AO565">
    <cfRule type="expression" dxfId="599" priority="707">
      <formula>IF(AND(AL564&gt;=0, RIGHT(TEXT(AL564,"0.#"),1)&lt;&gt;"."),TRUE,FALSE)</formula>
    </cfRule>
    <cfRule type="expression" dxfId="598" priority="708">
      <formula>IF(AND(AL564&gt;=0, RIGHT(TEXT(AL564,"0.#"),1)="."),TRUE,FALSE)</formula>
    </cfRule>
    <cfRule type="expression" dxfId="597" priority="709">
      <formula>IF(AND(AL564&lt;0, RIGHT(TEXT(AL564,"0.#"),1)&lt;&gt;"."),TRUE,FALSE)</formula>
    </cfRule>
    <cfRule type="expression" dxfId="596" priority="710">
      <formula>IF(AND(AL564&lt;0, RIGHT(TEXT(AL564,"0.#"),1)="."),TRUE,FALSE)</formula>
    </cfRule>
  </conditionalFormatting>
  <conditionalFormatting sqref="Y564:Y565">
    <cfRule type="expression" dxfId="595" priority="705">
      <formula>IF(RIGHT(TEXT(Y564,"0.#"),1)=".",FALSE,TRUE)</formula>
    </cfRule>
    <cfRule type="expression" dxfId="594" priority="706">
      <formula>IF(RIGHT(TEXT(Y564,"0.#"),1)=".",TRUE,FALSE)</formula>
    </cfRule>
  </conditionalFormatting>
  <conditionalFormatting sqref="AL599:AO626">
    <cfRule type="expression" dxfId="593" priority="701">
      <formula>IF(AND(AL599&gt;=0, RIGHT(TEXT(AL599,"0.#"),1)&lt;&gt;"."),TRUE,FALSE)</formula>
    </cfRule>
    <cfRule type="expression" dxfId="592" priority="702">
      <formula>IF(AND(AL599&gt;=0, RIGHT(TEXT(AL599,"0.#"),1)="."),TRUE,FALSE)</formula>
    </cfRule>
    <cfRule type="expression" dxfId="591" priority="703">
      <formula>IF(AND(AL599&lt;0, RIGHT(TEXT(AL599,"0.#"),1)&lt;&gt;"."),TRUE,FALSE)</formula>
    </cfRule>
    <cfRule type="expression" dxfId="590" priority="704">
      <formula>IF(AND(AL599&lt;0, RIGHT(TEXT(AL599,"0.#"),1)="."),TRUE,FALSE)</formula>
    </cfRule>
  </conditionalFormatting>
  <conditionalFormatting sqref="Y599:Y626">
    <cfRule type="expression" dxfId="589" priority="699">
      <formula>IF(RIGHT(TEXT(Y599,"0.#"),1)=".",FALSE,TRUE)</formula>
    </cfRule>
    <cfRule type="expression" dxfId="588" priority="700">
      <formula>IF(RIGHT(TEXT(Y599,"0.#"),1)=".",TRUE,FALSE)</formula>
    </cfRule>
  </conditionalFormatting>
  <conditionalFormatting sqref="AL597:AO598">
    <cfRule type="expression" dxfId="587" priority="695">
      <formula>IF(AND(AL597&gt;=0, RIGHT(TEXT(AL597,"0.#"),1)&lt;&gt;"."),TRUE,FALSE)</formula>
    </cfRule>
    <cfRule type="expression" dxfId="586" priority="696">
      <formula>IF(AND(AL597&gt;=0, RIGHT(TEXT(AL597,"0.#"),1)="."),TRUE,FALSE)</formula>
    </cfRule>
    <cfRule type="expression" dxfId="585" priority="697">
      <formula>IF(AND(AL597&lt;0, RIGHT(TEXT(AL597,"0.#"),1)&lt;&gt;"."),TRUE,FALSE)</formula>
    </cfRule>
    <cfRule type="expression" dxfId="584" priority="698">
      <formula>IF(AND(AL597&lt;0, RIGHT(TEXT(AL597,"0.#"),1)="."),TRUE,FALSE)</formula>
    </cfRule>
  </conditionalFormatting>
  <conditionalFormatting sqref="Y597:Y598">
    <cfRule type="expression" dxfId="583" priority="693">
      <formula>IF(RIGHT(TEXT(Y597,"0.#"),1)=".",FALSE,TRUE)</formula>
    </cfRule>
    <cfRule type="expression" dxfId="582" priority="694">
      <formula>IF(RIGHT(TEXT(Y597,"0.#"),1)=".",TRUE,FALSE)</formula>
    </cfRule>
  </conditionalFormatting>
  <conditionalFormatting sqref="AU33">
    <cfRule type="expression" dxfId="581" priority="689">
      <formula>IF(RIGHT(TEXT(AU33,"0.#"),1)=".",FALSE,TRUE)</formula>
    </cfRule>
    <cfRule type="expression" dxfId="580" priority="690">
      <formula>IF(RIGHT(TEXT(AU33,"0.#"),1)=".",TRUE,FALSE)</formula>
    </cfRule>
  </conditionalFormatting>
  <conditionalFormatting sqref="AU32">
    <cfRule type="expression" dxfId="579" priority="691">
      <formula>IF(RIGHT(TEXT(AU32,"0.#"),1)=".",FALSE,TRUE)</formula>
    </cfRule>
    <cfRule type="expression" dxfId="578" priority="692">
      <formula>IF(RIGHT(TEXT(AU32,"0.#"),1)=".",TRUE,FALSE)</formula>
    </cfRule>
  </conditionalFormatting>
  <conditionalFormatting sqref="P29:AC29">
    <cfRule type="expression" dxfId="577" priority="687">
      <formula>IF(RIGHT(TEXT(P29,"0.#"),1)=".",FALSE,TRUE)</formula>
    </cfRule>
    <cfRule type="expression" dxfId="576" priority="688">
      <formula>IF(RIGHT(TEXT(P29,"0.#"),1)=".",TRUE,FALSE)</formula>
    </cfRule>
  </conditionalFormatting>
  <conditionalFormatting sqref="AM41">
    <cfRule type="expression" dxfId="575" priority="669">
      <formula>IF(RIGHT(TEXT(AM41,"0.#"),1)=".",FALSE,TRUE)</formula>
    </cfRule>
    <cfRule type="expression" dxfId="574" priority="670">
      <formula>IF(RIGHT(TEXT(AM41,"0.#"),1)=".",TRUE,FALSE)</formula>
    </cfRule>
  </conditionalFormatting>
  <conditionalFormatting sqref="AM40">
    <cfRule type="expression" dxfId="573" priority="671">
      <formula>IF(RIGHT(TEXT(AM40,"0.#"),1)=".",FALSE,TRUE)</formula>
    </cfRule>
    <cfRule type="expression" dxfId="572" priority="672">
      <formula>IF(RIGHT(TEXT(AM40,"0.#"),1)=".",TRUE,FALSE)</formula>
    </cfRule>
  </conditionalFormatting>
  <conditionalFormatting sqref="AE39">
    <cfRule type="expression" dxfId="571" priority="685">
      <formula>IF(RIGHT(TEXT(AE39,"0.#"),1)=".",FALSE,TRUE)</formula>
    </cfRule>
    <cfRule type="expression" dxfId="570" priority="686">
      <formula>IF(RIGHT(TEXT(AE39,"0.#"),1)=".",TRUE,FALSE)</formula>
    </cfRule>
  </conditionalFormatting>
  <conditionalFormatting sqref="AQ39:AQ41">
    <cfRule type="expression" dxfId="569" priority="667">
      <formula>IF(RIGHT(TEXT(AQ39,"0.#"),1)=".",FALSE,TRUE)</formula>
    </cfRule>
    <cfRule type="expression" dxfId="568" priority="668">
      <formula>IF(RIGHT(TEXT(AQ39,"0.#"),1)=".",TRUE,FALSE)</formula>
    </cfRule>
  </conditionalFormatting>
  <conditionalFormatting sqref="AU39:AU41">
    <cfRule type="expression" dxfId="567" priority="665">
      <formula>IF(RIGHT(TEXT(AU39,"0.#"),1)=".",FALSE,TRUE)</formula>
    </cfRule>
    <cfRule type="expression" dxfId="566" priority="666">
      <formula>IF(RIGHT(TEXT(AU39,"0.#"),1)=".",TRUE,FALSE)</formula>
    </cfRule>
  </conditionalFormatting>
  <conditionalFormatting sqref="AI41">
    <cfRule type="expression" dxfId="565" priority="679">
      <formula>IF(RIGHT(TEXT(AI41,"0.#"),1)=".",FALSE,TRUE)</formula>
    </cfRule>
    <cfRule type="expression" dxfId="564" priority="680">
      <formula>IF(RIGHT(TEXT(AI41,"0.#"),1)=".",TRUE,FALSE)</formula>
    </cfRule>
  </conditionalFormatting>
  <conditionalFormatting sqref="AE40">
    <cfRule type="expression" dxfId="563" priority="683">
      <formula>IF(RIGHT(TEXT(AE40,"0.#"),1)=".",FALSE,TRUE)</formula>
    </cfRule>
    <cfRule type="expression" dxfId="562" priority="684">
      <formula>IF(RIGHT(TEXT(AE40,"0.#"),1)=".",TRUE,FALSE)</formula>
    </cfRule>
  </conditionalFormatting>
  <conditionalFormatting sqref="AE41">
    <cfRule type="expression" dxfId="561" priority="681">
      <formula>IF(RIGHT(TEXT(AE41,"0.#"),1)=".",FALSE,TRUE)</formula>
    </cfRule>
    <cfRule type="expression" dxfId="560" priority="682">
      <formula>IF(RIGHT(TEXT(AE41,"0.#"),1)=".",TRUE,FALSE)</formula>
    </cfRule>
  </conditionalFormatting>
  <conditionalFormatting sqref="AM39">
    <cfRule type="expression" dxfId="559" priority="673">
      <formula>IF(RIGHT(TEXT(AM39,"0.#"),1)=".",FALSE,TRUE)</formula>
    </cfRule>
    <cfRule type="expression" dxfId="558" priority="674">
      <formula>IF(RIGHT(TEXT(AM39,"0.#"),1)=".",TRUE,FALSE)</formula>
    </cfRule>
  </conditionalFormatting>
  <conditionalFormatting sqref="AI39">
    <cfRule type="expression" dxfId="557" priority="675">
      <formula>IF(RIGHT(TEXT(AI39,"0.#"),1)=".",FALSE,TRUE)</formula>
    </cfRule>
    <cfRule type="expression" dxfId="556" priority="676">
      <formula>IF(RIGHT(TEXT(AI39,"0.#"),1)=".",TRUE,FALSE)</formula>
    </cfRule>
  </conditionalFormatting>
  <conditionalFormatting sqref="AI40">
    <cfRule type="expression" dxfId="555" priority="677">
      <formula>IF(RIGHT(TEXT(AI40,"0.#"),1)=".",FALSE,TRUE)</formula>
    </cfRule>
    <cfRule type="expression" dxfId="554" priority="678">
      <formula>IF(RIGHT(TEXT(AI40,"0.#"),1)=".",TRUE,FALSE)</formula>
    </cfRule>
  </conditionalFormatting>
  <conditionalFormatting sqref="AM69">
    <cfRule type="expression" dxfId="553" priority="637">
      <formula>IF(RIGHT(TEXT(AM69,"0.#"),1)=".",FALSE,TRUE)</formula>
    </cfRule>
    <cfRule type="expression" dxfId="552" priority="638">
      <formula>IF(RIGHT(TEXT(AM69,"0.#"),1)=".",TRUE,FALSE)</formula>
    </cfRule>
  </conditionalFormatting>
  <conditionalFormatting sqref="AE70 AM70">
    <cfRule type="expression" dxfId="551" priority="635">
      <formula>IF(RIGHT(TEXT(AE70,"0.#"),1)=".",FALSE,TRUE)</formula>
    </cfRule>
    <cfRule type="expression" dxfId="550" priority="636">
      <formula>IF(RIGHT(TEXT(AE70,"0.#"),1)=".",TRUE,FALSE)</formula>
    </cfRule>
  </conditionalFormatting>
  <conditionalFormatting sqref="AI70">
    <cfRule type="expression" dxfId="549" priority="633">
      <formula>IF(RIGHT(TEXT(AI70,"0.#"),1)=".",FALSE,TRUE)</formula>
    </cfRule>
    <cfRule type="expression" dxfId="548" priority="634">
      <formula>IF(RIGHT(TEXT(AI70,"0.#"),1)=".",TRUE,FALSE)</formula>
    </cfRule>
  </conditionalFormatting>
  <conditionalFormatting sqref="AQ70">
    <cfRule type="expression" dxfId="547" priority="631">
      <formula>IF(RIGHT(TEXT(AQ70,"0.#"),1)=".",FALSE,TRUE)</formula>
    </cfRule>
    <cfRule type="expression" dxfId="546" priority="632">
      <formula>IF(RIGHT(TEXT(AQ70,"0.#"),1)=".",TRUE,FALSE)</formula>
    </cfRule>
  </conditionalFormatting>
  <conditionalFormatting sqref="AE69 AQ69">
    <cfRule type="expression" dxfId="545" priority="641">
      <formula>IF(RIGHT(TEXT(AE69,"0.#"),1)=".",FALSE,TRUE)</formula>
    </cfRule>
    <cfRule type="expression" dxfId="544" priority="642">
      <formula>IF(RIGHT(TEXT(AE69,"0.#"),1)=".",TRUE,FALSE)</formula>
    </cfRule>
  </conditionalFormatting>
  <conditionalFormatting sqref="AI69">
    <cfRule type="expression" dxfId="543" priority="639">
      <formula>IF(RIGHT(TEXT(AI69,"0.#"),1)=".",FALSE,TRUE)</formula>
    </cfRule>
    <cfRule type="expression" dxfId="542" priority="640">
      <formula>IF(RIGHT(TEXT(AI69,"0.#"),1)=".",TRUE,FALSE)</formula>
    </cfRule>
  </conditionalFormatting>
  <conditionalFormatting sqref="AE66 AQ66">
    <cfRule type="expression" dxfId="541" priority="629">
      <formula>IF(RIGHT(TEXT(AE66,"0.#"),1)=".",FALSE,TRUE)</formula>
    </cfRule>
    <cfRule type="expression" dxfId="540" priority="630">
      <formula>IF(RIGHT(TEXT(AE66,"0.#"),1)=".",TRUE,FALSE)</formula>
    </cfRule>
  </conditionalFormatting>
  <conditionalFormatting sqref="AI66">
    <cfRule type="expression" dxfId="539" priority="627">
      <formula>IF(RIGHT(TEXT(AI66,"0.#"),1)=".",FALSE,TRUE)</formula>
    </cfRule>
    <cfRule type="expression" dxfId="538" priority="628">
      <formula>IF(RIGHT(TEXT(AI66,"0.#"),1)=".",TRUE,FALSE)</formula>
    </cfRule>
  </conditionalFormatting>
  <conditionalFormatting sqref="AM66">
    <cfRule type="expression" dxfId="537" priority="625">
      <formula>IF(RIGHT(TEXT(AM66,"0.#"),1)=".",FALSE,TRUE)</formula>
    </cfRule>
    <cfRule type="expression" dxfId="536" priority="626">
      <formula>IF(RIGHT(TEXT(AM66,"0.#"),1)=".",TRUE,FALSE)</formula>
    </cfRule>
  </conditionalFormatting>
  <conditionalFormatting sqref="AE67">
    <cfRule type="expression" dxfId="535" priority="623">
      <formula>IF(RIGHT(TEXT(AE67,"0.#"),1)=".",FALSE,TRUE)</formula>
    </cfRule>
    <cfRule type="expression" dxfId="534" priority="624">
      <formula>IF(RIGHT(TEXT(AE67,"0.#"),1)=".",TRUE,FALSE)</formula>
    </cfRule>
  </conditionalFormatting>
  <conditionalFormatting sqref="AI67">
    <cfRule type="expression" dxfId="533" priority="621">
      <formula>IF(RIGHT(TEXT(AI67,"0.#"),1)=".",FALSE,TRUE)</formula>
    </cfRule>
    <cfRule type="expression" dxfId="532" priority="622">
      <formula>IF(RIGHT(TEXT(AI67,"0.#"),1)=".",TRUE,FALSE)</formula>
    </cfRule>
  </conditionalFormatting>
  <conditionalFormatting sqref="AM67">
    <cfRule type="expression" dxfId="531" priority="619">
      <formula>IF(RIGHT(TEXT(AM67,"0.#"),1)=".",FALSE,TRUE)</formula>
    </cfRule>
    <cfRule type="expression" dxfId="530" priority="620">
      <formula>IF(RIGHT(TEXT(AM67,"0.#"),1)=".",TRUE,FALSE)</formula>
    </cfRule>
  </conditionalFormatting>
  <conditionalFormatting sqref="AQ67">
    <cfRule type="expression" dxfId="529" priority="617">
      <formula>IF(RIGHT(TEXT(AQ67,"0.#"),1)=".",FALSE,TRUE)</formula>
    </cfRule>
    <cfRule type="expression" dxfId="528" priority="618">
      <formula>IF(RIGHT(TEXT(AQ67,"0.#"),1)=".",TRUE,FALSE)</formula>
    </cfRule>
  </conditionalFormatting>
  <conditionalFormatting sqref="AU66">
    <cfRule type="expression" dxfId="527" priority="615">
      <formula>IF(RIGHT(TEXT(AU66,"0.#"),1)=".",FALSE,TRUE)</formula>
    </cfRule>
    <cfRule type="expression" dxfId="526" priority="616">
      <formula>IF(RIGHT(TEXT(AU66,"0.#"),1)=".",TRUE,FALSE)</formula>
    </cfRule>
  </conditionalFormatting>
  <conditionalFormatting sqref="AU67">
    <cfRule type="expression" dxfId="525" priority="613">
      <formula>IF(RIGHT(TEXT(AU67,"0.#"),1)=".",FALSE,TRUE)</formula>
    </cfRule>
    <cfRule type="expression" dxfId="524" priority="614">
      <formula>IF(RIGHT(TEXT(AU67,"0.#"),1)=".",TRUE,FALSE)</formula>
    </cfRule>
  </conditionalFormatting>
  <conditionalFormatting sqref="AE100 AQ100">
    <cfRule type="expression" dxfId="523" priority="575">
      <formula>IF(RIGHT(TEXT(AE100,"0.#"),1)=".",FALSE,TRUE)</formula>
    </cfRule>
    <cfRule type="expression" dxfId="522" priority="576">
      <formula>IF(RIGHT(TEXT(AE100,"0.#"),1)=".",TRUE,FALSE)</formula>
    </cfRule>
  </conditionalFormatting>
  <conditionalFormatting sqref="AI100">
    <cfRule type="expression" dxfId="521" priority="573">
      <formula>IF(RIGHT(TEXT(AI100,"0.#"),1)=".",FALSE,TRUE)</formula>
    </cfRule>
    <cfRule type="expression" dxfId="520" priority="574">
      <formula>IF(RIGHT(TEXT(AI100,"0.#"),1)=".",TRUE,FALSE)</formula>
    </cfRule>
  </conditionalFormatting>
  <conditionalFormatting sqref="AM100">
    <cfRule type="expression" dxfId="519" priority="571">
      <formula>IF(RIGHT(TEXT(AM100,"0.#"),1)=".",FALSE,TRUE)</formula>
    </cfRule>
    <cfRule type="expression" dxfId="518" priority="572">
      <formula>IF(RIGHT(TEXT(AM100,"0.#"),1)=".",TRUE,FALSE)</formula>
    </cfRule>
  </conditionalFormatting>
  <conditionalFormatting sqref="AE101">
    <cfRule type="expression" dxfId="517" priority="569">
      <formula>IF(RIGHT(TEXT(AE101,"0.#"),1)=".",FALSE,TRUE)</formula>
    </cfRule>
    <cfRule type="expression" dxfId="516" priority="570">
      <formula>IF(RIGHT(TEXT(AE101,"0.#"),1)=".",TRUE,FALSE)</formula>
    </cfRule>
  </conditionalFormatting>
  <conditionalFormatting sqref="AI101">
    <cfRule type="expression" dxfId="515" priority="567">
      <formula>IF(RIGHT(TEXT(AI101,"0.#"),1)=".",FALSE,TRUE)</formula>
    </cfRule>
    <cfRule type="expression" dxfId="514" priority="568">
      <formula>IF(RIGHT(TEXT(AI101,"0.#"),1)=".",TRUE,FALSE)</formula>
    </cfRule>
  </conditionalFormatting>
  <conditionalFormatting sqref="AM101">
    <cfRule type="expression" dxfId="513" priority="565">
      <formula>IF(RIGHT(TEXT(AM101,"0.#"),1)=".",FALSE,TRUE)</formula>
    </cfRule>
    <cfRule type="expression" dxfId="512" priority="566">
      <formula>IF(RIGHT(TEXT(AM101,"0.#"),1)=".",TRUE,FALSE)</formula>
    </cfRule>
  </conditionalFormatting>
  <conditionalFormatting sqref="AQ101">
    <cfRule type="expression" dxfId="511" priority="563">
      <formula>IF(RIGHT(TEXT(AQ101,"0.#"),1)=".",FALSE,TRUE)</formula>
    </cfRule>
    <cfRule type="expression" dxfId="510" priority="564">
      <formula>IF(RIGHT(TEXT(AQ101,"0.#"),1)=".",TRUE,FALSE)</formula>
    </cfRule>
  </conditionalFormatting>
  <conditionalFormatting sqref="AU100">
    <cfRule type="expression" dxfId="509" priority="561">
      <formula>IF(RIGHT(TEXT(AU100,"0.#"),1)=".",FALSE,TRUE)</formula>
    </cfRule>
    <cfRule type="expression" dxfId="508" priority="562">
      <formula>IF(RIGHT(TEXT(AU100,"0.#"),1)=".",TRUE,FALSE)</formula>
    </cfRule>
  </conditionalFormatting>
  <conditionalFormatting sqref="AU101">
    <cfRule type="expression" dxfId="507" priority="559">
      <formula>IF(RIGHT(TEXT(AU101,"0.#"),1)=".",FALSE,TRUE)</formula>
    </cfRule>
    <cfRule type="expression" dxfId="506" priority="560">
      <formula>IF(RIGHT(TEXT(AU101,"0.#"),1)=".",TRUE,FALSE)</formula>
    </cfRule>
  </conditionalFormatting>
  <conditionalFormatting sqref="AQ36">
    <cfRule type="expression" dxfId="505" priority="547">
      <formula>IF(RIGHT(TEXT(AQ36,"0.#"),1)=".",FALSE,TRUE)</formula>
    </cfRule>
    <cfRule type="expression" dxfId="504" priority="548">
      <formula>IF(RIGHT(TEXT(AQ36,"0.#"),1)=".",TRUE,FALSE)</formula>
    </cfRule>
  </conditionalFormatting>
  <conditionalFormatting sqref="AQ35">
    <cfRule type="expression" dxfId="503" priority="557">
      <formula>IF(RIGHT(TEXT(AQ35,"0.#"),1)=".",FALSE,TRUE)</formula>
    </cfRule>
    <cfRule type="expression" dxfId="502" priority="558">
      <formula>IF(RIGHT(TEXT(AQ35,"0.#"),1)=".",TRUE,FALSE)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E35">
    <cfRule type="expression" dxfId="11" priority="11">
      <formula>IF(RIGHT(TEXT(AE35,"0.#"),1)=".",FALSE,TRUE)</formula>
    </cfRule>
    <cfRule type="expression" dxfId="10" priority="12">
      <formula>IF(RIGHT(TEXT(AE35,"0.#"),1)=".",TRUE,FALSE)</formula>
    </cfRule>
  </conditionalFormatting>
  <conditionalFormatting sqref="AE36">
    <cfRule type="expression" dxfId="9" priority="9">
      <formula>IF(RIGHT(TEXT(AE36,"0.#"),1)=".",FALSE,TRUE)</formula>
    </cfRule>
    <cfRule type="expression" dxfId="8" priority="10">
      <formula>IF(RIGHT(TEXT(AE36,"0.#"),1)=".",TRUE,FALSE)</formula>
    </cfRule>
  </conditionalFormatting>
  <conditionalFormatting sqref="AI36">
    <cfRule type="expression" dxfId="7" priority="7">
      <formula>IF(RIGHT(TEXT(AI36,"0.#"),1)=".",FALSE,TRUE)</formula>
    </cfRule>
    <cfRule type="expression" dxfId="6" priority="8">
      <formula>IF(RIGHT(TEXT(AI36,"0.#"),1)=".",TRUE,FALSE)</formula>
    </cfRule>
  </conditionalFormatting>
  <conditionalFormatting sqref="AI35">
    <cfRule type="expression" dxfId="5" priority="5">
      <formula>IF(RIGHT(TEXT(AI35,"0.#"),1)=".",FALSE,TRUE)</formula>
    </cfRule>
    <cfRule type="expression" dxfId="4" priority="6">
      <formula>IF(RIGHT(TEXT(AI35,"0.#"),1)=".",TRUE,FALSE)</formula>
    </cfRule>
  </conditionalFormatting>
  <conditionalFormatting sqref="AM35">
    <cfRule type="expression" dxfId="3" priority="3">
      <formula>IF(RIGHT(TEXT(AM35,"0.#"),1)=".",FALSE,TRUE)</formula>
    </cfRule>
    <cfRule type="expression" dxfId="2" priority="4">
      <formula>IF(RIGHT(TEXT(AM35,"0.#"),1)=".",TRUE,FALSE)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2" max="49"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F1" zoomScale="130" zoomScaleNormal="130" workbookViewId="0">
      <selection activeCell="Q10" sqref="Q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617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617</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617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