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195" yWindow="165" windowWidth="15480" windowHeight="11640" activeTab="0"/>
  </bookViews>
  <sheets>
    <sheet name="暴露大気" sheetId="1" r:id="rId1"/>
  </sheets>
  <definedNames>
    <definedName name="_xlnm.Print_Area" localSheetId="0">'暴露大気'!$A$1:$I$170</definedName>
    <definedName name="試生物">#REF!</definedName>
    <definedName name="調査物質_クエリ">#REF!</definedName>
    <definedName name="物質2000_1_クエリ">#REF!</definedName>
  </definedNames>
  <calcPr fullCalcOnLoad="1"/>
</workbook>
</file>

<file path=xl/sharedStrings.xml><?xml version="1.0" encoding="utf-8"?>
<sst xmlns="http://schemas.openxmlformats.org/spreadsheetml/2006/main" count="1027" uniqueCount="209">
  <si>
    <t xml:space="preserve">   0.089</t>
  </si>
  <si>
    <t xml:space="preserve">   0.039</t>
  </si>
  <si>
    <t xml:space="preserve">   0.047</t>
  </si>
  <si>
    <t xml:space="preserve">   0.053</t>
  </si>
  <si>
    <t xml:space="preserve">   0.081</t>
  </si>
  <si>
    <t xml:space="preserve">   0.071</t>
  </si>
  <si>
    <t xml:space="preserve">   0.55</t>
  </si>
  <si>
    <t xml:space="preserve">   0.087</t>
  </si>
  <si>
    <t>33</t>
  </si>
  <si>
    <t xml:space="preserve">   0.0076</t>
  </si>
  <si>
    <t>0.0003</t>
  </si>
  <si>
    <t xml:space="preserve">   0.00032</t>
  </si>
  <si>
    <t xml:space="preserve">   0.0071</t>
  </si>
  <si>
    <t xml:space="preserve">   0.0038</t>
  </si>
  <si>
    <t xml:space="preserve">   0.0003</t>
  </si>
  <si>
    <t>～0.0003</t>
  </si>
  <si>
    <t>21</t>
  </si>
  <si>
    <t>0.0002</t>
  </si>
  <si>
    <t xml:space="preserve">   0.00039</t>
  </si>
  <si>
    <t>tr(0.00012)</t>
  </si>
  <si>
    <t xml:space="preserve">   0.0085</t>
  </si>
  <si>
    <t xml:space="preserve">   0.00030</t>
  </si>
  <si>
    <t>tr(0.0001)</t>
  </si>
  <si>
    <t>tr(0.00013)</t>
  </si>
  <si>
    <t xml:space="preserve">   0.0062</t>
  </si>
  <si>
    <t xml:space="preserve">   0.0098</t>
  </si>
  <si>
    <t xml:space="preserve">   0.0099</t>
  </si>
  <si>
    <t>～0.0002</t>
  </si>
  <si>
    <t>0.00005</t>
  </si>
  <si>
    <t xml:space="preserve">   0.0050</t>
  </si>
  <si>
    <t xml:space="preserve">   0.024</t>
  </si>
  <si>
    <t xml:space="preserve">   0.028</t>
  </si>
  <si>
    <t xml:space="preserve">   0.00038</t>
  </si>
  <si>
    <t xml:space="preserve">   0.0081</t>
  </si>
  <si>
    <t>～0.00005</t>
  </si>
  <si>
    <t xml:space="preserve">   0.002</t>
  </si>
  <si>
    <t xml:space="preserve">   0.001</t>
  </si>
  <si>
    <t xml:space="preserve">   0.004</t>
  </si>
  <si>
    <t xml:space="preserve">   0.20</t>
  </si>
  <si>
    <t xml:space="preserve">   0.046</t>
  </si>
  <si>
    <t xml:space="preserve">   0.057</t>
  </si>
  <si>
    <t xml:space="preserve">   0.00003</t>
  </si>
  <si>
    <t xml:space="preserve">   0.0082</t>
  </si>
  <si>
    <t xml:space="preserve">   0.00012</t>
  </si>
  <si>
    <t xml:space="preserve">   0.0034</t>
  </si>
  <si>
    <r>
      <t>0</t>
    </r>
    <r>
      <rPr>
        <sz val="11"/>
        <rFont val="ＭＳ Ｐ明朝"/>
        <family val="1"/>
      </rPr>
      <t>.00002</t>
    </r>
  </si>
  <si>
    <r>
      <t>～0</t>
    </r>
    <r>
      <rPr>
        <sz val="11"/>
        <rFont val="ＭＳ Ｐ明朝"/>
        <family val="1"/>
      </rPr>
      <t>.001</t>
    </r>
  </si>
  <si>
    <t>検出下限値：</t>
  </si>
  <si>
    <t>検出下限値</t>
  </si>
  <si>
    <r>
      <t>ｎｇ／ｍ</t>
    </r>
    <r>
      <rPr>
        <vertAlign val="superscript"/>
        <sz val="11"/>
        <rFont val="ＭＳ Ｐ明朝"/>
        <family val="1"/>
      </rPr>
      <t>３</t>
    </r>
  </si>
  <si>
    <t>地点数</t>
  </si>
  <si>
    <t xml:space="preserve">   0.0059</t>
  </si>
  <si>
    <t xml:space="preserve">   0.050</t>
  </si>
  <si>
    <t xml:space="preserve">   0.060</t>
  </si>
  <si>
    <t xml:space="preserve">   0.26</t>
  </si>
  <si>
    <t xml:space="preserve">   0.15</t>
  </si>
  <si>
    <t xml:space="preserve">   0.0093</t>
  </si>
  <si>
    <t xml:space="preserve">   0.065</t>
  </si>
  <si>
    <t xml:space="preserve">   0.00002</t>
  </si>
  <si>
    <t xml:space="preserve">   0.0054</t>
  </si>
  <si>
    <t>0.00008</t>
  </si>
  <si>
    <t xml:space="preserve">   0.00054</t>
  </si>
  <si>
    <t>～0.00008</t>
  </si>
  <si>
    <t>0.0001</t>
  </si>
  <si>
    <t xml:space="preserve">   0.0002</t>
  </si>
  <si>
    <t>～0.0001</t>
  </si>
  <si>
    <t>9</t>
  </si>
  <si>
    <t>0.0006</t>
  </si>
  <si>
    <t>～0.0006</t>
  </si>
  <si>
    <r>
      <t>0</t>
    </r>
    <r>
      <rPr>
        <sz val="11"/>
        <rFont val="ＭＳ Ｐ明朝"/>
        <family val="1"/>
      </rPr>
      <t>.00002～0.001</t>
    </r>
  </si>
  <si>
    <t>0.0003</t>
  </si>
  <si>
    <t>0.0002</t>
  </si>
  <si>
    <t>0.00005</t>
  </si>
  <si>
    <t>0.0005</t>
  </si>
  <si>
    <t>0.00002</t>
  </si>
  <si>
    <t>0.00008</t>
  </si>
  <si>
    <t>0.0006</t>
  </si>
  <si>
    <t xml:space="preserve">   0.00010</t>
  </si>
  <si>
    <t>検出数</t>
  </si>
  <si>
    <t xml:space="preserve">   0.0025</t>
  </si>
  <si>
    <t xml:space="preserve">   0.0029</t>
  </si>
  <si>
    <t xml:space="preserve">   0.052</t>
  </si>
  <si>
    <t xml:space="preserve">   0.0039</t>
  </si>
  <si>
    <t>27</t>
  </si>
  <si>
    <t xml:space="preserve">   0.0017</t>
  </si>
  <si>
    <t xml:space="preserve">   0.0028</t>
  </si>
  <si>
    <t xml:space="preserve">   0.0014</t>
  </si>
  <si>
    <t xml:space="preserve">   0.0069</t>
  </si>
  <si>
    <t xml:space="preserve">   0.021</t>
  </si>
  <si>
    <t xml:space="preserve">   0.0035</t>
  </si>
  <si>
    <t xml:space="preserve">   0.033</t>
  </si>
  <si>
    <t xml:space="preserve">   0.0051</t>
  </si>
  <si>
    <t xml:space="preserve">   0.0061</t>
  </si>
  <si>
    <t xml:space="preserve">   0.014</t>
  </si>
  <si>
    <t xml:space="preserve">   0.013</t>
  </si>
  <si>
    <t xml:space="preserve">   0.0045</t>
  </si>
  <si>
    <t xml:space="preserve">   0.022</t>
  </si>
  <si>
    <t xml:space="preserve">   0.015</t>
  </si>
  <si>
    <t>0.00002</t>
  </si>
  <si>
    <t xml:space="preserve">   0.016</t>
  </si>
  <si>
    <t xml:space="preserve">   0.0086</t>
  </si>
  <si>
    <t xml:space="preserve">   0.029</t>
  </si>
  <si>
    <t xml:space="preserve">   0.011</t>
  </si>
  <si>
    <t xml:space="preserve">   0.16</t>
  </si>
  <si>
    <t xml:space="preserve">   0.038</t>
  </si>
  <si>
    <t>～0.00002</t>
  </si>
  <si>
    <t xml:space="preserve">   0.017</t>
  </si>
  <si>
    <t xml:space="preserve">   0.030</t>
  </si>
  <si>
    <t xml:space="preserve">   0.020</t>
  </si>
  <si>
    <t xml:space="preserve">   0.043</t>
  </si>
  <si>
    <t xml:space="preserve">   0.019</t>
  </si>
  <si>
    <t xml:space="preserve">   0.00036</t>
  </si>
  <si>
    <t xml:space="preserve">   0.00048</t>
  </si>
  <si>
    <t xml:space="preserve">   0.00014</t>
  </si>
  <si>
    <t xml:space="preserve">   0.00029</t>
  </si>
  <si>
    <t xml:space="preserve">   0.0015</t>
  </si>
  <si>
    <t xml:space="preserve">   0.010</t>
  </si>
  <si>
    <t xml:space="preserve">   0.0089</t>
  </si>
  <si>
    <t>0.0005</t>
  </si>
  <si>
    <t>～0.0005</t>
  </si>
  <si>
    <t>中央値</t>
  </si>
  <si>
    <t>幾何平均</t>
  </si>
  <si>
    <r>
      <t>9</t>
    </r>
    <r>
      <rPr>
        <sz val="11"/>
        <rFont val="ＭＳ Ｐ明朝"/>
        <family val="1"/>
      </rPr>
      <t>5%値</t>
    </r>
  </si>
  <si>
    <t>最小値</t>
  </si>
  <si>
    <t>最大値</t>
  </si>
  <si>
    <t xml:space="preserve">   0.025</t>
  </si>
  <si>
    <t>ポリ塩化ナフタレン</t>
  </si>
  <si>
    <t xml:space="preserve">   0.0016</t>
  </si>
  <si>
    <t xml:space="preserve">   0.0011</t>
  </si>
  <si>
    <t>１塩化ナフタレン</t>
  </si>
  <si>
    <t>２塩化ナフタレン</t>
  </si>
  <si>
    <t>３塩化ナフタレン</t>
  </si>
  <si>
    <t xml:space="preserve">   0.00020</t>
  </si>
  <si>
    <t xml:space="preserve">   0.13</t>
  </si>
  <si>
    <t xml:space="preserve">   0.18</t>
  </si>
  <si>
    <t>４塩化ナフタレン</t>
  </si>
  <si>
    <t>28</t>
  </si>
  <si>
    <t>５塩化ナフタレン</t>
  </si>
  <si>
    <t>６塩化ナフタレン</t>
  </si>
  <si>
    <t>７塩化ナフタレン</t>
  </si>
  <si>
    <t>８塩化ナフタレン</t>
  </si>
  <si>
    <t>大気</t>
  </si>
  <si>
    <t>札幌芸術の森</t>
  </si>
  <si>
    <t>国設仙台測定局</t>
  </si>
  <si>
    <t>市原市内(市原松崎測定局)</t>
  </si>
  <si>
    <t>神奈川県環境科学センター</t>
  </si>
  <si>
    <t>名古屋市内</t>
  </si>
  <si>
    <t>城陽市内</t>
  </si>
  <si>
    <t>大阪府環境情報センター</t>
  </si>
  <si>
    <t xml:space="preserve">   0.012</t>
  </si>
  <si>
    <t xml:space="preserve">   0.0041</t>
  </si>
  <si>
    <t xml:space="preserve">   0.026</t>
  </si>
  <si>
    <t>石川県保健環境センター</t>
  </si>
  <si>
    <t xml:space="preserve">   0.0023</t>
  </si>
  <si>
    <t xml:space="preserve">   0.0018</t>
  </si>
  <si>
    <t xml:space="preserve">   0.051</t>
  </si>
  <si>
    <t xml:space="preserve">   0.041</t>
  </si>
  <si>
    <t xml:space="preserve">   0.056</t>
  </si>
  <si>
    <t xml:space="preserve">   0.078</t>
  </si>
  <si>
    <t xml:space="preserve">   0.032</t>
  </si>
  <si>
    <t>32</t>
  </si>
  <si>
    <t xml:space="preserve">   0.0030</t>
  </si>
  <si>
    <t xml:space="preserve">   0.0040</t>
  </si>
  <si>
    <t xml:space="preserve">   0.0027</t>
  </si>
  <si>
    <t>1</t>
  </si>
  <si>
    <t xml:space="preserve">   0.023</t>
  </si>
  <si>
    <t xml:space="preserve">   0.0042</t>
  </si>
  <si>
    <t xml:space="preserve">   0.0009</t>
  </si>
  <si>
    <t xml:space="preserve">   0.0007</t>
  </si>
  <si>
    <t xml:space="preserve">   0.0006</t>
  </si>
  <si>
    <t xml:space="preserve">   0.0013</t>
  </si>
  <si>
    <t xml:space="preserve">   0.0005</t>
  </si>
  <si>
    <t xml:space="preserve">   0.0008</t>
  </si>
  <si>
    <t>nd</t>
  </si>
  <si>
    <t>26</t>
  </si>
  <si>
    <t>物質：</t>
  </si>
  <si>
    <t>2</t>
  </si>
  <si>
    <t xml:space="preserve">   0.00077</t>
  </si>
  <si>
    <t xml:space="preserve">   0.00027</t>
  </si>
  <si>
    <t>山口県環境保健研究センター</t>
  </si>
  <si>
    <t>香川県高松合同庁舎</t>
  </si>
  <si>
    <t>大牟田市役所</t>
  </si>
  <si>
    <t>物質別地点別調査結果</t>
  </si>
  <si>
    <t>暴露量調査</t>
  </si>
  <si>
    <t>媒体：</t>
  </si>
  <si>
    <t>調査年度：</t>
  </si>
  <si>
    <t>2002</t>
  </si>
  <si>
    <t>単位：</t>
  </si>
  <si>
    <t>調査地区名</t>
  </si>
  <si>
    <t>試料1</t>
  </si>
  <si>
    <t>試料2</t>
  </si>
  <si>
    <t>試料3</t>
  </si>
  <si>
    <t>検体数</t>
  </si>
  <si>
    <t xml:space="preserve">    nd</t>
  </si>
  <si>
    <t>0</t>
  </si>
  <si>
    <t>3</t>
  </si>
  <si>
    <t xml:space="preserve">   0.0010</t>
  </si>
  <si>
    <t xml:space="preserve">   0.0012</t>
  </si>
  <si>
    <t xml:space="preserve">   0.11</t>
  </si>
  <si>
    <t xml:space="preserve">   0.0046</t>
  </si>
  <si>
    <t xml:space="preserve">   0.0031</t>
  </si>
  <si>
    <t xml:space="preserve">   0.0055</t>
  </si>
  <si>
    <t xml:space="preserve">   0.00045</t>
  </si>
  <si>
    <t xml:space="preserve">   0.0091</t>
  </si>
  <si>
    <t xml:space="preserve">   0.0026</t>
  </si>
  <si>
    <t xml:space="preserve">   0.0094</t>
  </si>
  <si>
    <t xml:space="preserve">   0.00065</t>
  </si>
  <si>
    <t xml:space="preserve">   0.0074</t>
  </si>
  <si>
    <t xml:space="preserve">   0.0073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</si>
</sst>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.00%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0000_ "/>
    <numFmt numFmtId="184" formatCode="0.000000_);[Red]\(0.000000\)"/>
    <numFmt numFmtId="185" formatCode="0.00000_);[Red]\(0.00000\)"/>
    <numFmt numFmtId="186" formatCode="0.0000_);[Red]\(0.0000\)"/>
    <numFmt numFmtId="187" formatCode="0_);[Red]\(0\)"/>
    <numFmt numFmtId="188" formatCode="0.0000000_ "/>
    <numFmt numFmtId="189" formatCode="0.0000000_);[Red]\(0.0000000\)"/>
    <numFmt numFmtId="190" formatCode="0.0E+00"/>
    <numFmt numFmtId="191" formatCode="0.00_);[Red]\(0.00\)"/>
    <numFmt numFmtId="192" formatCode="0.000_);[Red]\(0.000\)"/>
    <numFmt numFmtId="193" formatCode="&quot;\&quot;#,##0.00000;&quot;\&quot;\-#,##0.00000"/>
    <numFmt numFmtId="194" formatCode="#,##0.00000_ "/>
    <numFmt numFmtId="195" formatCode=".%"/>
    <numFmt numFmtId="196" formatCode="0.0000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&quot;\&quot;#,##0;\-&quot;\&quot;#,##0"/>
    <numFmt numFmtId="201" formatCode="&quot;\&quot;#,##0;[Red]\-&quot;\&quot;#,##0"/>
    <numFmt numFmtId="202" formatCode="&quot;\&quot;#,##0.00;\-&quot;\&quot;#,##0.00"/>
    <numFmt numFmtId="203" formatCode="&quot;\&quot;#,##0.00;[Red]\-&quot;\&quot;#,##0.00"/>
    <numFmt numFmtId="204" formatCode="_-&quot;\&quot;* #,##0_-;\-&quot;\&quot;* #,##0_-;_-&quot;\&quot;* &quot;-&quot;_-;_-@_-"/>
    <numFmt numFmtId="205" formatCode="_-* #,##0_-;\-* #,##0_-;_-* &quot;-&quot;_-;_-@_-"/>
    <numFmt numFmtId="206" formatCode="_-&quot;\&quot;* #,##0.00_-;\-&quot;\&quot;* #,##0.00_-;_-&quot;\&quot;* &quot;-&quot;??_-;_-@_-"/>
    <numFmt numFmtId="207" formatCode="_-* #,##0.00_-;\-* #,##0.00_-;_-* &quot;-&quot;??_-;_-@_-"/>
    <numFmt numFmtId="208" formatCode="_(* #,##0_);_(* \(#,##0\);_(* &quot;-&quot;_);_(@_)"/>
    <numFmt numFmtId="209" formatCode="_(* #,##0.00_);_(* \(#,##0.00\);_(* &quot;-&quot;??_);_(@_)"/>
    <numFmt numFmtId="210" formatCode="_(&quot;$&quot;* #,##0_);_(&quot;$&quot;* \(#,##0\);_(&quot;$&quot;* &quot;-&quot;_);_(@_)"/>
    <numFmt numFmtId="211" formatCode="_(&quot;$&quot;* #,##0.00_);_(&quot;$&quot;* \(#,##0.00\);_(&quot;$&quot;* &quot;-&quot;??_);_(@_)"/>
    <numFmt numFmtId="212" formatCode="0.0_ "/>
    <numFmt numFmtId="213" formatCode="0.000_ "/>
    <numFmt numFmtId="214" formatCode="0.0_ \ \ "/>
    <numFmt numFmtId="215" formatCode="0.0_ \ "/>
    <numFmt numFmtId="216" formatCode="0.0\ \ \ "/>
    <numFmt numFmtId="217" formatCode="0.0\ \ "/>
    <numFmt numFmtId="218" formatCode="0.000\ \ \ "/>
    <numFmt numFmtId="219" formatCode="0.000\ \ "/>
    <numFmt numFmtId="220" formatCode="0.00\ \ "/>
    <numFmt numFmtId="221" formatCode="0.00\ \ \ "/>
    <numFmt numFmtId="222" formatCode="0_ "/>
    <numFmt numFmtId="223" formatCode="0.0%"/>
    <numFmt numFmtId="224" formatCode="0.0_);[Red]\(0.0\)"/>
    <numFmt numFmtId="225" formatCode="0.00000_ "/>
    <numFmt numFmtId="226" formatCode="0.00_ "/>
    <numFmt numFmtId="227" formatCode="#,##0.0;[Red]\-#,##0.0"/>
    <numFmt numFmtId="228" formatCode="#,##0.00000;[Red]\-#,##0.00000"/>
    <numFmt numFmtId="229" formatCode="#,##0.000;[Red]\-#,##0.000"/>
    <numFmt numFmtId="230" formatCode="0.0000_ "/>
    <numFmt numFmtId="231" formatCode="0.E+00"/>
    <numFmt numFmtId="232" formatCode="##\-##\-#"/>
    <numFmt numFmtId="233" formatCode="\7\5\-00\-\2"/>
    <numFmt numFmtId="234" formatCode="\7\5\-\-\2"/>
    <numFmt numFmtId="235" formatCode="0.000_);\(0.000\)"/>
    <numFmt numFmtId="236" formatCode="0_);\(0\)"/>
    <numFmt numFmtId="237" formatCode="0.00_);\(0.00\)"/>
    <numFmt numFmtId="238" formatCode="0.0000_);\(0.0000\)"/>
  </numFmts>
  <fonts count="6">
    <font>
      <sz val="11"/>
      <name val="ＭＳ Ｐ明朝"/>
      <family val="1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vertAlign val="superscript"/>
      <sz val="11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49" fontId="0" fillId="0" borderId="1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49" fontId="0" fillId="0" borderId="1" xfId="21" applyNumberFormat="1" applyFont="1" applyBorder="1">
      <alignment/>
      <protection/>
    </xf>
    <xf numFmtId="49" fontId="0" fillId="0" borderId="2" xfId="21" applyNumberFormat="1" applyBorder="1">
      <alignment/>
      <protection/>
    </xf>
    <xf numFmtId="49" fontId="0" fillId="0" borderId="2" xfId="21" applyNumberFormat="1" applyBorder="1" applyAlignment="1">
      <alignment horizontal="left" indent="1"/>
      <protection/>
    </xf>
    <xf numFmtId="49" fontId="0" fillId="0" borderId="2" xfId="21" applyNumberFormat="1" applyBorder="1" applyAlignment="1">
      <alignment horizontal="center"/>
      <protection/>
    </xf>
    <xf numFmtId="49" fontId="0" fillId="0" borderId="3" xfId="21" applyNumberFormat="1" applyBorder="1">
      <alignment/>
      <protection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0" fontId="0" fillId="0" borderId="6" xfId="21" applyFont="1" applyBorder="1">
      <alignment/>
      <protection/>
    </xf>
    <xf numFmtId="49" fontId="0" fillId="0" borderId="6" xfId="21" applyNumberFormat="1" applyBorder="1">
      <alignment/>
      <protection/>
    </xf>
    <xf numFmtId="0" fontId="0" fillId="0" borderId="6" xfId="21" applyBorder="1">
      <alignment/>
      <protection/>
    </xf>
    <xf numFmtId="0" fontId="0" fillId="0" borderId="7" xfId="21" applyFont="1" applyBorder="1" applyAlignment="1">
      <alignment horizontal="center"/>
      <protection/>
    </xf>
    <xf numFmtId="0" fontId="0" fillId="0" borderId="8" xfId="21" applyFont="1" applyBorder="1" applyAlignment="1">
      <alignment horizontal="center"/>
      <protection/>
    </xf>
    <xf numFmtId="0" fontId="0" fillId="0" borderId="9" xfId="21" applyBorder="1">
      <alignment/>
      <protection/>
    </xf>
    <xf numFmtId="49" fontId="0" fillId="0" borderId="9" xfId="21" applyNumberFormat="1" applyBorder="1" applyAlignment="1">
      <alignment horizontal="right"/>
      <protection/>
    </xf>
    <xf numFmtId="49" fontId="0" fillId="0" borderId="9" xfId="21" applyNumberFormat="1" applyBorder="1" applyAlignment="1">
      <alignment horizontal="center"/>
      <protection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49" fontId="0" fillId="0" borderId="9" xfId="21" applyNumberFormat="1" applyFont="1" applyBorder="1" applyAlignment="1">
      <alignment horizontal="right"/>
      <protection/>
    </xf>
    <xf numFmtId="49" fontId="0" fillId="0" borderId="6" xfId="21" applyNumberFormat="1" applyFont="1" applyBorder="1">
      <alignment/>
      <protection/>
    </xf>
    <xf numFmtId="0" fontId="0" fillId="0" borderId="0" xfId="0" applyNumberFormat="1" applyAlignment="1">
      <alignment/>
    </xf>
    <xf numFmtId="0" fontId="0" fillId="0" borderId="2" xfId="21" applyNumberFormat="1" applyBorder="1" applyAlignment="1">
      <alignment horizontal="center"/>
      <protection/>
    </xf>
    <xf numFmtId="0" fontId="0" fillId="0" borderId="10" xfId="21" applyNumberFormat="1" applyBorder="1" applyAlignment="1">
      <alignment horizontal="center"/>
      <protection/>
    </xf>
    <xf numFmtId="0" fontId="0" fillId="0" borderId="6" xfId="21" applyNumberFormat="1" applyBorder="1" applyAlignment="1">
      <alignment horizontal="center"/>
      <protection/>
    </xf>
    <xf numFmtId="0" fontId="0" fillId="0" borderId="11" xfId="21" applyNumberFormat="1" applyBorder="1" applyAlignment="1">
      <alignment horizontal="center"/>
      <protection/>
    </xf>
    <xf numFmtId="0" fontId="0" fillId="0" borderId="9" xfId="21" applyNumberFormat="1" applyBorder="1" applyAlignment="1">
      <alignment horizontal="center"/>
      <protection/>
    </xf>
    <xf numFmtId="0" fontId="0" fillId="0" borderId="12" xfId="21" applyNumberFormat="1" applyBorder="1" applyAlignment="1">
      <alignment horizontal="center"/>
      <protection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  <xf numFmtId="0" fontId="0" fillId="0" borderId="0" xfId="21" applyNumberFormat="1" applyFont="1" applyBorder="1" applyAlignment="1">
      <alignment horizontal="left"/>
      <protection/>
    </xf>
    <xf numFmtId="0" fontId="0" fillId="0" borderId="2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81" fontId="0" fillId="0" borderId="8" xfId="21" applyNumberFormat="1" applyFont="1" applyBorder="1" applyAlignment="1">
      <alignment horizontal="center"/>
      <protection/>
    </xf>
    <xf numFmtId="181" fontId="0" fillId="0" borderId="9" xfId="21" applyNumberFormat="1" applyBorder="1">
      <alignment/>
      <protection/>
    </xf>
    <xf numFmtId="185" fontId="0" fillId="0" borderId="9" xfId="21" applyNumberFormat="1" applyBorder="1">
      <alignment/>
      <protection/>
    </xf>
    <xf numFmtId="180" fontId="0" fillId="0" borderId="9" xfId="21" applyNumberFormat="1" applyBorder="1">
      <alignment/>
      <protection/>
    </xf>
    <xf numFmtId="179" fontId="0" fillId="0" borderId="9" xfId="21" applyNumberFormat="1" applyBorder="1">
      <alignment/>
      <protection/>
    </xf>
    <xf numFmtId="179" fontId="0" fillId="0" borderId="9" xfId="21" applyNumberFormat="1" applyBorder="1" applyAlignment="1">
      <alignment horizont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aksui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80"/>
  <sheetViews>
    <sheetView showGridLines="0" showRowColHeaders="0" tabSelected="1" workbookViewId="0" topLeftCell="A1">
      <selection activeCell="H29" sqref="H28:H29"/>
    </sheetView>
  </sheetViews>
  <sheetFormatPr defaultColWidth="9.00390625" defaultRowHeight="13.5"/>
  <cols>
    <col min="1" max="1" width="26.875" style="0" bestFit="1" customWidth="1"/>
    <col min="2" max="2" width="11.125" style="0" customWidth="1"/>
    <col min="3" max="4" width="11.125" style="0" bestFit="1" customWidth="1"/>
    <col min="5" max="5" width="11.375" style="0" bestFit="1" customWidth="1"/>
    <col min="6" max="7" width="4.625" style="0" customWidth="1"/>
    <col min="8" max="9" width="11.125" style="0" bestFit="1" customWidth="1"/>
    <col min="10" max="16384" width="8.75390625" style="0" customWidth="1"/>
  </cols>
  <sheetData>
    <row r="1" spans="1:35" ht="13.5">
      <c r="A1" s="20" t="s">
        <v>182</v>
      </c>
      <c r="C1" s="20" t="s">
        <v>183</v>
      </c>
      <c r="G1" s="21" t="s">
        <v>184</v>
      </c>
      <c r="H1" s="32" t="s">
        <v>141</v>
      </c>
      <c r="I1" s="31"/>
      <c r="W1">
        <v>-7.1308988302963465</v>
      </c>
      <c r="X1">
        <v>2.5E-05</v>
      </c>
      <c r="Y1">
        <v>-5.809142990314028</v>
      </c>
      <c r="Z1">
        <v>0.00025</v>
      </c>
      <c r="AA1">
        <v>-6.214608098422191</v>
      </c>
      <c r="AB1">
        <v>1E-05</v>
      </c>
      <c r="AC1">
        <v>-11.512925464970229</v>
      </c>
      <c r="AD1">
        <v>4E-05</v>
      </c>
      <c r="AE1">
        <v>-10.126631103850338</v>
      </c>
      <c r="AF1">
        <v>5E-05</v>
      </c>
      <c r="AG1">
        <v>-9.903487552536127</v>
      </c>
      <c r="AH1">
        <v>0.0003</v>
      </c>
      <c r="AI1">
        <v>-8.111728083308073</v>
      </c>
    </row>
    <row r="2" spans="1:35" ht="13.5">
      <c r="A2" s="21" t="s">
        <v>185</v>
      </c>
      <c r="B2" s="20" t="s">
        <v>186</v>
      </c>
      <c r="C2" s="20"/>
      <c r="G2" s="21" t="s">
        <v>47</v>
      </c>
      <c r="H2" s="33" t="s">
        <v>69</v>
      </c>
      <c r="I2" s="31"/>
      <c r="J2" s="21"/>
      <c r="K2" s="20"/>
      <c r="W2">
        <v>-7.013115794639964</v>
      </c>
      <c r="X2">
        <v>0.00038</v>
      </c>
      <c r="Y2">
        <v>-6.725433722188183</v>
      </c>
      <c r="Z2">
        <v>0.00025</v>
      </c>
      <c r="AA2">
        <v>-6.907755278982137</v>
      </c>
      <c r="AB2">
        <v>1E-05</v>
      </c>
      <c r="AC2">
        <v>-11.512925464970229</v>
      </c>
      <c r="AD2">
        <v>4E-05</v>
      </c>
      <c r="AE2">
        <v>-10.126631103850338</v>
      </c>
      <c r="AF2">
        <v>5E-05</v>
      </c>
      <c r="AG2">
        <v>-9.903487552536127</v>
      </c>
      <c r="AH2">
        <v>0.0003</v>
      </c>
      <c r="AI2">
        <v>-8.111728083308073</v>
      </c>
    </row>
    <row r="3" spans="1:35" ht="15.75">
      <c r="A3" s="21" t="s">
        <v>175</v>
      </c>
      <c r="B3" s="20" t="s">
        <v>126</v>
      </c>
      <c r="G3" s="21" t="s">
        <v>187</v>
      </c>
      <c r="H3" s="24" t="s">
        <v>49</v>
      </c>
      <c r="I3" s="31"/>
      <c r="W3">
        <v>-3.7722610630529876</v>
      </c>
      <c r="X3">
        <v>0.00077</v>
      </c>
      <c r="Y3">
        <v>-4.135166556742356</v>
      </c>
      <c r="Z3">
        <v>0.00025</v>
      </c>
      <c r="AA3">
        <v>-5.521460917862246</v>
      </c>
      <c r="AB3">
        <v>1E-05</v>
      </c>
      <c r="AC3">
        <v>-10.41431317630212</v>
      </c>
      <c r="AD3">
        <v>4E-05</v>
      </c>
      <c r="AE3">
        <v>-10.126631103850338</v>
      </c>
      <c r="AF3">
        <v>5E-05</v>
      </c>
      <c r="AG3">
        <v>-9.903487552536127</v>
      </c>
      <c r="AH3">
        <v>0.0003</v>
      </c>
      <c r="AI3">
        <v>-8.111728083308073</v>
      </c>
    </row>
    <row r="4" spans="8:35" ht="13.5">
      <c r="H4" s="31"/>
      <c r="I4" s="31"/>
      <c r="W4">
        <v>-9.210340371976182</v>
      </c>
      <c r="X4">
        <v>0.0012</v>
      </c>
      <c r="Y4">
        <v>-4.699480865459333</v>
      </c>
      <c r="Z4">
        <v>0.00025</v>
      </c>
      <c r="AA4">
        <v>-3.146555163288575</v>
      </c>
      <c r="AB4">
        <v>1E-05</v>
      </c>
      <c r="AC4">
        <v>-4.803621124711929</v>
      </c>
      <c r="AD4">
        <v>4E-05</v>
      </c>
      <c r="AE4">
        <v>-8.2170885989659</v>
      </c>
      <c r="AF4">
        <v>5E-05</v>
      </c>
      <c r="AG4">
        <v>-9.903487552536127</v>
      </c>
      <c r="AH4">
        <v>0.0003</v>
      </c>
      <c r="AI4">
        <v>-8.111728083308073</v>
      </c>
    </row>
    <row r="5" spans="1:35" ht="27">
      <c r="A5" s="1" t="s">
        <v>188</v>
      </c>
      <c r="B5" s="19" t="s">
        <v>189</v>
      </c>
      <c r="C5" s="2" t="s">
        <v>190</v>
      </c>
      <c r="D5" s="2" t="s">
        <v>191</v>
      </c>
      <c r="E5" s="2" t="s">
        <v>48</v>
      </c>
      <c r="F5" s="3" t="s">
        <v>78</v>
      </c>
      <c r="G5" s="3" t="s">
        <v>192</v>
      </c>
      <c r="H5" s="34" t="s">
        <v>123</v>
      </c>
      <c r="I5" s="35" t="s">
        <v>124</v>
      </c>
      <c r="W5">
        <v>-7.849363818840582</v>
      </c>
      <c r="X5">
        <v>0.0014</v>
      </c>
      <c r="Y5">
        <v>-3.1941832122778293</v>
      </c>
      <c r="Z5">
        <v>0.00025</v>
      </c>
      <c r="AA5">
        <v>-1.6094379124341003</v>
      </c>
      <c r="AB5">
        <v>1E-05</v>
      </c>
      <c r="AC5">
        <v>-3.863232841258714</v>
      </c>
      <c r="AD5">
        <v>4E-05</v>
      </c>
      <c r="AE5">
        <v>-6.571283042360924</v>
      </c>
      <c r="AF5">
        <v>5E-05</v>
      </c>
      <c r="AG5">
        <v>-8.111728083308073</v>
      </c>
      <c r="AH5">
        <v>0.0003</v>
      </c>
      <c r="AI5">
        <v>-8.111728083308073</v>
      </c>
    </row>
    <row r="6" spans="1:35" ht="13.5">
      <c r="A6" s="4" t="s">
        <v>142</v>
      </c>
      <c r="B6" s="8" t="s">
        <v>51</v>
      </c>
      <c r="C6" s="5" t="s">
        <v>85</v>
      </c>
      <c r="D6" s="5" t="s">
        <v>52</v>
      </c>
      <c r="E6" s="6"/>
      <c r="F6" s="7" t="s">
        <v>195</v>
      </c>
      <c r="G6" s="7" t="s">
        <v>195</v>
      </c>
      <c r="H6" s="25">
        <v>0.0028</v>
      </c>
      <c r="I6" s="26">
        <v>0.05</v>
      </c>
      <c r="W6">
        <v>-9.028018815182229</v>
      </c>
      <c r="X6">
        <v>0.0026</v>
      </c>
      <c r="Y6">
        <v>-3.6888794541139363</v>
      </c>
      <c r="Z6">
        <v>0.00025</v>
      </c>
      <c r="AA6">
        <v>-2.2072749131897207</v>
      </c>
      <c r="AB6">
        <v>1E-05</v>
      </c>
      <c r="AC6">
        <v>-4.422848629194137</v>
      </c>
      <c r="AD6">
        <v>4E-05</v>
      </c>
      <c r="AE6">
        <v>-7.523941418405954</v>
      </c>
      <c r="AF6">
        <v>5E-05</v>
      </c>
      <c r="AG6">
        <v>-9.903487552536127</v>
      </c>
      <c r="AH6">
        <v>0.0003</v>
      </c>
      <c r="AI6">
        <v>-8.111728083308073</v>
      </c>
    </row>
    <row r="7" spans="1:35" ht="13.5">
      <c r="A7" s="4" t="s">
        <v>143</v>
      </c>
      <c r="B7" s="8" t="s">
        <v>53</v>
      </c>
      <c r="C7" s="5" t="s">
        <v>54</v>
      </c>
      <c r="D7" s="5" t="s">
        <v>55</v>
      </c>
      <c r="E7" s="6"/>
      <c r="F7" s="7" t="s">
        <v>195</v>
      </c>
      <c r="G7" s="7" t="s">
        <v>195</v>
      </c>
      <c r="H7" s="25">
        <v>0.06</v>
      </c>
      <c r="I7" s="26">
        <v>0.26</v>
      </c>
      <c r="W7">
        <v>-6.074846156047033</v>
      </c>
      <c r="X7">
        <v>0.003</v>
      </c>
      <c r="Y7">
        <v>-5.298317366548036</v>
      </c>
      <c r="Z7">
        <v>0.001</v>
      </c>
      <c r="AA7">
        <v>-6.502290170873972</v>
      </c>
      <c r="AB7">
        <v>1E-05</v>
      </c>
      <c r="AC7">
        <v>-8.87386813535497</v>
      </c>
      <c r="AD7">
        <v>4E-05</v>
      </c>
      <c r="AE7">
        <v>-10.126631103850338</v>
      </c>
      <c r="AF7">
        <v>5E-05</v>
      </c>
      <c r="AG7">
        <v>-9.903487552536127</v>
      </c>
      <c r="AH7">
        <v>0.0003</v>
      </c>
      <c r="AI7">
        <v>-8.111728083308073</v>
      </c>
    </row>
    <row r="8" spans="1:35" ht="13.5">
      <c r="A8" s="4" t="s">
        <v>144</v>
      </c>
      <c r="B8" s="8" t="s">
        <v>56</v>
      </c>
      <c r="C8" s="5" t="s">
        <v>89</v>
      </c>
      <c r="D8" s="5" t="s">
        <v>125</v>
      </c>
      <c r="E8" s="6"/>
      <c r="F8" s="7" t="s">
        <v>195</v>
      </c>
      <c r="G8" s="7" t="s">
        <v>195</v>
      </c>
      <c r="H8" s="25">
        <v>0.0035</v>
      </c>
      <c r="I8" s="26">
        <v>0.025</v>
      </c>
      <c r="W8">
        <v>-7.1308988302963465</v>
      </c>
      <c r="X8">
        <v>0.0041</v>
      </c>
      <c r="Y8">
        <v>-6.571283042360924</v>
      </c>
      <c r="Z8">
        <v>0.0013</v>
      </c>
      <c r="AA8">
        <v>-8.294049640102028</v>
      </c>
      <c r="AB8">
        <v>2E-05</v>
      </c>
      <c r="AC8">
        <v>-11.512925464970229</v>
      </c>
      <c r="AD8">
        <v>4E-05</v>
      </c>
      <c r="AE8">
        <v>-10.126631103850338</v>
      </c>
      <c r="AF8">
        <v>5E-05</v>
      </c>
      <c r="AG8">
        <v>-9.903487552536127</v>
      </c>
      <c r="AH8">
        <v>0.0003</v>
      </c>
      <c r="AI8">
        <v>-8.111728083308073</v>
      </c>
    </row>
    <row r="9" spans="1:35" ht="13.5">
      <c r="A9" s="4" t="s">
        <v>145</v>
      </c>
      <c r="B9" s="8" t="s">
        <v>104</v>
      </c>
      <c r="C9" s="5" t="s">
        <v>57</v>
      </c>
      <c r="D9" s="5" t="s">
        <v>0</v>
      </c>
      <c r="E9" s="6"/>
      <c r="F9" s="7" t="s">
        <v>195</v>
      </c>
      <c r="G9" s="7" t="s">
        <v>195</v>
      </c>
      <c r="H9" s="25">
        <v>0.038</v>
      </c>
      <c r="I9" s="26">
        <v>0.089</v>
      </c>
      <c r="W9">
        <v>-4.767689115485866</v>
      </c>
      <c r="X9">
        <v>0.005</v>
      </c>
      <c r="Y9">
        <v>-4.667045589706179</v>
      </c>
      <c r="Z9">
        <v>0.0015</v>
      </c>
      <c r="AA9">
        <v>-5.991464547107982</v>
      </c>
      <c r="AB9">
        <v>3E-05</v>
      </c>
      <c r="AC9">
        <v>-9.028018815182229</v>
      </c>
      <c r="AD9">
        <v>4E-05</v>
      </c>
      <c r="AE9">
        <v>-9.210340371976182</v>
      </c>
      <c r="AF9">
        <v>5E-05</v>
      </c>
      <c r="AG9">
        <v>-9.903487552536127</v>
      </c>
      <c r="AH9">
        <v>0.0003</v>
      </c>
      <c r="AI9">
        <v>-8.111728083308073</v>
      </c>
    </row>
    <row r="10" spans="1:35" ht="13.5">
      <c r="A10" s="4" t="s">
        <v>152</v>
      </c>
      <c r="B10" s="8" t="s">
        <v>128</v>
      </c>
      <c r="C10" s="5" t="s">
        <v>112</v>
      </c>
      <c r="D10" s="5" t="s">
        <v>163</v>
      </c>
      <c r="E10" s="6"/>
      <c r="F10" s="7" t="s">
        <v>195</v>
      </c>
      <c r="G10" s="7" t="s">
        <v>195</v>
      </c>
      <c r="H10" s="25">
        <v>0.00048</v>
      </c>
      <c r="I10" s="26">
        <v>0.0027</v>
      </c>
      <c r="W10">
        <v>-5.099466507802871</v>
      </c>
      <c r="X10">
        <v>0.0074</v>
      </c>
      <c r="Y10">
        <v>-4.422848629194137</v>
      </c>
      <c r="Z10">
        <v>0.002</v>
      </c>
      <c r="AA10">
        <v>-4.135166556742356</v>
      </c>
      <c r="AB10">
        <v>3E-05</v>
      </c>
      <c r="AC10">
        <v>-6.3771270279199666</v>
      </c>
      <c r="AD10">
        <v>4E-05</v>
      </c>
      <c r="AE10">
        <v>-8.517193191416238</v>
      </c>
      <c r="AF10">
        <v>5E-05</v>
      </c>
      <c r="AG10">
        <v>-9.903487552536127</v>
      </c>
      <c r="AH10">
        <v>0.0003</v>
      </c>
      <c r="AI10">
        <v>-8.111728083308073</v>
      </c>
    </row>
    <row r="11" spans="1:35" ht="13.5">
      <c r="A11" s="4" t="s">
        <v>146</v>
      </c>
      <c r="B11" s="8" t="s">
        <v>157</v>
      </c>
      <c r="C11" s="5" t="s">
        <v>156</v>
      </c>
      <c r="D11" s="5" t="s">
        <v>155</v>
      </c>
      <c r="E11" s="6"/>
      <c r="F11" s="7" t="s">
        <v>195</v>
      </c>
      <c r="G11" s="7" t="s">
        <v>195</v>
      </c>
      <c r="H11" s="25">
        <v>0.041</v>
      </c>
      <c r="I11" s="26">
        <v>0.056</v>
      </c>
      <c r="W11">
        <v>-4.947660494934867</v>
      </c>
      <c r="X11">
        <v>0.0081</v>
      </c>
      <c r="Y11">
        <v>-3.7297014486341915</v>
      </c>
      <c r="Z11">
        <v>0.0025</v>
      </c>
      <c r="AA11">
        <v>-3.575550768806933</v>
      </c>
      <c r="AB11">
        <v>0.00012</v>
      </c>
      <c r="AC11">
        <v>-5.472670753692815</v>
      </c>
      <c r="AD11">
        <v>4E-05</v>
      </c>
      <c r="AE11">
        <v>-6.907755278982137</v>
      </c>
      <c r="AF11">
        <v>5E-05</v>
      </c>
      <c r="AG11">
        <v>-8.111728083308073</v>
      </c>
      <c r="AH11">
        <v>0.0003</v>
      </c>
      <c r="AI11">
        <v>-8.111728083308073</v>
      </c>
    </row>
    <row r="12" spans="1:35" ht="13.5">
      <c r="A12" s="4" t="s">
        <v>147</v>
      </c>
      <c r="B12" s="8" t="s">
        <v>1</v>
      </c>
      <c r="C12" s="5" t="s">
        <v>2</v>
      </c>
      <c r="D12" s="5" t="s">
        <v>3</v>
      </c>
      <c r="E12" s="6"/>
      <c r="F12" s="7" t="s">
        <v>195</v>
      </c>
      <c r="G12" s="7" t="s">
        <v>195</v>
      </c>
      <c r="H12" s="25">
        <v>0.039</v>
      </c>
      <c r="I12" s="26">
        <v>0.053</v>
      </c>
      <c r="W12">
        <v>-3.912023005428146</v>
      </c>
      <c r="X12">
        <v>0.0086</v>
      </c>
      <c r="Y12">
        <v>-3.575550768806933</v>
      </c>
      <c r="Z12">
        <v>0.004</v>
      </c>
      <c r="AA12">
        <v>-3.540459448995663</v>
      </c>
      <c r="AB12">
        <v>0.00014</v>
      </c>
      <c r="AC12">
        <v>-5.683979847360021</v>
      </c>
      <c r="AD12">
        <v>4E-05</v>
      </c>
      <c r="AE12">
        <v>-7.013115794639964</v>
      </c>
      <c r="AF12">
        <v>5E-05</v>
      </c>
      <c r="AG12">
        <v>-8.111728083308073</v>
      </c>
      <c r="AH12">
        <v>0.0003</v>
      </c>
      <c r="AI12">
        <v>-8.111728083308073</v>
      </c>
    </row>
    <row r="13" spans="1:35" ht="13.5">
      <c r="A13" s="4" t="s">
        <v>148</v>
      </c>
      <c r="B13" s="8" t="s">
        <v>4</v>
      </c>
      <c r="C13" s="5" t="s">
        <v>5</v>
      </c>
      <c r="D13" s="5" t="s">
        <v>198</v>
      </c>
      <c r="E13" s="6"/>
      <c r="F13" s="7" t="s">
        <v>195</v>
      </c>
      <c r="G13" s="7" t="s">
        <v>195</v>
      </c>
      <c r="H13" s="25">
        <v>0.071</v>
      </c>
      <c r="I13" s="26">
        <v>0.11</v>
      </c>
      <c r="W13">
        <v>-8.111728083308073</v>
      </c>
      <c r="X13">
        <v>0.0091</v>
      </c>
      <c r="Y13">
        <v>-7.1691200431165445</v>
      </c>
      <c r="Z13">
        <v>0.0045</v>
      </c>
      <c r="AA13">
        <v>-8.294049640102028</v>
      </c>
      <c r="AB13">
        <v>0.0015</v>
      </c>
      <c r="AC13">
        <v>-10.41431317630212</v>
      </c>
      <c r="AD13">
        <v>0.0001</v>
      </c>
      <c r="AE13">
        <v>-10.126631103850338</v>
      </c>
      <c r="AF13">
        <v>5E-05</v>
      </c>
      <c r="AG13">
        <v>-9.903487552536127</v>
      </c>
      <c r="AH13">
        <v>0.0003</v>
      </c>
      <c r="AI13">
        <v>-8.111728083308073</v>
      </c>
    </row>
    <row r="14" spans="1:35" ht="13.5">
      <c r="A14" s="4" t="s">
        <v>179</v>
      </c>
      <c r="B14" s="8" t="s">
        <v>125</v>
      </c>
      <c r="C14" s="5" t="s">
        <v>96</v>
      </c>
      <c r="D14" s="5" t="s">
        <v>193</v>
      </c>
      <c r="E14" s="6"/>
      <c r="F14" s="7" t="s">
        <v>176</v>
      </c>
      <c r="G14" s="7" t="s">
        <v>195</v>
      </c>
      <c r="H14" s="25" t="s">
        <v>173</v>
      </c>
      <c r="I14" s="26">
        <v>0.025</v>
      </c>
      <c r="W14">
        <v>-9.210340371976182</v>
      </c>
      <c r="X14">
        <v>0.0094</v>
      </c>
      <c r="Y14">
        <v>-7.875339305243843</v>
      </c>
      <c r="Z14">
        <v>0.011</v>
      </c>
      <c r="AA14">
        <v>-8.294049640102028</v>
      </c>
      <c r="AB14">
        <v>0.0017</v>
      </c>
      <c r="AC14">
        <v>-10.819778284410283</v>
      </c>
      <c r="AD14">
        <v>0.00014</v>
      </c>
      <c r="AE14">
        <v>-10.126631103850338</v>
      </c>
      <c r="AF14">
        <v>5E-05</v>
      </c>
      <c r="AG14">
        <v>-9.903487552536127</v>
      </c>
      <c r="AH14">
        <v>0.0003</v>
      </c>
      <c r="AI14">
        <v>-8.111728083308073</v>
      </c>
    </row>
    <row r="15" spans="1:35" ht="13.5">
      <c r="A15" s="4" t="s">
        <v>180</v>
      </c>
      <c r="B15" s="8" t="s">
        <v>96</v>
      </c>
      <c r="C15" s="5" t="s">
        <v>6</v>
      </c>
      <c r="D15" s="5" t="s">
        <v>198</v>
      </c>
      <c r="E15" s="6"/>
      <c r="F15" s="7" t="s">
        <v>195</v>
      </c>
      <c r="G15" s="7" t="s">
        <v>195</v>
      </c>
      <c r="H15" s="25">
        <v>0.022</v>
      </c>
      <c r="I15" s="26">
        <v>0.55</v>
      </c>
      <c r="W15">
        <v>-8.947976107508692</v>
      </c>
      <c r="X15">
        <v>0.01</v>
      </c>
      <c r="Y15">
        <v>-5.952243833954701</v>
      </c>
      <c r="Z15">
        <v>0.016</v>
      </c>
      <c r="AA15">
        <v>-8.294049640102028</v>
      </c>
      <c r="AB15">
        <v>0.0027</v>
      </c>
      <c r="AC15">
        <v>-11.512925464970229</v>
      </c>
      <c r="AD15">
        <v>0.0002</v>
      </c>
      <c r="AE15">
        <v>-10.126631103850338</v>
      </c>
      <c r="AF15">
        <v>5E-05</v>
      </c>
      <c r="AG15">
        <v>-9.903487552536127</v>
      </c>
      <c r="AH15">
        <v>0.0003</v>
      </c>
      <c r="AI15">
        <v>-8.111728083308073</v>
      </c>
    </row>
    <row r="16" spans="1:35" ht="13.5">
      <c r="A16" s="4" t="s">
        <v>181</v>
      </c>
      <c r="B16" s="8" t="s">
        <v>158</v>
      </c>
      <c r="C16" s="5" t="s">
        <v>7</v>
      </c>
      <c r="D16" s="5" t="s">
        <v>151</v>
      </c>
      <c r="E16" s="6"/>
      <c r="F16" s="7" t="s">
        <v>195</v>
      </c>
      <c r="G16" s="7" t="s">
        <v>195</v>
      </c>
      <c r="H16" s="25">
        <v>0.026</v>
      </c>
      <c r="I16" s="26">
        <v>0.087</v>
      </c>
      <c r="W16">
        <v>-5.572754212249797</v>
      </c>
      <c r="X16">
        <v>0.011</v>
      </c>
      <c r="Y16">
        <v>-4.509860006183766</v>
      </c>
      <c r="Z16">
        <v>0.016</v>
      </c>
      <c r="AA16">
        <v>-3.7722610630529876</v>
      </c>
      <c r="AB16">
        <v>0.0028</v>
      </c>
      <c r="AC16">
        <v>-4.199705077879927</v>
      </c>
      <c r="AD16">
        <v>0.00027</v>
      </c>
      <c r="AE16">
        <v>-6.3771270279199666</v>
      </c>
      <c r="AF16">
        <v>5E-05</v>
      </c>
      <c r="AG16">
        <v>-9.903487552536127</v>
      </c>
      <c r="AH16">
        <v>0.0003</v>
      </c>
      <c r="AI16">
        <v>-8.111728083308073</v>
      </c>
    </row>
    <row r="17" spans="1:35" ht="13.5">
      <c r="A17" s="9" t="s">
        <v>50</v>
      </c>
      <c r="B17" s="10" t="s">
        <v>120</v>
      </c>
      <c r="C17" s="11" t="s">
        <v>121</v>
      </c>
      <c r="D17" s="11" t="s">
        <v>122</v>
      </c>
      <c r="E17" s="23" t="s">
        <v>45</v>
      </c>
      <c r="F17" s="13"/>
      <c r="G17" s="13"/>
      <c r="H17" s="27"/>
      <c r="I17" s="28"/>
      <c r="W17">
        <v>-5.521460917862246</v>
      </c>
      <c r="X17">
        <v>0.012</v>
      </c>
      <c r="Y17">
        <v>-4.605170185988091</v>
      </c>
      <c r="Z17">
        <v>0.019</v>
      </c>
      <c r="AA17">
        <v>-4.135166556742356</v>
      </c>
      <c r="AB17">
        <v>0.003</v>
      </c>
      <c r="AC17">
        <v>-4.667045589706179</v>
      </c>
      <c r="AD17">
        <v>0.00027</v>
      </c>
      <c r="AE17">
        <v>-6.437751649736401</v>
      </c>
      <c r="AF17">
        <v>5E-05</v>
      </c>
      <c r="AG17">
        <v>-9.903487552536127</v>
      </c>
      <c r="AH17">
        <v>0.0003</v>
      </c>
      <c r="AI17">
        <v>-8.111728083308073</v>
      </c>
    </row>
    <row r="18" spans="1:35" ht="13.5">
      <c r="A18" s="14">
        <f>COUNTA($A$6:$A$16)</f>
        <v>11</v>
      </c>
      <c r="B18" s="36">
        <v>0.047</v>
      </c>
      <c r="C18" s="37">
        <v>0.0241917424325225</v>
      </c>
      <c r="D18" s="16">
        <v>0.26</v>
      </c>
      <c r="E18" s="22" t="s">
        <v>46</v>
      </c>
      <c r="F18" s="18" t="s">
        <v>160</v>
      </c>
      <c r="G18" s="18" t="s">
        <v>8</v>
      </c>
      <c r="H18" s="29" t="s">
        <v>173</v>
      </c>
      <c r="I18" s="30">
        <v>0.55</v>
      </c>
      <c r="W18">
        <v>-5.8781358618009785</v>
      </c>
      <c r="X18">
        <v>0.013</v>
      </c>
      <c r="Y18">
        <v>-4.3428059215206005</v>
      </c>
      <c r="Z18">
        <v>0.02</v>
      </c>
      <c r="AA18">
        <v>-3.7297014486341915</v>
      </c>
      <c r="AB18">
        <v>0.0034</v>
      </c>
      <c r="AC18">
        <v>-4.721704002244043</v>
      </c>
      <c r="AD18">
        <v>0.00029</v>
      </c>
      <c r="AE18">
        <v>-6.319968614080018</v>
      </c>
      <c r="AF18">
        <v>5E-05</v>
      </c>
      <c r="AG18">
        <v>-9.903487552536127</v>
      </c>
      <c r="AH18">
        <v>0.0003</v>
      </c>
      <c r="AI18">
        <v>-8.111728083308073</v>
      </c>
    </row>
    <row r="19" spans="8:35" ht="13.5">
      <c r="H19" s="31"/>
      <c r="I19" s="31"/>
      <c r="W19">
        <v>-5.654992310486769</v>
      </c>
      <c r="X19">
        <v>0.014</v>
      </c>
      <c r="Y19">
        <v>-4.268697949366879</v>
      </c>
      <c r="Z19">
        <v>0.021</v>
      </c>
      <c r="AA19">
        <v>-3.9633162998156966</v>
      </c>
      <c r="AB19">
        <v>0.0035</v>
      </c>
      <c r="AC19">
        <v>-5.914503505971854</v>
      </c>
      <c r="AD19">
        <v>0.00036</v>
      </c>
      <c r="AE19">
        <v>-8.87386813535497</v>
      </c>
      <c r="AF19">
        <v>5E-05</v>
      </c>
      <c r="AG19">
        <v>-9.903487552536127</v>
      </c>
      <c r="AH19">
        <v>0.0003</v>
      </c>
      <c r="AI19">
        <v>-8.111728083308073</v>
      </c>
    </row>
    <row r="20" spans="1:35" ht="13.5">
      <c r="A20" s="20" t="s">
        <v>182</v>
      </c>
      <c r="C20" s="20" t="s">
        <v>183</v>
      </c>
      <c r="G20" s="21" t="s">
        <v>184</v>
      </c>
      <c r="H20" s="32" t="s">
        <v>141</v>
      </c>
      <c r="I20" s="31"/>
      <c r="W20">
        <v>-5.546778725846536</v>
      </c>
      <c r="X20">
        <v>0.015</v>
      </c>
      <c r="Y20">
        <v>-4.199705077879927</v>
      </c>
      <c r="Z20">
        <v>0.023</v>
      </c>
      <c r="AA20">
        <v>-3.863232841258714</v>
      </c>
      <c r="AB20">
        <v>0.0042</v>
      </c>
      <c r="AC20">
        <v>-5.221356325411908</v>
      </c>
      <c r="AD20">
        <v>0.00045</v>
      </c>
      <c r="AE20">
        <v>-7.418580902748128</v>
      </c>
      <c r="AF20">
        <v>5E-05</v>
      </c>
      <c r="AG20">
        <v>-8.517193191416238</v>
      </c>
      <c r="AH20">
        <v>0.0003</v>
      </c>
      <c r="AI20">
        <v>-8.111728083308073</v>
      </c>
    </row>
    <row r="21" spans="1:35" ht="13.5">
      <c r="A21" s="21" t="s">
        <v>185</v>
      </c>
      <c r="B21" s="20" t="s">
        <v>186</v>
      </c>
      <c r="C21" s="20"/>
      <c r="G21" s="21" t="s">
        <v>47</v>
      </c>
      <c r="H21" s="32" t="s">
        <v>70</v>
      </c>
      <c r="I21" s="31"/>
      <c r="W21">
        <v>-5.2785147392518565</v>
      </c>
      <c r="X21">
        <v>0.016</v>
      </c>
      <c r="Y21">
        <v>-4.074541934925921</v>
      </c>
      <c r="Z21">
        <v>0.023</v>
      </c>
      <c r="AA21">
        <v>-3.912023005428146</v>
      </c>
      <c r="AB21">
        <v>0.0046</v>
      </c>
      <c r="AC21">
        <v>-5.809142990314028</v>
      </c>
      <c r="AD21">
        <v>0.00054</v>
      </c>
      <c r="AE21">
        <v>-7.706262975199909</v>
      </c>
      <c r="AF21">
        <v>5E-05</v>
      </c>
      <c r="AG21">
        <v>-7.013115794639964</v>
      </c>
      <c r="AH21">
        <v>0.0003</v>
      </c>
      <c r="AI21">
        <v>-5.654992310486769</v>
      </c>
    </row>
    <row r="22" spans="1:35" ht="15.75">
      <c r="A22" s="21" t="s">
        <v>175</v>
      </c>
      <c r="B22" s="20" t="s">
        <v>129</v>
      </c>
      <c r="G22" s="21" t="s">
        <v>187</v>
      </c>
      <c r="H22" s="24" t="s">
        <v>49</v>
      </c>
      <c r="I22" s="31"/>
      <c r="W22">
        <v>-5.083205986931091</v>
      </c>
      <c r="X22">
        <v>0.017</v>
      </c>
      <c r="Y22">
        <v>-3.912023005428146</v>
      </c>
      <c r="Z22">
        <v>0.024</v>
      </c>
      <c r="AA22">
        <v>-3.079113882493042</v>
      </c>
      <c r="AB22">
        <v>0.0051</v>
      </c>
      <c r="AC22">
        <v>-5.2785147392518565</v>
      </c>
      <c r="AD22">
        <v>0.0006</v>
      </c>
      <c r="AE22">
        <v>-7.929406526514119</v>
      </c>
      <c r="AF22">
        <v>5E-05</v>
      </c>
      <c r="AG22">
        <v>-9.903487552536127</v>
      </c>
      <c r="AH22">
        <v>0.0003</v>
      </c>
      <c r="AI22">
        <v>-8.111728083308073</v>
      </c>
    </row>
    <row r="23" spans="8:35" ht="13.5">
      <c r="H23" s="31"/>
      <c r="I23" s="31"/>
      <c r="W23">
        <v>-4.62537289330561</v>
      </c>
      <c r="X23">
        <v>0.02</v>
      </c>
      <c r="Y23">
        <v>-3.863232841258714</v>
      </c>
      <c r="Z23">
        <v>0.028</v>
      </c>
      <c r="AA23">
        <v>-3.4420193761824103</v>
      </c>
      <c r="AB23">
        <v>0.0054</v>
      </c>
      <c r="AC23">
        <v>-5.381698975487088</v>
      </c>
      <c r="AD23">
        <v>0.00065</v>
      </c>
      <c r="AE23">
        <v>-7.338538195074591</v>
      </c>
      <c r="AF23">
        <v>5E-05</v>
      </c>
      <c r="AG23">
        <v>-9.903487552536127</v>
      </c>
      <c r="AH23">
        <v>0.0003</v>
      </c>
      <c r="AI23">
        <v>-8.111728083308073</v>
      </c>
    </row>
    <row r="24" spans="1:35" ht="27">
      <c r="A24" s="1" t="s">
        <v>188</v>
      </c>
      <c r="B24" s="19" t="s">
        <v>189</v>
      </c>
      <c r="C24" s="2" t="s">
        <v>190</v>
      </c>
      <c r="D24" s="2" t="s">
        <v>191</v>
      </c>
      <c r="E24" s="2" t="s">
        <v>48</v>
      </c>
      <c r="F24" s="3" t="s">
        <v>78</v>
      </c>
      <c r="G24" s="3" t="s">
        <v>192</v>
      </c>
      <c r="H24" s="34" t="s">
        <v>123</v>
      </c>
      <c r="I24" s="35" t="s">
        <v>124</v>
      </c>
      <c r="W24">
        <v>-4.615220521841593</v>
      </c>
      <c r="X24">
        <v>0.021</v>
      </c>
      <c r="Y24">
        <v>-3.4112477175156566</v>
      </c>
      <c r="Z24">
        <v>0.029</v>
      </c>
      <c r="AA24">
        <v>-2.864704011147587</v>
      </c>
      <c r="AB24">
        <v>0.0054</v>
      </c>
      <c r="AC24">
        <v>-4.976233867378923</v>
      </c>
      <c r="AD24">
        <v>0.0009</v>
      </c>
      <c r="AE24">
        <v>-6.812445099177812</v>
      </c>
      <c r="AF24">
        <v>5E-05</v>
      </c>
      <c r="AG24">
        <v>-8.517193191416238</v>
      </c>
      <c r="AH24">
        <v>0.0003</v>
      </c>
      <c r="AI24">
        <v>-8.111728083308073</v>
      </c>
    </row>
    <row r="25" spans="1:35" ht="13.5">
      <c r="A25" s="4" t="s">
        <v>142</v>
      </c>
      <c r="B25" s="8" t="s">
        <v>193</v>
      </c>
      <c r="C25" s="5" t="s">
        <v>193</v>
      </c>
      <c r="D25" s="5" t="s">
        <v>9</v>
      </c>
      <c r="E25" s="6" t="s">
        <v>10</v>
      </c>
      <c r="F25" s="7" t="s">
        <v>164</v>
      </c>
      <c r="G25" s="7" t="s">
        <v>195</v>
      </c>
      <c r="H25" s="25" t="s">
        <v>173</v>
      </c>
      <c r="I25" s="26">
        <v>0.0076</v>
      </c>
      <c r="W25">
        <v>-4.3428059215206005</v>
      </c>
      <c r="X25">
        <v>0.024</v>
      </c>
      <c r="Y25">
        <v>-4.9062752787720125</v>
      </c>
      <c r="Z25">
        <v>0.03</v>
      </c>
      <c r="AA25">
        <v>-6.645391014514646</v>
      </c>
      <c r="AB25">
        <v>0.0055</v>
      </c>
      <c r="AC25">
        <v>-11.512925464970229</v>
      </c>
      <c r="AD25">
        <v>0.001</v>
      </c>
      <c r="AE25">
        <v>-10.126631103850338</v>
      </c>
      <c r="AF25">
        <v>0.0002</v>
      </c>
      <c r="AG25">
        <v>-9.903487552536127</v>
      </c>
      <c r="AH25">
        <v>0.0003</v>
      </c>
      <c r="AI25">
        <v>-8.111728083308073</v>
      </c>
    </row>
    <row r="26" spans="1:35" ht="13.5">
      <c r="A26" s="4" t="s">
        <v>143</v>
      </c>
      <c r="B26" s="8" t="s">
        <v>193</v>
      </c>
      <c r="C26" s="5" t="s">
        <v>167</v>
      </c>
      <c r="D26" s="5" t="s">
        <v>193</v>
      </c>
      <c r="E26" s="6" t="s">
        <v>10</v>
      </c>
      <c r="F26" s="7" t="s">
        <v>164</v>
      </c>
      <c r="G26" s="7" t="s">
        <v>195</v>
      </c>
      <c r="H26" s="25" t="s">
        <v>173</v>
      </c>
      <c r="I26" s="26">
        <v>0.0009</v>
      </c>
      <c r="W26">
        <v>-4.422848629194137</v>
      </c>
      <c r="X26">
        <v>0.025</v>
      </c>
      <c r="Y26">
        <v>-5.496768305271875</v>
      </c>
      <c r="Z26">
        <v>0.032</v>
      </c>
      <c r="AA26">
        <v>-8.294049640102028</v>
      </c>
      <c r="AB26">
        <v>0.0069</v>
      </c>
      <c r="AC26">
        <v>-11.512925464970229</v>
      </c>
      <c r="AD26">
        <v>0.0011</v>
      </c>
      <c r="AE26">
        <v>-10.126631103850338</v>
      </c>
      <c r="AF26">
        <v>0.0002</v>
      </c>
      <c r="AG26">
        <v>-9.903487552536127</v>
      </c>
      <c r="AH26">
        <v>0.0003</v>
      </c>
      <c r="AI26">
        <v>-8.111728083308073</v>
      </c>
    </row>
    <row r="27" spans="1:35" ht="13.5">
      <c r="A27" s="4" t="s">
        <v>144</v>
      </c>
      <c r="B27" s="8" t="s">
        <v>11</v>
      </c>
      <c r="C27" s="5" t="s">
        <v>170</v>
      </c>
      <c r="D27" s="5" t="s">
        <v>166</v>
      </c>
      <c r="E27" s="6" t="s">
        <v>10</v>
      </c>
      <c r="F27" s="7" t="s">
        <v>195</v>
      </c>
      <c r="G27" s="7" t="s">
        <v>195</v>
      </c>
      <c r="H27" s="25">
        <v>0.00032</v>
      </c>
      <c r="I27" s="26">
        <v>0.0042</v>
      </c>
      <c r="W27">
        <v>-9.210340371976182</v>
      </c>
      <c r="X27">
        <v>0.026</v>
      </c>
      <c r="Y27">
        <v>-10.596634733096073</v>
      </c>
      <c r="Z27">
        <v>0.041</v>
      </c>
      <c r="AA27">
        <v>-8.294049640102028</v>
      </c>
      <c r="AB27">
        <v>0.0082</v>
      </c>
      <c r="AC27">
        <v>-11.512925464970229</v>
      </c>
      <c r="AD27">
        <v>0.0011</v>
      </c>
      <c r="AE27">
        <v>-10.126631103850338</v>
      </c>
      <c r="AF27">
        <v>0.0003</v>
      </c>
      <c r="AG27">
        <v>-9.903487552536127</v>
      </c>
      <c r="AH27">
        <v>0.0003</v>
      </c>
      <c r="AI27">
        <v>-8.111728083308073</v>
      </c>
    </row>
    <row r="28" spans="1:35" ht="13.5">
      <c r="A28" s="4" t="s">
        <v>145</v>
      </c>
      <c r="B28" s="8" t="s">
        <v>170</v>
      </c>
      <c r="C28" s="5" t="s">
        <v>193</v>
      </c>
      <c r="D28" s="5" t="s">
        <v>12</v>
      </c>
      <c r="E28" s="6" t="s">
        <v>10</v>
      </c>
      <c r="F28" s="7" t="s">
        <v>176</v>
      </c>
      <c r="G28" s="7" t="s">
        <v>195</v>
      </c>
      <c r="H28" s="25" t="s">
        <v>173</v>
      </c>
      <c r="I28" s="26">
        <v>0.0071</v>
      </c>
      <c r="W28">
        <v>-5.381698975487088</v>
      </c>
      <c r="X28">
        <v>0.028</v>
      </c>
      <c r="Y28">
        <v>-4.755993075722675</v>
      </c>
      <c r="Z28">
        <v>0.043</v>
      </c>
      <c r="AA28">
        <v>-5.403677882205863</v>
      </c>
      <c r="AB28">
        <v>0.0089</v>
      </c>
      <c r="AC28">
        <v>-6.502290170873972</v>
      </c>
      <c r="AD28">
        <v>0.0012</v>
      </c>
      <c r="AE28">
        <v>-10.126631103850338</v>
      </c>
      <c r="AF28">
        <v>0.0003</v>
      </c>
      <c r="AG28">
        <v>-9.903487552536127</v>
      </c>
      <c r="AH28">
        <v>0.0003</v>
      </c>
      <c r="AI28">
        <v>-8.111728083308073</v>
      </c>
    </row>
    <row r="29" spans="1:35" ht="13.5">
      <c r="A29" s="4" t="s">
        <v>152</v>
      </c>
      <c r="B29" s="8" t="s">
        <v>193</v>
      </c>
      <c r="C29" s="5" t="s">
        <v>193</v>
      </c>
      <c r="D29" s="5" t="s">
        <v>193</v>
      </c>
      <c r="E29" s="6" t="s">
        <v>10</v>
      </c>
      <c r="F29" s="7" t="s">
        <v>194</v>
      </c>
      <c r="G29" s="7" t="s">
        <v>195</v>
      </c>
      <c r="H29" s="25" t="s">
        <v>173</v>
      </c>
      <c r="I29" s="26" t="s">
        <v>173</v>
      </c>
      <c r="W29">
        <v>-2.0402208285265546</v>
      </c>
      <c r="X29">
        <v>0.032</v>
      </c>
      <c r="Y29">
        <v>-1.8325814637483102</v>
      </c>
      <c r="Z29">
        <v>0.046</v>
      </c>
      <c r="AA29">
        <v>-1.7147984280919266</v>
      </c>
      <c r="AB29">
        <v>0.0094</v>
      </c>
      <c r="AC29">
        <v>-3.863232841258714</v>
      </c>
      <c r="AD29">
        <v>0.0014</v>
      </c>
      <c r="AE29">
        <v>-5.7763531674910364</v>
      </c>
      <c r="AF29">
        <v>0.0003</v>
      </c>
      <c r="AG29">
        <v>-7.264430222920869</v>
      </c>
      <c r="AH29">
        <v>0.0003</v>
      </c>
      <c r="AI29">
        <v>-8.111728083308073</v>
      </c>
    </row>
    <row r="30" spans="1:35" ht="13.5">
      <c r="A30" s="4" t="s">
        <v>146</v>
      </c>
      <c r="B30" s="8" t="s">
        <v>115</v>
      </c>
      <c r="C30" s="5" t="s">
        <v>193</v>
      </c>
      <c r="D30" s="5" t="s">
        <v>193</v>
      </c>
      <c r="E30" s="6" t="s">
        <v>10</v>
      </c>
      <c r="F30" s="7" t="s">
        <v>164</v>
      </c>
      <c r="G30" s="7" t="s">
        <v>195</v>
      </c>
      <c r="H30" s="25" t="s">
        <v>173</v>
      </c>
      <c r="I30" s="26">
        <v>0.0015</v>
      </c>
      <c r="W30">
        <v>-3.912023005428146</v>
      </c>
      <c r="X30">
        <v>0.033</v>
      </c>
      <c r="Y30">
        <v>-3.270169119255751</v>
      </c>
      <c r="Z30">
        <v>0.057</v>
      </c>
      <c r="AA30">
        <v>-3.1941832122778293</v>
      </c>
      <c r="AB30">
        <v>0.012</v>
      </c>
      <c r="AC30">
        <v>-5.221356325411908</v>
      </c>
      <c r="AD30">
        <v>0.0016</v>
      </c>
      <c r="AE30">
        <v>-6.725433722188183</v>
      </c>
      <c r="AF30">
        <v>0.0005</v>
      </c>
      <c r="AG30">
        <v>-7.600902459542082</v>
      </c>
      <c r="AH30">
        <v>0.0003</v>
      </c>
      <c r="AI30">
        <v>-8.111728083308073</v>
      </c>
    </row>
    <row r="31" spans="1:35" ht="13.5">
      <c r="A31" s="4" t="s">
        <v>147</v>
      </c>
      <c r="B31" s="8" t="s">
        <v>193</v>
      </c>
      <c r="C31" s="5" t="s">
        <v>168</v>
      </c>
      <c r="D31" s="5" t="s">
        <v>161</v>
      </c>
      <c r="E31" s="6" t="s">
        <v>10</v>
      </c>
      <c r="F31" s="7" t="s">
        <v>176</v>
      </c>
      <c r="G31" s="7" t="s">
        <v>195</v>
      </c>
      <c r="H31" s="25" t="s">
        <v>173</v>
      </c>
      <c r="I31" s="26">
        <v>0.003</v>
      </c>
      <c r="W31">
        <v>-3.816712825623821</v>
      </c>
      <c r="X31">
        <v>0.038</v>
      </c>
      <c r="Y31">
        <v>-3.649658740960655</v>
      </c>
      <c r="Z31">
        <v>0.11</v>
      </c>
      <c r="AA31">
        <v>-3.7722610630529876</v>
      </c>
      <c r="AB31">
        <v>0.015</v>
      </c>
      <c r="AC31">
        <v>-5.654992310486769</v>
      </c>
      <c r="AD31">
        <v>0.0017</v>
      </c>
      <c r="AE31">
        <v>-8.145629634983754</v>
      </c>
      <c r="AF31">
        <v>0.0005</v>
      </c>
      <c r="AG31">
        <v>-9.903487552536127</v>
      </c>
      <c r="AH31">
        <v>0.0003</v>
      </c>
      <c r="AI31">
        <v>-8.111728083308073</v>
      </c>
    </row>
    <row r="32" spans="1:35" ht="13.5">
      <c r="A32" s="4" t="s">
        <v>148</v>
      </c>
      <c r="B32" s="8" t="s">
        <v>204</v>
      </c>
      <c r="C32" s="5" t="s">
        <v>200</v>
      </c>
      <c r="D32" s="5" t="s">
        <v>13</v>
      </c>
      <c r="E32" s="6" t="s">
        <v>10</v>
      </c>
      <c r="F32" s="7" t="s">
        <v>195</v>
      </c>
      <c r="G32" s="7" t="s">
        <v>195</v>
      </c>
      <c r="H32" s="25">
        <v>0.0026</v>
      </c>
      <c r="I32" s="26">
        <v>0.0038</v>
      </c>
      <c r="W32">
        <v>-4.199705077879927</v>
      </c>
      <c r="X32">
        <v>0.041</v>
      </c>
      <c r="Y32">
        <v>-3.4420193761824103</v>
      </c>
      <c r="Z32">
        <v>0.18</v>
      </c>
      <c r="AA32">
        <v>-3.506557897319982</v>
      </c>
      <c r="AB32">
        <v>0.021</v>
      </c>
      <c r="AC32">
        <v>-5.2030071867437115</v>
      </c>
      <c r="AD32">
        <v>0.0018</v>
      </c>
      <c r="AE32">
        <v>-6.812445099177812</v>
      </c>
      <c r="AF32">
        <v>0.0007</v>
      </c>
      <c r="AG32">
        <v>-7.600902459542082</v>
      </c>
      <c r="AH32">
        <v>0.0008</v>
      </c>
      <c r="AI32">
        <v>-7.1308988302963465</v>
      </c>
    </row>
    <row r="33" spans="1:35" ht="13.5">
      <c r="A33" s="4" t="s">
        <v>179</v>
      </c>
      <c r="B33" s="8" t="s">
        <v>161</v>
      </c>
      <c r="C33" s="5" t="s">
        <v>201</v>
      </c>
      <c r="D33" s="5" t="s">
        <v>193</v>
      </c>
      <c r="E33" s="6" t="s">
        <v>10</v>
      </c>
      <c r="F33" s="7" t="s">
        <v>176</v>
      </c>
      <c r="G33" s="7" t="s">
        <v>195</v>
      </c>
      <c r="H33" s="25" t="s">
        <v>173</v>
      </c>
      <c r="I33" s="26">
        <v>0.0055</v>
      </c>
      <c r="W33">
        <v>-5.843044541989709</v>
      </c>
      <c r="X33">
        <v>0.16</v>
      </c>
      <c r="Y33">
        <v>-4.815891217303744</v>
      </c>
      <c r="Z33">
        <v>0.2</v>
      </c>
      <c r="AA33">
        <v>-4.509860006183766</v>
      </c>
      <c r="AB33">
        <v>0.021</v>
      </c>
      <c r="AC33">
        <v>-5.8781358618009785</v>
      </c>
      <c r="AD33">
        <v>0.0031</v>
      </c>
      <c r="AE33">
        <v>-8.2170885989659</v>
      </c>
      <c r="AF33">
        <v>0.0009</v>
      </c>
      <c r="AG33">
        <v>-9.903487552536127</v>
      </c>
      <c r="AH33">
        <v>0.0035</v>
      </c>
      <c r="AI33">
        <v>-8.111728083308073</v>
      </c>
    </row>
    <row r="34" spans="1:35" ht="13.5">
      <c r="A34" s="4" t="s">
        <v>180</v>
      </c>
      <c r="B34" s="8" t="s">
        <v>163</v>
      </c>
      <c r="C34" s="5" t="s">
        <v>81</v>
      </c>
      <c r="D34" s="5" t="s">
        <v>208</v>
      </c>
      <c r="E34" s="6" t="s">
        <v>10</v>
      </c>
      <c r="F34" s="7" t="s">
        <v>195</v>
      </c>
      <c r="G34" s="7" t="s">
        <v>195</v>
      </c>
      <c r="H34" s="25">
        <v>0.0027</v>
      </c>
      <c r="I34" s="26">
        <v>0.052</v>
      </c>
      <c r="W34">
        <f>AVERAGE($W$1:$W$32)</f>
        <v>-5.853419349124666</v>
      </c>
      <c r="X34" t="s">
        <v>131</v>
      </c>
      <c r="Y34">
        <f>AVERAGE($Y$1:$Y$32)</f>
        <v>-4.770347548804331</v>
      </c>
      <c r="Z34" t="s">
        <v>135</v>
      </c>
      <c r="AA34">
        <f>AVERAGE($AA$1:$AA$32)</f>
        <v>-4.878585299985514</v>
      </c>
      <c r="AB34" t="s">
        <v>137</v>
      </c>
      <c r="AC34">
        <f>AVERAGE($AC$1:$AC$32)</f>
        <v>-7.293094811715681</v>
      </c>
      <c r="AD34" t="s">
        <v>138</v>
      </c>
      <c r="AE34">
        <f>AVERAGE($AE$1:$AE$32)</f>
        <v>-8.37981567789369</v>
      </c>
      <c r="AF34" t="s">
        <v>139</v>
      </c>
      <c r="AG34">
        <f>AVERAGE($AG$1:$AG$32)</f>
        <v>-9.33216047742914</v>
      </c>
      <c r="AH34" t="s">
        <v>140</v>
      </c>
      <c r="AI34">
        <f>AVERAGE($AI$1:$AI$32)</f>
        <v>-8.004304176250786</v>
      </c>
    </row>
    <row r="35" spans="1:35" ht="13.5">
      <c r="A35" s="4" t="s">
        <v>181</v>
      </c>
      <c r="B35" s="8" t="s">
        <v>162</v>
      </c>
      <c r="C35" s="5" t="s">
        <v>153</v>
      </c>
      <c r="D35" s="5" t="s">
        <v>14</v>
      </c>
      <c r="E35" s="6" t="s">
        <v>10</v>
      </c>
      <c r="F35" s="7" t="s">
        <v>195</v>
      </c>
      <c r="G35" s="7" t="s">
        <v>195</v>
      </c>
      <c r="H35" s="25">
        <v>0.0003</v>
      </c>
      <c r="I35" s="26">
        <v>0.004</v>
      </c>
      <c r="W35">
        <f>AVERAGE($W$1:$W$33)</f>
        <v>-5.8531049610296675</v>
      </c>
      <c r="X35">
        <f>MEDIAN($X$1:$X$33)</f>
        <v>0.012</v>
      </c>
      <c r="Y35">
        <f>AVERAGE($Y$1:$Y$33)</f>
        <v>-4.7717276599709795</v>
      </c>
      <c r="Z35">
        <f>MEDIAN($Z$1:$Z$33)</f>
        <v>0.019</v>
      </c>
      <c r="AA35">
        <f>AVERAGE($AA$1:$AA$33)</f>
        <v>-4.867411806233946</v>
      </c>
      <c r="AB35">
        <f>MEDIAN($AB$1:$AB$33)</f>
        <v>0.003</v>
      </c>
      <c r="AC35">
        <f>AVERAGE($AC$1:$AC$33)</f>
        <v>-7.250217267778872</v>
      </c>
      <c r="AD35">
        <f>MEDIAN($AD$1:$AD$33)</f>
        <v>0.00027</v>
      </c>
      <c r="AE35">
        <f>AVERAGE($AE$1:$AE$33)</f>
        <v>-8.37488455428982</v>
      </c>
      <c r="AF35">
        <f>MEDIAN($AF$1:$AF$33)</f>
        <v>5E-05</v>
      </c>
      <c r="AG35">
        <f>AVERAGE($AG$1:$AG$33)</f>
        <v>-9.349473419099048</v>
      </c>
      <c r="AH35">
        <f>MEDIAN($AH$1:$AH$33)</f>
        <v>0.0003</v>
      </c>
      <c r="AI35">
        <f>AVERAGE($AI$1:$AI$33)</f>
        <v>-8.007559446161613</v>
      </c>
    </row>
    <row r="36" spans="1:34" ht="13.5">
      <c r="A36" s="9" t="s">
        <v>50</v>
      </c>
      <c r="B36" s="10" t="s">
        <v>120</v>
      </c>
      <c r="C36" s="11" t="s">
        <v>121</v>
      </c>
      <c r="D36" s="11" t="s">
        <v>122</v>
      </c>
      <c r="E36" s="12" t="s">
        <v>10</v>
      </c>
      <c r="F36" s="13"/>
      <c r="G36" s="13"/>
      <c r="H36" s="27"/>
      <c r="I36" s="28"/>
      <c r="X36">
        <f>MAX($X$1:$X$33)</f>
        <v>0.16</v>
      </c>
      <c r="Z36">
        <f>MAX($Z$1:$Z$33)</f>
        <v>0.2</v>
      </c>
      <c r="AB36">
        <f>MAX($AB$1:$AB$33)</f>
        <v>0.021</v>
      </c>
      <c r="AD36">
        <f>MAX($AD$1:$AD$33)</f>
        <v>0.0031</v>
      </c>
      <c r="AF36">
        <f>MAX($AF$1:$AF$33)</f>
        <v>0.0009</v>
      </c>
      <c r="AH36">
        <f>MAX($AH$1:$AH$33)</f>
        <v>0.0035</v>
      </c>
    </row>
    <row r="37" spans="1:34" ht="13.5">
      <c r="A37" s="14">
        <f>COUNTA($A$25:$A$35)</f>
        <v>11</v>
      </c>
      <c r="B37" s="15">
        <v>0.0013</v>
      </c>
      <c r="C37" s="38">
        <v>0.0009202702559409476</v>
      </c>
      <c r="D37" s="16">
        <v>0.0076</v>
      </c>
      <c r="E37" s="17" t="s">
        <v>15</v>
      </c>
      <c r="F37" s="18" t="s">
        <v>16</v>
      </c>
      <c r="G37" s="18" t="s">
        <v>8</v>
      </c>
      <c r="H37" s="29" t="s">
        <v>173</v>
      </c>
      <c r="I37" s="30">
        <v>0.052</v>
      </c>
      <c r="X37">
        <f>EXP($Y$35)</f>
        <v>0.008465741595484267</v>
      </c>
      <c r="Z37">
        <f>EXP($AA$35)</f>
        <v>0.007693251167251896</v>
      </c>
      <c r="AB37">
        <f>EXP($AC$35)</f>
        <v>0.0007100201075912526</v>
      </c>
      <c r="AD37">
        <f>EXP($AE$35)</f>
        <v>0.00023058648627657192</v>
      </c>
      <c r="AF37">
        <f>EXP($AG$35)</f>
        <v>8.701122548246733E-05</v>
      </c>
      <c r="AH37">
        <f>EXP($AI$35)</f>
        <v>0.00033293627716457285</v>
      </c>
    </row>
    <row r="38" spans="8:34" ht="13.5">
      <c r="H38" s="31"/>
      <c r="I38" s="31"/>
      <c r="X38">
        <v>0.041</v>
      </c>
      <c r="Z38">
        <v>0.18</v>
      </c>
      <c r="AB38">
        <v>0.021</v>
      </c>
      <c r="AD38">
        <v>0.0018</v>
      </c>
      <c r="AF38">
        <v>0.0007</v>
      </c>
      <c r="AH38">
        <v>0.0008</v>
      </c>
    </row>
    <row r="39" spans="1:34" ht="13.5">
      <c r="A39" s="20" t="s">
        <v>182</v>
      </c>
      <c r="C39" s="20" t="s">
        <v>183</v>
      </c>
      <c r="G39" s="21" t="s">
        <v>184</v>
      </c>
      <c r="H39" s="32" t="s">
        <v>141</v>
      </c>
      <c r="I39" s="31"/>
      <c r="X39">
        <v>0.033</v>
      </c>
      <c r="Z39">
        <v>0.057</v>
      </c>
      <c r="AB39">
        <v>0.012</v>
      </c>
      <c r="AD39">
        <v>0.0016</v>
      </c>
      <c r="AF39">
        <v>0.0005</v>
      </c>
      <c r="AH39">
        <v>0.0003</v>
      </c>
    </row>
    <row r="40" spans="1:34" ht="13.5">
      <c r="A40" s="21" t="s">
        <v>185</v>
      </c>
      <c r="B40" s="20" t="s">
        <v>186</v>
      </c>
      <c r="C40" s="20"/>
      <c r="G40" s="21" t="s">
        <v>47</v>
      </c>
      <c r="H40" s="32" t="s">
        <v>71</v>
      </c>
      <c r="I40" s="31"/>
      <c r="X40">
        <v>0.026</v>
      </c>
      <c r="Z40">
        <v>0.041</v>
      </c>
      <c r="AB40">
        <v>0.0082</v>
      </c>
      <c r="AD40">
        <v>0.0011</v>
      </c>
      <c r="AF40">
        <v>0.0003</v>
      </c>
      <c r="AH40">
        <v>0.0003</v>
      </c>
    </row>
    <row r="41" spans="1:34" ht="15.75">
      <c r="A41" s="21" t="s">
        <v>175</v>
      </c>
      <c r="B41" s="20" t="s">
        <v>130</v>
      </c>
      <c r="G41" s="21" t="s">
        <v>187</v>
      </c>
      <c r="H41" s="24" t="s">
        <v>49</v>
      </c>
      <c r="I41" s="31"/>
      <c r="X41">
        <v>0.021</v>
      </c>
      <c r="Z41">
        <v>0.029</v>
      </c>
      <c r="AB41">
        <v>0.0054</v>
      </c>
      <c r="AD41">
        <v>0.0009</v>
      </c>
      <c r="AF41">
        <v>5E-05</v>
      </c>
      <c r="AH41">
        <v>0.0003</v>
      </c>
    </row>
    <row r="42" spans="8:9" ht="13.5">
      <c r="H42" s="31"/>
      <c r="I42" s="31"/>
    </row>
    <row r="43" spans="1:9" ht="27">
      <c r="A43" s="1" t="s">
        <v>188</v>
      </c>
      <c r="B43" s="19" t="s">
        <v>189</v>
      </c>
      <c r="C43" s="2" t="s">
        <v>190</v>
      </c>
      <c r="D43" s="2" t="s">
        <v>191</v>
      </c>
      <c r="E43" s="2" t="s">
        <v>48</v>
      </c>
      <c r="F43" s="3" t="s">
        <v>78</v>
      </c>
      <c r="G43" s="3" t="s">
        <v>192</v>
      </c>
      <c r="H43" s="34" t="s">
        <v>123</v>
      </c>
      <c r="I43" s="35" t="s">
        <v>124</v>
      </c>
    </row>
    <row r="44" spans="1:9" ht="13.5">
      <c r="A44" s="4" t="s">
        <v>142</v>
      </c>
      <c r="B44" s="8" t="s">
        <v>172</v>
      </c>
      <c r="C44" s="5" t="s">
        <v>167</v>
      </c>
      <c r="D44" s="5" t="s">
        <v>165</v>
      </c>
      <c r="E44" s="6" t="s">
        <v>17</v>
      </c>
      <c r="F44" s="7" t="s">
        <v>195</v>
      </c>
      <c r="G44" s="7" t="s">
        <v>195</v>
      </c>
      <c r="H44" s="25">
        <v>0.0008</v>
      </c>
      <c r="I44" s="26">
        <v>0.023</v>
      </c>
    </row>
    <row r="45" spans="1:9" ht="13.5">
      <c r="A45" s="4" t="s">
        <v>143</v>
      </c>
      <c r="B45" s="8" t="s">
        <v>193</v>
      </c>
      <c r="C45" s="5" t="s">
        <v>18</v>
      </c>
      <c r="D45" s="5" t="s">
        <v>19</v>
      </c>
      <c r="E45" s="6" t="s">
        <v>17</v>
      </c>
      <c r="F45" s="7" t="s">
        <v>164</v>
      </c>
      <c r="G45" s="7" t="s">
        <v>195</v>
      </c>
      <c r="H45" s="25" t="s">
        <v>173</v>
      </c>
      <c r="I45" s="26">
        <v>0.00039</v>
      </c>
    </row>
    <row r="46" spans="1:9" ht="13.5">
      <c r="A46" s="4" t="s">
        <v>144</v>
      </c>
      <c r="B46" s="8" t="s">
        <v>153</v>
      </c>
      <c r="C46" s="5" t="s">
        <v>172</v>
      </c>
      <c r="D46" s="5" t="s">
        <v>20</v>
      </c>
      <c r="E46" s="6" t="s">
        <v>17</v>
      </c>
      <c r="F46" s="7" t="s">
        <v>195</v>
      </c>
      <c r="G46" s="7" t="s">
        <v>195</v>
      </c>
      <c r="H46" s="25">
        <v>0.0008</v>
      </c>
      <c r="I46" s="26">
        <v>0.0085</v>
      </c>
    </row>
    <row r="47" spans="1:9" ht="13.5">
      <c r="A47" s="4" t="s">
        <v>145</v>
      </c>
      <c r="B47" s="8" t="s">
        <v>92</v>
      </c>
      <c r="C47" s="5" t="s">
        <v>12</v>
      </c>
      <c r="D47" s="5" t="s">
        <v>108</v>
      </c>
      <c r="E47" s="6" t="s">
        <v>17</v>
      </c>
      <c r="F47" s="7" t="s">
        <v>195</v>
      </c>
      <c r="G47" s="7" t="s">
        <v>195</v>
      </c>
      <c r="H47" s="25">
        <v>0.0061</v>
      </c>
      <c r="I47" s="26">
        <v>0.02</v>
      </c>
    </row>
    <row r="48" spans="1:9" ht="13.5">
      <c r="A48" s="4" t="s">
        <v>152</v>
      </c>
      <c r="B48" s="8" t="s">
        <v>21</v>
      </c>
      <c r="C48" s="5" t="s">
        <v>22</v>
      </c>
      <c r="D48" s="5" t="s">
        <v>23</v>
      </c>
      <c r="E48" s="6" t="s">
        <v>17</v>
      </c>
      <c r="F48" s="7" t="s">
        <v>164</v>
      </c>
      <c r="G48" s="7" t="s">
        <v>195</v>
      </c>
      <c r="H48" s="25">
        <v>0.0001</v>
      </c>
      <c r="I48" s="26">
        <v>0.0003</v>
      </c>
    </row>
    <row r="49" spans="1:9" ht="13.5">
      <c r="A49" s="4" t="s">
        <v>146</v>
      </c>
      <c r="B49" s="8" t="s">
        <v>13</v>
      </c>
      <c r="C49" s="5" t="s">
        <v>162</v>
      </c>
      <c r="D49" s="5" t="s">
        <v>85</v>
      </c>
      <c r="E49" s="6" t="s">
        <v>17</v>
      </c>
      <c r="F49" s="7" t="s">
        <v>195</v>
      </c>
      <c r="G49" s="7" t="s">
        <v>195</v>
      </c>
      <c r="H49" s="25">
        <v>0.0028</v>
      </c>
      <c r="I49" s="26">
        <v>0.004</v>
      </c>
    </row>
    <row r="50" spans="1:9" ht="13.5">
      <c r="A50" s="4" t="s">
        <v>147</v>
      </c>
      <c r="B50" s="8" t="s">
        <v>89</v>
      </c>
      <c r="C50" s="5" t="s">
        <v>82</v>
      </c>
      <c r="D50" s="5" t="s">
        <v>91</v>
      </c>
      <c r="E50" s="6" t="s">
        <v>17</v>
      </c>
      <c r="F50" s="7" t="s">
        <v>195</v>
      </c>
      <c r="G50" s="7" t="s">
        <v>195</v>
      </c>
      <c r="H50" s="25">
        <v>0.0035</v>
      </c>
      <c r="I50" s="26">
        <v>0.0051</v>
      </c>
    </row>
    <row r="51" spans="1:9" ht="13.5">
      <c r="A51" s="4" t="s">
        <v>148</v>
      </c>
      <c r="B51" s="8" t="s">
        <v>24</v>
      </c>
      <c r="C51" s="5" t="s">
        <v>25</v>
      </c>
      <c r="D51" s="5" t="s">
        <v>26</v>
      </c>
      <c r="E51" s="6" t="s">
        <v>17</v>
      </c>
      <c r="F51" s="7" t="s">
        <v>195</v>
      </c>
      <c r="G51" s="7" t="s">
        <v>195</v>
      </c>
      <c r="H51" s="25">
        <v>0.0062</v>
      </c>
      <c r="I51" s="26">
        <v>0.0099</v>
      </c>
    </row>
    <row r="52" spans="1:9" ht="13.5">
      <c r="A52" s="4" t="s">
        <v>179</v>
      </c>
      <c r="B52" s="8" t="s">
        <v>94</v>
      </c>
      <c r="C52" s="5" t="s">
        <v>149</v>
      </c>
      <c r="D52" s="5" t="s">
        <v>193</v>
      </c>
      <c r="E52" s="6" t="s">
        <v>17</v>
      </c>
      <c r="F52" s="7" t="s">
        <v>176</v>
      </c>
      <c r="G52" s="7" t="s">
        <v>195</v>
      </c>
      <c r="H52" s="25" t="s">
        <v>173</v>
      </c>
      <c r="I52" s="26">
        <v>0.013</v>
      </c>
    </row>
    <row r="53" spans="1:9" ht="13.5">
      <c r="A53" s="4" t="s">
        <v>180</v>
      </c>
      <c r="B53" s="8" t="s">
        <v>199</v>
      </c>
      <c r="C53" s="5" t="s">
        <v>133</v>
      </c>
      <c r="D53" s="5" t="s">
        <v>108</v>
      </c>
      <c r="E53" s="6" t="s">
        <v>17</v>
      </c>
      <c r="F53" s="7" t="s">
        <v>195</v>
      </c>
      <c r="G53" s="7" t="s">
        <v>195</v>
      </c>
      <c r="H53" s="25">
        <v>0.0046</v>
      </c>
      <c r="I53" s="26">
        <v>0.13</v>
      </c>
    </row>
    <row r="54" spans="1:9" ht="13.5">
      <c r="A54" s="4" t="s">
        <v>181</v>
      </c>
      <c r="B54" s="8" t="s">
        <v>96</v>
      </c>
      <c r="C54" s="5" t="s">
        <v>97</v>
      </c>
      <c r="D54" s="5" t="s">
        <v>80</v>
      </c>
      <c r="E54" s="6" t="s">
        <v>17</v>
      </c>
      <c r="F54" s="7" t="s">
        <v>195</v>
      </c>
      <c r="G54" s="7" t="s">
        <v>195</v>
      </c>
      <c r="H54" s="25">
        <v>0.0029</v>
      </c>
      <c r="I54" s="26">
        <v>0.022</v>
      </c>
    </row>
    <row r="55" spans="1:9" ht="13.5">
      <c r="A55" s="9" t="s">
        <v>50</v>
      </c>
      <c r="B55" s="10" t="s">
        <v>120</v>
      </c>
      <c r="C55" s="11" t="s">
        <v>121</v>
      </c>
      <c r="D55" s="11" t="s">
        <v>122</v>
      </c>
      <c r="E55" s="12" t="s">
        <v>17</v>
      </c>
      <c r="F55" s="13"/>
      <c r="G55" s="13"/>
      <c r="H55" s="27"/>
      <c r="I55" s="28"/>
    </row>
    <row r="56" spans="1:9" ht="13.5">
      <c r="A56" s="14">
        <f>COUNTA($A$44:$A$54)</f>
        <v>11</v>
      </c>
      <c r="B56" s="15">
        <v>0.004</v>
      </c>
      <c r="C56" s="39">
        <v>0.002870971051317629</v>
      </c>
      <c r="D56" s="16">
        <v>0.023</v>
      </c>
      <c r="E56" s="17" t="s">
        <v>27</v>
      </c>
      <c r="F56" s="18" t="s">
        <v>136</v>
      </c>
      <c r="G56" s="18" t="s">
        <v>8</v>
      </c>
      <c r="H56" s="29" t="s">
        <v>173</v>
      </c>
      <c r="I56" s="30">
        <v>0.13</v>
      </c>
    </row>
    <row r="57" spans="8:9" ht="13.5">
      <c r="H57" s="31"/>
      <c r="I57" s="31"/>
    </row>
    <row r="58" spans="1:9" ht="13.5">
      <c r="A58" s="20" t="s">
        <v>182</v>
      </c>
      <c r="C58" s="20" t="s">
        <v>183</v>
      </c>
      <c r="G58" s="21" t="s">
        <v>184</v>
      </c>
      <c r="H58" s="32" t="s">
        <v>141</v>
      </c>
      <c r="I58" s="31"/>
    </row>
    <row r="59" spans="1:9" ht="13.5">
      <c r="A59" s="21" t="s">
        <v>185</v>
      </c>
      <c r="B59" s="20" t="s">
        <v>186</v>
      </c>
      <c r="C59" s="20"/>
      <c r="G59" s="21" t="s">
        <v>47</v>
      </c>
      <c r="H59" s="32" t="s">
        <v>72</v>
      </c>
      <c r="I59" s="31"/>
    </row>
    <row r="60" spans="1:9" ht="15.75">
      <c r="A60" s="21" t="s">
        <v>175</v>
      </c>
      <c r="B60" s="20" t="s">
        <v>131</v>
      </c>
      <c r="G60" s="21" t="s">
        <v>187</v>
      </c>
      <c r="H60" s="24" t="s">
        <v>49</v>
      </c>
      <c r="I60" s="31"/>
    </row>
    <row r="61" spans="8:9" ht="13.5">
      <c r="H61" s="31"/>
      <c r="I61" s="31"/>
    </row>
    <row r="62" spans="1:9" ht="27">
      <c r="A62" s="1" t="s">
        <v>188</v>
      </c>
      <c r="B62" s="19" t="s">
        <v>189</v>
      </c>
      <c r="C62" s="2" t="s">
        <v>190</v>
      </c>
      <c r="D62" s="2" t="s">
        <v>191</v>
      </c>
      <c r="E62" s="2" t="s">
        <v>48</v>
      </c>
      <c r="F62" s="3" t="s">
        <v>78</v>
      </c>
      <c r="G62" s="3" t="s">
        <v>192</v>
      </c>
      <c r="H62" s="34" t="s">
        <v>123</v>
      </c>
      <c r="I62" s="35" t="s">
        <v>124</v>
      </c>
    </row>
    <row r="63" spans="1:9" ht="13.5">
      <c r="A63" s="4" t="s">
        <v>142</v>
      </c>
      <c r="B63" s="8" t="s">
        <v>161</v>
      </c>
      <c r="C63" s="5" t="s">
        <v>197</v>
      </c>
      <c r="D63" s="5" t="s">
        <v>99</v>
      </c>
      <c r="E63" s="6" t="s">
        <v>28</v>
      </c>
      <c r="F63" s="7" t="s">
        <v>195</v>
      </c>
      <c r="G63" s="7" t="s">
        <v>195</v>
      </c>
      <c r="H63" s="25">
        <v>0.0012</v>
      </c>
      <c r="I63" s="26">
        <v>0.016</v>
      </c>
    </row>
    <row r="64" spans="1:9" ht="13.5">
      <c r="A64" s="4" t="s">
        <v>143</v>
      </c>
      <c r="B64" s="8" t="s">
        <v>203</v>
      </c>
      <c r="C64" s="5" t="s">
        <v>156</v>
      </c>
      <c r="D64" s="5" t="s">
        <v>125</v>
      </c>
      <c r="E64" s="6" t="s">
        <v>28</v>
      </c>
      <c r="F64" s="7" t="s">
        <v>195</v>
      </c>
      <c r="G64" s="7" t="s">
        <v>195</v>
      </c>
      <c r="H64" s="25">
        <v>0.0091</v>
      </c>
      <c r="I64" s="26">
        <v>0.041</v>
      </c>
    </row>
    <row r="65" spans="1:9" ht="13.5">
      <c r="A65" s="4" t="s">
        <v>144</v>
      </c>
      <c r="B65" s="8" t="s">
        <v>29</v>
      </c>
      <c r="C65" s="5" t="s">
        <v>86</v>
      </c>
      <c r="D65" s="5" t="s">
        <v>205</v>
      </c>
      <c r="E65" s="6" t="s">
        <v>28</v>
      </c>
      <c r="F65" s="7" t="s">
        <v>195</v>
      </c>
      <c r="G65" s="7" t="s">
        <v>195</v>
      </c>
      <c r="H65" s="25">
        <v>0.0014</v>
      </c>
      <c r="I65" s="26">
        <v>0.0094</v>
      </c>
    </row>
    <row r="66" spans="1:9" ht="13.5">
      <c r="A66" s="4" t="s">
        <v>145</v>
      </c>
      <c r="B66" s="8" t="s">
        <v>149</v>
      </c>
      <c r="C66" s="5" t="s">
        <v>30</v>
      </c>
      <c r="D66" s="5" t="s">
        <v>31</v>
      </c>
      <c r="E66" s="6" t="s">
        <v>28</v>
      </c>
      <c r="F66" s="7" t="s">
        <v>195</v>
      </c>
      <c r="G66" s="7" t="s">
        <v>195</v>
      </c>
      <c r="H66" s="25">
        <v>0.012</v>
      </c>
      <c r="I66" s="26">
        <v>0.028</v>
      </c>
    </row>
    <row r="67" spans="1:9" ht="13.5">
      <c r="A67" s="4" t="s">
        <v>152</v>
      </c>
      <c r="B67" s="8" t="s">
        <v>177</v>
      </c>
      <c r="C67" s="5" t="s">
        <v>32</v>
      </c>
      <c r="D67" s="5" t="s">
        <v>204</v>
      </c>
      <c r="E67" s="6" t="s">
        <v>28</v>
      </c>
      <c r="F67" s="7" t="s">
        <v>195</v>
      </c>
      <c r="G67" s="7" t="s">
        <v>195</v>
      </c>
      <c r="H67" s="25">
        <v>0.00038</v>
      </c>
      <c r="I67" s="26">
        <v>0.0026</v>
      </c>
    </row>
    <row r="68" spans="1:9" ht="13.5">
      <c r="A68" s="4" t="s">
        <v>146</v>
      </c>
      <c r="B68" s="8" t="s">
        <v>102</v>
      </c>
      <c r="C68" s="5" t="s">
        <v>116</v>
      </c>
      <c r="D68" s="5" t="s">
        <v>94</v>
      </c>
      <c r="E68" s="6" t="s">
        <v>28</v>
      </c>
      <c r="F68" s="7" t="s">
        <v>195</v>
      </c>
      <c r="G68" s="7" t="s">
        <v>195</v>
      </c>
      <c r="H68" s="25">
        <v>0.01</v>
      </c>
      <c r="I68" s="26">
        <v>0.013</v>
      </c>
    </row>
    <row r="69" spans="1:9" ht="13.5">
      <c r="A69" s="4" t="s">
        <v>147</v>
      </c>
      <c r="B69" s="8" t="s">
        <v>93</v>
      </c>
      <c r="C69" s="5" t="s">
        <v>97</v>
      </c>
      <c r="D69" s="5" t="s">
        <v>106</v>
      </c>
      <c r="E69" s="6" t="s">
        <v>28</v>
      </c>
      <c r="F69" s="7" t="s">
        <v>195</v>
      </c>
      <c r="G69" s="7" t="s">
        <v>195</v>
      </c>
      <c r="H69" s="25">
        <v>0.014</v>
      </c>
      <c r="I69" s="26">
        <v>0.017</v>
      </c>
    </row>
    <row r="70" spans="1:9" ht="13.5">
      <c r="A70" s="4" t="s">
        <v>148</v>
      </c>
      <c r="B70" s="8" t="s">
        <v>108</v>
      </c>
      <c r="C70" s="5" t="s">
        <v>88</v>
      </c>
      <c r="D70" s="5" t="s">
        <v>90</v>
      </c>
      <c r="E70" s="6" t="s">
        <v>28</v>
      </c>
      <c r="F70" s="7" t="s">
        <v>195</v>
      </c>
      <c r="G70" s="7" t="s">
        <v>195</v>
      </c>
      <c r="H70" s="25">
        <v>0.02</v>
      </c>
      <c r="I70" s="26">
        <v>0.033</v>
      </c>
    </row>
    <row r="71" spans="1:9" ht="13.5">
      <c r="A71" s="4" t="s">
        <v>179</v>
      </c>
      <c r="B71" s="8" t="s">
        <v>207</v>
      </c>
      <c r="C71" s="5" t="s">
        <v>150</v>
      </c>
      <c r="D71" s="5" t="s">
        <v>193</v>
      </c>
      <c r="E71" s="6" t="s">
        <v>28</v>
      </c>
      <c r="F71" s="7" t="s">
        <v>176</v>
      </c>
      <c r="G71" s="7" t="s">
        <v>195</v>
      </c>
      <c r="H71" s="25" t="s">
        <v>173</v>
      </c>
      <c r="I71" s="26">
        <v>0.0074</v>
      </c>
    </row>
    <row r="72" spans="1:9" ht="13.5">
      <c r="A72" s="4" t="s">
        <v>180</v>
      </c>
      <c r="B72" s="8" t="s">
        <v>100</v>
      </c>
      <c r="C72" s="5" t="s">
        <v>103</v>
      </c>
      <c r="D72" s="5" t="s">
        <v>104</v>
      </c>
      <c r="E72" s="6" t="s">
        <v>28</v>
      </c>
      <c r="F72" s="7" t="s">
        <v>195</v>
      </c>
      <c r="G72" s="7" t="s">
        <v>195</v>
      </c>
      <c r="H72" s="25">
        <v>0.0086</v>
      </c>
      <c r="I72" s="26">
        <v>0.16</v>
      </c>
    </row>
    <row r="73" spans="1:9" ht="13.5">
      <c r="A73" s="4" t="s">
        <v>181</v>
      </c>
      <c r="B73" s="8" t="s">
        <v>151</v>
      </c>
      <c r="C73" s="5" t="s">
        <v>159</v>
      </c>
      <c r="D73" s="5" t="s">
        <v>33</v>
      </c>
      <c r="E73" s="6" t="s">
        <v>28</v>
      </c>
      <c r="F73" s="7" t="s">
        <v>195</v>
      </c>
      <c r="G73" s="7" t="s">
        <v>195</v>
      </c>
      <c r="H73" s="25">
        <v>0.0081</v>
      </c>
      <c r="I73" s="26">
        <v>0.032</v>
      </c>
    </row>
    <row r="74" spans="1:9" ht="13.5">
      <c r="A74" s="9" t="s">
        <v>50</v>
      </c>
      <c r="B74" s="10" t="s">
        <v>120</v>
      </c>
      <c r="C74" s="11" t="s">
        <v>121</v>
      </c>
      <c r="D74" s="11" t="s">
        <v>122</v>
      </c>
      <c r="E74" s="12" t="s">
        <v>28</v>
      </c>
      <c r="F74" s="13"/>
      <c r="G74" s="13"/>
      <c r="H74" s="27"/>
      <c r="I74" s="28"/>
    </row>
    <row r="75" spans="1:9" ht="13.5">
      <c r="A75" s="14">
        <f>COUNTA($A$63:$A$73)</f>
        <v>11</v>
      </c>
      <c r="B75" s="15">
        <v>0.012</v>
      </c>
      <c r="C75" s="39">
        <v>0.008465741595484267</v>
      </c>
      <c r="D75" s="16">
        <v>0.041</v>
      </c>
      <c r="E75" s="17" t="s">
        <v>34</v>
      </c>
      <c r="F75" s="18" t="s">
        <v>160</v>
      </c>
      <c r="G75" s="18" t="s">
        <v>8</v>
      </c>
      <c r="H75" s="29" t="s">
        <v>173</v>
      </c>
      <c r="I75" s="30">
        <v>0.16</v>
      </c>
    </row>
    <row r="76" spans="8:9" ht="13.5">
      <c r="H76" s="31"/>
      <c r="I76" s="31"/>
    </row>
    <row r="77" spans="1:9" ht="13.5">
      <c r="A77" s="20" t="s">
        <v>182</v>
      </c>
      <c r="C77" s="20" t="s">
        <v>183</v>
      </c>
      <c r="G77" s="21" t="s">
        <v>184</v>
      </c>
      <c r="H77" s="32" t="s">
        <v>141</v>
      </c>
      <c r="I77" s="31"/>
    </row>
    <row r="78" spans="1:9" ht="13.5">
      <c r="A78" s="21" t="s">
        <v>185</v>
      </c>
      <c r="B78" s="20" t="s">
        <v>186</v>
      </c>
      <c r="C78" s="20"/>
      <c r="G78" s="21" t="s">
        <v>47</v>
      </c>
      <c r="H78" s="32" t="s">
        <v>73</v>
      </c>
      <c r="I78" s="31"/>
    </row>
    <row r="79" spans="1:9" ht="15.75">
      <c r="A79" s="21" t="s">
        <v>175</v>
      </c>
      <c r="B79" s="20" t="s">
        <v>135</v>
      </c>
      <c r="G79" s="21" t="s">
        <v>187</v>
      </c>
      <c r="H79" s="24" t="s">
        <v>49</v>
      </c>
      <c r="I79" s="31"/>
    </row>
    <row r="80" spans="8:9" ht="13.5">
      <c r="H80" s="31"/>
      <c r="I80" s="31"/>
    </row>
    <row r="81" spans="1:9" ht="27">
      <c r="A81" s="1" t="s">
        <v>188</v>
      </c>
      <c r="B81" s="19" t="s">
        <v>189</v>
      </c>
      <c r="C81" s="2" t="s">
        <v>190</v>
      </c>
      <c r="D81" s="2" t="s">
        <v>191</v>
      </c>
      <c r="E81" s="2" t="s">
        <v>48</v>
      </c>
      <c r="F81" s="3" t="s">
        <v>78</v>
      </c>
      <c r="G81" s="3" t="s">
        <v>192</v>
      </c>
      <c r="H81" s="34" t="s">
        <v>123</v>
      </c>
      <c r="I81" s="35" t="s">
        <v>124</v>
      </c>
    </row>
    <row r="82" spans="1:9" ht="13.5">
      <c r="A82" s="4" t="s">
        <v>142</v>
      </c>
      <c r="B82" s="8" t="s">
        <v>35</v>
      </c>
      <c r="C82" s="5" t="s">
        <v>36</v>
      </c>
      <c r="D82" s="5" t="s">
        <v>37</v>
      </c>
      <c r="E82" s="6" t="s">
        <v>118</v>
      </c>
      <c r="F82" s="7" t="s">
        <v>195</v>
      </c>
      <c r="G82" s="7" t="s">
        <v>195</v>
      </c>
      <c r="H82" s="25">
        <v>0.001</v>
      </c>
      <c r="I82" s="26">
        <v>0.004</v>
      </c>
    </row>
    <row r="83" spans="1:9" ht="13.5">
      <c r="A83" s="4" t="s">
        <v>143</v>
      </c>
      <c r="B83" s="8" t="s">
        <v>109</v>
      </c>
      <c r="C83" s="5" t="s">
        <v>38</v>
      </c>
      <c r="D83" s="5" t="s">
        <v>198</v>
      </c>
      <c r="E83" s="6" t="s">
        <v>118</v>
      </c>
      <c r="F83" s="7" t="s">
        <v>195</v>
      </c>
      <c r="G83" s="7" t="s">
        <v>195</v>
      </c>
      <c r="H83" s="25">
        <v>0.043</v>
      </c>
      <c r="I83" s="26">
        <v>0.2</v>
      </c>
    </row>
    <row r="84" spans="1:9" ht="13.5">
      <c r="A84" s="4" t="s">
        <v>144</v>
      </c>
      <c r="B84" s="8" t="s">
        <v>115</v>
      </c>
      <c r="C84" s="5" t="s">
        <v>193</v>
      </c>
      <c r="D84" s="5" t="s">
        <v>79</v>
      </c>
      <c r="E84" s="6" t="s">
        <v>118</v>
      </c>
      <c r="F84" s="7" t="s">
        <v>176</v>
      </c>
      <c r="G84" s="7" t="s">
        <v>195</v>
      </c>
      <c r="H84" s="25" t="s">
        <v>173</v>
      </c>
      <c r="I84" s="26">
        <v>0.0025</v>
      </c>
    </row>
    <row r="85" spans="1:9" ht="13.5">
      <c r="A85" s="4" t="s">
        <v>145</v>
      </c>
      <c r="B85" s="8" t="s">
        <v>99</v>
      </c>
      <c r="C85" s="5" t="s">
        <v>31</v>
      </c>
      <c r="D85" s="5" t="s">
        <v>101</v>
      </c>
      <c r="E85" s="6" t="s">
        <v>118</v>
      </c>
      <c r="F85" s="7" t="s">
        <v>195</v>
      </c>
      <c r="G85" s="7" t="s">
        <v>195</v>
      </c>
      <c r="H85" s="25">
        <v>0.016</v>
      </c>
      <c r="I85" s="26">
        <v>0.029</v>
      </c>
    </row>
    <row r="86" spans="1:9" ht="13.5">
      <c r="A86" s="4" t="s">
        <v>152</v>
      </c>
      <c r="B86" s="8" t="s">
        <v>193</v>
      </c>
      <c r="C86" s="5" t="s">
        <v>193</v>
      </c>
      <c r="D86" s="5" t="s">
        <v>193</v>
      </c>
      <c r="E86" s="6" t="s">
        <v>118</v>
      </c>
      <c r="F86" s="7" t="s">
        <v>194</v>
      </c>
      <c r="G86" s="7" t="s">
        <v>195</v>
      </c>
      <c r="H86" s="25" t="s">
        <v>173</v>
      </c>
      <c r="I86" s="26" t="s">
        <v>173</v>
      </c>
    </row>
    <row r="87" spans="1:9" ht="13.5">
      <c r="A87" s="4" t="s">
        <v>146</v>
      </c>
      <c r="B87" s="8" t="s">
        <v>165</v>
      </c>
      <c r="C87" s="5" t="s">
        <v>99</v>
      </c>
      <c r="D87" s="5" t="s">
        <v>30</v>
      </c>
      <c r="E87" s="6" t="s">
        <v>118</v>
      </c>
      <c r="F87" s="7" t="s">
        <v>195</v>
      </c>
      <c r="G87" s="7" t="s">
        <v>195</v>
      </c>
      <c r="H87" s="25">
        <v>0.016</v>
      </c>
      <c r="I87" s="26">
        <v>0.024</v>
      </c>
    </row>
    <row r="88" spans="1:9" ht="13.5">
      <c r="A88" s="4" t="s">
        <v>147</v>
      </c>
      <c r="B88" s="8" t="s">
        <v>110</v>
      </c>
      <c r="C88" s="5" t="s">
        <v>88</v>
      </c>
      <c r="D88" s="5" t="s">
        <v>108</v>
      </c>
      <c r="E88" s="6" t="s">
        <v>118</v>
      </c>
      <c r="F88" s="7" t="s">
        <v>195</v>
      </c>
      <c r="G88" s="7" t="s">
        <v>195</v>
      </c>
      <c r="H88" s="25">
        <v>0.019</v>
      </c>
      <c r="I88" s="26">
        <v>0.021</v>
      </c>
    </row>
    <row r="89" spans="1:9" ht="13.5">
      <c r="A89" s="4" t="s">
        <v>148</v>
      </c>
      <c r="B89" s="8" t="s">
        <v>39</v>
      </c>
      <c r="C89" s="5" t="s">
        <v>159</v>
      </c>
      <c r="D89" s="5" t="s">
        <v>40</v>
      </c>
      <c r="E89" s="6" t="s">
        <v>118</v>
      </c>
      <c r="F89" s="7" t="s">
        <v>195</v>
      </c>
      <c r="G89" s="7" t="s">
        <v>195</v>
      </c>
      <c r="H89" s="25">
        <v>0.032</v>
      </c>
      <c r="I89" s="26">
        <v>0.057</v>
      </c>
    </row>
    <row r="90" spans="1:9" ht="13.5">
      <c r="A90" s="4" t="s">
        <v>179</v>
      </c>
      <c r="B90" s="8" t="s">
        <v>170</v>
      </c>
      <c r="C90" s="5" t="s">
        <v>193</v>
      </c>
      <c r="D90" s="5" t="s">
        <v>193</v>
      </c>
      <c r="E90" s="6" t="s">
        <v>118</v>
      </c>
      <c r="F90" s="7" t="s">
        <v>164</v>
      </c>
      <c r="G90" s="7" t="s">
        <v>195</v>
      </c>
      <c r="H90" s="25" t="s">
        <v>173</v>
      </c>
      <c r="I90" s="26">
        <v>0.0013</v>
      </c>
    </row>
    <row r="91" spans="1:9" ht="13.5">
      <c r="A91" s="4" t="s">
        <v>180</v>
      </c>
      <c r="B91" s="8" t="s">
        <v>95</v>
      </c>
      <c r="C91" s="5" t="s">
        <v>134</v>
      </c>
      <c r="D91" s="5" t="s">
        <v>156</v>
      </c>
      <c r="E91" s="6" t="s">
        <v>118</v>
      </c>
      <c r="F91" s="7" t="s">
        <v>195</v>
      </c>
      <c r="G91" s="7" t="s">
        <v>195</v>
      </c>
      <c r="H91" s="25">
        <v>0.0045</v>
      </c>
      <c r="I91" s="26">
        <v>0.18</v>
      </c>
    </row>
    <row r="92" spans="1:9" ht="13.5">
      <c r="A92" s="4" t="s">
        <v>181</v>
      </c>
      <c r="B92" s="8" t="s">
        <v>165</v>
      </c>
      <c r="C92" s="5" t="s">
        <v>107</v>
      </c>
      <c r="D92" s="5" t="s">
        <v>102</v>
      </c>
      <c r="E92" s="6" t="s">
        <v>118</v>
      </c>
      <c r="F92" s="7" t="s">
        <v>195</v>
      </c>
      <c r="G92" s="7" t="s">
        <v>195</v>
      </c>
      <c r="H92" s="25">
        <v>0.011</v>
      </c>
      <c r="I92" s="26">
        <v>0.03</v>
      </c>
    </row>
    <row r="93" spans="1:9" ht="13.5">
      <c r="A93" s="9" t="s">
        <v>50</v>
      </c>
      <c r="B93" s="10" t="s">
        <v>120</v>
      </c>
      <c r="C93" s="11" t="s">
        <v>121</v>
      </c>
      <c r="D93" s="11" t="s">
        <v>122</v>
      </c>
      <c r="E93" s="12" t="s">
        <v>118</v>
      </c>
      <c r="F93" s="13"/>
      <c r="G93" s="13"/>
      <c r="H93" s="27"/>
      <c r="I93" s="28"/>
    </row>
    <row r="94" spans="1:9" ht="13.5">
      <c r="A94" s="14">
        <f>COUNTA($A$82:$A$92)</f>
        <v>11</v>
      </c>
      <c r="B94" s="15">
        <v>0.019</v>
      </c>
      <c r="C94" s="39">
        <v>0.007693251167251896</v>
      </c>
      <c r="D94" s="16">
        <v>0.18</v>
      </c>
      <c r="E94" s="17" t="s">
        <v>119</v>
      </c>
      <c r="F94" s="18" t="s">
        <v>83</v>
      </c>
      <c r="G94" s="18" t="s">
        <v>8</v>
      </c>
      <c r="H94" s="29" t="s">
        <v>173</v>
      </c>
      <c r="I94" s="30">
        <v>0.2</v>
      </c>
    </row>
    <row r="95" spans="8:9" ht="13.5">
      <c r="H95" s="31"/>
      <c r="I95" s="31"/>
    </row>
    <row r="96" spans="1:9" ht="13.5">
      <c r="A96" s="20" t="s">
        <v>182</v>
      </c>
      <c r="C96" s="20" t="s">
        <v>183</v>
      </c>
      <c r="G96" s="21" t="s">
        <v>184</v>
      </c>
      <c r="H96" s="32" t="s">
        <v>141</v>
      </c>
      <c r="I96" s="31"/>
    </row>
    <row r="97" spans="1:9" ht="13.5">
      <c r="A97" s="21" t="s">
        <v>185</v>
      </c>
      <c r="B97" s="20" t="s">
        <v>186</v>
      </c>
      <c r="C97" s="20"/>
      <c r="G97" s="21" t="s">
        <v>47</v>
      </c>
      <c r="H97" s="32" t="s">
        <v>74</v>
      </c>
      <c r="I97" s="31"/>
    </row>
    <row r="98" spans="1:9" ht="15.75">
      <c r="A98" s="21" t="s">
        <v>175</v>
      </c>
      <c r="B98" s="20" t="s">
        <v>137</v>
      </c>
      <c r="G98" s="21" t="s">
        <v>187</v>
      </c>
      <c r="H98" s="24" t="s">
        <v>49</v>
      </c>
      <c r="I98" s="31"/>
    </row>
    <row r="99" spans="8:9" ht="13.5">
      <c r="H99" s="31"/>
      <c r="I99" s="31"/>
    </row>
    <row r="100" spans="1:9" ht="27">
      <c r="A100" s="1" t="s">
        <v>188</v>
      </c>
      <c r="B100" s="19" t="s">
        <v>189</v>
      </c>
      <c r="C100" s="2" t="s">
        <v>190</v>
      </c>
      <c r="D100" s="2" t="s">
        <v>191</v>
      </c>
      <c r="E100" s="2" t="s">
        <v>48</v>
      </c>
      <c r="F100" s="3" t="s">
        <v>78</v>
      </c>
      <c r="G100" s="3" t="s">
        <v>192</v>
      </c>
      <c r="H100" s="34" t="s">
        <v>123</v>
      </c>
      <c r="I100" s="35" t="s">
        <v>124</v>
      </c>
    </row>
    <row r="101" spans="1:9" ht="13.5">
      <c r="A101" s="4" t="s">
        <v>142</v>
      </c>
      <c r="B101" s="8" t="s">
        <v>193</v>
      </c>
      <c r="C101" s="5" t="s">
        <v>193</v>
      </c>
      <c r="D101" s="5" t="s">
        <v>41</v>
      </c>
      <c r="E101" s="6" t="s">
        <v>98</v>
      </c>
      <c r="F101" s="7" t="s">
        <v>164</v>
      </c>
      <c r="G101" s="7" t="s">
        <v>195</v>
      </c>
      <c r="H101" s="25" t="s">
        <v>173</v>
      </c>
      <c r="I101" s="26">
        <v>3E-05</v>
      </c>
    </row>
    <row r="102" spans="1:9" ht="13.5">
      <c r="A102" s="4" t="s">
        <v>143</v>
      </c>
      <c r="B102" s="8" t="s">
        <v>42</v>
      </c>
      <c r="C102" s="5" t="s">
        <v>88</v>
      </c>
      <c r="D102" s="5" t="s">
        <v>149</v>
      </c>
      <c r="E102" s="6" t="s">
        <v>98</v>
      </c>
      <c r="F102" s="7" t="s">
        <v>195</v>
      </c>
      <c r="G102" s="7" t="s">
        <v>195</v>
      </c>
      <c r="H102" s="25">
        <v>0.0082</v>
      </c>
      <c r="I102" s="26">
        <v>0.021</v>
      </c>
    </row>
    <row r="103" spans="1:9" ht="13.5">
      <c r="A103" s="4" t="s">
        <v>144</v>
      </c>
      <c r="B103" s="8" t="s">
        <v>113</v>
      </c>
      <c r="C103" s="5" t="s">
        <v>193</v>
      </c>
      <c r="D103" s="5" t="s">
        <v>43</v>
      </c>
      <c r="E103" s="6" t="s">
        <v>98</v>
      </c>
      <c r="F103" s="7" t="s">
        <v>176</v>
      </c>
      <c r="G103" s="7" t="s">
        <v>195</v>
      </c>
      <c r="H103" s="25" t="s">
        <v>173</v>
      </c>
      <c r="I103" s="26">
        <v>0.00014</v>
      </c>
    </row>
    <row r="104" spans="1:9" ht="13.5">
      <c r="A104" s="4" t="s">
        <v>145</v>
      </c>
      <c r="B104" s="8" t="s">
        <v>84</v>
      </c>
      <c r="C104" s="5" t="s">
        <v>166</v>
      </c>
      <c r="D104" s="5" t="s">
        <v>44</v>
      </c>
      <c r="E104" s="6" t="s">
        <v>98</v>
      </c>
      <c r="F104" s="7" t="s">
        <v>195</v>
      </c>
      <c r="G104" s="7" t="s">
        <v>195</v>
      </c>
      <c r="H104" s="25">
        <v>0.0017</v>
      </c>
      <c r="I104" s="26">
        <v>0.0042</v>
      </c>
    </row>
    <row r="105" spans="1:9" ht="13.5">
      <c r="A105" s="4" t="s">
        <v>152</v>
      </c>
      <c r="B105" s="8" t="s">
        <v>41</v>
      </c>
      <c r="C105" s="5" t="s">
        <v>58</v>
      </c>
      <c r="D105" s="5" t="s">
        <v>193</v>
      </c>
      <c r="E105" s="6" t="s">
        <v>98</v>
      </c>
      <c r="F105" s="7" t="s">
        <v>176</v>
      </c>
      <c r="G105" s="7" t="s">
        <v>195</v>
      </c>
      <c r="H105" s="25" t="s">
        <v>173</v>
      </c>
      <c r="I105" s="26">
        <v>3E-05</v>
      </c>
    </row>
    <row r="106" spans="1:9" ht="13.5">
      <c r="A106" s="4" t="s">
        <v>146</v>
      </c>
      <c r="B106" s="8" t="s">
        <v>97</v>
      </c>
      <c r="C106" s="5" t="s">
        <v>205</v>
      </c>
      <c r="D106" s="5" t="s">
        <v>117</v>
      </c>
      <c r="E106" s="6" t="s">
        <v>98</v>
      </c>
      <c r="F106" s="7" t="s">
        <v>195</v>
      </c>
      <c r="G106" s="7" t="s">
        <v>195</v>
      </c>
      <c r="H106" s="25">
        <v>0.0089</v>
      </c>
      <c r="I106" s="26">
        <v>0.015</v>
      </c>
    </row>
    <row r="107" spans="1:9" ht="13.5">
      <c r="A107" s="4" t="s">
        <v>147</v>
      </c>
      <c r="B107" s="8" t="s">
        <v>163</v>
      </c>
      <c r="C107" s="5" t="s">
        <v>59</v>
      </c>
      <c r="D107" s="5" t="s">
        <v>161</v>
      </c>
      <c r="E107" s="6" t="s">
        <v>98</v>
      </c>
      <c r="F107" s="7" t="s">
        <v>195</v>
      </c>
      <c r="G107" s="7" t="s">
        <v>195</v>
      </c>
      <c r="H107" s="25">
        <v>0.0027</v>
      </c>
      <c r="I107" s="26">
        <v>0.0054</v>
      </c>
    </row>
    <row r="108" spans="1:9" ht="13.5">
      <c r="A108" s="4" t="s">
        <v>148</v>
      </c>
      <c r="B108" s="8" t="s">
        <v>91</v>
      </c>
      <c r="C108" s="5" t="s">
        <v>199</v>
      </c>
      <c r="D108" s="5" t="s">
        <v>87</v>
      </c>
      <c r="E108" s="6" t="s">
        <v>98</v>
      </c>
      <c r="F108" s="7" t="s">
        <v>195</v>
      </c>
      <c r="G108" s="7" t="s">
        <v>195</v>
      </c>
      <c r="H108" s="25">
        <v>0.0046</v>
      </c>
      <c r="I108" s="26">
        <v>0.0069</v>
      </c>
    </row>
    <row r="109" spans="1:9" ht="13.5">
      <c r="A109" s="4" t="s">
        <v>179</v>
      </c>
      <c r="B109" s="8" t="s">
        <v>193</v>
      </c>
      <c r="C109" s="5" t="s">
        <v>193</v>
      </c>
      <c r="D109" s="5" t="s">
        <v>193</v>
      </c>
      <c r="E109" s="6" t="s">
        <v>98</v>
      </c>
      <c r="F109" s="7" t="s">
        <v>194</v>
      </c>
      <c r="G109" s="7" t="s">
        <v>195</v>
      </c>
      <c r="H109" s="25" t="s">
        <v>173</v>
      </c>
      <c r="I109" s="26" t="s">
        <v>173</v>
      </c>
    </row>
    <row r="110" spans="1:9" ht="13.5">
      <c r="A110" s="4" t="s">
        <v>180</v>
      </c>
      <c r="B110" s="8" t="s">
        <v>115</v>
      </c>
      <c r="C110" s="5" t="s">
        <v>88</v>
      </c>
      <c r="D110" s="5" t="s">
        <v>59</v>
      </c>
      <c r="E110" s="6" t="s">
        <v>98</v>
      </c>
      <c r="F110" s="7" t="s">
        <v>195</v>
      </c>
      <c r="G110" s="7" t="s">
        <v>195</v>
      </c>
      <c r="H110" s="25">
        <v>0.0015</v>
      </c>
      <c r="I110" s="26">
        <v>0.021</v>
      </c>
    </row>
    <row r="111" spans="1:9" ht="13.5">
      <c r="A111" s="4" t="s">
        <v>181</v>
      </c>
      <c r="B111" s="8" t="s">
        <v>89</v>
      </c>
      <c r="C111" s="5" t="s">
        <v>201</v>
      </c>
      <c r="D111" s="5" t="s">
        <v>85</v>
      </c>
      <c r="E111" s="6" t="s">
        <v>98</v>
      </c>
      <c r="F111" s="7" t="s">
        <v>195</v>
      </c>
      <c r="G111" s="7" t="s">
        <v>195</v>
      </c>
      <c r="H111" s="25">
        <v>0.0028</v>
      </c>
      <c r="I111" s="26">
        <v>0.0055</v>
      </c>
    </row>
    <row r="112" spans="1:9" ht="13.5">
      <c r="A112" s="9" t="s">
        <v>50</v>
      </c>
      <c r="B112" s="10" t="s">
        <v>120</v>
      </c>
      <c r="C112" s="11" t="s">
        <v>121</v>
      </c>
      <c r="D112" s="11" t="s">
        <v>122</v>
      </c>
      <c r="E112" s="12" t="s">
        <v>98</v>
      </c>
      <c r="F112" s="13"/>
      <c r="G112" s="13"/>
      <c r="H112" s="27"/>
      <c r="I112" s="28"/>
    </row>
    <row r="113" spans="1:9" ht="13.5">
      <c r="A113" s="14">
        <f>COUNTA($A$101:$A$111)</f>
        <v>11</v>
      </c>
      <c r="B113" s="15">
        <v>0.003</v>
      </c>
      <c r="C113" s="40">
        <v>0.0007100201075912526</v>
      </c>
      <c r="D113" s="16">
        <v>0.021</v>
      </c>
      <c r="E113" s="17" t="s">
        <v>105</v>
      </c>
      <c r="F113" s="18" t="s">
        <v>174</v>
      </c>
      <c r="G113" s="18" t="s">
        <v>8</v>
      </c>
      <c r="H113" s="29" t="s">
        <v>173</v>
      </c>
      <c r="I113" s="30">
        <v>0.021</v>
      </c>
    </row>
    <row r="114" spans="8:9" ht="13.5">
      <c r="H114" s="31"/>
      <c r="I114" s="31"/>
    </row>
    <row r="115" spans="1:9" ht="13.5">
      <c r="A115" s="20" t="s">
        <v>182</v>
      </c>
      <c r="C115" s="20" t="s">
        <v>183</v>
      </c>
      <c r="G115" s="21" t="s">
        <v>184</v>
      </c>
      <c r="H115" s="32" t="s">
        <v>141</v>
      </c>
      <c r="I115" s="31"/>
    </row>
    <row r="116" spans="1:9" ht="13.5">
      <c r="A116" s="21" t="s">
        <v>185</v>
      </c>
      <c r="B116" s="20" t="s">
        <v>186</v>
      </c>
      <c r="C116" s="20"/>
      <c r="G116" s="21" t="s">
        <v>47</v>
      </c>
      <c r="H116" s="32" t="s">
        <v>75</v>
      </c>
      <c r="I116" s="31"/>
    </row>
    <row r="117" spans="1:9" ht="15.75">
      <c r="A117" s="21" t="s">
        <v>175</v>
      </c>
      <c r="B117" s="20" t="s">
        <v>138</v>
      </c>
      <c r="G117" s="21" t="s">
        <v>187</v>
      </c>
      <c r="H117" s="24" t="s">
        <v>49</v>
      </c>
      <c r="I117" s="31"/>
    </row>
    <row r="118" spans="8:9" ht="13.5">
      <c r="H118" s="31"/>
      <c r="I118" s="31"/>
    </row>
    <row r="119" spans="1:9" ht="27">
      <c r="A119" s="1" t="s">
        <v>188</v>
      </c>
      <c r="B119" s="19" t="s">
        <v>189</v>
      </c>
      <c r="C119" s="2" t="s">
        <v>190</v>
      </c>
      <c r="D119" s="2" t="s">
        <v>191</v>
      </c>
      <c r="E119" s="2" t="s">
        <v>48</v>
      </c>
      <c r="F119" s="3" t="s">
        <v>78</v>
      </c>
      <c r="G119" s="3" t="s">
        <v>192</v>
      </c>
      <c r="H119" s="34" t="s">
        <v>123</v>
      </c>
      <c r="I119" s="35" t="s">
        <v>124</v>
      </c>
    </row>
    <row r="120" spans="1:9" ht="13.5">
      <c r="A120" s="4" t="s">
        <v>142</v>
      </c>
      <c r="B120" s="8" t="s">
        <v>193</v>
      </c>
      <c r="C120" s="5" t="s">
        <v>193</v>
      </c>
      <c r="D120" s="5" t="s">
        <v>193</v>
      </c>
      <c r="E120" s="6" t="s">
        <v>60</v>
      </c>
      <c r="F120" s="7" t="s">
        <v>194</v>
      </c>
      <c r="G120" s="7" t="s">
        <v>195</v>
      </c>
      <c r="H120" s="25" t="s">
        <v>173</v>
      </c>
      <c r="I120" s="26" t="s">
        <v>173</v>
      </c>
    </row>
    <row r="121" spans="1:9" ht="13.5">
      <c r="A121" s="4" t="s">
        <v>143</v>
      </c>
      <c r="B121" s="8" t="s">
        <v>178</v>
      </c>
      <c r="C121" s="5" t="s">
        <v>86</v>
      </c>
      <c r="D121" s="5" t="s">
        <v>61</v>
      </c>
      <c r="E121" s="6" t="s">
        <v>60</v>
      </c>
      <c r="F121" s="7" t="s">
        <v>195</v>
      </c>
      <c r="G121" s="7" t="s">
        <v>195</v>
      </c>
      <c r="H121" s="25">
        <v>0.00027</v>
      </c>
      <c r="I121" s="26">
        <v>0.0014</v>
      </c>
    </row>
    <row r="122" spans="1:9" ht="13.5">
      <c r="A122" s="4" t="s">
        <v>144</v>
      </c>
      <c r="B122" s="8" t="s">
        <v>193</v>
      </c>
      <c r="C122" s="5" t="s">
        <v>193</v>
      </c>
      <c r="D122" s="5" t="s">
        <v>77</v>
      </c>
      <c r="E122" s="6" t="s">
        <v>60</v>
      </c>
      <c r="F122" s="7" t="s">
        <v>164</v>
      </c>
      <c r="G122" s="7" t="s">
        <v>195</v>
      </c>
      <c r="H122" s="25" t="s">
        <v>173</v>
      </c>
      <c r="I122" s="26">
        <v>0.0001</v>
      </c>
    </row>
    <row r="123" spans="1:9" ht="13.5">
      <c r="A123" s="4" t="s">
        <v>145</v>
      </c>
      <c r="B123" s="8" t="s">
        <v>132</v>
      </c>
      <c r="C123" s="5" t="s">
        <v>196</v>
      </c>
      <c r="D123" s="5" t="s">
        <v>167</v>
      </c>
      <c r="E123" s="6" t="s">
        <v>60</v>
      </c>
      <c r="F123" s="7" t="s">
        <v>195</v>
      </c>
      <c r="G123" s="7" t="s">
        <v>195</v>
      </c>
      <c r="H123" s="25">
        <v>0.0002</v>
      </c>
      <c r="I123" s="26">
        <v>0.001</v>
      </c>
    </row>
    <row r="124" spans="1:9" ht="13.5">
      <c r="A124" s="4" t="s">
        <v>152</v>
      </c>
      <c r="B124" s="8" t="s">
        <v>193</v>
      </c>
      <c r="C124" s="5" t="s">
        <v>193</v>
      </c>
      <c r="D124" s="5" t="s">
        <v>193</v>
      </c>
      <c r="E124" s="6" t="s">
        <v>60</v>
      </c>
      <c r="F124" s="7" t="s">
        <v>194</v>
      </c>
      <c r="G124" s="7" t="s">
        <v>195</v>
      </c>
      <c r="H124" s="25" t="s">
        <v>173</v>
      </c>
      <c r="I124" s="26" t="s">
        <v>173</v>
      </c>
    </row>
    <row r="125" spans="1:9" ht="13.5">
      <c r="A125" s="4" t="s">
        <v>146</v>
      </c>
      <c r="B125" s="8" t="s">
        <v>84</v>
      </c>
      <c r="C125" s="5" t="s">
        <v>127</v>
      </c>
      <c r="D125" s="5" t="s">
        <v>154</v>
      </c>
      <c r="E125" s="6" t="s">
        <v>60</v>
      </c>
      <c r="F125" s="7" t="s">
        <v>195</v>
      </c>
      <c r="G125" s="7" t="s">
        <v>195</v>
      </c>
      <c r="H125" s="25">
        <v>0.0016</v>
      </c>
      <c r="I125" s="26">
        <v>0.0018</v>
      </c>
    </row>
    <row r="126" spans="1:9" ht="13.5">
      <c r="A126" s="4" t="s">
        <v>147</v>
      </c>
      <c r="B126" s="8" t="s">
        <v>113</v>
      </c>
      <c r="C126" s="5" t="s">
        <v>169</v>
      </c>
      <c r="D126" s="5" t="s">
        <v>202</v>
      </c>
      <c r="E126" s="6" t="s">
        <v>60</v>
      </c>
      <c r="F126" s="7" t="s">
        <v>195</v>
      </c>
      <c r="G126" s="7" t="s">
        <v>195</v>
      </c>
      <c r="H126" s="25">
        <v>0.00014</v>
      </c>
      <c r="I126" s="26">
        <v>0.0006</v>
      </c>
    </row>
    <row r="127" spans="1:9" ht="13.5">
      <c r="A127" s="4" t="s">
        <v>148</v>
      </c>
      <c r="B127" s="8" t="s">
        <v>111</v>
      </c>
      <c r="C127" s="5" t="s">
        <v>206</v>
      </c>
      <c r="D127" s="5" t="s">
        <v>128</v>
      </c>
      <c r="E127" s="6" t="s">
        <v>60</v>
      </c>
      <c r="F127" s="7" t="s">
        <v>195</v>
      </c>
      <c r="G127" s="7" t="s">
        <v>195</v>
      </c>
      <c r="H127" s="25">
        <v>0.00036</v>
      </c>
      <c r="I127" s="26">
        <v>0.0011</v>
      </c>
    </row>
    <row r="128" spans="1:9" ht="13.5">
      <c r="A128" s="4" t="s">
        <v>179</v>
      </c>
      <c r="B128" s="8" t="s">
        <v>193</v>
      </c>
      <c r="C128" s="5" t="s">
        <v>193</v>
      </c>
      <c r="D128" s="5" t="s">
        <v>193</v>
      </c>
      <c r="E128" s="6" t="s">
        <v>60</v>
      </c>
      <c r="F128" s="7" t="s">
        <v>194</v>
      </c>
      <c r="G128" s="7" t="s">
        <v>195</v>
      </c>
      <c r="H128" s="25" t="s">
        <v>173</v>
      </c>
      <c r="I128" s="26" t="s">
        <v>173</v>
      </c>
    </row>
    <row r="129" spans="1:9" ht="13.5">
      <c r="A129" s="4" t="s">
        <v>180</v>
      </c>
      <c r="B129" s="8" t="s">
        <v>193</v>
      </c>
      <c r="C129" s="5" t="s">
        <v>200</v>
      </c>
      <c r="D129" s="5" t="s">
        <v>197</v>
      </c>
      <c r="E129" s="6" t="s">
        <v>60</v>
      </c>
      <c r="F129" s="7" t="s">
        <v>176</v>
      </c>
      <c r="G129" s="7" t="s">
        <v>195</v>
      </c>
      <c r="H129" s="25" t="s">
        <v>173</v>
      </c>
      <c r="I129" s="26">
        <v>0.0031</v>
      </c>
    </row>
    <row r="130" spans="1:9" ht="13.5">
      <c r="A130" s="4" t="s">
        <v>181</v>
      </c>
      <c r="B130" s="8" t="s">
        <v>114</v>
      </c>
      <c r="C130" s="5" t="s">
        <v>128</v>
      </c>
      <c r="D130" s="5" t="s">
        <v>178</v>
      </c>
      <c r="E130" s="6" t="s">
        <v>60</v>
      </c>
      <c r="F130" s="7" t="s">
        <v>195</v>
      </c>
      <c r="G130" s="7" t="s">
        <v>195</v>
      </c>
      <c r="H130" s="25">
        <v>0.00027</v>
      </c>
      <c r="I130" s="26">
        <v>0.0011</v>
      </c>
    </row>
    <row r="131" spans="1:9" ht="13.5">
      <c r="A131" s="9" t="s">
        <v>50</v>
      </c>
      <c r="B131" s="10" t="s">
        <v>120</v>
      </c>
      <c r="C131" s="11" t="s">
        <v>121</v>
      </c>
      <c r="D131" s="11" t="s">
        <v>122</v>
      </c>
      <c r="E131" s="12" t="s">
        <v>60</v>
      </c>
      <c r="F131" s="13"/>
      <c r="G131" s="13"/>
      <c r="H131" s="27"/>
      <c r="I131" s="28"/>
    </row>
    <row r="132" spans="1:9" ht="13.5">
      <c r="A132" s="14">
        <f>COUNTA($A$120:$A$130)</f>
        <v>11</v>
      </c>
      <c r="B132" s="15">
        <v>0.00027</v>
      </c>
      <c r="C132" s="40">
        <v>0.00023058648627657192</v>
      </c>
      <c r="D132" s="16">
        <v>0.0018</v>
      </c>
      <c r="E132" s="17" t="s">
        <v>62</v>
      </c>
      <c r="F132" s="18" t="s">
        <v>16</v>
      </c>
      <c r="G132" s="18" t="s">
        <v>8</v>
      </c>
      <c r="H132" s="29" t="s">
        <v>173</v>
      </c>
      <c r="I132" s="30">
        <v>0.0031</v>
      </c>
    </row>
    <row r="133" spans="8:9" ht="13.5">
      <c r="H133" s="31"/>
      <c r="I133" s="31"/>
    </row>
    <row r="134" spans="1:9" ht="13.5">
      <c r="A134" s="20" t="s">
        <v>182</v>
      </c>
      <c r="C134" s="20" t="s">
        <v>183</v>
      </c>
      <c r="G134" s="21" t="s">
        <v>184</v>
      </c>
      <c r="H134" s="32" t="s">
        <v>141</v>
      </c>
      <c r="I134" s="31"/>
    </row>
    <row r="135" spans="1:9" ht="13.5">
      <c r="A135" s="21" t="s">
        <v>185</v>
      </c>
      <c r="B135" s="20" t="s">
        <v>186</v>
      </c>
      <c r="C135" s="20"/>
      <c r="G135" s="21" t="s">
        <v>47</v>
      </c>
      <c r="H135" s="32" t="s">
        <v>63</v>
      </c>
      <c r="I135" s="31"/>
    </row>
    <row r="136" spans="1:9" ht="15.75">
      <c r="A136" s="21" t="s">
        <v>175</v>
      </c>
      <c r="B136" s="20" t="s">
        <v>139</v>
      </c>
      <c r="G136" s="21" t="s">
        <v>187</v>
      </c>
      <c r="H136" s="24" t="s">
        <v>49</v>
      </c>
      <c r="I136" s="31"/>
    </row>
    <row r="137" spans="8:9" ht="13.5">
      <c r="H137" s="31"/>
      <c r="I137" s="31"/>
    </row>
    <row r="138" spans="1:9" ht="27">
      <c r="A138" s="1" t="s">
        <v>188</v>
      </c>
      <c r="B138" s="19" t="s">
        <v>189</v>
      </c>
      <c r="C138" s="2" t="s">
        <v>190</v>
      </c>
      <c r="D138" s="2" t="s">
        <v>191</v>
      </c>
      <c r="E138" s="2" t="s">
        <v>48</v>
      </c>
      <c r="F138" s="3" t="s">
        <v>78</v>
      </c>
      <c r="G138" s="3" t="s">
        <v>192</v>
      </c>
      <c r="H138" s="34" t="s">
        <v>123</v>
      </c>
      <c r="I138" s="35" t="s">
        <v>124</v>
      </c>
    </row>
    <row r="139" spans="1:9" ht="13.5">
      <c r="A139" s="4" t="s">
        <v>142</v>
      </c>
      <c r="B139" s="8" t="s">
        <v>193</v>
      </c>
      <c r="C139" s="5" t="s">
        <v>193</v>
      </c>
      <c r="D139" s="5" t="s">
        <v>193</v>
      </c>
      <c r="E139" s="6" t="s">
        <v>63</v>
      </c>
      <c r="F139" s="7" t="s">
        <v>194</v>
      </c>
      <c r="G139" s="7" t="s">
        <v>195</v>
      </c>
      <c r="H139" s="25" t="s">
        <v>173</v>
      </c>
      <c r="I139" s="26" t="s">
        <v>173</v>
      </c>
    </row>
    <row r="140" spans="1:9" ht="13.5">
      <c r="A140" s="4" t="s">
        <v>143</v>
      </c>
      <c r="B140" s="8" t="s">
        <v>193</v>
      </c>
      <c r="C140" s="5" t="s">
        <v>14</v>
      </c>
      <c r="D140" s="5" t="s">
        <v>193</v>
      </c>
      <c r="E140" s="6" t="s">
        <v>63</v>
      </c>
      <c r="F140" s="7" t="s">
        <v>164</v>
      </c>
      <c r="G140" s="7" t="s">
        <v>195</v>
      </c>
      <c r="H140" s="25" t="s">
        <v>173</v>
      </c>
      <c r="I140" s="26">
        <v>0.0003</v>
      </c>
    </row>
    <row r="141" spans="1:9" ht="13.5">
      <c r="A141" s="4" t="s">
        <v>144</v>
      </c>
      <c r="B141" s="8" t="s">
        <v>193</v>
      </c>
      <c r="C141" s="5" t="s">
        <v>193</v>
      </c>
      <c r="D141" s="5" t="s">
        <v>193</v>
      </c>
      <c r="E141" s="6" t="s">
        <v>63</v>
      </c>
      <c r="F141" s="7" t="s">
        <v>194</v>
      </c>
      <c r="G141" s="7" t="s">
        <v>195</v>
      </c>
      <c r="H141" s="25" t="s">
        <v>173</v>
      </c>
      <c r="I141" s="26" t="s">
        <v>173</v>
      </c>
    </row>
    <row r="142" spans="1:9" ht="13.5">
      <c r="A142" s="4" t="s">
        <v>145</v>
      </c>
      <c r="B142" s="8" t="s">
        <v>193</v>
      </c>
      <c r="C142" s="5" t="s">
        <v>14</v>
      </c>
      <c r="D142" s="5" t="s">
        <v>14</v>
      </c>
      <c r="E142" s="6" t="s">
        <v>63</v>
      </c>
      <c r="F142" s="7" t="s">
        <v>176</v>
      </c>
      <c r="G142" s="7" t="s">
        <v>195</v>
      </c>
      <c r="H142" s="25" t="s">
        <v>173</v>
      </c>
      <c r="I142" s="26">
        <v>0.0003</v>
      </c>
    </row>
    <row r="143" spans="1:9" ht="13.5">
      <c r="A143" s="4" t="s">
        <v>152</v>
      </c>
      <c r="B143" s="8" t="s">
        <v>193</v>
      </c>
      <c r="C143" s="5" t="s">
        <v>193</v>
      </c>
      <c r="D143" s="5" t="s">
        <v>193</v>
      </c>
      <c r="E143" s="6" t="s">
        <v>63</v>
      </c>
      <c r="F143" s="7" t="s">
        <v>194</v>
      </c>
      <c r="G143" s="7" t="s">
        <v>195</v>
      </c>
      <c r="H143" s="25" t="s">
        <v>173</v>
      </c>
      <c r="I143" s="26" t="s">
        <v>173</v>
      </c>
    </row>
    <row r="144" spans="1:9" ht="13.5">
      <c r="A144" s="4" t="s">
        <v>146</v>
      </c>
      <c r="B144" s="8" t="s">
        <v>193</v>
      </c>
      <c r="C144" s="5" t="s">
        <v>193</v>
      </c>
      <c r="D144" s="5" t="s">
        <v>193</v>
      </c>
      <c r="E144" s="6" t="s">
        <v>63</v>
      </c>
      <c r="F144" s="7" t="s">
        <v>194</v>
      </c>
      <c r="G144" s="7" t="s">
        <v>195</v>
      </c>
      <c r="H144" s="25" t="s">
        <v>173</v>
      </c>
      <c r="I144" s="26" t="s">
        <v>173</v>
      </c>
    </row>
    <row r="145" spans="1:9" ht="13.5">
      <c r="A145" s="4" t="s">
        <v>147</v>
      </c>
      <c r="B145" s="8" t="s">
        <v>193</v>
      </c>
      <c r="C145" s="5" t="s">
        <v>64</v>
      </c>
      <c r="D145" s="5" t="s">
        <v>167</v>
      </c>
      <c r="E145" s="6" t="s">
        <v>63</v>
      </c>
      <c r="F145" s="7" t="s">
        <v>176</v>
      </c>
      <c r="G145" s="7" t="s">
        <v>195</v>
      </c>
      <c r="H145" s="25" t="s">
        <v>173</v>
      </c>
      <c r="I145" s="26">
        <v>0.0009</v>
      </c>
    </row>
    <row r="146" spans="1:9" ht="13.5">
      <c r="A146" s="4" t="s">
        <v>148</v>
      </c>
      <c r="B146" s="8" t="s">
        <v>193</v>
      </c>
      <c r="C146" s="5" t="s">
        <v>193</v>
      </c>
      <c r="D146" s="5" t="s">
        <v>64</v>
      </c>
      <c r="E146" s="6" t="s">
        <v>63</v>
      </c>
      <c r="F146" s="7" t="s">
        <v>164</v>
      </c>
      <c r="G146" s="7" t="s">
        <v>195</v>
      </c>
      <c r="H146" s="25" t="s">
        <v>173</v>
      </c>
      <c r="I146" s="26">
        <v>0.0002</v>
      </c>
    </row>
    <row r="147" spans="1:9" ht="13.5">
      <c r="A147" s="4" t="s">
        <v>179</v>
      </c>
      <c r="B147" s="8" t="s">
        <v>193</v>
      </c>
      <c r="C147" s="5" t="s">
        <v>193</v>
      </c>
      <c r="D147" s="5" t="s">
        <v>193</v>
      </c>
      <c r="E147" s="6" t="s">
        <v>63</v>
      </c>
      <c r="F147" s="7" t="s">
        <v>194</v>
      </c>
      <c r="G147" s="7" t="s">
        <v>195</v>
      </c>
      <c r="H147" s="25" t="s">
        <v>173</v>
      </c>
      <c r="I147" s="26" t="s">
        <v>173</v>
      </c>
    </row>
    <row r="148" spans="1:9" ht="13.5">
      <c r="A148" s="4" t="s">
        <v>180</v>
      </c>
      <c r="B148" s="8" t="s">
        <v>193</v>
      </c>
      <c r="C148" s="5" t="s">
        <v>168</v>
      </c>
      <c r="D148" s="5" t="s">
        <v>171</v>
      </c>
      <c r="E148" s="6" t="s">
        <v>63</v>
      </c>
      <c r="F148" s="7" t="s">
        <v>176</v>
      </c>
      <c r="G148" s="7" t="s">
        <v>195</v>
      </c>
      <c r="H148" s="25" t="s">
        <v>173</v>
      </c>
      <c r="I148" s="26">
        <v>0.0007</v>
      </c>
    </row>
    <row r="149" spans="1:9" ht="13.5">
      <c r="A149" s="4" t="s">
        <v>181</v>
      </c>
      <c r="B149" s="8" t="s">
        <v>193</v>
      </c>
      <c r="C149" s="5" t="s">
        <v>171</v>
      </c>
      <c r="D149" s="5" t="s">
        <v>193</v>
      </c>
      <c r="E149" s="6" t="s">
        <v>63</v>
      </c>
      <c r="F149" s="7" t="s">
        <v>164</v>
      </c>
      <c r="G149" s="7" t="s">
        <v>195</v>
      </c>
      <c r="H149" s="25" t="s">
        <v>173</v>
      </c>
      <c r="I149" s="26">
        <v>0.0005</v>
      </c>
    </row>
    <row r="150" spans="1:9" ht="13.5">
      <c r="A150" s="9" t="s">
        <v>50</v>
      </c>
      <c r="B150" s="10" t="s">
        <v>120</v>
      </c>
      <c r="C150" s="11" t="s">
        <v>121</v>
      </c>
      <c r="D150" s="11" t="s">
        <v>122</v>
      </c>
      <c r="E150" s="12" t="s">
        <v>63</v>
      </c>
      <c r="F150" s="13"/>
      <c r="G150" s="13"/>
      <c r="H150" s="27"/>
      <c r="I150" s="28"/>
    </row>
    <row r="151" spans="1:9" ht="13.5">
      <c r="A151" s="14">
        <f>COUNTA($A$139:$A$149)</f>
        <v>11</v>
      </c>
      <c r="B151" s="15" t="s">
        <v>173</v>
      </c>
      <c r="C151" s="41" t="s">
        <v>173</v>
      </c>
      <c r="D151" s="16">
        <v>0.0007</v>
      </c>
      <c r="E151" s="17" t="s">
        <v>65</v>
      </c>
      <c r="F151" s="18" t="s">
        <v>66</v>
      </c>
      <c r="G151" s="18" t="s">
        <v>8</v>
      </c>
      <c r="H151" s="29" t="s">
        <v>173</v>
      </c>
      <c r="I151" s="30">
        <v>0.0009</v>
      </c>
    </row>
    <row r="152" spans="8:9" ht="13.5">
      <c r="H152" s="31"/>
      <c r="I152" s="31"/>
    </row>
    <row r="153" spans="1:9" ht="13.5">
      <c r="A153" s="20" t="s">
        <v>182</v>
      </c>
      <c r="C153" s="20" t="s">
        <v>183</v>
      </c>
      <c r="G153" s="21" t="s">
        <v>184</v>
      </c>
      <c r="H153" s="32" t="s">
        <v>141</v>
      </c>
      <c r="I153" s="31"/>
    </row>
    <row r="154" spans="1:9" ht="13.5">
      <c r="A154" s="21" t="s">
        <v>185</v>
      </c>
      <c r="B154" s="20" t="s">
        <v>186</v>
      </c>
      <c r="C154" s="20"/>
      <c r="G154" s="21" t="s">
        <v>47</v>
      </c>
      <c r="H154" s="32" t="s">
        <v>76</v>
      </c>
      <c r="I154" s="31"/>
    </row>
    <row r="155" spans="1:9" ht="15.75">
      <c r="A155" s="21" t="s">
        <v>175</v>
      </c>
      <c r="B155" s="20" t="s">
        <v>140</v>
      </c>
      <c r="G155" s="21" t="s">
        <v>187</v>
      </c>
      <c r="H155" s="24" t="s">
        <v>49</v>
      </c>
      <c r="I155" s="31"/>
    </row>
    <row r="156" spans="8:9" ht="13.5">
      <c r="H156" s="31"/>
      <c r="I156" s="31"/>
    </row>
    <row r="157" spans="1:9" ht="27">
      <c r="A157" s="1" t="s">
        <v>188</v>
      </c>
      <c r="B157" s="19" t="s">
        <v>189</v>
      </c>
      <c r="C157" s="2" t="s">
        <v>190</v>
      </c>
      <c r="D157" s="2" t="s">
        <v>191</v>
      </c>
      <c r="E157" s="2" t="s">
        <v>48</v>
      </c>
      <c r="F157" s="3" t="s">
        <v>78</v>
      </c>
      <c r="G157" s="3" t="s">
        <v>192</v>
      </c>
      <c r="H157" s="34" t="s">
        <v>123</v>
      </c>
      <c r="I157" s="35" t="s">
        <v>124</v>
      </c>
    </row>
    <row r="158" spans="1:9" ht="13.5">
      <c r="A158" s="4" t="s">
        <v>142</v>
      </c>
      <c r="B158" s="8" t="s">
        <v>193</v>
      </c>
      <c r="C158" s="5" t="s">
        <v>193</v>
      </c>
      <c r="D158" s="5" t="s">
        <v>193</v>
      </c>
      <c r="E158" s="6" t="s">
        <v>67</v>
      </c>
      <c r="F158" s="7" t="s">
        <v>194</v>
      </c>
      <c r="G158" s="7" t="s">
        <v>195</v>
      </c>
      <c r="H158" s="25" t="s">
        <v>173</v>
      </c>
      <c r="I158" s="26" t="s">
        <v>173</v>
      </c>
    </row>
    <row r="159" spans="1:9" ht="13.5">
      <c r="A159" s="4" t="s">
        <v>143</v>
      </c>
      <c r="B159" s="8" t="s">
        <v>193</v>
      </c>
      <c r="C159" s="5" t="s">
        <v>193</v>
      </c>
      <c r="D159" s="5" t="s">
        <v>193</v>
      </c>
      <c r="E159" s="6" t="s">
        <v>67</v>
      </c>
      <c r="F159" s="7" t="s">
        <v>194</v>
      </c>
      <c r="G159" s="7" t="s">
        <v>195</v>
      </c>
      <c r="H159" s="25" t="s">
        <v>173</v>
      </c>
      <c r="I159" s="26" t="s">
        <v>173</v>
      </c>
    </row>
    <row r="160" spans="1:9" ht="13.5">
      <c r="A160" s="4" t="s">
        <v>144</v>
      </c>
      <c r="B160" s="8" t="s">
        <v>193</v>
      </c>
      <c r="C160" s="5" t="s">
        <v>193</v>
      </c>
      <c r="D160" s="5" t="s">
        <v>193</v>
      </c>
      <c r="E160" s="6" t="s">
        <v>67</v>
      </c>
      <c r="F160" s="7" t="s">
        <v>194</v>
      </c>
      <c r="G160" s="7" t="s">
        <v>195</v>
      </c>
      <c r="H160" s="25" t="s">
        <v>173</v>
      </c>
      <c r="I160" s="26" t="s">
        <v>173</v>
      </c>
    </row>
    <row r="161" spans="1:9" ht="13.5">
      <c r="A161" s="4" t="s">
        <v>145</v>
      </c>
      <c r="B161" s="8" t="s">
        <v>193</v>
      </c>
      <c r="C161" s="5" t="s">
        <v>193</v>
      </c>
      <c r="D161" s="5" t="s">
        <v>193</v>
      </c>
      <c r="E161" s="6" t="s">
        <v>67</v>
      </c>
      <c r="F161" s="7" t="s">
        <v>194</v>
      </c>
      <c r="G161" s="7" t="s">
        <v>195</v>
      </c>
      <c r="H161" s="25" t="s">
        <v>173</v>
      </c>
      <c r="I161" s="26" t="s">
        <v>173</v>
      </c>
    </row>
    <row r="162" spans="1:9" ht="13.5">
      <c r="A162" s="4" t="s">
        <v>152</v>
      </c>
      <c r="B162" s="8" t="s">
        <v>193</v>
      </c>
      <c r="C162" s="5" t="s">
        <v>193</v>
      </c>
      <c r="D162" s="5" t="s">
        <v>193</v>
      </c>
      <c r="E162" s="6" t="s">
        <v>67</v>
      </c>
      <c r="F162" s="7" t="s">
        <v>194</v>
      </c>
      <c r="G162" s="7" t="s">
        <v>195</v>
      </c>
      <c r="H162" s="25" t="s">
        <v>173</v>
      </c>
      <c r="I162" s="26" t="s">
        <v>173</v>
      </c>
    </row>
    <row r="163" spans="1:9" ht="13.5">
      <c r="A163" s="4" t="s">
        <v>146</v>
      </c>
      <c r="B163" s="8" t="s">
        <v>193</v>
      </c>
      <c r="C163" s="5" t="s">
        <v>193</v>
      </c>
      <c r="D163" s="5" t="s">
        <v>193</v>
      </c>
      <c r="E163" s="6" t="s">
        <v>67</v>
      </c>
      <c r="F163" s="7" t="s">
        <v>194</v>
      </c>
      <c r="G163" s="7" t="s">
        <v>195</v>
      </c>
      <c r="H163" s="25" t="s">
        <v>173</v>
      </c>
      <c r="I163" s="26" t="s">
        <v>173</v>
      </c>
    </row>
    <row r="164" spans="1:9" ht="13.5">
      <c r="A164" s="4" t="s">
        <v>147</v>
      </c>
      <c r="B164" s="8" t="s">
        <v>193</v>
      </c>
      <c r="C164" s="5" t="s">
        <v>193</v>
      </c>
      <c r="D164" s="5" t="s">
        <v>89</v>
      </c>
      <c r="E164" s="6" t="s">
        <v>67</v>
      </c>
      <c r="F164" s="7" t="s">
        <v>164</v>
      </c>
      <c r="G164" s="7" t="s">
        <v>195</v>
      </c>
      <c r="H164" s="25" t="s">
        <v>173</v>
      </c>
      <c r="I164" s="26">
        <v>0.0035</v>
      </c>
    </row>
    <row r="165" spans="1:9" ht="13.5">
      <c r="A165" s="4" t="s">
        <v>148</v>
      </c>
      <c r="B165" s="8" t="s">
        <v>193</v>
      </c>
      <c r="C165" s="5" t="s">
        <v>193</v>
      </c>
      <c r="D165" s="5" t="s">
        <v>193</v>
      </c>
      <c r="E165" s="6" t="s">
        <v>67</v>
      </c>
      <c r="F165" s="7" t="s">
        <v>194</v>
      </c>
      <c r="G165" s="7" t="s">
        <v>195</v>
      </c>
      <c r="H165" s="25" t="s">
        <v>173</v>
      </c>
      <c r="I165" s="26" t="s">
        <v>173</v>
      </c>
    </row>
    <row r="166" spans="1:9" ht="13.5">
      <c r="A166" s="4" t="s">
        <v>179</v>
      </c>
      <c r="B166" s="8" t="s">
        <v>193</v>
      </c>
      <c r="C166" s="5" t="s">
        <v>193</v>
      </c>
      <c r="D166" s="5" t="s">
        <v>193</v>
      </c>
      <c r="E166" s="6" t="s">
        <v>67</v>
      </c>
      <c r="F166" s="7" t="s">
        <v>194</v>
      </c>
      <c r="G166" s="7" t="s">
        <v>195</v>
      </c>
      <c r="H166" s="25" t="s">
        <v>173</v>
      </c>
      <c r="I166" s="26" t="s">
        <v>173</v>
      </c>
    </row>
    <row r="167" spans="1:9" ht="13.5">
      <c r="A167" s="4" t="s">
        <v>180</v>
      </c>
      <c r="B167" s="8" t="s">
        <v>193</v>
      </c>
      <c r="C167" s="5" t="s">
        <v>193</v>
      </c>
      <c r="D167" s="5" t="s">
        <v>193</v>
      </c>
      <c r="E167" s="6" t="s">
        <v>67</v>
      </c>
      <c r="F167" s="7" t="s">
        <v>194</v>
      </c>
      <c r="G167" s="7" t="s">
        <v>195</v>
      </c>
      <c r="H167" s="25" t="s">
        <v>173</v>
      </c>
      <c r="I167" s="26" t="s">
        <v>173</v>
      </c>
    </row>
    <row r="168" spans="1:9" ht="13.5">
      <c r="A168" s="4" t="s">
        <v>181</v>
      </c>
      <c r="B168" s="8" t="s">
        <v>193</v>
      </c>
      <c r="C168" s="5" t="s">
        <v>172</v>
      </c>
      <c r="D168" s="5" t="s">
        <v>193</v>
      </c>
      <c r="E168" s="6" t="s">
        <v>67</v>
      </c>
      <c r="F168" s="7" t="s">
        <v>164</v>
      </c>
      <c r="G168" s="7" t="s">
        <v>195</v>
      </c>
      <c r="H168" s="25" t="s">
        <v>173</v>
      </c>
      <c r="I168" s="26">
        <v>0.0008</v>
      </c>
    </row>
    <row r="169" spans="1:9" ht="13.5">
      <c r="A169" s="9" t="s">
        <v>50</v>
      </c>
      <c r="B169" s="10" t="s">
        <v>120</v>
      </c>
      <c r="C169" s="11" t="s">
        <v>121</v>
      </c>
      <c r="D169" s="11" t="s">
        <v>122</v>
      </c>
      <c r="E169" s="12" t="s">
        <v>67</v>
      </c>
      <c r="F169" s="13"/>
      <c r="G169" s="13"/>
      <c r="H169" s="27"/>
      <c r="I169" s="28"/>
    </row>
    <row r="170" spans="1:9" ht="13.5">
      <c r="A170" s="14">
        <f>COUNTA($A$158:$A$168)</f>
        <v>11</v>
      </c>
      <c r="B170" s="15" t="s">
        <v>173</v>
      </c>
      <c r="C170" s="41" t="s">
        <v>173</v>
      </c>
      <c r="D170" s="16">
        <v>0.0008</v>
      </c>
      <c r="E170" s="17" t="s">
        <v>68</v>
      </c>
      <c r="F170" s="18" t="s">
        <v>176</v>
      </c>
      <c r="G170" s="18" t="s">
        <v>8</v>
      </c>
      <c r="H170" s="29" t="s">
        <v>173</v>
      </c>
      <c r="I170" s="30">
        <v>0.0035</v>
      </c>
    </row>
    <row r="171" spans="8:9" ht="13.5">
      <c r="H171" s="24"/>
      <c r="I171" s="24"/>
    </row>
    <row r="172" spans="8:9" ht="13.5">
      <c r="H172" s="24"/>
      <c r="I172" s="24"/>
    </row>
    <row r="173" spans="8:9" ht="13.5">
      <c r="H173" s="24"/>
      <c r="I173" s="24"/>
    </row>
    <row r="174" spans="8:9" ht="13.5">
      <c r="H174" s="24"/>
      <c r="I174" s="24"/>
    </row>
    <row r="175" spans="8:9" ht="13.5">
      <c r="H175" s="24"/>
      <c r="I175" s="24"/>
    </row>
    <row r="176" spans="8:9" ht="13.5">
      <c r="H176" s="24"/>
      <c r="I176" s="24"/>
    </row>
    <row r="177" spans="8:9" ht="13.5">
      <c r="H177" s="24"/>
      <c r="I177" s="24"/>
    </row>
    <row r="178" spans="8:9" ht="13.5">
      <c r="H178" s="24"/>
      <c r="I178" s="24"/>
    </row>
    <row r="179" spans="8:9" ht="13.5">
      <c r="H179" s="24"/>
      <c r="I179" s="24"/>
    </row>
    <row r="180" spans="8:9" ht="13.5">
      <c r="H180" s="24"/>
      <c r="I180" s="24"/>
    </row>
  </sheetData>
  <printOptions/>
  <pageMargins left="0.75" right="0.75" top="1" bottom="1" header="0.512" footer="0.512"/>
  <pageSetup firstPageNumber="12" useFirstPageNumber="1" fitToHeight="0" fitToWidth="1" horizontalDpi="600" verticalDpi="600" orientation="portrait" paperSize="9" scale="84" r:id="rId1"/>
  <rowBreaks count="3" manualBreakCount="3">
    <brk id="19" max="8" man="1"/>
    <brk id="76" max="8" man="1"/>
    <brk id="13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　</dc:creator>
  <cp:keywords/>
  <dc:description/>
  <cp:lastModifiedBy> </cp:lastModifiedBy>
  <cp:lastPrinted>2004-01-16T06:25:20Z</cp:lastPrinted>
  <dcterms:created xsi:type="dcterms:W3CDTF">2003-10-16T05:23:09Z</dcterms:created>
  <dcterms:modified xsi:type="dcterms:W3CDTF">2004-04-23T06:22:40Z</dcterms:modified>
  <cp:category/>
  <cp:version/>
  <cp:contentType/>
  <cp:contentStatus/>
</cp:coreProperties>
</file>