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8兵庫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水洗化人口等!$A$6:$AD$47</definedName>
    <definedName name="_xlnm.Print_Area" localSheetId="2">し尿集計結果!$A$1:$M$37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N46" i="2" s="1"/>
  <c r="AC47" i="2"/>
  <c r="AC48" i="2"/>
  <c r="V8" i="2"/>
  <c r="N8" i="2" s="1"/>
  <c r="V9" i="2"/>
  <c r="N9" i="2" s="1"/>
  <c r="V10" i="2"/>
  <c r="V11" i="2"/>
  <c r="N11" i="2" s="1"/>
  <c r="V12" i="2"/>
  <c r="V13" i="2"/>
  <c r="V14" i="2"/>
  <c r="N14" i="2" s="1"/>
  <c r="V15" i="2"/>
  <c r="N15" i="2" s="1"/>
  <c r="V16" i="2"/>
  <c r="V17" i="2"/>
  <c r="N17" i="2" s="1"/>
  <c r="V18" i="2"/>
  <c r="V19" i="2"/>
  <c r="V20" i="2"/>
  <c r="N20" i="2" s="1"/>
  <c r="V21" i="2"/>
  <c r="N21" i="2" s="1"/>
  <c r="V22" i="2"/>
  <c r="V23" i="2"/>
  <c r="N23" i="2" s="1"/>
  <c r="V24" i="2"/>
  <c r="V25" i="2"/>
  <c r="V26" i="2"/>
  <c r="N26" i="2" s="1"/>
  <c r="V27" i="2"/>
  <c r="N27" i="2" s="1"/>
  <c r="V28" i="2"/>
  <c r="V29" i="2"/>
  <c r="N29" i="2" s="1"/>
  <c r="V30" i="2"/>
  <c r="V31" i="2"/>
  <c r="V32" i="2"/>
  <c r="N32" i="2" s="1"/>
  <c r="V33" i="2"/>
  <c r="N33" i="2" s="1"/>
  <c r="V34" i="2"/>
  <c r="V35" i="2"/>
  <c r="N35" i="2" s="1"/>
  <c r="V36" i="2"/>
  <c r="V37" i="2"/>
  <c r="V38" i="2"/>
  <c r="N38" i="2" s="1"/>
  <c r="V39" i="2"/>
  <c r="N39" i="2" s="1"/>
  <c r="V40" i="2"/>
  <c r="V41" i="2"/>
  <c r="N41" i="2" s="1"/>
  <c r="V42" i="2"/>
  <c r="V43" i="2"/>
  <c r="V44" i="2"/>
  <c r="N44" i="2" s="1"/>
  <c r="V45" i="2"/>
  <c r="N45" i="2" s="1"/>
  <c r="V46" i="2"/>
  <c r="V47" i="2"/>
  <c r="N47" i="2" s="1"/>
  <c r="V48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O43" i="2"/>
  <c r="O44" i="2"/>
  <c r="O45" i="2"/>
  <c r="O46" i="2"/>
  <c r="O47" i="2"/>
  <c r="O48" i="2"/>
  <c r="N48" i="2" s="1"/>
  <c r="N13" i="2"/>
  <c r="N19" i="2"/>
  <c r="N25" i="2"/>
  <c r="N31" i="2"/>
  <c r="N37" i="2"/>
  <c r="N43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D38" i="2" s="1"/>
  <c r="K39" i="2"/>
  <c r="K40" i="2"/>
  <c r="K41" i="2"/>
  <c r="K42" i="2"/>
  <c r="K43" i="2"/>
  <c r="K44" i="2"/>
  <c r="D44" i="2" s="1"/>
  <c r="K45" i="2"/>
  <c r="K46" i="2"/>
  <c r="K47" i="2"/>
  <c r="K48" i="2"/>
  <c r="H8" i="2"/>
  <c r="H9" i="2"/>
  <c r="D9" i="2" s="1"/>
  <c r="H10" i="2"/>
  <c r="H11" i="2"/>
  <c r="H12" i="2"/>
  <c r="D12" i="2" s="1"/>
  <c r="H13" i="2"/>
  <c r="D13" i="2" s="1"/>
  <c r="H14" i="2"/>
  <c r="H15" i="2"/>
  <c r="D15" i="2" s="1"/>
  <c r="H16" i="2"/>
  <c r="H17" i="2"/>
  <c r="H18" i="2"/>
  <c r="D18" i="2" s="1"/>
  <c r="H19" i="2"/>
  <c r="D19" i="2" s="1"/>
  <c r="H20" i="2"/>
  <c r="H21" i="2"/>
  <c r="D21" i="2" s="1"/>
  <c r="H22" i="2"/>
  <c r="H23" i="2"/>
  <c r="H24" i="2"/>
  <c r="D24" i="2" s="1"/>
  <c r="H25" i="2"/>
  <c r="D25" i="2" s="1"/>
  <c r="H26" i="2"/>
  <c r="H27" i="2"/>
  <c r="D27" i="2" s="1"/>
  <c r="H28" i="2"/>
  <c r="H29" i="2"/>
  <c r="H30" i="2"/>
  <c r="D30" i="2" s="1"/>
  <c r="H31" i="2"/>
  <c r="D31" i="2" s="1"/>
  <c r="H32" i="2"/>
  <c r="H33" i="2"/>
  <c r="D33" i="2" s="1"/>
  <c r="H34" i="2"/>
  <c r="H35" i="2"/>
  <c r="H36" i="2"/>
  <c r="D36" i="2" s="1"/>
  <c r="H37" i="2"/>
  <c r="D37" i="2" s="1"/>
  <c r="H38" i="2"/>
  <c r="H39" i="2"/>
  <c r="D39" i="2" s="1"/>
  <c r="H40" i="2"/>
  <c r="H41" i="2"/>
  <c r="H42" i="2"/>
  <c r="D42" i="2" s="1"/>
  <c r="H43" i="2"/>
  <c r="D43" i="2" s="1"/>
  <c r="H44" i="2"/>
  <c r="H45" i="2"/>
  <c r="D45" i="2" s="1"/>
  <c r="H46" i="2"/>
  <c r="H47" i="2"/>
  <c r="H48" i="2"/>
  <c r="D48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E43" i="2"/>
  <c r="E44" i="2"/>
  <c r="E45" i="2"/>
  <c r="E46" i="2"/>
  <c r="D46" i="2" s="1"/>
  <c r="E47" i="2"/>
  <c r="E48" i="2"/>
  <c r="D11" i="2"/>
  <c r="D17" i="2"/>
  <c r="D23" i="2"/>
  <c r="D29" i="2"/>
  <c r="D35" i="2"/>
  <c r="D41" i="2"/>
  <c r="D47" i="2"/>
  <c r="T12" i="1"/>
  <c r="T18" i="1"/>
  <c r="T48" i="1"/>
  <c r="P8" i="1"/>
  <c r="P9" i="1"/>
  <c r="P10" i="1"/>
  <c r="P11" i="1"/>
  <c r="P12" i="1"/>
  <c r="I12" i="1" s="1"/>
  <c r="D12" i="1" s="1"/>
  <c r="P13" i="1"/>
  <c r="I13" i="1" s="1"/>
  <c r="P14" i="1"/>
  <c r="P15" i="1"/>
  <c r="P16" i="1"/>
  <c r="P17" i="1"/>
  <c r="P18" i="1"/>
  <c r="I18" i="1" s="1"/>
  <c r="D18" i="1" s="1"/>
  <c r="F18" i="1" s="1"/>
  <c r="P19" i="1"/>
  <c r="I19" i="1" s="1"/>
  <c r="P20" i="1"/>
  <c r="P21" i="1"/>
  <c r="P22" i="1"/>
  <c r="P23" i="1"/>
  <c r="P24" i="1"/>
  <c r="I24" i="1" s="1"/>
  <c r="D24" i="1" s="1"/>
  <c r="P25" i="1"/>
  <c r="I25" i="1" s="1"/>
  <c r="P26" i="1"/>
  <c r="P27" i="1"/>
  <c r="P28" i="1"/>
  <c r="P29" i="1"/>
  <c r="P30" i="1"/>
  <c r="I30" i="1" s="1"/>
  <c r="D30" i="1" s="1"/>
  <c r="T30" i="1" s="1"/>
  <c r="P31" i="1"/>
  <c r="I31" i="1" s="1"/>
  <c r="P32" i="1"/>
  <c r="P33" i="1"/>
  <c r="P34" i="1"/>
  <c r="P35" i="1"/>
  <c r="P36" i="1"/>
  <c r="I36" i="1" s="1"/>
  <c r="D36" i="1" s="1"/>
  <c r="P37" i="1"/>
  <c r="I37" i="1" s="1"/>
  <c r="P38" i="1"/>
  <c r="P39" i="1"/>
  <c r="P40" i="1"/>
  <c r="P41" i="1"/>
  <c r="P42" i="1"/>
  <c r="I42" i="1" s="1"/>
  <c r="D42" i="1" s="1"/>
  <c r="P43" i="1"/>
  <c r="I43" i="1" s="1"/>
  <c r="P44" i="1"/>
  <c r="P45" i="1"/>
  <c r="P46" i="1"/>
  <c r="P47" i="1"/>
  <c r="P48" i="1"/>
  <c r="I48" i="1" s="1"/>
  <c r="D48" i="1" s="1"/>
  <c r="N14" i="1"/>
  <c r="L9" i="1"/>
  <c r="L33" i="1"/>
  <c r="L45" i="1"/>
  <c r="J34" i="1"/>
  <c r="I8" i="1"/>
  <c r="I9" i="1"/>
  <c r="D9" i="1" s="1"/>
  <c r="I10" i="1"/>
  <c r="D10" i="1" s="1"/>
  <c r="I11" i="1"/>
  <c r="D11" i="1" s="1"/>
  <c r="I14" i="1"/>
  <c r="I15" i="1"/>
  <c r="D15" i="1" s="1"/>
  <c r="I16" i="1"/>
  <c r="D16" i="1" s="1"/>
  <c r="I17" i="1"/>
  <c r="D17" i="1" s="1"/>
  <c r="I20" i="1"/>
  <c r="I21" i="1"/>
  <c r="D21" i="1" s="1"/>
  <c r="L21" i="1" s="1"/>
  <c r="I22" i="1"/>
  <c r="D22" i="1" s="1"/>
  <c r="J22" i="1" s="1"/>
  <c r="I23" i="1"/>
  <c r="D23" i="1" s="1"/>
  <c r="I26" i="1"/>
  <c r="I27" i="1"/>
  <c r="D27" i="1" s="1"/>
  <c r="I28" i="1"/>
  <c r="D28" i="1" s="1"/>
  <c r="I29" i="1"/>
  <c r="D29" i="1" s="1"/>
  <c r="I32" i="1"/>
  <c r="I33" i="1"/>
  <c r="D33" i="1" s="1"/>
  <c r="I34" i="1"/>
  <c r="D34" i="1" s="1"/>
  <c r="I35" i="1"/>
  <c r="D35" i="1" s="1"/>
  <c r="I38" i="1"/>
  <c r="I39" i="1"/>
  <c r="D39" i="1" s="1"/>
  <c r="I40" i="1"/>
  <c r="D40" i="1" s="1"/>
  <c r="J40" i="1" s="1"/>
  <c r="I41" i="1"/>
  <c r="D41" i="1" s="1"/>
  <c r="I44" i="1"/>
  <c r="I45" i="1"/>
  <c r="D45" i="1" s="1"/>
  <c r="I46" i="1"/>
  <c r="D46" i="1" s="1"/>
  <c r="I47" i="1"/>
  <c r="D47" i="1" s="1"/>
  <c r="F12" i="1"/>
  <c r="F36" i="1"/>
  <c r="F42" i="1"/>
  <c r="F4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8" i="1"/>
  <c r="D14" i="1"/>
  <c r="D20" i="1"/>
  <c r="D26" i="1"/>
  <c r="N26" i="1" s="1"/>
  <c r="D32" i="1"/>
  <c r="N32" i="1" s="1"/>
  <c r="D38" i="1"/>
  <c r="N38" i="1" s="1"/>
  <c r="D44" i="1"/>
  <c r="T8" i="1" l="1"/>
  <c r="F8" i="1"/>
  <c r="J8" i="1"/>
  <c r="L8" i="1"/>
  <c r="L29" i="1"/>
  <c r="T29" i="1"/>
  <c r="F29" i="1"/>
  <c r="J29" i="1"/>
  <c r="N29" i="1"/>
  <c r="D43" i="1"/>
  <c r="D25" i="1"/>
  <c r="N46" i="1"/>
  <c r="T46" i="1"/>
  <c r="F46" i="1"/>
  <c r="L46" i="1"/>
  <c r="N28" i="1"/>
  <c r="T28" i="1"/>
  <c r="F28" i="1"/>
  <c r="L28" i="1"/>
  <c r="N10" i="1"/>
  <c r="T10" i="1"/>
  <c r="F10" i="1"/>
  <c r="L10" i="1"/>
  <c r="J28" i="1"/>
  <c r="J36" i="1"/>
  <c r="N36" i="1"/>
  <c r="L36" i="1"/>
  <c r="J24" i="1"/>
  <c r="N24" i="1"/>
  <c r="L24" i="1"/>
  <c r="J12" i="1"/>
  <c r="L12" i="1"/>
  <c r="N12" i="1"/>
  <c r="F30" i="1"/>
  <c r="T45" i="1"/>
  <c r="J45" i="1"/>
  <c r="N45" i="1"/>
  <c r="F45" i="1"/>
  <c r="L35" i="1"/>
  <c r="N35" i="1"/>
  <c r="T35" i="1"/>
  <c r="F35" i="1"/>
  <c r="J35" i="1"/>
  <c r="L17" i="1"/>
  <c r="N17" i="1"/>
  <c r="T17" i="1"/>
  <c r="F17" i="1"/>
  <c r="J17" i="1"/>
  <c r="F9" i="1"/>
  <c r="T9" i="1"/>
  <c r="J9" i="1"/>
  <c r="N9" i="1"/>
  <c r="T36" i="1"/>
  <c r="T20" i="1"/>
  <c r="J20" i="1"/>
  <c r="L20" i="1"/>
  <c r="F20" i="1"/>
  <c r="F24" i="1"/>
  <c r="N34" i="1"/>
  <c r="T34" i="1"/>
  <c r="F34" i="1"/>
  <c r="L34" i="1"/>
  <c r="N16" i="1"/>
  <c r="T16" i="1"/>
  <c r="F16" i="1"/>
  <c r="L16" i="1"/>
  <c r="J16" i="1"/>
  <c r="T14" i="1"/>
  <c r="F14" i="1"/>
  <c r="J14" i="1"/>
  <c r="L14" i="1"/>
  <c r="L41" i="1"/>
  <c r="N41" i="1"/>
  <c r="T41" i="1"/>
  <c r="F41" i="1"/>
  <c r="J41" i="1"/>
  <c r="T33" i="1"/>
  <c r="F33" i="1"/>
  <c r="J33" i="1"/>
  <c r="N33" i="1"/>
  <c r="L23" i="1"/>
  <c r="N23" i="1"/>
  <c r="T23" i="1"/>
  <c r="F23" i="1"/>
  <c r="J23" i="1"/>
  <c r="T15" i="1"/>
  <c r="F15" i="1"/>
  <c r="J15" i="1"/>
  <c r="N15" i="1"/>
  <c r="J46" i="1"/>
  <c r="J10" i="1"/>
  <c r="L15" i="1"/>
  <c r="N20" i="1"/>
  <c r="T24" i="1"/>
  <c r="L11" i="1"/>
  <c r="N11" i="1"/>
  <c r="T11" i="1"/>
  <c r="F11" i="1"/>
  <c r="J11" i="1"/>
  <c r="N8" i="1"/>
  <c r="D19" i="1"/>
  <c r="J48" i="1"/>
  <c r="L48" i="1"/>
  <c r="N48" i="1"/>
  <c r="N22" i="1"/>
  <c r="T22" i="1"/>
  <c r="F22" i="1"/>
  <c r="L22" i="1"/>
  <c r="J21" i="1"/>
  <c r="N21" i="1"/>
  <c r="T21" i="1"/>
  <c r="F21" i="1"/>
  <c r="D37" i="1"/>
  <c r="D13" i="1"/>
  <c r="J42" i="1"/>
  <c r="L42" i="1"/>
  <c r="N42" i="1"/>
  <c r="T44" i="1"/>
  <c r="J44" i="1"/>
  <c r="L44" i="1"/>
  <c r="F44" i="1"/>
  <c r="N40" i="1"/>
  <c r="T40" i="1"/>
  <c r="F40" i="1"/>
  <c r="L40" i="1"/>
  <c r="T38" i="1"/>
  <c r="F38" i="1"/>
  <c r="J38" i="1"/>
  <c r="L38" i="1"/>
  <c r="L47" i="1"/>
  <c r="T47" i="1"/>
  <c r="F47" i="1"/>
  <c r="J47" i="1"/>
  <c r="N47" i="1"/>
  <c r="F39" i="1"/>
  <c r="T39" i="1"/>
  <c r="J39" i="1"/>
  <c r="N39" i="1"/>
  <c r="L39" i="1"/>
  <c r="N44" i="1"/>
  <c r="D31" i="1"/>
  <c r="T32" i="1"/>
  <c r="J32" i="1"/>
  <c r="L32" i="1"/>
  <c r="F32" i="1"/>
  <c r="J30" i="1"/>
  <c r="L30" i="1"/>
  <c r="N30" i="1"/>
  <c r="J18" i="1"/>
  <c r="L18" i="1"/>
  <c r="N18" i="1"/>
  <c r="T42" i="1"/>
  <c r="T26" i="1"/>
  <c r="F26" i="1"/>
  <c r="J26" i="1"/>
  <c r="L26" i="1"/>
  <c r="F27" i="1"/>
  <c r="T27" i="1"/>
  <c r="J27" i="1"/>
  <c r="N27" i="1"/>
  <c r="L27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J13" i="1" l="1"/>
  <c r="L13" i="1"/>
  <c r="N13" i="1"/>
  <c r="T13" i="1"/>
  <c r="F13" i="1"/>
  <c r="J37" i="1"/>
  <c r="L37" i="1"/>
  <c r="N37" i="1"/>
  <c r="T37" i="1"/>
  <c r="F37" i="1"/>
  <c r="L19" i="1"/>
  <c r="N19" i="1"/>
  <c r="T19" i="1"/>
  <c r="F19" i="1"/>
  <c r="J19" i="1"/>
  <c r="J25" i="1"/>
  <c r="L25" i="1"/>
  <c r="N25" i="1"/>
  <c r="T25" i="1"/>
  <c r="F25" i="1"/>
  <c r="J43" i="1"/>
  <c r="L43" i="1"/>
  <c r="N43" i="1"/>
  <c r="T43" i="1"/>
  <c r="F43" i="1"/>
  <c r="L31" i="1"/>
  <c r="N31" i="1"/>
  <c r="T31" i="1"/>
  <c r="F31" i="1"/>
  <c r="J31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<sst xmlns="http://schemas.openxmlformats.org/spreadsheetml/2006/main" count="863" uniqueCount="344">
  <si>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</si>
  <si>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</si>
  <si>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</si>
  <si>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</si>
  <si>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</si>
  <si>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</si>
  <si>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</si>
  <si>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</si>
  <si>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</si>
  <si>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</si>
  <si>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</si>
  <si>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</si>
  <si>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</si>
  <si>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</si>
  <si>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</si>
  <si>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</si>
  <si>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</si>
  <si>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</si>
  <si>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</si>
  <si>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</si>
  <si>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</si>
  <si>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</si>
  <si>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</si>
  <si>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</si>
  <si>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</si>
  <si>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</si>
  <si>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</si>
  <si>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</si>
  <si>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</si>
  <si>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</si>
  <si>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</si>
  <si>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</si>
  <si>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</si>
  <si>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</si>
  <si>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</si>
  <si>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</si>
  <si>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</si>
  <si>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</si>
  <si>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</si>
  <si>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</si>
  <si>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</si>
  <si>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</si>
  <si>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</si>
  <si>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</si>
  <si>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</si>
  <si>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</si>
  <si>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</si>
  <si>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</si>
  <si>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</si>
  <si>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</si>
  <si>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</si>
  <si>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</si>
  <si>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</si>
  <si>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</si>
  <si>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</si>
  <si>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</si>
  <si>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</si>
  <si>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</si>
  <si>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</si>
  <si>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</si>
  <si>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</si>
  <si>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</si>
  <si>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</si>
  <si>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</si>
  <si>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</si>
  <si>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</si>
  <si>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</si>
  <si>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</si>
  <si>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</si>
  <si>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</si>
  <si>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</si>
  <si>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</si>
  <si>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</si>
  <si>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</si>
  <si>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</si>
  <si>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</si>
  <si>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</si>
  <si>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</si>
  <si>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</si>
  <si>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</si>
  <si>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</si>
  <si>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</si>
  <si>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</si>
  <si>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</si>
  <si>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</si>
  <si>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</si>
  <si>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</si>
  <si>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</si>
  <si>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</si>
  <si>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</si>
  <si>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</si>
  <si>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</si>
  <si>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</si>
  <si>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</si>
  <si>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</si>
  <si>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</si>
  <si>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</si>
  <si>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</si>
  <si>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</si>
  <si>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</si>
  <si>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</si>
  <si>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</si>
  <si>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</si>
  <si>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</si>
  <si>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</si>
  <si>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</si>
  <si>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</si>
  <si>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</si>
  <si>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</si>
  <si>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</si>
  <si>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</si>
  <si>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</si>
  <si>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</si>
  <si>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</si>
  <si>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</si>
  <si>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</si>
  <si>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</si>
  <si>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</si>
  <si>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</si>
  <si>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</si>
  <si>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</si>
  <si>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</si>
  <si>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</si>
  <si>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</si>
  <si>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</si>
  <si>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</si>
  <si>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</si>
  <si>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</si>
  <si>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</si>
  <si>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</si>
  <si>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</si>
  <si>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</si>
  <si>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</si>
  <si>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</si>
  <si>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</si>
  <si>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</si>
  <si>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</si>
  <si>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</si>
  <si>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</si>
  <si>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</si>
  <si>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</si>
  <si>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</si>
  <si>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</si>
  <si>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</si>
  <si>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</si>
  <si>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</si>
  <si>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</si>
  <si>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</si>
  <si>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</si>
  <si>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</si>
  <si>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</si>
  <si>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</si>
  <si>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</si>
  <si>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</si>
  <si>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</si>
  <si>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</si>
  <si>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</si>
  <si>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</si>
  <si>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</si>
  <si>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</si>
  <si>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</si>
  <si>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</si>
  <si>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</si>
  <si>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</si>
  <si>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</si>
  <si>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</si>
  <si>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</si>
  <si>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</si>
  <si>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</si>
  <si>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</si>
  <si>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</si>
  <si>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</si>
  <si>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</si>
  <si>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</si>
  <si>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</si>
  <si>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</si>
  <si>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</si>
  <si>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</si>
  <si>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</si>
  <si>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</si>
  <si>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</si>
  <si>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</si>
  <si>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</si>
  <si>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</si>
  <si>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</si>
  <si>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</si>
  <si>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</si>
  <si>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</si>
  <si>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</si>
  <si>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</si>
  <si>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</si>
  <si>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</si>
  <si>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</si>
  <si>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</si>
  <si>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</si>
  <si>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</si>
  <si>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</si>
  <si>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</si>
  <si>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</si>
  <si>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</si>
  <si>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</si>
  <si>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</si>
  <si>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</si>
  <si>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</si>
  <si>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</si>
  <si>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</si>
  <si>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</si>
  <si>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</si>
  <si>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</si>
  <si>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</si>
  <si>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</si>
  <si>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</si>
  <si>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</si>
  <si>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</si>
  <si>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</si>
  <si>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</si>
  <si>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</si>
  <si>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</si>
  <si>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</si>
  <si>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</si>
  <si>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</si>
  <si>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</si>
  <si>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</si>
  <si>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</si>
  <si>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</si>
  <si>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</si>
  <si>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</si>
  <si>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</si>
  <si>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</si>
  <si>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</si>
  <si>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</si>
  <si>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</si>
  <si>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</si>
  <si>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</si>
  <si>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</si>
  <si>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</si>
  <si>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</si>
  <si>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</si>
  <si>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</si>
  <si>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</si>
  <si>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</si>
  <si>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</si>
  <si>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</si>
  <si>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</si>
  <si>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</si>
  <si>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</si>
  <si>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</si>
  <si>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</si>
  <si>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</si>
  <si>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</si>
  <si>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</si>
  <si>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</si>
  <si>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</si>
  <si>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</si>
  <si>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</si>
  <si>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</si>
  <si>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</si>
  <si>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28000</t>
  </si>
  <si>
    <t>水洗化人口等（令和4年度実績）</t>
    <phoneticPr fontId="3"/>
  </si>
  <si>
    <t>し尿処理の状況（令和4年度実績）</t>
    <phoneticPr fontId="3"/>
  </si>
  <si>
    <t>28100</t>
  </si>
  <si>
    <t>神戸市</t>
  </si>
  <si>
    <t/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</si>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</sst>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26</v>
      </c>
      <c r="B7" s="108" t="s">
        <v>257</v>
      </c>
      <c r="C7" s="92" t="s">
        <v>199</v>
      </c>
      <c r="D7" s="93">
        <f>+SUM(E7,+I7)</f>
        <v>5461580</v>
      </c>
      <c r="E7" s="93">
        <f>+SUM(G7+H7)</f>
        <v>74808</v>
      </c>
      <c r="F7" s="94">
        <f>IF(D7&gt;0,E7/D7*100,"-")</f>
        <v>1.3697135261224773</v>
      </c>
      <c r="G7" s="93">
        <f>SUM(G$8:G$207)</f>
        <v>74656</v>
      </c>
      <c r="H7" s="93">
        <f>SUM(H$8:H$207)</f>
        <v>152</v>
      </c>
      <c r="I7" s="93">
        <f>+SUM(K7,+M7,O7+P7)</f>
        <v>5386772</v>
      </c>
      <c r="J7" s="94">
        <f>IF(D7&gt;0,I7/D7*100,"-")</f>
        <v>98.630286473877533</v>
      </c>
      <c r="K7" s="93">
        <f>SUM(K$8:K$207)</f>
        <v>5062158</v>
      </c>
      <c r="L7" s="94">
        <f>IF(D7&gt;0,K7/D7*100,"-")</f>
        <v>92.68669505893898</v>
      </c>
      <c r="M7" s="93">
        <f>SUM(M$8:M$207)</f>
        <v>46183</v>
      </c>
      <c r="N7" s="94">
        <f>IF(D7&gt;0,M7/D7*100,"-")</f>
        <v>0.84559779404494662</v>
      </c>
      <c r="O7" s="91">
        <f>SUM(O$8:O$207)</f>
        <v>119961</v>
      </c>
      <c r="P7" s="93">
        <f>SUM(Q7:S7)</f>
        <v>158470</v>
      </c>
      <c r="Q7" s="93">
        <f>SUM(Q$8:Q$207)</f>
        <v>45864</v>
      </c>
      <c r="R7" s="93">
        <f>SUM(R$8:R$207)</f>
        <v>109304</v>
      </c>
      <c r="S7" s="93">
        <f>SUM(S$8:S$207)</f>
        <v>3302</v>
      </c>
      <c r="T7" s="94">
        <f>IF(D7&gt;0,P7/D7*100,"-")</f>
        <v>2.9015413122210054</v>
      </c>
      <c r="U7" s="93">
        <f>SUM(U$8:U$207)</f>
        <v>120146</v>
      </c>
      <c r="V7" s="95">
        <f t="shared" ref="V7:AC7" si="0">COUNTIF(V$8:V$207,"○")</f>
        <v>34</v>
      </c>
      <c r="W7" s="95">
        <f t="shared" si="0"/>
        <v>3</v>
      </c>
      <c r="X7" s="95">
        <f t="shared" si="0"/>
        <v>1</v>
      </c>
      <c r="Y7" s="95">
        <f t="shared" si="0"/>
        <v>3</v>
      </c>
      <c r="Z7" s="95">
        <f t="shared" si="0"/>
        <v>29</v>
      </c>
      <c r="AA7" s="95">
        <f t="shared" si="0"/>
        <v>1</v>
      </c>
      <c r="AB7" s="95">
        <f t="shared" si="0"/>
        <v>0</v>
      </c>
      <c r="AC7" s="95">
        <f t="shared" si="0"/>
        <v>11</v>
      </c>
    </row>
    <row r="8" spans="1:31" ht="13.5" customHeight="1">
      <c r="A8" s="85" t="s">
        <v>26</v>
      </c>
      <c r="B8" s="86" t="s">
        <v>260</v>
      </c>
      <c r="C8" s="85" t="s">
        <v>261</v>
      </c>
      <c r="D8" s="87">
        <f>+SUM(E8,+I8)</f>
        <v>1511879</v>
      </c>
      <c r="E8" s="87">
        <f>+SUM(G8+H8)</f>
        <v>1583</v>
      </c>
      <c r="F8" s="106">
        <f>IF(D8&gt;0,E8/D8*100,"-")</f>
        <v>0.10470414629742196</v>
      </c>
      <c r="G8" s="87">
        <v>1521</v>
      </c>
      <c r="H8" s="87">
        <v>62</v>
      </c>
      <c r="I8" s="87">
        <f>+SUM(K8,+M8,O8+P8)</f>
        <v>1510296</v>
      </c>
      <c r="J8" s="88">
        <f>IF(D8&gt;0,I8/D8*100,"-")</f>
        <v>99.895295853702578</v>
      </c>
      <c r="K8" s="87">
        <v>1493703</v>
      </c>
      <c r="L8" s="88">
        <f>IF(D8&gt;0,K8/D8*100,"-")</f>
        <v>98.797787389070152</v>
      </c>
      <c r="M8" s="87">
        <v>0</v>
      </c>
      <c r="N8" s="88">
        <f>IF(D8&gt;0,M8/D8*100,"-")</f>
        <v>0</v>
      </c>
      <c r="O8" s="87">
        <v>11655</v>
      </c>
      <c r="P8" s="87">
        <f>SUM(Q8:S8)</f>
        <v>4938</v>
      </c>
      <c r="Q8" s="87">
        <v>1142</v>
      </c>
      <c r="R8" s="87">
        <v>3796</v>
      </c>
      <c r="S8" s="87">
        <v>0</v>
      </c>
      <c r="T8" s="88">
        <f>IF(D8&gt;0,P8/D8*100,"-")</f>
        <v>0.32661343930301301</v>
      </c>
      <c r="U8" s="87">
        <v>51148</v>
      </c>
      <c r="V8" s="85"/>
      <c r="W8" s="85"/>
      <c r="X8" s="85" t="s">
        <v>263</v>
      </c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26</v>
      </c>
      <c r="B9" s="86" t="s">
        <v>264</v>
      </c>
      <c r="C9" s="85" t="s">
        <v>265</v>
      </c>
      <c r="D9" s="87">
        <f>+SUM(E9,+I9)</f>
        <v>527088</v>
      </c>
      <c r="E9" s="87">
        <f>+SUM(G9+H9)</f>
        <v>12263</v>
      </c>
      <c r="F9" s="106">
        <f>IF(D9&gt;0,E9/D9*100,"-")</f>
        <v>2.3265564763379172</v>
      </c>
      <c r="G9" s="87">
        <v>12263</v>
      </c>
      <c r="H9" s="87">
        <v>0</v>
      </c>
      <c r="I9" s="87">
        <f>+SUM(K9,+M9,O9+P9)</f>
        <v>514825</v>
      </c>
      <c r="J9" s="88">
        <f>IF(D9&gt;0,I9/D9*100,"-")</f>
        <v>97.673443523662087</v>
      </c>
      <c r="K9" s="87">
        <v>481972</v>
      </c>
      <c r="L9" s="88">
        <f>IF(D9&gt;0,K9/D9*100,"-")</f>
        <v>91.440518471298915</v>
      </c>
      <c r="M9" s="87">
        <v>13569</v>
      </c>
      <c r="N9" s="88">
        <f>IF(D9&gt;0,M9/D9*100,"-")</f>
        <v>2.5743329387123213</v>
      </c>
      <c r="O9" s="87">
        <v>8716</v>
      </c>
      <c r="P9" s="87">
        <f>SUM(Q9:S9)</f>
        <v>10568</v>
      </c>
      <c r="Q9" s="87">
        <v>3255</v>
      </c>
      <c r="R9" s="87">
        <v>7313</v>
      </c>
      <c r="S9" s="87">
        <v>0</v>
      </c>
      <c r="T9" s="88">
        <f>IF(D9&gt;0,P9/D9*100,"-")</f>
        <v>2.0049782958443374</v>
      </c>
      <c r="U9" s="87">
        <v>12258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26</v>
      </c>
      <c r="B10" s="86" t="s">
        <v>266</v>
      </c>
      <c r="C10" s="85" t="s">
        <v>267</v>
      </c>
      <c r="D10" s="87">
        <f>+SUM(E10,+I10)</f>
        <v>458977</v>
      </c>
      <c r="E10" s="87">
        <f>+SUM(G10+H10)</f>
        <v>2306</v>
      </c>
      <c r="F10" s="106">
        <f>IF(D10&gt;0,E10/D10*100,"-")</f>
        <v>0.50242168997575043</v>
      </c>
      <c r="G10" s="87">
        <v>2306</v>
      </c>
      <c r="H10" s="87">
        <v>0</v>
      </c>
      <c r="I10" s="87">
        <f>+SUM(K10,+M10,O10+P10)</f>
        <v>456671</v>
      </c>
      <c r="J10" s="88">
        <f>IF(D10&gt;0,I10/D10*100,"-")</f>
        <v>99.497578310024252</v>
      </c>
      <c r="K10" s="87">
        <v>456671</v>
      </c>
      <c r="L10" s="88">
        <f>IF(D10&gt;0,K10/D10*100,"-")</f>
        <v>99.497578310024252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0</v>
      </c>
      <c r="Q10" s="87">
        <v>0</v>
      </c>
      <c r="R10" s="87">
        <v>0</v>
      </c>
      <c r="S10" s="87">
        <v>0</v>
      </c>
      <c r="T10" s="88">
        <f>IF(D10&gt;0,P10/D10*100,"-")</f>
        <v>0</v>
      </c>
      <c r="U10" s="87">
        <v>12332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26</v>
      </c>
      <c r="B11" s="86" t="s">
        <v>268</v>
      </c>
      <c r="C11" s="85" t="s">
        <v>269</v>
      </c>
      <c r="D11" s="87">
        <f>+SUM(E11,+I11)</f>
        <v>304564</v>
      </c>
      <c r="E11" s="87">
        <f>+SUM(G11+H11)</f>
        <v>709</v>
      </c>
      <c r="F11" s="106">
        <f>IF(D11&gt;0,E11/D11*100,"-")</f>
        <v>0.23279179417133999</v>
      </c>
      <c r="G11" s="87">
        <v>709</v>
      </c>
      <c r="H11" s="87">
        <v>0</v>
      </c>
      <c r="I11" s="87">
        <f>+SUM(K11,+M11,O11+P11)</f>
        <v>303855</v>
      </c>
      <c r="J11" s="88">
        <f>IF(D11&gt;0,I11/D11*100,"-")</f>
        <v>99.767208205828666</v>
      </c>
      <c r="K11" s="87">
        <v>301123</v>
      </c>
      <c r="L11" s="88">
        <f>IF(D11&gt;0,K11/D11*100,"-")</f>
        <v>98.870188203464622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2732</v>
      </c>
      <c r="Q11" s="87">
        <v>1950</v>
      </c>
      <c r="R11" s="87">
        <v>782</v>
      </c>
      <c r="S11" s="87">
        <v>0</v>
      </c>
      <c r="T11" s="88">
        <f>IF(D11&gt;0,P11/D11*100,"-")</f>
        <v>0.89702000236403512</v>
      </c>
      <c r="U11" s="87">
        <v>3646</v>
      </c>
      <c r="V11" s="85" t="s">
        <v>263</v>
      </c>
      <c r="W11" s="85"/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26</v>
      </c>
      <c r="B12" s="86" t="s">
        <v>270</v>
      </c>
      <c r="C12" s="85" t="s">
        <v>271</v>
      </c>
      <c r="D12" s="87">
        <f>+SUM(E12,+I12)</f>
        <v>483559</v>
      </c>
      <c r="E12" s="87">
        <f>+SUM(G12+H12)</f>
        <v>220</v>
      </c>
      <c r="F12" s="106">
        <f>IF(D12&gt;0,E12/D12*100,"-")</f>
        <v>4.549599945404801E-2</v>
      </c>
      <c r="G12" s="87">
        <v>220</v>
      </c>
      <c r="H12" s="87">
        <v>0</v>
      </c>
      <c r="I12" s="87">
        <f>+SUM(K12,+M12,O12+P12)</f>
        <v>483339</v>
      </c>
      <c r="J12" s="88">
        <f>IF(D12&gt;0,I12/D12*100,"-")</f>
        <v>99.954504000545953</v>
      </c>
      <c r="K12" s="87">
        <v>482403</v>
      </c>
      <c r="L12" s="88">
        <f>IF(D12&gt;0,K12/D12*100,"-")</f>
        <v>99.760939202868727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936</v>
      </c>
      <c r="Q12" s="87">
        <v>875</v>
      </c>
      <c r="R12" s="87">
        <v>61</v>
      </c>
      <c r="S12" s="87">
        <v>0</v>
      </c>
      <c r="T12" s="88">
        <f>IF(D12&gt;0,P12/D12*100,"-")</f>
        <v>0.19356479767722243</v>
      </c>
      <c r="U12" s="87">
        <v>7911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26</v>
      </c>
      <c r="B13" s="86" t="s">
        <v>272</v>
      </c>
      <c r="C13" s="85" t="s">
        <v>273</v>
      </c>
      <c r="D13" s="87">
        <f>+SUM(E13,+I13)</f>
        <v>41896</v>
      </c>
      <c r="E13" s="87">
        <f>+SUM(G13+H13)</f>
        <v>6623</v>
      </c>
      <c r="F13" s="106">
        <f>IF(D13&gt;0,E13/D13*100,"-")</f>
        <v>15.808191712812681</v>
      </c>
      <c r="G13" s="87">
        <v>6623</v>
      </c>
      <c r="H13" s="87">
        <v>0</v>
      </c>
      <c r="I13" s="87">
        <f>+SUM(K13,+M13,O13+P13)</f>
        <v>35273</v>
      </c>
      <c r="J13" s="88">
        <f>IF(D13&gt;0,I13/D13*100,"-")</f>
        <v>84.191808287187314</v>
      </c>
      <c r="K13" s="87">
        <v>9693</v>
      </c>
      <c r="L13" s="88">
        <f>IF(D13&gt;0,K13/D13*100,"-")</f>
        <v>23.135860225319842</v>
      </c>
      <c r="M13" s="87">
        <v>663</v>
      </c>
      <c r="N13" s="88">
        <f>IF(D13&gt;0,M13/D13*100,"-")</f>
        <v>1.5824899751766277</v>
      </c>
      <c r="O13" s="87">
        <v>0</v>
      </c>
      <c r="P13" s="87">
        <f>SUM(Q13:S13)</f>
        <v>24917</v>
      </c>
      <c r="Q13" s="87">
        <v>7992</v>
      </c>
      <c r="R13" s="87">
        <v>16925</v>
      </c>
      <c r="S13" s="87">
        <v>0</v>
      </c>
      <c r="T13" s="88">
        <f>IF(D13&gt;0,P13/D13*100,"-")</f>
        <v>59.473458086690854</v>
      </c>
      <c r="U13" s="87">
        <v>395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26</v>
      </c>
      <c r="B14" s="86" t="s">
        <v>274</v>
      </c>
      <c r="C14" s="85" t="s">
        <v>275</v>
      </c>
      <c r="D14" s="87">
        <f>+SUM(E14,+I14)</f>
        <v>95367</v>
      </c>
      <c r="E14" s="87">
        <f>+SUM(G14+H14)</f>
        <v>0</v>
      </c>
      <c r="F14" s="106">
        <f>IF(D14&gt;0,E14/D14*100,"-")</f>
        <v>0</v>
      </c>
      <c r="G14" s="87">
        <v>0</v>
      </c>
      <c r="H14" s="87">
        <v>0</v>
      </c>
      <c r="I14" s="87">
        <f>+SUM(K14,+M14,O14+P14)</f>
        <v>95367</v>
      </c>
      <c r="J14" s="88">
        <f>IF(D14&gt;0,I14/D14*100,"-")</f>
        <v>100</v>
      </c>
      <c r="K14" s="87">
        <v>95367</v>
      </c>
      <c r="L14" s="88">
        <f>IF(D14&gt;0,K14/D14*100,"-")</f>
        <v>100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0</v>
      </c>
      <c r="Q14" s="87">
        <v>0</v>
      </c>
      <c r="R14" s="87">
        <v>0</v>
      </c>
      <c r="S14" s="87">
        <v>0</v>
      </c>
      <c r="T14" s="88">
        <f>IF(D14&gt;0,P14/D14*100,"-")</f>
        <v>0</v>
      </c>
      <c r="U14" s="87">
        <v>1813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26</v>
      </c>
      <c r="B15" s="86" t="s">
        <v>276</v>
      </c>
      <c r="C15" s="85" t="s">
        <v>277</v>
      </c>
      <c r="D15" s="87">
        <f>+SUM(E15,+I15)</f>
        <v>202769</v>
      </c>
      <c r="E15" s="87">
        <f>+SUM(G15+H15)</f>
        <v>76</v>
      </c>
      <c r="F15" s="106">
        <f>IF(D15&gt;0,E15/D15*100,"-")</f>
        <v>3.7481074523225938E-2</v>
      </c>
      <c r="G15" s="87">
        <v>76</v>
      </c>
      <c r="H15" s="87">
        <v>0</v>
      </c>
      <c r="I15" s="87">
        <f>+SUM(K15,+M15,O15+P15)</f>
        <v>202693</v>
      </c>
      <c r="J15" s="88">
        <f>IF(D15&gt;0,I15/D15*100,"-")</f>
        <v>99.962518925476772</v>
      </c>
      <c r="K15" s="87">
        <v>202515</v>
      </c>
      <c r="L15" s="88">
        <f>IF(D15&gt;0,K15/D15*100,"-")</f>
        <v>99.874734303567109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178</v>
      </c>
      <c r="Q15" s="87">
        <v>176</v>
      </c>
      <c r="R15" s="87">
        <v>2</v>
      </c>
      <c r="S15" s="87">
        <v>0</v>
      </c>
      <c r="T15" s="88">
        <f>IF(D15&gt;0,P15/D15*100,"-")</f>
        <v>8.7784621909660743E-2</v>
      </c>
      <c r="U15" s="87">
        <v>3267</v>
      </c>
      <c r="V15" s="85"/>
      <c r="W15" s="85" t="s">
        <v>263</v>
      </c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26</v>
      </c>
      <c r="B16" s="86" t="s">
        <v>278</v>
      </c>
      <c r="C16" s="85" t="s">
        <v>279</v>
      </c>
      <c r="D16" s="87">
        <f>+SUM(E16,+I16)</f>
        <v>28085</v>
      </c>
      <c r="E16" s="87">
        <f>+SUM(G16+H16)</f>
        <v>0</v>
      </c>
      <c r="F16" s="106">
        <f>IF(D16&gt;0,E16/D16*100,"-")</f>
        <v>0</v>
      </c>
      <c r="G16" s="87">
        <v>0</v>
      </c>
      <c r="H16" s="87">
        <v>0</v>
      </c>
      <c r="I16" s="87">
        <f>+SUM(K16,+M16,O16+P16)</f>
        <v>28085</v>
      </c>
      <c r="J16" s="88">
        <f>IF(D16&gt;0,I16/D16*100,"-")</f>
        <v>100</v>
      </c>
      <c r="K16" s="87">
        <v>24344</v>
      </c>
      <c r="L16" s="88">
        <f>IF(D16&gt;0,K16/D16*100,"-")</f>
        <v>86.679722271675274</v>
      </c>
      <c r="M16" s="87">
        <v>0</v>
      </c>
      <c r="N16" s="88">
        <f>IF(D16&gt;0,M16/D16*100,"-")</f>
        <v>0</v>
      </c>
      <c r="O16" s="87">
        <v>3548</v>
      </c>
      <c r="P16" s="87">
        <f>SUM(Q16:S16)</f>
        <v>193</v>
      </c>
      <c r="Q16" s="87">
        <v>0</v>
      </c>
      <c r="R16" s="87">
        <v>193</v>
      </c>
      <c r="S16" s="87">
        <v>0</v>
      </c>
      <c r="T16" s="88">
        <f>IF(D16&gt;0,P16/D16*100,"-")</f>
        <v>0.68719957272565424</v>
      </c>
      <c r="U16" s="87">
        <v>505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26</v>
      </c>
      <c r="B17" s="86" t="s">
        <v>280</v>
      </c>
      <c r="C17" s="85" t="s">
        <v>281</v>
      </c>
      <c r="D17" s="87">
        <f>+SUM(E17,+I17)</f>
        <v>77180</v>
      </c>
      <c r="E17" s="87">
        <f>+SUM(G17+H17)</f>
        <v>1914</v>
      </c>
      <c r="F17" s="106">
        <f>IF(D17&gt;0,E17/D17*100,"-")</f>
        <v>2.4799170769629439</v>
      </c>
      <c r="G17" s="87">
        <v>1914</v>
      </c>
      <c r="H17" s="87">
        <v>0</v>
      </c>
      <c r="I17" s="87">
        <f>+SUM(K17,+M17,O17+P17)</f>
        <v>75266</v>
      </c>
      <c r="J17" s="88">
        <f>IF(D17&gt;0,I17/D17*100,"-")</f>
        <v>97.520082923037052</v>
      </c>
      <c r="K17" s="87">
        <v>70299</v>
      </c>
      <c r="L17" s="88">
        <f>IF(D17&gt;0,K17/D17*100,"-")</f>
        <v>91.084477844001029</v>
      </c>
      <c r="M17" s="87">
        <v>118</v>
      </c>
      <c r="N17" s="88">
        <f>IF(D17&gt;0,M17/D17*100,"-")</f>
        <v>0.15288934957242811</v>
      </c>
      <c r="O17" s="87">
        <v>2409</v>
      </c>
      <c r="P17" s="87">
        <f>SUM(Q17:S17)</f>
        <v>2440</v>
      </c>
      <c r="Q17" s="87">
        <v>1300</v>
      </c>
      <c r="R17" s="87">
        <v>1140</v>
      </c>
      <c r="S17" s="87">
        <v>0</v>
      </c>
      <c r="T17" s="88">
        <f>IF(D17&gt;0,P17/D17*100,"-")</f>
        <v>3.1614407877688522</v>
      </c>
      <c r="U17" s="87">
        <v>981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26</v>
      </c>
      <c r="B18" s="86" t="s">
        <v>282</v>
      </c>
      <c r="C18" s="85" t="s">
        <v>283</v>
      </c>
      <c r="D18" s="87">
        <f>+SUM(E18,+I18)</f>
        <v>260311</v>
      </c>
      <c r="E18" s="87">
        <f>+SUM(G18+H18)</f>
        <v>12019</v>
      </c>
      <c r="F18" s="106">
        <f>IF(D18&gt;0,E18/D18*100,"-")</f>
        <v>4.6171694626811774</v>
      </c>
      <c r="G18" s="87">
        <v>12019</v>
      </c>
      <c r="H18" s="87">
        <v>0</v>
      </c>
      <c r="I18" s="87">
        <f>+SUM(K18,+M18,O18+P18)</f>
        <v>248292</v>
      </c>
      <c r="J18" s="88">
        <f>IF(D18&gt;0,I18/D18*100,"-")</f>
        <v>95.382830537318824</v>
      </c>
      <c r="K18" s="87">
        <v>230937</v>
      </c>
      <c r="L18" s="88">
        <f>IF(D18&gt;0,K18/D18*100,"-")</f>
        <v>88.715805325168745</v>
      </c>
      <c r="M18" s="87">
        <v>0</v>
      </c>
      <c r="N18" s="88">
        <f>IF(D18&gt;0,M18/D18*100,"-")</f>
        <v>0</v>
      </c>
      <c r="O18" s="87">
        <v>1513</v>
      </c>
      <c r="P18" s="87">
        <f>SUM(Q18:S18)</f>
        <v>15842</v>
      </c>
      <c r="Q18" s="87">
        <v>7424</v>
      </c>
      <c r="R18" s="87">
        <v>8418</v>
      </c>
      <c r="S18" s="87">
        <v>0</v>
      </c>
      <c r="T18" s="88">
        <f>IF(D18&gt;0,P18/D18*100,"-")</f>
        <v>6.0857973731421255</v>
      </c>
      <c r="U18" s="87">
        <v>3212</v>
      </c>
      <c r="V18" s="85" t="s">
        <v>263</v>
      </c>
      <c r="W18" s="85"/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26</v>
      </c>
      <c r="B19" s="86" t="s">
        <v>284</v>
      </c>
      <c r="C19" s="85" t="s">
        <v>285</v>
      </c>
      <c r="D19" s="87">
        <f>+SUM(E19,+I19)</f>
        <v>45530</v>
      </c>
      <c r="E19" s="87">
        <f>+SUM(G19+H19)</f>
        <v>411</v>
      </c>
      <c r="F19" s="106">
        <f>IF(D19&gt;0,E19/D19*100,"-")</f>
        <v>0.90270151548429611</v>
      </c>
      <c r="G19" s="87">
        <v>411</v>
      </c>
      <c r="H19" s="87">
        <v>0</v>
      </c>
      <c r="I19" s="87">
        <f>+SUM(K19,+M19,O19+P19)</f>
        <v>45119</v>
      </c>
      <c r="J19" s="88">
        <f>IF(D19&gt;0,I19/D19*100,"-")</f>
        <v>99.097298484515704</v>
      </c>
      <c r="K19" s="87">
        <v>42466</v>
      </c>
      <c r="L19" s="88">
        <f>IF(D19&gt;0,K19/D19*100,"-")</f>
        <v>93.27037118383484</v>
      </c>
      <c r="M19" s="87">
        <v>0</v>
      </c>
      <c r="N19" s="88">
        <f>IF(D19&gt;0,M19/D19*100,"-")</f>
        <v>0</v>
      </c>
      <c r="O19" s="87">
        <v>1740</v>
      </c>
      <c r="P19" s="87">
        <f>SUM(Q19:S19)</f>
        <v>913</v>
      </c>
      <c r="Q19" s="87">
        <v>0</v>
      </c>
      <c r="R19" s="87">
        <v>116</v>
      </c>
      <c r="S19" s="87">
        <v>797</v>
      </c>
      <c r="T19" s="88">
        <f>IF(D19&gt;0,P19/D19*100,"-")</f>
        <v>2.0052712497254559</v>
      </c>
      <c r="U19" s="87">
        <v>436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26</v>
      </c>
      <c r="B20" s="86" t="s">
        <v>286</v>
      </c>
      <c r="C20" s="85" t="s">
        <v>287</v>
      </c>
      <c r="D20" s="87">
        <f>+SUM(E20,+I20)</f>
        <v>38803</v>
      </c>
      <c r="E20" s="87">
        <f>+SUM(G20+H20)</f>
        <v>161</v>
      </c>
      <c r="F20" s="106">
        <f>IF(D20&gt;0,E20/D20*100,"-")</f>
        <v>0.4149163724454295</v>
      </c>
      <c r="G20" s="87">
        <v>161</v>
      </c>
      <c r="H20" s="87">
        <v>0</v>
      </c>
      <c r="I20" s="87">
        <f>+SUM(K20,+M20,O20+P20)</f>
        <v>38642</v>
      </c>
      <c r="J20" s="88">
        <f>IF(D20&gt;0,I20/D20*100,"-")</f>
        <v>99.585083627554567</v>
      </c>
      <c r="K20" s="87">
        <v>32389</v>
      </c>
      <c r="L20" s="88">
        <f>IF(D20&gt;0,K20/D20*100,"-")</f>
        <v>83.470350230652272</v>
      </c>
      <c r="M20" s="87">
        <v>0</v>
      </c>
      <c r="N20" s="88">
        <f>IF(D20&gt;0,M20/D20*100,"-")</f>
        <v>0</v>
      </c>
      <c r="O20" s="87">
        <v>3299</v>
      </c>
      <c r="P20" s="87">
        <f>SUM(Q20:S20)</f>
        <v>2954</v>
      </c>
      <c r="Q20" s="87">
        <v>1019</v>
      </c>
      <c r="R20" s="87">
        <v>1935</v>
      </c>
      <c r="S20" s="87">
        <v>0</v>
      </c>
      <c r="T20" s="88">
        <f>IF(D20&gt;0,P20/D20*100,"-")</f>
        <v>7.6128134422596192</v>
      </c>
      <c r="U20" s="87">
        <v>622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26</v>
      </c>
      <c r="B21" s="86" t="s">
        <v>288</v>
      </c>
      <c r="C21" s="85" t="s">
        <v>289</v>
      </c>
      <c r="D21" s="87">
        <f>+SUM(E21,+I21)</f>
        <v>231093</v>
      </c>
      <c r="E21" s="87">
        <f>+SUM(G21+H21)</f>
        <v>240</v>
      </c>
      <c r="F21" s="106">
        <f>IF(D21&gt;0,E21/D21*100,"-")</f>
        <v>0.10385429242772391</v>
      </c>
      <c r="G21" s="87">
        <v>240</v>
      </c>
      <c r="H21" s="87">
        <v>0</v>
      </c>
      <c r="I21" s="87">
        <f>+SUM(K21,+M21,O21+P21)</f>
        <v>230853</v>
      </c>
      <c r="J21" s="88">
        <f>IF(D21&gt;0,I21/D21*100,"-")</f>
        <v>99.896145707572288</v>
      </c>
      <c r="K21" s="87">
        <v>228352</v>
      </c>
      <c r="L21" s="88">
        <f>IF(D21&gt;0,K21/D21*100,"-")</f>
        <v>98.813897435231695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2501</v>
      </c>
      <c r="Q21" s="87">
        <v>544</v>
      </c>
      <c r="R21" s="87">
        <v>1957</v>
      </c>
      <c r="S21" s="87">
        <v>0</v>
      </c>
      <c r="T21" s="88">
        <f>IF(D21&gt;0,P21/D21*100,"-")</f>
        <v>1.0822482723405729</v>
      </c>
      <c r="U21" s="87">
        <v>3200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26</v>
      </c>
      <c r="B22" s="86" t="s">
        <v>290</v>
      </c>
      <c r="C22" s="85" t="s">
        <v>291</v>
      </c>
      <c r="D22" s="87">
        <f>+SUM(E22,+I22)</f>
        <v>75009</v>
      </c>
      <c r="E22" s="87">
        <f>+SUM(G22+H22)</f>
        <v>3246</v>
      </c>
      <c r="F22" s="106">
        <f>IF(D22&gt;0,E22/D22*100,"-")</f>
        <v>4.3274807023157216</v>
      </c>
      <c r="G22" s="87">
        <v>3246</v>
      </c>
      <c r="H22" s="87">
        <v>0</v>
      </c>
      <c r="I22" s="87">
        <f>+SUM(K22,+M22,O22+P22)</f>
        <v>71763</v>
      </c>
      <c r="J22" s="88">
        <f>IF(D22&gt;0,I22/D22*100,"-")</f>
        <v>95.672519297684275</v>
      </c>
      <c r="K22" s="87">
        <v>62950</v>
      </c>
      <c r="L22" s="88">
        <f>IF(D22&gt;0,K22/D22*100,"-")</f>
        <v>83.923262541828308</v>
      </c>
      <c r="M22" s="87">
        <v>0</v>
      </c>
      <c r="N22" s="88">
        <f>IF(D22&gt;0,M22/D22*100,"-")</f>
        <v>0</v>
      </c>
      <c r="O22" s="87">
        <v>1765</v>
      </c>
      <c r="P22" s="87">
        <f>SUM(Q22:S22)</f>
        <v>7048</v>
      </c>
      <c r="Q22" s="87">
        <v>1793</v>
      </c>
      <c r="R22" s="87">
        <v>5255</v>
      </c>
      <c r="S22" s="87">
        <v>0</v>
      </c>
      <c r="T22" s="88">
        <f>IF(D22&gt;0,P22/D22*100,"-")</f>
        <v>9.3962057886386958</v>
      </c>
      <c r="U22" s="87">
        <v>2167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26</v>
      </c>
      <c r="B23" s="86" t="s">
        <v>292</v>
      </c>
      <c r="C23" s="85" t="s">
        <v>293</v>
      </c>
      <c r="D23" s="87">
        <f>+SUM(E23,+I23)</f>
        <v>88395</v>
      </c>
      <c r="E23" s="87">
        <f>+SUM(G23+H23)</f>
        <v>1352</v>
      </c>
      <c r="F23" s="106">
        <f>IF(D23&gt;0,E23/D23*100,"-")</f>
        <v>1.529498274789298</v>
      </c>
      <c r="G23" s="87">
        <v>1352</v>
      </c>
      <c r="H23" s="87">
        <v>0</v>
      </c>
      <c r="I23" s="87">
        <f>+SUM(K23,+M23,O23+P23)</f>
        <v>87043</v>
      </c>
      <c r="J23" s="88">
        <f>IF(D23&gt;0,I23/D23*100,"-")</f>
        <v>98.470501725210696</v>
      </c>
      <c r="K23" s="87">
        <v>79538</v>
      </c>
      <c r="L23" s="88">
        <f>IF(D23&gt;0,K23/D23*100,"-")</f>
        <v>89.980202500141417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7505</v>
      </c>
      <c r="Q23" s="87">
        <v>2449</v>
      </c>
      <c r="R23" s="87">
        <v>5056</v>
      </c>
      <c r="S23" s="87">
        <v>0</v>
      </c>
      <c r="T23" s="88">
        <f>IF(D23&gt;0,P23/D23*100,"-")</f>
        <v>8.4902992250692915</v>
      </c>
      <c r="U23" s="87">
        <v>1300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26</v>
      </c>
      <c r="B24" s="86" t="s">
        <v>294</v>
      </c>
      <c r="C24" s="85" t="s">
        <v>295</v>
      </c>
      <c r="D24" s="87">
        <f>+SUM(E24,+I24)</f>
        <v>155165</v>
      </c>
      <c r="E24" s="87">
        <f>+SUM(G24+H24)</f>
        <v>339</v>
      </c>
      <c r="F24" s="106">
        <f>IF(D24&gt;0,E24/D24*100,"-")</f>
        <v>0.21847710501723974</v>
      </c>
      <c r="G24" s="87">
        <v>339</v>
      </c>
      <c r="H24" s="87">
        <v>0</v>
      </c>
      <c r="I24" s="87">
        <f>+SUM(K24,+M24,O24+P24)</f>
        <v>154826</v>
      </c>
      <c r="J24" s="88">
        <f>IF(D24&gt;0,I24/D24*100,"-")</f>
        <v>99.781522894982757</v>
      </c>
      <c r="K24" s="87">
        <v>154214</v>
      </c>
      <c r="L24" s="88">
        <f>IF(D24&gt;0,K24/D24*100,"-")</f>
        <v>99.387104050526858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612</v>
      </c>
      <c r="Q24" s="87">
        <v>412</v>
      </c>
      <c r="R24" s="87">
        <v>200</v>
      </c>
      <c r="S24" s="87">
        <v>0</v>
      </c>
      <c r="T24" s="88">
        <f>IF(D24&gt;0,P24/D24*100,"-")</f>
        <v>0.39441884445590175</v>
      </c>
      <c r="U24" s="87">
        <v>1555</v>
      </c>
      <c r="V24" s="85"/>
      <c r="W24" s="85" t="s">
        <v>263</v>
      </c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26</v>
      </c>
      <c r="B25" s="86" t="s">
        <v>296</v>
      </c>
      <c r="C25" s="85" t="s">
        <v>297</v>
      </c>
      <c r="D25" s="87">
        <f>+SUM(E25,+I25)</f>
        <v>47354</v>
      </c>
      <c r="E25" s="87">
        <f>+SUM(G25+H25)</f>
        <v>1810</v>
      </c>
      <c r="F25" s="106">
        <f>IF(D25&gt;0,E25/D25*100,"-")</f>
        <v>3.8222747814334586</v>
      </c>
      <c r="G25" s="87">
        <v>1810</v>
      </c>
      <c r="H25" s="87">
        <v>0</v>
      </c>
      <c r="I25" s="87">
        <f>+SUM(K25,+M25,O25+P25)</f>
        <v>45544</v>
      </c>
      <c r="J25" s="88">
        <f>IF(D25&gt;0,I25/D25*100,"-")</f>
        <v>96.17772521856655</v>
      </c>
      <c r="K25" s="87">
        <v>39977</v>
      </c>
      <c r="L25" s="88">
        <f>IF(D25&gt;0,K25/D25*100,"-")</f>
        <v>84.421590573130047</v>
      </c>
      <c r="M25" s="87">
        <v>0</v>
      </c>
      <c r="N25" s="88">
        <f>IF(D25&gt;0,M25/D25*100,"-")</f>
        <v>0</v>
      </c>
      <c r="O25" s="87">
        <v>3321</v>
      </c>
      <c r="P25" s="87">
        <f>SUM(Q25:S25)</f>
        <v>2246</v>
      </c>
      <c r="Q25" s="87">
        <v>0</v>
      </c>
      <c r="R25" s="87">
        <v>2246</v>
      </c>
      <c r="S25" s="87">
        <v>0</v>
      </c>
      <c r="T25" s="88">
        <f>IF(D25&gt;0,P25/D25*100,"-")</f>
        <v>4.742999535414115</v>
      </c>
      <c r="U25" s="87">
        <v>1162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26</v>
      </c>
      <c r="B26" s="86" t="s">
        <v>298</v>
      </c>
      <c r="C26" s="85" t="s">
        <v>299</v>
      </c>
      <c r="D26" s="87">
        <f>+SUM(E26,+I26)</f>
        <v>108577</v>
      </c>
      <c r="E26" s="87">
        <f>+SUM(G26+H26)</f>
        <v>1683</v>
      </c>
      <c r="F26" s="106">
        <f>IF(D26&gt;0,E26/D26*100,"-")</f>
        <v>1.5500520368033746</v>
      </c>
      <c r="G26" s="87">
        <v>1683</v>
      </c>
      <c r="H26" s="87">
        <v>0</v>
      </c>
      <c r="I26" s="87">
        <f>+SUM(K26,+M26,O26+P26)</f>
        <v>106894</v>
      </c>
      <c r="J26" s="88">
        <f>IF(D26&gt;0,I26/D26*100,"-")</f>
        <v>98.449947963196621</v>
      </c>
      <c r="K26" s="87">
        <v>95461</v>
      </c>
      <c r="L26" s="88">
        <f>IF(D26&gt;0,K26/D26*100,"-")</f>
        <v>87.92009357414554</v>
      </c>
      <c r="M26" s="87">
        <v>1406</v>
      </c>
      <c r="N26" s="88">
        <f>IF(D26&gt;0,M26/D26*100,"-")</f>
        <v>1.2949335494625933</v>
      </c>
      <c r="O26" s="87">
        <v>4363</v>
      </c>
      <c r="P26" s="87">
        <f>SUM(Q26:S26)</f>
        <v>5664</v>
      </c>
      <c r="Q26" s="87">
        <v>392</v>
      </c>
      <c r="R26" s="87">
        <v>5272</v>
      </c>
      <c r="S26" s="87">
        <v>0</v>
      </c>
      <c r="T26" s="88">
        <f>IF(D26&gt;0,P26/D26*100,"-")</f>
        <v>5.2165744126288258</v>
      </c>
      <c r="U26" s="87">
        <v>1162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26</v>
      </c>
      <c r="B27" s="86" t="s">
        <v>300</v>
      </c>
      <c r="C27" s="85" t="s">
        <v>301</v>
      </c>
      <c r="D27" s="87">
        <f>+SUM(E27,+I27)</f>
        <v>42396</v>
      </c>
      <c r="E27" s="87">
        <f>+SUM(G27+H27)</f>
        <v>3174</v>
      </c>
      <c r="F27" s="106">
        <f>IF(D27&gt;0,E27/D27*100,"-")</f>
        <v>7.4865553354090011</v>
      </c>
      <c r="G27" s="87">
        <v>3174</v>
      </c>
      <c r="H27" s="87">
        <v>0</v>
      </c>
      <c r="I27" s="87">
        <f>+SUM(K27,+M27,O27+P27)</f>
        <v>39222</v>
      </c>
      <c r="J27" s="88">
        <f>IF(D27&gt;0,I27/D27*100,"-")</f>
        <v>92.513444664591006</v>
      </c>
      <c r="K27" s="87">
        <v>26144</v>
      </c>
      <c r="L27" s="88">
        <f>IF(D27&gt;0,K27/D27*100,"-")</f>
        <v>61.666194924049435</v>
      </c>
      <c r="M27" s="87">
        <v>5807</v>
      </c>
      <c r="N27" s="88">
        <f>IF(D27&gt;0,M27/D27*100,"-")</f>
        <v>13.697046891216152</v>
      </c>
      <c r="O27" s="87">
        <v>7049</v>
      </c>
      <c r="P27" s="87">
        <f>SUM(Q27:S27)</f>
        <v>222</v>
      </c>
      <c r="Q27" s="87">
        <v>0</v>
      </c>
      <c r="R27" s="87">
        <v>222</v>
      </c>
      <c r="S27" s="87">
        <v>0</v>
      </c>
      <c r="T27" s="88">
        <f>IF(D27&gt;0,P27/D27*100,"-")</f>
        <v>0.52363430512312481</v>
      </c>
      <c r="U27" s="87">
        <v>1332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26</v>
      </c>
      <c r="B28" s="86" t="s">
        <v>302</v>
      </c>
      <c r="C28" s="85" t="s">
        <v>303</v>
      </c>
      <c r="D28" s="87">
        <f>+SUM(E28,+I28)</f>
        <v>39993</v>
      </c>
      <c r="E28" s="87">
        <f>+SUM(G28+H28)</f>
        <v>1177</v>
      </c>
      <c r="F28" s="106">
        <f>IF(D28&gt;0,E28/D28*100,"-")</f>
        <v>2.9430150276298352</v>
      </c>
      <c r="G28" s="87">
        <v>1177</v>
      </c>
      <c r="H28" s="87">
        <v>0</v>
      </c>
      <c r="I28" s="87">
        <f>+SUM(K28,+M28,O28+P28)</f>
        <v>38816</v>
      </c>
      <c r="J28" s="88">
        <f>IF(D28&gt;0,I28/D28*100,"-")</f>
        <v>97.056984972370159</v>
      </c>
      <c r="K28" s="87">
        <v>29067</v>
      </c>
      <c r="L28" s="88">
        <f>IF(D28&gt;0,K28/D28*100,"-")</f>
        <v>72.6802190383317</v>
      </c>
      <c r="M28" s="87">
        <v>2296</v>
      </c>
      <c r="N28" s="88">
        <f>IF(D28&gt;0,M28/D28*100,"-")</f>
        <v>5.7410046758182682</v>
      </c>
      <c r="O28" s="87">
        <v>4825</v>
      </c>
      <c r="P28" s="87">
        <f>SUM(Q28:S28)</f>
        <v>2628</v>
      </c>
      <c r="Q28" s="87">
        <v>0</v>
      </c>
      <c r="R28" s="87">
        <v>2628</v>
      </c>
      <c r="S28" s="87">
        <v>0</v>
      </c>
      <c r="T28" s="88">
        <f>IF(D28&gt;0,P28/D28*100,"-")</f>
        <v>6.5711499512414671</v>
      </c>
      <c r="U28" s="87">
        <v>1014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26</v>
      </c>
      <c r="B29" s="86" t="s">
        <v>304</v>
      </c>
      <c r="C29" s="85" t="s">
        <v>305</v>
      </c>
      <c r="D29" s="87">
        <f>+SUM(E29,+I29)</f>
        <v>22058</v>
      </c>
      <c r="E29" s="87">
        <f>+SUM(G29+H29)</f>
        <v>694</v>
      </c>
      <c r="F29" s="106">
        <f>IF(D29&gt;0,E29/D29*100,"-")</f>
        <v>3.146250793362952</v>
      </c>
      <c r="G29" s="87">
        <v>694</v>
      </c>
      <c r="H29" s="87">
        <v>0</v>
      </c>
      <c r="I29" s="87">
        <f>+SUM(K29,+M29,O29+P29)</f>
        <v>21364</v>
      </c>
      <c r="J29" s="88">
        <f>IF(D29&gt;0,I29/D29*100,"-")</f>
        <v>96.853749206637048</v>
      </c>
      <c r="K29" s="87">
        <v>13863</v>
      </c>
      <c r="L29" s="88">
        <f>IF(D29&gt;0,K29/D29*100,"-")</f>
        <v>62.84794632332941</v>
      </c>
      <c r="M29" s="87">
        <v>1167</v>
      </c>
      <c r="N29" s="88">
        <f>IF(D29&gt;0,M29/D29*100,"-")</f>
        <v>5.2905975156405844</v>
      </c>
      <c r="O29" s="87">
        <v>5227</v>
      </c>
      <c r="P29" s="87">
        <f>SUM(Q29:S29)</f>
        <v>1107</v>
      </c>
      <c r="Q29" s="87">
        <v>0</v>
      </c>
      <c r="R29" s="87">
        <v>884</v>
      </c>
      <c r="S29" s="87">
        <v>223</v>
      </c>
      <c r="T29" s="88">
        <f>IF(D29&gt;0,P29/D29*100,"-")</f>
        <v>5.0185873605947959</v>
      </c>
      <c r="U29" s="87">
        <v>126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26</v>
      </c>
      <c r="B30" s="86" t="s">
        <v>306</v>
      </c>
      <c r="C30" s="85" t="s">
        <v>307</v>
      </c>
      <c r="D30" s="87">
        <f>+SUM(E30,+I30)</f>
        <v>61872</v>
      </c>
      <c r="E30" s="87">
        <f>+SUM(G30+H30)</f>
        <v>597</v>
      </c>
      <c r="F30" s="106">
        <f>IF(D30&gt;0,E30/D30*100,"-")</f>
        <v>0.96489526764934053</v>
      </c>
      <c r="G30" s="87">
        <v>589</v>
      </c>
      <c r="H30" s="87">
        <v>8</v>
      </c>
      <c r="I30" s="87">
        <f>+SUM(K30,+M30,O30+P30)</f>
        <v>61275</v>
      </c>
      <c r="J30" s="88">
        <f>IF(D30&gt;0,I30/D30*100,"-")</f>
        <v>99.035104732350661</v>
      </c>
      <c r="K30" s="87">
        <v>35647</v>
      </c>
      <c r="L30" s="88">
        <f>IF(D30&gt;0,K30/D30*100,"-")</f>
        <v>57.614106542539432</v>
      </c>
      <c r="M30" s="87">
        <v>1000</v>
      </c>
      <c r="N30" s="88">
        <f>IF(D30&gt;0,M30/D30*100,"-")</f>
        <v>1.616239979312128</v>
      </c>
      <c r="O30" s="87">
        <v>14690</v>
      </c>
      <c r="P30" s="87">
        <f>SUM(Q30:S30)</f>
        <v>9938</v>
      </c>
      <c r="Q30" s="87">
        <v>327</v>
      </c>
      <c r="R30" s="87">
        <v>9611</v>
      </c>
      <c r="S30" s="87">
        <v>0</v>
      </c>
      <c r="T30" s="88">
        <f>IF(D30&gt;0,P30/D30*100,"-")</f>
        <v>16.06219291440393</v>
      </c>
      <c r="U30" s="87">
        <v>1018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26</v>
      </c>
      <c r="B31" s="86" t="s">
        <v>308</v>
      </c>
      <c r="C31" s="85" t="s">
        <v>309</v>
      </c>
      <c r="D31" s="87">
        <f>+SUM(E31,+I31)</f>
        <v>45302</v>
      </c>
      <c r="E31" s="87">
        <f>+SUM(G31+H31)</f>
        <v>507</v>
      </c>
      <c r="F31" s="106">
        <f>IF(D31&gt;0,E31/D31*100,"-")</f>
        <v>1.1191558871572997</v>
      </c>
      <c r="G31" s="87">
        <v>507</v>
      </c>
      <c r="H31" s="87">
        <v>0</v>
      </c>
      <c r="I31" s="87">
        <f>+SUM(K31,+M31,O31+P31)</f>
        <v>44795</v>
      </c>
      <c r="J31" s="88">
        <f>IF(D31&gt;0,I31/D31*100,"-")</f>
        <v>98.880844112842709</v>
      </c>
      <c r="K31" s="87">
        <v>38871</v>
      </c>
      <c r="L31" s="88">
        <f>IF(D31&gt;0,K31/D31*100,"-")</f>
        <v>85.804158756787785</v>
      </c>
      <c r="M31" s="87">
        <v>0</v>
      </c>
      <c r="N31" s="88">
        <f>IF(D31&gt;0,M31/D31*100,"-")</f>
        <v>0</v>
      </c>
      <c r="O31" s="87">
        <v>3285</v>
      </c>
      <c r="P31" s="87">
        <f>SUM(Q31:S31)</f>
        <v>2639</v>
      </c>
      <c r="Q31" s="87">
        <v>0</v>
      </c>
      <c r="R31" s="87">
        <v>2639</v>
      </c>
      <c r="S31" s="87">
        <v>0</v>
      </c>
      <c r="T31" s="88">
        <f>IF(D31&gt;0,P31/D31*100,"-")</f>
        <v>5.8253498741777401</v>
      </c>
      <c r="U31" s="87">
        <v>595</v>
      </c>
      <c r="V31" s="85"/>
      <c r="W31" s="85"/>
      <c r="X31" s="85"/>
      <c r="Y31" s="85" t="s">
        <v>263</v>
      </c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26</v>
      </c>
      <c r="B32" s="86" t="s">
        <v>310</v>
      </c>
      <c r="C32" s="85" t="s">
        <v>311</v>
      </c>
      <c r="D32" s="87">
        <f>+SUM(E32,+I32)</f>
        <v>28811</v>
      </c>
      <c r="E32" s="87">
        <f>+SUM(G32+H32)</f>
        <v>1298</v>
      </c>
      <c r="F32" s="106">
        <f>IF(D32&gt;0,E32/D32*100,"-")</f>
        <v>4.5052236992815242</v>
      </c>
      <c r="G32" s="87">
        <v>1298</v>
      </c>
      <c r="H32" s="87">
        <v>0</v>
      </c>
      <c r="I32" s="87">
        <f>+SUM(K32,+M32,O32+P32)</f>
        <v>27513</v>
      </c>
      <c r="J32" s="88">
        <f>IF(D32&gt;0,I32/D32*100,"-")</f>
        <v>95.49477630071847</v>
      </c>
      <c r="K32" s="87">
        <v>12809</v>
      </c>
      <c r="L32" s="88">
        <f>IF(D32&gt;0,K32/D32*100,"-")</f>
        <v>44.458713685745025</v>
      </c>
      <c r="M32" s="87">
        <v>6729</v>
      </c>
      <c r="N32" s="88">
        <f>IF(D32&gt;0,M32/D32*100,"-")</f>
        <v>23.355662767692895</v>
      </c>
      <c r="O32" s="87">
        <v>6610</v>
      </c>
      <c r="P32" s="87">
        <f>SUM(Q32:S32)</f>
        <v>1365</v>
      </c>
      <c r="Q32" s="87">
        <v>32</v>
      </c>
      <c r="R32" s="87">
        <v>1333</v>
      </c>
      <c r="S32" s="87">
        <v>0</v>
      </c>
      <c r="T32" s="88">
        <f>IF(D32&gt;0,P32/D32*100,"-")</f>
        <v>4.7377737669640068</v>
      </c>
      <c r="U32" s="87">
        <v>404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26</v>
      </c>
      <c r="B33" s="86" t="s">
        <v>312</v>
      </c>
      <c r="C33" s="85" t="s">
        <v>313</v>
      </c>
      <c r="D33" s="87">
        <f>+SUM(E33,+I33)</f>
        <v>42484</v>
      </c>
      <c r="E33" s="87">
        <f>+SUM(G33+H33)</f>
        <v>4027</v>
      </c>
      <c r="F33" s="106">
        <f>IF(D33&gt;0,E33/D33*100,"-")</f>
        <v>9.4788626306374155</v>
      </c>
      <c r="G33" s="87">
        <v>4027</v>
      </c>
      <c r="H33" s="87">
        <v>0</v>
      </c>
      <c r="I33" s="87">
        <f>+SUM(K33,+M33,O33+P33)</f>
        <v>38457</v>
      </c>
      <c r="J33" s="88">
        <f>IF(D33&gt;0,I33/D33*100,"-")</f>
        <v>90.521137369362577</v>
      </c>
      <c r="K33" s="87">
        <v>19628</v>
      </c>
      <c r="L33" s="88">
        <f>IF(D33&gt;0,K33/D33*100,"-")</f>
        <v>46.200922700310706</v>
      </c>
      <c r="M33" s="87">
        <v>732</v>
      </c>
      <c r="N33" s="88">
        <f>IF(D33&gt;0,M33/D33*100,"-")</f>
        <v>1.7230016006025799</v>
      </c>
      <c r="O33" s="87">
        <v>0</v>
      </c>
      <c r="P33" s="87">
        <f>SUM(Q33:S33)</f>
        <v>18097</v>
      </c>
      <c r="Q33" s="87">
        <v>7383</v>
      </c>
      <c r="R33" s="87">
        <v>10714</v>
      </c>
      <c r="S33" s="87">
        <v>0</v>
      </c>
      <c r="T33" s="88">
        <f>IF(D33&gt;0,P33/D33*100,"-")</f>
        <v>42.5972130684493</v>
      </c>
      <c r="U33" s="87">
        <v>504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26</v>
      </c>
      <c r="B34" s="86" t="s">
        <v>314</v>
      </c>
      <c r="C34" s="85" t="s">
        <v>315</v>
      </c>
      <c r="D34" s="87">
        <f>+SUM(E34,+I34)</f>
        <v>35442</v>
      </c>
      <c r="E34" s="87">
        <f>+SUM(G34+H34)</f>
        <v>1676</v>
      </c>
      <c r="F34" s="106">
        <f>IF(D34&gt;0,E34/D34*100,"-")</f>
        <v>4.728852773545511</v>
      </c>
      <c r="G34" s="87">
        <v>1676</v>
      </c>
      <c r="H34" s="87">
        <v>0</v>
      </c>
      <c r="I34" s="87">
        <f>+SUM(K34,+M34,O34+P34)</f>
        <v>33766</v>
      </c>
      <c r="J34" s="88">
        <f>IF(D34&gt;0,I34/D34*100,"-")</f>
        <v>95.271147226454488</v>
      </c>
      <c r="K34" s="87">
        <v>18679</v>
      </c>
      <c r="L34" s="88">
        <f>IF(D34&gt;0,K34/D34*100,"-")</f>
        <v>52.703007730940691</v>
      </c>
      <c r="M34" s="87">
        <v>7731</v>
      </c>
      <c r="N34" s="88">
        <f>IF(D34&gt;0,M34/D34*100,"-")</f>
        <v>21.813103098019297</v>
      </c>
      <c r="O34" s="87">
        <v>6445</v>
      </c>
      <c r="P34" s="87">
        <f>SUM(Q34:S34)</f>
        <v>911</v>
      </c>
      <c r="Q34" s="87">
        <v>0</v>
      </c>
      <c r="R34" s="87">
        <v>893</v>
      </c>
      <c r="S34" s="87">
        <v>18</v>
      </c>
      <c r="T34" s="88">
        <f>IF(D34&gt;0,P34/D34*100,"-")</f>
        <v>2.5703967044749167</v>
      </c>
      <c r="U34" s="87">
        <v>336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26</v>
      </c>
      <c r="B35" s="86" t="s">
        <v>316</v>
      </c>
      <c r="C35" s="85" t="s">
        <v>317</v>
      </c>
      <c r="D35" s="87">
        <f>+SUM(E35,+I35)</f>
        <v>39820</v>
      </c>
      <c r="E35" s="87">
        <f>+SUM(G35+H35)</f>
        <v>2636</v>
      </c>
      <c r="F35" s="106">
        <f>IF(D35&gt;0,E35/D35*100,"-")</f>
        <v>6.6197890507282766</v>
      </c>
      <c r="G35" s="87">
        <v>2636</v>
      </c>
      <c r="H35" s="87">
        <v>0</v>
      </c>
      <c r="I35" s="87">
        <f>+SUM(K35,+M35,O35+P35)</f>
        <v>37184</v>
      </c>
      <c r="J35" s="88">
        <f>IF(D35&gt;0,I35/D35*100,"-")</f>
        <v>93.380210949271728</v>
      </c>
      <c r="K35" s="87">
        <v>34546</v>
      </c>
      <c r="L35" s="88">
        <f>IF(D35&gt;0,K35/D35*100,"-")</f>
        <v>86.755399296835762</v>
      </c>
      <c r="M35" s="87">
        <v>152</v>
      </c>
      <c r="N35" s="88">
        <f>IF(D35&gt;0,M35/D35*100,"-")</f>
        <v>0.38171772978402813</v>
      </c>
      <c r="O35" s="87">
        <v>1588</v>
      </c>
      <c r="P35" s="87">
        <f>SUM(Q35:S35)</f>
        <v>898</v>
      </c>
      <c r="Q35" s="87">
        <v>101</v>
      </c>
      <c r="R35" s="87">
        <v>797</v>
      </c>
      <c r="S35" s="87">
        <v>0</v>
      </c>
      <c r="T35" s="88">
        <f>IF(D35&gt;0,P35/D35*100,"-")</f>
        <v>2.2551481667503768</v>
      </c>
      <c r="U35" s="87">
        <v>1620</v>
      </c>
      <c r="V35" s="85" t="s">
        <v>263</v>
      </c>
      <c r="W35" s="85"/>
      <c r="X35" s="85"/>
      <c r="Y35" s="85"/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26</v>
      </c>
      <c r="B36" s="86" t="s">
        <v>318</v>
      </c>
      <c r="C36" s="85" t="s">
        <v>319</v>
      </c>
      <c r="D36" s="87">
        <f>+SUM(E36,+I36)</f>
        <v>74261</v>
      </c>
      <c r="E36" s="87">
        <f>+SUM(G36+H36)</f>
        <v>1832</v>
      </c>
      <c r="F36" s="106">
        <f>IF(D36&gt;0,E36/D36*100,"-")</f>
        <v>2.4669745896230859</v>
      </c>
      <c r="G36" s="87">
        <v>1832</v>
      </c>
      <c r="H36" s="87">
        <v>0</v>
      </c>
      <c r="I36" s="87">
        <f>+SUM(K36,+M36,O36+P36)</f>
        <v>72429</v>
      </c>
      <c r="J36" s="88">
        <f>IF(D36&gt;0,I36/D36*100,"-")</f>
        <v>97.533025410376922</v>
      </c>
      <c r="K36" s="87">
        <v>63912</v>
      </c>
      <c r="L36" s="88">
        <f>IF(D36&gt;0,K36/D36*100,"-")</f>
        <v>86.064017451959984</v>
      </c>
      <c r="M36" s="87">
        <v>83</v>
      </c>
      <c r="N36" s="88">
        <f>IF(D36&gt;0,M36/D36*100,"-")</f>
        <v>0.11176795356916822</v>
      </c>
      <c r="O36" s="87">
        <v>4979</v>
      </c>
      <c r="P36" s="87">
        <f>SUM(Q36:S36)</f>
        <v>3455</v>
      </c>
      <c r="Q36" s="87">
        <v>1430</v>
      </c>
      <c r="R36" s="87">
        <v>2025</v>
      </c>
      <c r="S36" s="87">
        <v>0</v>
      </c>
      <c r="T36" s="88">
        <f>IF(D36&gt;0,P36/D36*100,"-")</f>
        <v>4.6525093925479055</v>
      </c>
      <c r="U36" s="87">
        <v>888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26</v>
      </c>
      <c r="B37" s="86" t="s">
        <v>320</v>
      </c>
      <c r="C37" s="85" t="s">
        <v>321</v>
      </c>
      <c r="D37" s="87">
        <f>+SUM(E37,+I37)</f>
        <v>29606</v>
      </c>
      <c r="E37" s="87">
        <f>+SUM(G37+H37)</f>
        <v>117</v>
      </c>
      <c r="F37" s="106">
        <f>IF(D37&gt;0,E37/D37*100,"-")</f>
        <v>0.39519016415591435</v>
      </c>
      <c r="G37" s="87">
        <v>117</v>
      </c>
      <c r="H37" s="87">
        <v>0</v>
      </c>
      <c r="I37" s="87">
        <f>+SUM(K37,+M37,O37+P37)</f>
        <v>29489</v>
      </c>
      <c r="J37" s="88">
        <f>IF(D37&gt;0,I37/D37*100,"-")</f>
        <v>99.604809835844094</v>
      </c>
      <c r="K37" s="87">
        <v>29278</v>
      </c>
      <c r="L37" s="88">
        <f>IF(D37&gt;0,K37/D37*100,"-")</f>
        <v>98.892116462879144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211</v>
      </c>
      <c r="Q37" s="87">
        <v>5</v>
      </c>
      <c r="R37" s="87">
        <v>206</v>
      </c>
      <c r="S37" s="87">
        <v>0</v>
      </c>
      <c r="T37" s="88">
        <f>IF(D37&gt;0,P37/D37*100,"-")</f>
        <v>0.71269337296493962</v>
      </c>
      <c r="U37" s="87">
        <v>214</v>
      </c>
      <c r="V37" s="85"/>
      <c r="W37" s="85" t="s">
        <v>263</v>
      </c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26</v>
      </c>
      <c r="B38" s="86" t="s">
        <v>322</v>
      </c>
      <c r="C38" s="85" t="s">
        <v>323</v>
      </c>
      <c r="D38" s="87">
        <f>+SUM(E38,+I38)</f>
        <v>19292</v>
      </c>
      <c r="E38" s="87">
        <f>+SUM(G38+H38)</f>
        <v>887</v>
      </c>
      <c r="F38" s="106">
        <f>IF(D38&gt;0,E38/D38*100,"-")</f>
        <v>4.5977607298362013</v>
      </c>
      <c r="G38" s="87">
        <v>887</v>
      </c>
      <c r="H38" s="87">
        <v>0</v>
      </c>
      <c r="I38" s="87">
        <f>+SUM(K38,+M38,O38+P38)</f>
        <v>18405</v>
      </c>
      <c r="J38" s="88">
        <f>IF(D38&gt;0,I38/D38*100,"-")</f>
        <v>95.402239270163804</v>
      </c>
      <c r="K38" s="87">
        <v>9854</v>
      </c>
      <c r="L38" s="88">
        <f>IF(D38&gt;0,K38/D38*100,"-")</f>
        <v>51.078167115902964</v>
      </c>
      <c r="M38" s="87">
        <v>444</v>
      </c>
      <c r="N38" s="88">
        <f>IF(D38&gt;0,M38/D38*100,"-")</f>
        <v>2.3014721127928675</v>
      </c>
      <c r="O38" s="87">
        <v>5600</v>
      </c>
      <c r="P38" s="87">
        <f>SUM(Q38:S38)</f>
        <v>2507</v>
      </c>
      <c r="Q38" s="87">
        <v>43</v>
      </c>
      <c r="R38" s="87">
        <v>2464</v>
      </c>
      <c r="S38" s="87">
        <v>0</v>
      </c>
      <c r="T38" s="88">
        <f>IF(D38&gt;0,P38/D38*100,"-")</f>
        <v>12.995023844080448</v>
      </c>
      <c r="U38" s="87">
        <v>368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26</v>
      </c>
      <c r="B39" s="86" t="s">
        <v>324</v>
      </c>
      <c r="C39" s="85" t="s">
        <v>325</v>
      </c>
      <c r="D39" s="87">
        <f>+SUM(E39,+I39)</f>
        <v>30621</v>
      </c>
      <c r="E39" s="87">
        <f>+SUM(G39+H39)</f>
        <v>1152</v>
      </c>
      <c r="F39" s="106">
        <f>IF(D39&gt;0,E39/D39*100,"-")</f>
        <v>3.7621240325266974</v>
      </c>
      <c r="G39" s="87">
        <v>1152</v>
      </c>
      <c r="H39" s="87">
        <v>0</v>
      </c>
      <c r="I39" s="87">
        <f>+SUM(K39,+M39,O39+P39)</f>
        <v>29469</v>
      </c>
      <c r="J39" s="88">
        <f>IF(D39&gt;0,I39/D39*100,"-")</f>
        <v>96.237875967473315</v>
      </c>
      <c r="K39" s="87">
        <v>24636</v>
      </c>
      <c r="L39" s="88">
        <f>IF(D39&gt;0,K39/D39*100,"-")</f>
        <v>80.454589987263645</v>
      </c>
      <c r="M39" s="87">
        <v>0</v>
      </c>
      <c r="N39" s="88">
        <f>IF(D39&gt;0,M39/D39*100,"-")</f>
        <v>0</v>
      </c>
      <c r="O39" s="87">
        <v>4123</v>
      </c>
      <c r="P39" s="87">
        <f>SUM(Q39:S39)</f>
        <v>710</v>
      </c>
      <c r="Q39" s="87">
        <v>0</v>
      </c>
      <c r="R39" s="87">
        <v>710</v>
      </c>
      <c r="S39" s="87">
        <v>0</v>
      </c>
      <c r="T39" s="88">
        <f>IF(D39&gt;0,P39/D39*100,"-")</f>
        <v>2.318670193657947</v>
      </c>
      <c r="U39" s="87">
        <v>505</v>
      </c>
      <c r="V39" s="85" t="s">
        <v>263</v>
      </c>
      <c r="W39" s="85"/>
      <c r="X39" s="85"/>
      <c r="Y39" s="85"/>
      <c r="Z39" s="85"/>
      <c r="AA39" s="85" t="s">
        <v>263</v>
      </c>
      <c r="AB39" s="85"/>
      <c r="AC39" s="85"/>
      <c r="AD39" s="184" t="s">
        <v>262</v>
      </c>
    </row>
    <row r="40" spans="1:30" ht="13.5" customHeight="1">
      <c r="A40" s="85" t="s">
        <v>26</v>
      </c>
      <c r="B40" s="86" t="s">
        <v>326</v>
      </c>
      <c r="C40" s="85" t="s">
        <v>327</v>
      </c>
      <c r="D40" s="87">
        <f>+SUM(E40,+I40)</f>
        <v>34757</v>
      </c>
      <c r="E40" s="87">
        <f>+SUM(G40+H40)</f>
        <v>302</v>
      </c>
      <c r="F40" s="106">
        <f>IF(D40&gt;0,E40/D40*100,"-")</f>
        <v>0.86888972005639153</v>
      </c>
      <c r="G40" s="87">
        <v>302</v>
      </c>
      <c r="H40" s="87">
        <v>0</v>
      </c>
      <c r="I40" s="87">
        <f>+SUM(K40,+M40,O40+P40)</f>
        <v>34455</v>
      </c>
      <c r="J40" s="88">
        <f>IF(D40&gt;0,I40/D40*100,"-")</f>
        <v>99.131110279943613</v>
      </c>
      <c r="K40" s="87">
        <v>32060</v>
      </c>
      <c r="L40" s="88">
        <f>IF(D40&gt;0,K40/D40*100,"-")</f>
        <v>92.240412003337454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2395</v>
      </c>
      <c r="Q40" s="87">
        <v>0</v>
      </c>
      <c r="R40" s="87">
        <v>158</v>
      </c>
      <c r="S40" s="87">
        <v>2237</v>
      </c>
      <c r="T40" s="88">
        <f>IF(D40&gt;0,P40/D40*100,"-")</f>
        <v>6.8906982766061509</v>
      </c>
      <c r="U40" s="87">
        <v>498</v>
      </c>
      <c r="V40" s="85" t="s">
        <v>263</v>
      </c>
      <c r="W40" s="85"/>
      <c r="X40" s="85"/>
      <c r="Y40" s="85"/>
      <c r="Z40" s="85"/>
      <c r="AA40" s="85"/>
      <c r="AB40" s="85"/>
      <c r="AC40" s="85" t="s">
        <v>263</v>
      </c>
      <c r="AD40" s="184" t="s">
        <v>262</v>
      </c>
    </row>
    <row r="41" spans="1:30" ht="13.5" customHeight="1">
      <c r="A41" s="85" t="s">
        <v>26</v>
      </c>
      <c r="B41" s="86" t="s">
        <v>328</v>
      </c>
      <c r="C41" s="85" t="s">
        <v>329</v>
      </c>
      <c r="D41" s="87">
        <f>+SUM(E41,+I41)</f>
        <v>11197</v>
      </c>
      <c r="E41" s="87">
        <f>+SUM(G41+H41)</f>
        <v>1578</v>
      </c>
      <c r="F41" s="106">
        <f>IF(D41&gt;0,E41/D41*100,"-")</f>
        <v>14.093060641243191</v>
      </c>
      <c r="G41" s="87">
        <v>1578</v>
      </c>
      <c r="H41" s="87">
        <v>0</v>
      </c>
      <c r="I41" s="87">
        <f>+SUM(K41,+M41,O41+P41)</f>
        <v>9619</v>
      </c>
      <c r="J41" s="88">
        <f>IF(D41&gt;0,I41/D41*100,"-")</f>
        <v>85.906939358756802</v>
      </c>
      <c r="K41" s="87">
        <v>2184</v>
      </c>
      <c r="L41" s="88">
        <f>IF(D41&gt;0,K41/D41*100,"-")</f>
        <v>19.505224613735823</v>
      </c>
      <c r="M41" s="87">
        <v>924</v>
      </c>
      <c r="N41" s="88">
        <f>IF(D41&gt;0,M41/D41*100,"-")</f>
        <v>8.2522104135036169</v>
      </c>
      <c r="O41" s="87">
        <v>976</v>
      </c>
      <c r="P41" s="87">
        <f>SUM(Q41:S41)</f>
        <v>5535</v>
      </c>
      <c r="Q41" s="87">
        <v>654</v>
      </c>
      <c r="R41" s="87">
        <v>4881</v>
      </c>
      <c r="S41" s="87">
        <v>0</v>
      </c>
      <c r="T41" s="88">
        <f>IF(D41&gt;0,P41/D41*100,"-")</f>
        <v>49.432883808162906</v>
      </c>
      <c r="U41" s="87">
        <v>144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26</v>
      </c>
      <c r="B42" s="86" t="s">
        <v>330</v>
      </c>
      <c r="C42" s="85" t="s">
        <v>331</v>
      </c>
      <c r="D42" s="87">
        <f>+SUM(E42,+I42)</f>
        <v>18758</v>
      </c>
      <c r="E42" s="87">
        <f>+SUM(G42+H42)</f>
        <v>1159</v>
      </c>
      <c r="F42" s="106">
        <f>IF(D42&gt;0,E42/D42*100,"-")</f>
        <v>6.1786970892419228</v>
      </c>
      <c r="G42" s="87">
        <v>1159</v>
      </c>
      <c r="H42" s="87">
        <v>0</v>
      </c>
      <c r="I42" s="87">
        <f>+SUM(K42,+M42,O42+P42)</f>
        <v>17599</v>
      </c>
      <c r="J42" s="88">
        <f>IF(D42&gt;0,I42/D42*100,"-")</f>
        <v>93.821302910758078</v>
      </c>
      <c r="K42" s="87">
        <v>12491</v>
      </c>
      <c r="L42" s="88">
        <f>IF(D42&gt;0,K42/D42*100,"-")</f>
        <v>66.590254824608166</v>
      </c>
      <c r="M42" s="87">
        <v>0</v>
      </c>
      <c r="N42" s="88">
        <f>IF(D42&gt;0,M42/D42*100,"-")</f>
        <v>0</v>
      </c>
      <c r="O42" s="87">
        <v>2796</v>
      </c>
      <c r="P42" s="87">
        <f>SUM(Q42:S42)</f>
        <v>2312</v>
      </c>
      <c r="Q42" s="87">
        <v>592</v>
      </c>
      <c r="R42" s="87">
        <v>1693</v>
      </c>
      <c r="S42" s="87">
        <v>27</v>
      </c>
      <c r="T42" s="88">
        <f>IF(D42&gt;0,P42/D42*100,"-")</f>
        <v>12.325407825994242</v>
      </c>
      <c r="U42" s="87">
        <v>397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26</v>
      </c>
      <c r="B43" s="86" t="s">
        <v>332</v>
      </c>
      <c r="C43" s="85" t="s">
        <v>333</v>
      </c>
      <c r="D43" s="87">
        <f>+SUM(E43,+I43)</f>
        <v>10701</v>
      </c>
      <c r="E43" s="87">
        <f>+SUM(G43+H43)</f>
        <v>242</v>
      </c>
      <c r="F43" s="106">
        <f>IF(D43&gt;0,E43/D43*100,"-")</f>
        <v>2.2614708905709748</v>
      </c>
      <c r="G43" s="87">
        <v>242</v>
      </c>
      <c r="H43" s="87">
        <v>0</v>
      </c>
      <c r="I43" s="87">
        <f>+SUM(K43,+M43,O43+P43)</f>
        <v>10459</v>
      </c>
      <c r="J43" s="88">
        <f>IF(D43&gt;0,I43/D43*100,"-")</f>
        <v>97.738529109429024</v>
      </c>
      <c r="K43" s="87">
        <v>6064</v>
      </c>
      <c r="L43" s="88">
        <f>IF(D43&gt;0,K43/D43*100,"-")</f>
        <v>56.667601158770211</v>
      </c>
      <c r="M43" s="87">
        <v>1165</v>
      </c>
      <c r="N43" s="88">
        <f>IF(D43&gt;0,M43/D43*100,"-")</f>
        <v>10.886833006261098</v>
      </c>
      <c r="O43" s="87">
        <v>2309</v>
      </c>
      <c r="P43" s="87">
        <f>SUM(Q43:S43)</f>
        <v>921</v>
      </c>
      <c r="Q43" s="87">
        <v>0</v>
      </c>
      <c r="R43" s="87">
        <v>921</v>
      </c>
      <c r="S43" s="87">
        <v>0</v>
      </c>
      <c r="T43" s="88">
        <f>IF(D43&gt;0,P43/D43*100,"-")</f>
        <v>8.6066722736192887</v>
      </c>
      <c r="U43" s="87">
        <v>99</v>
      </c>
      <c r="V43" s="85" t="s">
        <v>263</v>
      </c>
      <c r="W43" s="85"/>
      <c r="X43" s="85"/>
      <c r="Y43" s="85"/>
      <c r="Z43" s="85" t="s">
        <v>263</v>
      </c>
      <c r="AA43" s="85"/>
      <c r="AB43" s="85"/>
      <c r="AC43" s="85"/>
      <c r="AD43" s="184" t="s">
        <v>262</v>
      </c>
    </row>
    <row r="44" spans="1:30" ht="13.5" customHeight="1">
      <c r="A44" s="85" t="s">
        <v>26</v>
      </c>
      <c r="B44" s="86" t="s">
        <v>334</v>
      </c>
      <c r="C44" s="85" t="s">
        <v>335</v>
      </c>
      <c r="D44" s="87">
        <f>+SUM(E44,+I44)</f>
        <v>33732</v>
      </c>
      <c r="E44" s="87">
        <f>+SUM(G44+H44)</f>
        <v>393</v>
      </c>
      <c r="F44" s="106">
        <f>IF(D44&gt;0,E44/D44*100,"-")</f>
        <v>1.1650658128779794</v>
      </c>
      <c r="G44" s="87">
        <v>393</v>
      </c>
      <c r="H44" s="87">
        <v>0</v>
      </c>
      <c r="I44" s="87">
        <f>+SUM(K44,+M44,O44+P44)</f>
        <v>33339</v>
      </c>
      <c r="J44" s="88">
        <f>IF(D44&gt;0,I44/D44*100,"-")</f>
        <v>98.83493418712203</v>
      </c>
      <c r="K44" s="87">
        <v>32961</v>
      </c>
      <c r="L44" s="88">
        <f>IF(D44&gt;0,K44/D44*100,"-")</f>
        <v>97.714336535040914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378</v>
      </c>
      <c r="Q44" s="87">
        <v>228</v>
      </c>
      <c r="R44" s="87">
        <v>150</v>
      </c>
      <c r="S44" s="87">
        <v>0</v>
      </c>
      <c r="T44" s="88">
        <f>IF(D44&gt;0,P44/D44*100,"-")</f>
        <v>1.1205976520811098</v>
      </c>
      <c r="U44" s="87">
        <v>296</v>
      </c>
      <c r="V44" s="85" t="s">
        <v>263</v>
      </c>
      <c r="W44" s="85"/>
      <c r="X44" s="85"/>
      <c r="Y44" s="85"/>
      <c r="Z44" s="85" t="s">
        <v>263</v>
      </c>
      <c r="AA44" s="85"/>
      <c r="AB44" s="85"/>
      <c r="AC44" s="85"/>
      <c r="AD44" s="184" t="s">
        <v>262</v>
      </c>
    </row>
    <row r="45" spans="1:30" ht="13.5" customHeight="1">
      <c r="A45" s="85" t="s">
        <v>26</v>
      </c>
      <c r="B45" s="86" t="s">
        <v>336</v>
      </c>
      <c r="C45" s="85" t="s">
        <v>337</v>
      </c>
      <c r="D45" s="87">
        <f>+SUM(E45,+I45)</f>
        <v>14145</v>
      </c>
      <c r="E45" s="87">
        <f>+SUM(G45+H45)</f>
        <v>592</v>
      </c>
      <c r="F45" s="106">
        <f>IF(D45&gt;0,E45/D45*100,"-")</f>
        <v>4.1852244609402618</v>
      </c>
      <c r="G45" s="87">
        <v>592</v>
      </c>
      <c r="H45" s="87">
        <v>0</v>
      </c>
      <c r="I45" s="87">
        <f>+SUM(K45,+M45,O45+P45)</f>
        <v>13553</v>
      </c>
      <c r="J45" s="88">
        <f>IF(D45&gt;0,I45/D45*100,"-")</f>
        <v>95.814775539059738</v>
      </c>
      <c r="K45" s="87">
        <v>10134</v>
      </c>
      <c r="L45" s="88">
        <f>IF(D45&gt;0,K45/D45*100,"-")</f>
        <v>71.643690349946979</v>
      </c>
      <c r="M45" s="87">
        <v>531</v>
      </c>
      <c r="N45" s="88">
        <f>IF(D45&gt;0,M45/D45*100,"-")</f>
        <v>3.7539766702014843</v>
      </c>
      <c r="O45" s="87">
        <v>2499</v>
      </c>
      <c r="P45" s="87">
        <f>SUM(Q45:S45)</f>
        <v>389</v>
      </c>
      <c r="Q45" s="87">
        <v>0</v>
      </c>
      <c r="R45" s="87">
        <v>389</v>
      </c>
      <c r="S45" s="87">
        <v>0</v>
      </c>
      <c r="T45" s="88">
        <f>IF(D45&gt;0,P45/D45*100,"-")</f>
        <v>2.7500883704489216</v>
      </c>
      <c r="U45" s="87">
        <v>206</v>
      </c>
      <c r="V45" s="85" t="s">
        <v>263</v>
      </c>
      <c r="W45" s="85"/>
      <c r="X45" s="85"/>
      <c r="Y45" s="85"/>
      <c r="Z45" s="85" t="s">
        <v>263</v>
      </c>
      <c r="AA45" s="85"/>
      <c r="AB45" s="85"/>
      <c r="AC45" s="85"/>
      <c r="AD45" s="184" t="s">
        <v>262</v>
      </c>
    </row>
    <row r="46" spans="1:30" ht="13.5" customHeight="1">
      <c r="A46" s="85" t="s">
        <v>26</v>
      </c>
      <c r="B46" s="86" t="s">
        <v>338</v>
      </c>
      <c r="C46" s="85" t="s">
        <v>339</v>
      </c>
      <c r="D46" s="87">
        <f>+SUM(E46,+I46)</f>
        <v>15341</v>
      </c>
      <c r="E46" s="87">
        <f>+SUM(G46+H46)</f>
        <v>394</v>
      </c>
      <c r="F46" s="106">
        <f>IF(D46&gt;0,E46/D46*100,"-")</f>
        <v>2.5682810768528781</v>
      </c>
      <c r="G46" s="87">
        <v>394</v>
      </c>
      <c r="H46" s="87">
        <v>0</v>
      </c>
      <c r="I46" s="87">
        <f>+SUM(K46,+M46,O46+P46)</f>
        <v>14947</v>
      </c>
      <c r="J46" s="88">
        <f>IF(D46&gt;0,I46/D46*100,"-")</f>
        <v>97.43171892314713</v>
      </c>
      <c r="K46" s="87">
        <v>10263</v>
      </c>
      <c r="L46" s="88">
        <f>IF(D46&gt;0,K46/D46*100,"-")</f>
        <v>66.899159116094125</v>
      </c>
      <c r="M46" s="87">
        <v>295</v>
      </c>
      <c r="N46" s="88">
        <f>IF(D46&gt;0,M46/D46*100,"-")</f>
        <v>1.9229515676944136</v>
      </c>
      <c r="O46" s="87">
        <v>0</v>
      </c>
      <c r="P46" s="87">
        <f>SUM(Q46:S46)</f>
        <v>4389</v>
      </c>
      <c r="Q46" s="87">
        <v>0</v>
      </c>
      <c r="R46" s="87">
        <v>4389</v>
      </c>
      <c r="S46" s="87">
        <v>0</v>
      </c>
      <c r="T46" s="88">
        <f>IF(D46&gt;0,P46/D46*100,"-")</f>
        <v>28.609608239358579</v>
      </c>
      <c r="U46" s="87">
        <v>218</v>
      </c>
      <c r="V46" s="85" t="s">
        <v>263</v>
      </c>
      <c r="W46" s="85"/>
      <c r="X46" s="85"/>
      <c r="Y46" s="85"/>
      <c r="Z46" s="85" t="s">
        <v>263</v>
      </c>
      <c r="AA46" s="85"/>
      <c r="AB46" s="85"/>
      <c r="AC46" s="85"/>
      <c r="AD46" s="184" t="s">
        <v>262</v>
      </c>
    </row>
    <row r="47" spans="1:30" ht="13.5" customHeight="1">
      <c r="A47" s="85" t="s">
        <v>26</v>
      </c>
      <c r="B47" s="86" t="s">
        <v>340</v>
      </c>
      <c r="C47" s="85" t="s">
        <v>341</v>
      </c>
      <c r="D47" s="87">
        <f>+SUM(E47,+I47)</f>
        <v>16116</v>
      </c>
      <c r="E47" s="87">
        <f>+SUM(G47+H47)</f>
        <v>1665</v>
      </c>
      <c r="F47" s="106">
        <f>IF(D47&gt;0,E47/D47*100,"-")</f>
        <v>10.331347728965005</v>
      </c>
      <c r="G47" s="87">
        <v>1583</v>
      </c>
      <c r="H47" s="87">
        <v>82</v>
      </c>
      <c r="I47" s="87">
        <f>+SUM(K47,+M47,O47+P47)</f>
        <v>14451</v>
      </c>
      <c r="J47" s="88">
        <f>IF(D47&gt;0,I47/D47*100,"-")</f>
        <v>89.668652271035</v>
      </c>
      <c r="K47" s="87">
        <v>10986</v>
      </c>
      <c r="L47" s="88">
        <f>IF(D47&gt;0,K47/D47*100,"-")</f>
        <v>68.168279970215934</v>
      </c>
      <c r="M47" s="87">
        <v>653</v>
      </c>
      <c r="N47" s="88">
        <f>IF(D47&gt;0,M47/D47*100,"-")</f>
        <v>4.051873914122611</v>
      </c>
      <c r="O47" s="87">
        <v>1563</v>
      </c>
      <c r="P47" s="87">
        <f>SUM(Q47:S47)</f>
        <v>1249</v>
      </c>
      <c r="Q47" s="87">
        <v>1003</v>
      </c>
      <c r="R47" s="87">
        <v>246</v>
      </c>
      <c r="S47" s="87">
        <v>0</v>
      </c>
      <c r="T47" s="88">
        <f>IF(D47&gt;0,P47/D47*100,"-")</f>
        <v>7.7500620501365107</v>
      </c>
      <c r="U47" s="87">
        <v>143</v>
      </c>
      <c r="V47" s="85" t="s">
        <v>263</v>
      </c>
      <c r="W47" s="85"/>
      <c r="X47" s="85"/>
      <c r="Y47" s="85"/>
      <c r="Z47" s="85" t="s">
        <v>263</v>
      </c>
      <c r="AA47" s="85"/>
      <c r="AB47" s="85"/>
      <c r="AC47" s="85"/>
      <c r="AD47" s="184" t="s">
        <v>262</v>
      </c>
    </row>
    <row r="48" spans="1:30" ht="13.5" customHeight="1">
      <c r="A48" s="85" t="s">
        <v>26</v>
      </c>
      <c r="B48" s="86" t="s">
        <v>342</v>
      </c>
      <c r="C48" s="85" t="s">
        <v>343</v>
      </c>
      <c r="D48" s="87">
        <f>+SUM(E48,+I48)</f>
        <v>13274</v>
      </c>
      <c r="E48" s="87">
        <f>+SUM(G48+H48)</f>
        <v>1754</v>
      </c>
      <c r="F48" s="106">
        <f>IF(D48&gt;0,E48/D48*100,"-")</f>
        <v>13.213801416302545</v>
      </c>
      <c r="G48" s="87">
        <v>1754</v>
      </c>
      <c r="H48" s="87">
        <v>0</v>
      </c>
      <c r="I48" s="87">
        <f>+SUM(K48,+M48,O48+P48)</f>
        <v>11520</v>
      </c>
      <c r="J48" s="88">
        <f>IF(D48&gt;0,I48/D48*100,"-")</f>
        <v>86.786198583697455</v>
      </c>
      <c r="K48" s="87">
        <v>3707</v>
      </c>
      <c r="L48" s="88">
        <f>IF(D48&gt;0,K48/D48*100,"-")</f>
        <v>27.926774144945004</v>
      </c>
      <c r="M48" s="87">
        <v>718</v>
      </c>
      <c r="N48" s="88">
        <f>IF(D48&gt;0,M48/D48*100,"-")</f>
        <v>5.4090703631158661</v>
      </c>
      <c r="O48" s="87">
        <v>3068</v>
      </c>
      <c r="P48" s="87">
        <f>SUM(Q48:S48)</f>
        <v>4027</v>
      </c>
      <c r="Q48" s="87">
        <v>3343</v>
      </c>
      <c r="R48" s="87">
        <v>684</v>
      </c>
      <c r="S48" s="87">
        <v>0</v>
      </c>
      <c r="T48" s="88">
        <f>IF(D48&gt;0,P48/D48*100,"-")</f>
        <v>30.337501883381044</v>
      </c>
      <c r="U48" s="87">
        <v>149</v>
      </c>
      <c r="V48" s="85" t="s">
        <v>263</v>
      </c>
      <c r="W48" s="85"/>
      <c r="X48" s="85"/>
      <c r="Y48" s="85"/>
      <c r="Z48" s="85" t="s">
        <v>263</v>
      </c>
      <c r="AA48" s="85"/>
      <c r="AB48" s="85"/>
      <c r="AC48" s="85"/>
      <c r="AD48" s="184" t="s">
        <v>262</v>
      </c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8">
    <sortCondition ref="A8:A48"/>
    <sortCondition ref="B8:B48"/>
    <sortCondition ref="C8:C48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兵庫県</v>
      </c>
      <c r="B7" s="90" t="str">
        <f>水洗化人口等!B7</f>
        <v>28000</v>
      </c>
      <c r="C7" s="89" t="s">
        <v>199</v>
      </c>
      <c r="D7" s="91">
        <f>SUM(E7,+H7,+K7)</f>
        <v>277362</v>
      </c>
      <c r="E7" s="91">
        <f>SUM(F7:G7)</f>
        <v>22147</v>
      </c>
      <c r="F7" s="91">
        <f>SUM(F$8:F$207)</f>
        <v>13176</v>
      </c>
      <c r="G7" s="91">
        <f>SUM(G$8:G$207)</f>
        <v>8971</v>
      </c>
      <c r="H7" s="91">
        <f>SUM(I7:J7)</f>
        <v>76072</v>
      </c>
      <c r="I7" s="91">
        <f>SUM(I$8:I$207)</f>
        <v>38826</v>
      </c>
      <c r="J7" s="91">
        <f>SUM(J$8:J$207)</f>
        <v>37246</v>
      </c>
      <c r="K7" s="91">
        <f>SUM(L7:M7)</f>
        <v>179143</v>
      </c>
      <c r="L7" s="91">
        <f>SUM(L$8:L$207)</f>
        <v>16774</v>
      </c>
      <c r="M7" s="91">
        <f>SUM(M$8:M$207)</f>
        <v>162369</v>
      </c>
      <c r="N7" s="91">
        <f>SUM(O7,+V7,+AC7)</f>
        <v>277448</v>
      </c>
      <c r="O7" s="91">
        <f>SUM(P7:U7)</f>
        <v>68776</v>
      </c>
      <c r="P7" s="91">
        <f t="shared" ref="P7:U7" si="0">SUM(P$8:P$207)</f>
        <v>33263</v>
      </c>
      <c r="Q7" s="91">
        <f t="shared" si="0"/>
        <v>0</v>
      </c>
      <c r="R7" s="91">
        <f t="shared" si="0"/>
        <v>0</v>
      </c>
      <c r="S7" s="91">
        <f t="shared" si="0"/>
        <v>35513</v>
      </c>
      <c r="T7" s="91">
        <f t="shared" si="0"/>
        <v>0</v>
      </c>
      <c r="U7" s="91">
        <f t="shared" si="0"/>
        <v>0</v>
      </c>
      <c r="V7" s="91">
        <f>SUM(W7:AB7)</f>
        <v>208586</v>
      </c>
      <c r="W7" s="91">
        <f t="shared" ref="W7:AB7" si="1">SUM(W$8:W$207)</f>
        <v>146550</v>
      </c>
      <c r="X7" s="91">
        <f t="shared" si="1"/>
        <v>0</v>
      </c>
      <c r="Y7" s="91">
        <f t="shared" si="1"/>
        <v>0</v>
      </c>
      <c r="Z7" s="91">
        <f t="shared" si="1"/>
        <v>62036</v>
      </c>
      <c r="AA7" s="91">
        <f t="shared" si="1"/>
        <v>0</v>
      </c>
      <c r="AB7" s="91">
        <f t="shared" si="1"/>
        <v>0</v>
      </c>
      <c r="AC7" s="91">
        <f>SUM(AD7:AE7)</f>
        <v>86</v>
      </c>
      <c r="AD7" s="91">
        <f>SUM(AD$8:AD$207)</f>
        <v>86</v>
      </c>
      <c r="AE7" s="91">
        <f>SUM(AE$8:AE$207)</f>
        <v>0</v>
      </c>
      <c r="AF7" s="91">
        <f>SUM(AG7:AI7)</f>
        <v>5399</v>
      </c>
      <c r="AG7" s="91">
        <f>SUM(AG$8:AG$207)</f>
        <v>5399</v>
      </c>
      <c r="AH7" s="91">
        <f>SUM(AH$8:AH$207)</f>
        <v>0</v>
      </c>
      <c r="AI7" s="91">
        <f>SUM(AI$8:AI$207)</f>
        <v>0</v>
      </c>
      <c r="AJ7" s="91">
        <f>SUM(AK7:AS7)</f>
        <v>6273</v>
      </c>
      <c r="AK7" s="91">
        <f t="shared" ref="AK7:AS7" si="2">SUM(AK$8:AK$207)</f>
        <v>938</v>
      </c>
      <c r="AL7" s="91">
        <f t="shared" si="2"/>
        <v>0</v>
      </c>
      <c r="AM7" s="91">
        <f t="shared" si="2"/>
        <v>2486</v>
      </c>
      <c r="AN7" s="91">
        <f t="shared" si="2"/>
        <v>918</v>
      </c>
      <c r="AO7" s="91">
        <f t="shared" si="2"/>
        <v>0</v>
      </c>
      <c r="AP7" s="91">
        <f t="shared" si="2"/>
        <v>0</v>
      </c>
      <c r="AQ7" s="91">
        <f t="shared" si="2"/>
        <v>18</v>
      </c>
      <c r="AR7" s="91">
        <f t="shared" si="2"/>
        <v>42</v>
      </c>
      <c r="AS7" s="91">
        <f t="shared" si="2"/>
        <v>1871</v>
      </c>
      <c r="AT7" s="91">
        <f>SUM(AU7:AY7)</f>
        <v>64</v>
      </c>
      <c r="AU7" s="91">
        <f>SUM(AU$8:AU$207)</f>
        <v>64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335</v>
      </c>
      <c r="BA7" s="91">
        <f>SUM(BA$8:BA$207)</f>
        <v>335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26</v>
      </c>
      <c r="B8" s="96" t="s">
        <v>260</v>
      </c>
      <c r="C8" s="85" t="s">
        <v>261</v>
      </c>
      <c r="D8" s="87">
        <f>SUM(E8,+H8,+K8)</f>
        <v>18742</v>
      </c>
      <c r="E8" s="87">
        <f>SUM(F8:G8)</f>
        <v>0</v>
      </c>
      <c r="F8" s="87">
        <v>0</v>
      </c>
      <c r="G8" s="87">
        <v>0</v>
      </c>
      <c r="H8" s="87">
        <f>SUM(I8:J8)</f>
        <v>1312</v>
      </c>
      <c r="I8" s="87">
        <v>1312</v>
      </c>
      <c r="J8" s="87">
        <v>0</v>
      </c>
      <c r="K8" s="87">
        <f>SUM(L8:M8)</f>
        <v>17430</v>
      </c>
      <c r="L8" s="87">
        <v>785</v>
      </c>
      <c r="M8" s="87">
        <v>16645</v>
      </c>
      <c r="N8" s="87">
        <f>SUM(O8,+V8,+AC8)</f>
        <v>18761</v>
      </c>
      <c r="O8" s="87">
        <f>SUM(P8:U8)</f>
        <v>2097</v>
      </c>
      <c r="P8" s="87">
        <v>2097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16645</v>
      </c>
      <c r="W8" s="87">
        <v>16645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19</v>
      </c>
      <c r="AD8" s="87">
        <v>19</v>
      </c>
      <c r="AE8" s="87">
        <v>0</v>
      </c>
      <c r="AF8" s="87">
        <f>SUM(AG8:AI8)</f>
        <v>52</v>
      </c>
      <c r="AG8" s="87">
        <v>52</v>
      </c>
      <c r="AH8" s="87">
        <v>0</v>
      </c>
      <c r="AI8" s="87">
        <v>0</v>
      </c>
      <c r="AJ8" s="87">
        <f>SUM(AK8:AS8)</f>
        <v>52</v>
      </c>
      <c r="AK8" s="87">
        <v>0</v>
      </c>
      <c r="AL8" s="87">
        <v>0</v>
      </c>
      <c r="AM8" s="87">
        <v>11</v>
      </c>
      <c r="AN8" s="87">
        <v>0</v>
      </c>
      <c r="AO8" s="87">
        <v>0</v>
      </c>
      <c r="AP8" s="87">
        <v>0</v>
      </c>
      <c r="AQ8" s="87">
        <v>0</v>
      </c>
      <c r="AR8" s="87">
        <v>41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26</v>
      </c>
      <c r="B9" s="96" t="s">
        <v>264</v>
      </c>
      <c r="C9" s="85" t="s">
        <v>265</v>
      </c>
      <c r="D9" s="87">
        <f>SUM(E9,+H9,+K9)</f>
        <v>22114</v>
      </c>
      <c r="E9" s="87">
        <f>SUM(F9:G9)</f>
        <v>4709</v>
      </c>
      <c r="F9" s="87">
        <v>4709</v>
      </c>
      <c r="G9" s="87">
        <v>0</v>
      </c>
      <c r="H9" s="87">
        <f>SUM(I9:J9)</f>
        <v>521</v>
      </c>
      <c r="I9" s="87">
        <v>521</v>
      </c>
      <c r="J9" s="87">
        <v>0</v>
      </c>
      <c r="K9" s="87">
        <f>SUM(L9:M9)</f>
        <v>16884</v>
      </c>
      <c r="L9" s="87">
        <v>1983</v>
      </c>
      <c r="M9" s="87">
        <v>14901</v>
      </c>
      <c r="N9" s="87">
        <f>SUM(O9,+V9,+AC9)</f>
        <v>22114</v>
      </c>
      <c r="O9" s="87">
        <f>SUM(P9:U9)</f>
        <v>7213</v>
      </c>
      <c r="P9" s="87">
        <v>7213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14901</v>
      </c>
      <c r="W9" s="87">
        <v>14901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698</v>
      </c>
      <c r="AG9" s="87">
        <v>698</v>
      </c>
      <c r="AH9" s="87">
        <v>0</v>
      </c>
      <c r="AI9" s="87">
        <v>0</v>
      </c>
      <c r="AJ9" s="87">
        <f>SUM(AK9:AS9)</f>
        <v>698</v>
      </c>
      <c r="AK9" s="87">
        <v>0</v>
      </c>
      <c r="AL9" s="87">
        <v>0</v>
      </c>
      <c r="AM9" s="87">
        <v>609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89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26</v>
      </c>
      <c r="B10" s="96" t="s">
        <v>266</v>
      </c>
      <c r="C10" s="85" t="s">
        <v>267</v>
      </c>
      <c r="D10" s="87">
        <f>SUM(E10,+H10,+K10)</f>
        <v>5379</v>
      </c>
      <c r="E10" s="87">
        <f>SUM(F10:G10)</f>
        <v>0</v>
      </c>
      <c r="F10" s="87">
        <v>0</v>
      </c>
      <c r="G10" s="87">
        <v>0</v>
      </c>
      <c r="H10" s="87">
        <f>SUM(I10:J10)</f>
        <v>1107</v>
      </c>
      <c r="I10" s="87">
        <v>1107</v>
      </c>
      <c r="J10" s="87">
        <v>0</v>
      </c>
      <c r="K10" s="87">
        <f>SUM(L10:M10)</f>
        <v>4272</v>
      </c>
      <c r="L10" s="87">
        <v>0</v>
      </c>
      <c r="M10" s="87">
        <v>4272</v>
      </c>
      <c r="N10" s="87">
        <f>SUM(O10,+V10,+AC10)</f>
        <v>5379</v>
      </c>
      <c r="O10" s="87">
        <f>SUM(P10:U10)</f>
        <v>1107</v>
      </c>
      <c r="P10" s="87">
        <v>0</v>
      </c>
      <c r="Q10" s="87">
        <v>0</v>
      </c>
      <c r="R10" s="87">
        <v>0</v>
      </c>
      <c r="S10" s="87">
        <v>1107</v>
      </c>
      <c r="T10" s="87">
        <v>0</v>
      </c>
      <c r="U10" s="87">
        <v>0</v>
      </c>
      <c r="V10" s="87">
        <f>SUM(W10:AB10)</f>
        <v>4272</v>
      </c>
      <c r="W10" s="87">
        <v>0</v>
      </c>
      <c r="X10" s="87">
        <v>0</v>
      </c>
      <c r="Y10" s="87">
        <v>0</v>
      </c>
      <c r="Z10" s="87">
        <v>4272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26</v>
      </c>
      <c r="B11" s="96" t="s">
        <v>268</v>
      </c>
      <c r="C11" s="85" t="s">
        <v>269</v>
      </c>
      <c r="D11" s="87">
        <f>SUM(E11,+H11,+K11)</f>
        <v>3324</v>
      </c>
      <c r="E11" s="87">
        <f>SUM(F11:G11)</f>
        <v>0</v>
      </c>
      <c r="F11" s="87">
        <v>0</v>
      </c>
      <c r="G11" s="87">
        <v>0</v>
      </c>
      <c r="H11" s="87">
        <f>SUM(I11:J11)</f>
        <v>1277</v>
      </c>
      <c r="I11" s="87">
        <v>1277</v>
      </c>
      <c r="J11" s="87">
        <v>0</v>
      </c>
      <c r="K11" s="87">
        <f>SUM(L11:M11)</f>
        <v>2047</v>
      </c>
      <c r="L11" s="87">
        <v>0</v>
      </c>
      <c r="M11" s="87">
        <v>2047</v>
      </c>
      <c r="N11" s="87">
        <f>SUM(O11,+V11,+AC11)</f>
        <v>3324</v>
      </c>
      <c r="O11" s="87">
        <f>SUM(P11:U11)</f>
        <v>1277</v>
      </c>
      <c r="P11" s="87">
        <v>0</v>
      </c>
      <c r="Q11" s="87">
        <v>0</v>
      </c>
      <c r="R11" s="87">
        <v>0</v>
      </c>
      <c r="S11" s="87">
        <v>1277</v>
      </c>
      <c r="T11" s="87">
        <v>0</v>
      </c>
      <c r="U11" s="87">
        <v>0</v>
      </c>
      <c r="V11" s="87">
        <f>SUM(W11:AB11)</f>
        <v>2047</v>
      </c>
      <c r="W11" s="87">
        <v>0</v>
      </c>
      <c r="X11" s="87">
        <v>0</v>
      </c>
      <c r="Y11" s="87">
        <v>0</v>
      </c>
      <c r="Z11" s="87">
        <v>2047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26</v>
      </c>
      <c r="B12" s="96" t="s">
        <v>270</v>
      </c>
      <c r="C12" s="85" t="s">
        <v>271</v>
      </c>
      <c r="D12" s="87">
        <f>SUM(E12,+H12,+K12)</f>
        <v>2206</v>
      </c>
      <c r="E12" s="87">
        <f>SUM(F12:G12)</f>
        <v>0</v>
      </c>
      <c r="F12" s="87">
        <v>0</v>
      </c>
      <c r="G12" s="87">
        <v>0</v>
      </c>
      <c r="H12" s="87">
        <f>SUM(I12:J12)</f>
        <v>973</v>
      </c>
      <c r="I12" s="87">
        <v>973</v>
      </c>
      <c r="J12" s="87">
        <v>0</v>
      </c>
      <c r="K12" s="87">
        <f>SUM(L12:M12)</f>
        <v>1233</v>
      </c>
      <c r="L12" s="87">
        <v>148</v>
      </c>
      <c r="M12" s="87">
        <v>1085</v>
      </c>
      <c r="N12" s="87">
        <f>SUM(O12,+V12,+AC12)</f>
        <v>2206</v>
      </c>
      <c r="O12" s="87">
        <f>SUM(P12:U12)</f>
        <v>1121</v>
      </c>
      <c r="P12" s="87">
        <v>0</v>
      </c>
      <c r="Q12" s="87">
        <v>0</v>
      </c>
      <c r="R12" s="87">
        <v>0</v>
      </c>
      <c r="S12" s="87">
        <v>1121</v>
      </c>
      <c r="T12" s="87">
        <v>0</v>
      </c>
      <c r="U12" s="87">
        <v>0</v>
      </c>
      <c r="V12" s="87">
        <f>SUM(W12:AB12)</f>
        <v>1085</v>
      </c>
      <c r="W12" s="87">
        <v>0</v>
      </c>
      <c r="X12" s="87">
        <v>0</v>
      </c>
      <c r="Y12" s="87">
        <v>0</v>
      </c>
      <c r="Z12" s="87">
        <v>1085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26</v>
      </c>
      <c r="B13" s="96" t="s">
        <v>272</v>
      </c>
      <c r="C13" s="85" t="s">
        <v>273</v>
      </c>
      <c r="D13" s="87">
        <f>SUM(E13,+H13,+K13)</f>
        <v>14655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14655</v>
      </c>
      <c r="L13" s="87">
        <v>2924</v>
      </c>
      <c r="M13" s="87">
        <v>11731</v>
      </c>
      <c r="N13" s="87">
        <f>SUM(O13,+V13,+AC13)</f>
        <v>14655</v>
      </c>
      <c r="O13" s="87">
        <f>SUM(P13:U13)</f>
        <v>2924</v>
      </c>
      <c r="P13" s="87">
        <v>2924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11731</v>
      </c>
      <c r="W13" s="87">
        <v>11731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513</v>
      </c>
      <c r="AG13" s="87">
        <v>513</v>
      </c>
      <c r="AH13" s="87">
        <v>0</v>
      </c>
      <c r="AI13" s="87">
        <v>0</v>
      </c>
      <c r="AJ13" s="87">
        <f>SUM(AK13:AS13)</f>
        <v>513</v>
      </c>
      <c r="AK13" s="87">
        <v>0</v>
      </c>
      <c r="AL13" s="87">
        <v>0</v>
      </c>
      <c r="AM13" s="87">
        <v>79</v>
      </c>
      <c r="AN13" s="87">
        <v>434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26</v>
      </c>
      <c r="B14" s="96" t="s">
        <v>274</v>
      </c>
      <c r="C14" s="85" t="s">
        <v>275</v>
      </c>
      <c r="D14" s="87">
        <f>SUM(E14,+H14,+K14)</f>
        <v>56</v>
      </c>
      <c r="E14" s="87">
        <f>SUM(F14:G14)</f>
        <v>0</v>
      </c>
      <c r="F14" s="87">
        <v>0</v>
      </c>
      <c r="G14" s="87">
        <v>0</v>
      </c>
      <c r="H14" s="87">
        <f>SUM(I14:J14)</f>
        <v>56</v>
      </c>
      <c r="I14" s="87">
        <v>19</v>
      </c>
      <c r="J14" s="87">
        <v>37</v>
      </c>
      <c r="K14" s="87">
        <f>SUM(L14:M14)</f>
        <v>0</v>
      </c>
      <c r="L14" s="87">
        <v>0</v>
      </c>
      <c r="M14" s="87">
        <v>0</v>
      </c>
      <c r="N14" s="87">
        <f>SUM(O14,+V14,+AC14)</f>
        <v>56</v>
      </c>
      <c r="O14" s="87">
        <f>SUM(P14:U14)</f>
        <v>19</v>
      </c>
      <c r="P14" s="87">
        <v>19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37</v>
      </c>
      <c r="W14" s="87">
        <v>37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26</v>
      </c>
      <c r="B15" s="96" t="s">
        <v>276</v>
      </c>
      <c r="C15" s="85" t="s">
        <v>277</v>
      </c>
      <c r="D15" s="87">
        <f>SUM(E15,+H15,+K15)</f>
        <v>658</v>
      </c>
      <c r="E15" s="87">
        <f>SUM(F15:G15)</f>
        <v>0</v>
      </c>
      <c r="F15" s="87">
        <v>0</v>
      </c>
      <c r="G15" s="87">
        <v>0</v>
      </c>
      <c r="H15" s="87">
        <f>SUM(I15:J15)</f>
        <v>347</v>
      </c>
      <c r="I15" s="87">
        <v>347</v>
      </c>
      <c r="J15" s="87">
        <v>0</v>
      </c>
      <c r="K15" s="87">
        <f>SUM(L15:M15)</f>
        <v>311</v>
      </c>
      <c r="L15" s="87">
        <v>0</v>
      </c>
      <c r="M15" s="87">
        <v>311</v>
      </c>
      <c r="N15" s="87">
        <f>SUM(O15,+V15,+AC15)</f>
        <v>658</v>
      </c>
      <c r="O15" s="87">
        <f>SUM(P15:U15)</f>
        <v>347</v>
      </c>
      <c r="P15" s="87">
        <v>0</v>
      </c>
      <c r="Q15" s="87">
        <v>0</v>
      </c>
      <c r="R15" s="87">
        <v>0</v>
      </c>
      <c r="S15" s="87">
        <v>347</v>
      </c>
      <c r="T15" s="87">
        <v>0</v>
      </c>
      <c r="U15" s="87">
        <v>0</v>
      </c>
      <c r="V15" s="87">
        <f>SUM(W15:AB15)</f>
        <v>311</v>
      </c>
      <c r="W15" s="87">
        <v>0</v>
      </c>
      <c r="X15" s="87">
        <v>0</v>
      </c>
      <c r="Y15" s="87">
        <v>0</v>
      </c>
      <c r="Z15" s="87">
        <v>311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26</v>
      </c>
      <c r="B16" s="96" t="s">
        <v>278</v>
      </c>
      <c r="C16" s="85" t="s">
        <v>279</v>
      </c>
      <c r="D16" s="87">
        <f>SUM(E16,+H16,+K16)</f>
        <v>1644</v>
      </c>
      <c r="E16" s="87">
        <f>SUM(F16:G16)</f>
        <v>303</v>
      </c>
      <c r="F16" s="87">
        <v>303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1341</v>
      </c>
      <c r="L16" s="87">
        <v>0</v>
      </c>
      <c r="M16" s="87">
        <v>1341</v>
      </c>
      <c r="N16" s="87">
        <f>SUM(O16,+V16,+AC16)</f>
        <v>1644</v>
      </c>
      <c r="O16" s="87">
        <f>SUM(P16:U16)</f>
        <v>303</v>
      </c>
      <c r="P16" s="87">
        <v>0</v>
      </c>
      <c r="Q16" s="87">
        <v>0</v>
      </c>
      <c r="R16" s="87">
        <v>0</v>
      </c>
      <c r="S16" s="87">
        <v>303</v>
      </c>
      <c r="T16" s="87">
        <v>0</v>
      </c>
      <c r="U16" s="87">
        <v>0</v>
      </c>
      <c r="V16" s="87">
        <f>SUM(W16:AB16)</f>
        <v>1341</v>
      </c>
      <c r="W16" s="87">
        <v>0</v>
      </c>
      <c r="X16" s="87">
        <v>0</v>
      </c>
      <c r="Y16" s="87">
        <v>0</v>
      </c>
      <c r="Z16" s="87">
        <v>1341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26</v>
      </c>
      <c r="B17" s="96" t="s">
        <v>280</v>
      </c>
      <c r="C17" s="85" t="s">
        <v>281</v>
      </c>
      <c r="D17" s="87">
        <f>SUM(E17,+H17,+K17)</f>
        <v>4239</v>
      </c>
      <c r="E17" s="87">
        <f>SUM(F17:G17)</f>
        <v>0</v>
      </c>
      <c r="F17" s="87">
        <v>0</v>
      </c>
      <c r="G17" s="87">
        <v>0</v>
      </c>
      <c r="H17" s="87">
        <f>SUM(I17:J17)</f>
        <v>2068</v>
      </c>
      <c r="I17" s="87">
        <v>2068</v>
      </c>
      <c r="J17" s="87">
        <v>0</v>
      </c>
      <c r="K17" s="87">
        <f>SUM(L17:M17)</f>
        <v>2171</v>
      </c>
      <c r="L17" s="87">
        <v>0</v>
      </c>
      <c r="M17" s="87">
        <v>2171</v>
      </c>
      <c r="N17" s="87">
        <f>SUM(O17,+V17,+AC17)</f>
        <v>4239</v>
      </c>
      <c r="O17" s="87">
        <f>SUM(P17:U17)</f>
        <v>2068</v>
      </c>
      <c r="P17" s="87">
        <v>0</v>
      </c>
      <c r="Q17" s="87">
        <v>0</v>
      </c>
      <c r="R17" s="87">
        <v>0</v>
      </c>
      <c r="S17" s="87">
        <v>2068</v>
      </c>
      <c r="T17" s="87">
        <v>0</v>
      </c>
      <c r="U17" s="87">
        <v>0</v>
      </c>
      <c r="V17" s="87">
        <f>SUM(W17:AB17)</f>
        <v>2171</v>
      </c>
      <c r="W17" s="87">
        <v>0</v>
      </c>
      <c r="X17" s="87">
        <v>0</v>
      </c>
      <c r="Y17" s="87">
        <v>0</v>
      </c>
      <c r="Z17" s="87">
        <v>2171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26</v>
      </c>
      <c r="B18" s="96" t="s">
        <v>282</v>
      </c>
      <c r="C18" s="85" t="s">
        <v>283</v>
      </c>
      <c r="D18" s="87">
        <f>SUM(E18,+H18,+K18)</f>
        <v>32995</v>
      </c>
      <c r="E18" s="87">
        <f>SUM(F18:G18)</f>
        <v>4593</v>
      </c>
      <c r="F18" s="87">
        <v>4593</v>
      </c>
      <c r="G18" s="87">
        <v>0</v>
      </c>
      <c r="H18" s="87">
        <f>SUM(I18:J18)</f>
        <v>9035</v>
      </c>
      <c r="I18" s="87">
        <v>9035</v>
      </c>
      <c r="J18" s="87">
        <v>0</v>
      </c>
      <c r="K18" s="87">
        <f>SUM(L18:M18)</f>
        <v>19367</v>
      </c>
      <c r="L18" s="87">
        <v>0</v>
      </c>
      <c r="M18" s="87">
        <v>19367</v>
      </c>
      <c r="N18" s="87">
        <f>SUM(O18,+V18,+AC18)</f>
        <v>32995</v>
      </c>
      <c r="O18" s="87">
        <f>SUM(P18:U18)</f>
        <v>13628</v>
      </c>
      <c r="P18" s="87">
        <v>0</v>
      </c>
      <c r="Q18" s="87">
        <v>0</v>
      </c>
      <c r="R18" s="87">
        <v>0</v>
      </c>
      <c r="S18" s="87">
        <v>13628</v>
      </c>
      <c r="T18" s="87">
        <v>0</v>
      </c>
      <c r="U18" s="87">
        <v>0</v>
      </c>
      <c r="V18" s="87">
        <f>SUM(W18:AB18)</f>
        <v>19367</v>
      </c>
      <c r="W18" s="87">
        <v>0</v>
      </c>
      <c r="X18" s="87">
        <v>0</v>
      </c>
      <c r="Y18" s="87">
        <v>0</v>
      </c>
      <c r="Z18" s="87">
        <v>19367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26</v>
      </c>
      <c r="B19" s="96" t="s">
        <v>284</v>
      </c>
      <c r="C19" s="85" t="s">
        <v>285</v>
      </c>
      <c r="D19" s="87">
        <f>SUM(E19,+H19,+K19)</f>
        <v>1536</v>
      </c>
      <c r="E19" s="87">
        <f>SUM(F19:G19)</f>
        <v>376</v>
      </c>
      <c r="F19" s="87">
        <v>376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1160</v>
      </c>
      <c r="L19" s="87">
        <v>0</v>
      </c>
      <c r="M19" s="87">
        <v>1160</v>
      </c>
      <c r="N19" s="87">
        <f>SUM(O19,+V19,+AC19)</f>
        <v>1536</v>
      </c>
      <c r="O19" s="87">
        <f>SUM(P19:U19)</f>
        <v>376</v>
      </c>
      <c r="P19" s="87">
        <v>0</v>
      </c>
      <c r="Q19" s="87">
        <v>0</v>
      </c>
      <c r="R19" s="87">
        <v>0</v>
      </c>
      <c r="S19" s="87">
        <v>376</v>
      </c>
      <c r="T19" s="87">
        <v>0</v>
      </c>
      <c r="U19" s="87">
        <v>0</v>
      </c>
      <c r="V19" s="87">
        <f>SUM(W19:AB19)</f>
        <v>1160</v>
      </c>
      <c r="W19" s="87">
        <v>0</v>
      </c>
      <c r="X19" s="87">
        <v>0</v>
      </c>
      <c r="Y19" s="87">
        <v>0</v>
      </c>
      <c r="Z19" s="87">
        <v>1160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26</v>
      </c>
      <c r="B20" s="96" t="s">
        <v>286</v>
      </c>
      <c r="C20" s="85" t="s">
        <v>287</v>
      </c>
      <c r="D20" s="87">
        <f>SUM(E20,+H20,+K20)</f>
        <v>5580</v>
      </c>
      <c r="E20" s="87">
        <f>SUM(F20:G20)</f>
        <v>0</v>
      </c>
      <c r="F20" s="87">
        <v>0</v>
      </c>
      <c r="G20" s="87">
        <v>0</v>
      </c>
      <c r="H20" s="87">
        <f>SUM(I20:J20)</f>
        <v>2230</v>
      </c>
      <c r="I20" s="87">
        <v>2230</v>
      </c>
      <c r="J20" s="87">
        <v>0</v>
      </c>
      <c r="K20" s="87">
        <f>SUM(L20:M20)</f>
        <v>3350</v>
      </c>
      <c r="L20" s="87">
        <v>186</v>
      </c>
      <c r="M20" s="87">
        <v>3164</v>
      </c>
      <c r="N20" s="87">
        <f>SUM(O20,+V20,+AC20)</f>
        <v>5580</v>
      </c>
      <c r="O20" s="87">
        <f>SUM(P20:U20)</f>
        <v>2416</v>
      </c>
      <c r="P20" s="87">
        <v>186</v>
      </c>
      <c r="Q20" s="87">
        <v>0</v>
      </c>
      <c r="R20" s="87">
        <v>0</v>
      </c>
      <c r="S20" s="87">
        <v>2230</v>
      </c>
      <c r="T20" s="87">
        <v>0</v>
      </c>
      <c r="U20" s="87">
        <v>0</v>
      </c>
      <c r="V20" s="87">
        <f>SUM(W20:AB20)</f>
        <v>3164</v>
      </c>
      <c r="W20" s="87">
        <v>1713</v>
      </c>
      <c r="X20" s="87">
        <v>0</v>
      </c>
      <c r="Y20" s="87">
        <v>0</v>
      </c>
      <c r="Z20" s="87">
        <v>1451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27</v>
      </c>
      <c r="BA20" s="87">
        <v>27</v>
      </c>
      <c r="BB20" s="87">
        <v>0</v>
      </c>
      <c r="BC20" s="87">
        <v>0</v>
      </c>
    </row>
    <row r="21" spans="1:55" ht="13.5" customHeight="1">
      <c r="A21" s="98" t="s">
        <v>26</v>
      </c>
      <c r="B21" s="96" t="s">
        <v>288</v>
      </c>
      <c r="C21" s="85" t="s">
        <v>289</v>
      </c>
      <c r="D21" s="87">
        <f>SUM(E21,+H21,+K21)</f>
        <v>3869</v>
      </c>
      <c r="E21" s="87">
        <f>SUM(F21:G21)</f>
        <v>0</v>
      </c>
      <c r="F21" s="87">
        <v>0</v>
      </c>
      <c r="G21" s="87">
        <v>0</v>
      </c>
      <c r="H21" s="87">
        <f>SUM(I21:J21)</f>
        <v>815</v>
      </c>
      <c r="I21" s="87">
        <v>815</v>
      </c>
      <c r="J21" s="87">
        <v>0</v>
      </c>
      <c r="K21" s="87">
        <f>SUM(L21:M21)</f>
        <v>3054</v>
      </c>
      <c r="L21" s="87">
        <v>0</v>
      </c>
      <c r="M21" s="87">
        <v>3054</v>
      </c>
      <c r="N21" s="87">
        <f>SUM(O21,+V21,+AC21)</f>
        <v>3869</v>
      </c>
      <c r="O21" s="87">
        <f>SUM(P21:U21)</f>
        <v>815</v>
      </c>
      <c r="P21" s="87">
        <v>815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3054</v>
      </c>
      <c r="W21" s="87">
        <v>3054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176</v>
      </c>
      <c r="AG21" s="87">
        <v>176</v>
      </c>
      <c r="AH21" s="87">
        <v>0</v>
      </c>
      <c r="AI21" s="87">
        <v>0</v>
      </c>
      <c r="AJ21" s="87">
        <f>SUM(AK21:AS21)</f>
        <v>176</v>
      </c>
      <c r="AK21" s="87">
        <v>0</v>
      </c>
      <c r="AL21" s="87">
        <v>0</v>
      </c>
      <c r="AM21" s="87">
        <v>176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26</v>
      </c>
      <c r="B22" s="96" t="s">
        <v>290</v>
      </c>
      <c r="C22" s="85" t="s">
        <v>291</v>
      </c>
      <c r="D22" s="87">
        <f>SUM(E22,+H22,+K22)</f>
        <v>9891</v>
      </c>
      <c r="E22" s="87">
        <f>SUM(F22:G22)</f>
        <v>0</v>
      </c>
      <c r="F22" s="87">
        <v>0</v>
      </c>
      <c r="G22" s="87">
        <v>0</v>
      </c>
      <c r="H22" s="87">
        <f>SUM(I22:J22)</f>
        <v>3137</v>
      </c>
      <c r="I22" s="87">
        <v>3137</v>
      </c>
      <c r="J22" s="87">
        <v>0</v>
      </c>
      <c r="K22" s="87">
        <f>SUM(L22:M22)</f>
        <v>6754</v>
      </c>
      <c r="L22" s="87">
        <v>0</v>
      </c>
      <c r="M22" s="87">
        <v>6754</v>
      </c>
      <c r="N22" s="87">
        <f>SUM(O22,+V22,+AC22)</f>
        <v>9891</v>
      </c>
      <c r="O22" s="87">
        <f>SUM(P22:U22)</f>
        <v>3137</v>
      </c>
      <c r="P22" s="87">
        <v>3137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6754</v>
      </c>
      <c r="W22" s="87">
        <v>6754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352</v>
      </c>
      <c r="AG22" s="87">
        <v>352</v>
      </c>
      <c r="AH22" s="87">
        <v>0</v>
      </c>
      <c r="AI22" s="87">
        <v>0</v>
      </c>
      <c r="AJ22" s="87">
        <f>SUM(AK22:AS22)</f>
        <v>352</v>
      </c>
      <c r="AK22" s="87">
        <v>0</v>
      </c>
      <c r="AL22" s="87">
        <v>0</v>
      </c>
      <c r="AM22" s="87">
        <v>352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26</v>
      </c>
      <c r="B23" s="96" t="s">
        <v>292</v>
      </c>
      <c r="C23" s="85" t="s">
        <v>293</v>
      </c>
      <c r="D23" s="87">
        <f>SUM(E23,+H23,+K23)</f>
        <v>9624</v>
      </c>
      <c r="E23" s="87">
        <f>SUM(F23:G23)</f>
        <v>605</v>
      </c>
      <c r="F23" s="87">
        <v>605</v>
      </c>
      <c r="G23" s="87">
        <v>0</v>
      </c>
      <c r="H23" s="87">
        <f>SUM(I23:J23)</f>
        <v>2724</v>
      </c>
      <c r="I23" s="87">
        <v>2724</v>
      </c>
      <c r="J23" s="87">
        <v>0</v>
      </c>
      <c r="K23" s="87">
        <f>SUM(L23:M23)</f>
        <v>6295</v>
      </c>
      <c r="L23" s="87">
        <v>0</v>
      </c>
      <c r="M23" s="87">
        <v>6295</v>
      </c>
      <c r="N23" s="87">
        <f>SUM(O23,+V23,+AC23)</f>
        <v>9624</v>
      </c>
      <c r="O23" s="87">
        <f>SUM(P23:U23)</f>
        <v>3329</v>
      </c>
      <c r="P23" s="87">
        <v>0</v>
      </c>
      <c r="Q23" s="87">
        <v>0</v>
      </c>
      <c r="R23" s="87">
        <v>0</v>
      </c>
      <c r="S23" s="87">
        <v>3329</v>
      </c>
      <c r="T23" s="87">
        <v>0</v>
      </c>
      <c r="U23" s="87">
        <v>0</v>
      </c>
      <c r="V23" s="87">
        <f>SUM(W23:AB23)</f>
        <v>6295</v>
      </c>
      <c r="W23" s="87">
        <v>6295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299</v>
      </c>
      <c r="AG23" s="87">
        <v>299</v>
      </c>
      <c r="AH23" s="87">
        <v>0</v>
      </c>
      <c r="AI23" s="87">
        <v>0</v>
      </c>
      <c r="AJ23" s="87">
        <f>SUM(AK23:AS23)</f>
        <v>299</v>
      </c>
      <c r="AK23" s="87">
        <v>0</v>
      </c>
      <c r="AL23" s="87">
        <v>0</v>
      </c>
      <c r="AM23" s="87">
        <v>299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26</v>
      </c>
      <c r="B24" s="96" t="s">
        <v>294</v>
      </c>
      <c r="C24" s="85" t="s">
        <v>295</v>
      </c>
      <c r="D24" s="87">
        <f>SUM(E24,+H24,+K24)</f>
        <v>1650</v>
      </c>
      <c r="E24" s="87">
        <f>SUM(F24:G24)</f>
        <v>0</v>
      </c>
      <c r="F24" s="87">
        <v>0</v>
      </c>
      <c r="G24" s="87">
        <v>0</v>
      </c>
      <c r="H24" s="87">
        <f>SUM(I24:J24)</f>
        <v>913</v>
      </c>
      <c r="I24" s="87">
        <v>913</v>
      </c>
      <c r="J24" s="87">
        <v>0</v>
      </c>
      <c r="K24" s="87">
        <f>SUM(L24:M24)</f>
        <v>737</v>
      </c>
      <c r="L24" s="87">
        <v>0</v>
      </c>
      <c r="M24" s="87">
        <v>737</v>
      </c>
      <c r="N24" s="87">
        <f>SUM(O24,+V24,+AC24)</f>
        <v>1650</v>
      </c>
      <c r="O24" s="87">
        <f>SUM(P24:U24)</f>
        <v>913</v>
      </c>
      <c r="P24" s="87">
        <v>0</v>
      </c>
      <c r="Q24" s="87">
        <v>0</v>
      </c>
      <c r="R24" s="87">
        <v>0</v>
      </c>
      <c r="S24" s="87">
        <v>913</v>
      </c>
      <c r="T24" s="87">
        <v>0</v>
      </c>
      <c r="U24" s="87">
        <v>0</v>
      </c>
      <c r="V24" s="87">
        <f>SUM(W24:AB24)</f>
        <v>737</v>
      </c>
      <c r="W24" s="87">
        <v>0</v>
      </c>
      <c r="X24" s="87">
        <v>0</v>
      </c>
      <c r="Y24" s="87">
        <v>0</v>
      </c>
      <c r="Z24" s="87">
        <v>737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26</v>
      </c>
      <c r="B25" s="96" t="s">
        <v>296</v>
      </c>
      <c r="C25" s="85" t="s">
        <v>297</v>
      </c>
      <c r="D25" s="87">
        <f>SUM(E25,+H25,+K25)</f>
        <v>5633</v>
      </c>
      <c r="E25" s="87">
        <f>SUM(F25:G25)</f>
        <v>0</v>
      </c>
      <c r="F25" s="87">
        <v>0</v>
      </c>
      <c r="G25" s="87">
        <v>0</v>
      </c>
      <c r="H25" s="87">
        <f>SUM(I25:J25)</f>
        <v>1501</v>
      </c>
      <c r="I25" s="87">
        <v>1501</v>
      </c>
      <c r="J25" s="87">
        <v>0</v>
      </c>
      <c r="K25" s="87">
        <f>SUM(L25:M25)</f>
        <v>4132</v>
      </c>
      <c r="L25" s="87">
        <v>0</v>
      </c>
      <c r="M25" s="87">
        <v>4132</v>
      </c>
      <c r="N25" s="87">
        <f>SUM(O25,+V25,+AC25)</f>
        <v>5633</v>
      </c>
      <c r="O25" s="87">
        <f>SUM(P25:U25)</f>
        <v>1501</v>
      </c>
      <c r="P25" s="87">
        <v>0</v>
      </c>
      <c r="Q25" s="87">
        <v>0</v>
      </c>
      <c r="R25" s="87">
        <v>0</v>
      </c>
      <c r="S25" s="87">
        <v>1501</v>
      </c>
      <c r="T25" s="87">
        <v>0</v>
      </c>
      <c r="U25" s="87">
        <v>0</v>
      </c>
      <c r="V25" s="87">
        <f>SUM(W25:AB25)</f>
        <v>4132</v>
      </c>
      <c r="W25" s="87">
        <v>0</v>
      </c>
      <c r="X25" s="87">
        <v>0</v>
      </c>
      <c r="Y25" s="87">
        <v>0</v>
      </c>
      <c r="Z25" s="87">
        <v>4132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26</v>
      </c>
      <c r="B26" s="96" t="s">
        <v>298</v>
      </c>
      <c r="C26" s="85" t="s">
        <v>299</v>
      </c>
      <c r="D26" s="87">
        <f>SUM(E26,+H26,+K26)</f>
        <v>8493</v>
      </c>
      <c r="E26" s="87">
        <f>SUM(F26:G26)</f>
        <v>0</v>
      </c>
      <c r="F26" s="87">
        <v>0</v>
      </c>
      <c r="G26" s="87">
        <v>0</v>
      </c>
      <c r="H26" s="87">
        <f>SUM(I26:J26)</f>
        <v>1081</v>
      </c>
      <c r="I26" s="87">
        <v>1081</v>
      </c>
      <c r="J26" s="87">
        <v>0</v>
      </c>
      <c r="K26" s="87">
        <f>SUM(L26:M26)</f>
        <v>7412</v>
      </c>
      <c r="L26" s="87">
        <v>0</v>
      </c>
      <c r="M26" s="87">
        <v>7412</v>
      </c>
      <c r="N26" s="87">
        <f>SUM(O26,+V26,+AC26)</f>
        <v>8493</v>
      </c>
      <c r="O26" s="87">
        <f>SUM(P26:U26)</f>
        <v>1081</v>
      </c>
      <c r="P26" s="87">
        <v>1081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7412</v>
      </c>
      <c r="W26" s="87">
        <v>7412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23</v>
      </c>
      <c r="AG26" s="87">
        <v>23</v>
      </c>
      <c r="AH26" s="87">
        <v>0</v>
      </c>
      <c r="AI26" s="87">
        <v>0</v>
      </c>
      <c r="AJ26" s="87">
        <f>SUM(AK26:AS26)</f>
        <v>373</v>
      </c>
      <c r="AK26" s="87">
        <v>373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23</v>
      </c>
      <c r="AU26" s="87">
        <v>23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26</v>
      </c>
      <c r="B27" s="96" t="s">
        <v>300</v>
      </c>
      <c r="C27" s="85" t="s">
        <v>301</v>
      </c>
      <c r="D27" s="87">
        <f>SUM(E27,+H27,+K27)</f>
        <v>11300</v>
      </c>
      <c r="E27" s="87">
        <f>SUM(F27:G27)</f>
        <v>0</v>
      </c>
      <c r="F27" s="87">
        <v>0</v>
      </c>
      <c r="G27" s="87">
        <v>0</v>
      </c>
      <c r="H27" s="87">
        <f>SUM(I27:J27)</f>
        <v>11300</v>
      </c>
      <c r="I27" s="87">
        <v>2591</v>
      </c>
      <c r="J27" s="87">
        <v>8709</v>
      </c>
      <c r="K27" s="87">
        <f>SUM(L27:M27)</f>
        <v>0</v>
      </c>
      <c r="L27" s="87">
        <v>0</v>
      </c>
      <c r="M27" s="87">
        <v>0</v>
      </c>
      <c r="N27" s="87">
        <f>SUM(O27,+V27,+AC27)</f>
        <v>11300</v>
      </c>
      <c r="O27" s="87">
        <f>SUM(P27:U27)</f>
        <v>2591</v>
      </c>
      <c r="P27" s="87">
        <v>0</v>
      </c>
      <c r="Q27" s="87">
        <v>0</v>
      </c>
      <c r="R27" s="87">
        <v>0</v>
      </c>
      <c r="S27" s="87">
        <v>2591</v>
      </c>
      <c r="T27" s="87">
        <v>0</v>
      </c>
      <c r="U27" s="87">
        <v>0</v>
      </c>
      <c r="V27" s="87">
        <f>SUM(W27:AB27)</f>
        <v>8709</v>
      </c>
      <c r="W27" s="87">
        <v>0</v>
      </c>
      <c r="X27" s="87">
        <v>0</v>
      </c>
      <c r="Y27" s="87">
        <v>0</v>
      </c>
      <c r="Z27" s="87">
        <v>8709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26</v>
      </c>
      <c r="B28" s="96" t="s">
        <v>302</v>
      </c>
      <c r="C28" s="85" t="s">
        <v>303</v>
      </c>
      <c r="D28" s="87">
        <f>SUM(E28,+H28,+K28)</f>
        <v>3596</v>
      </c>
      <c r="E28" s="87">
        <f>SUM(F28:G28)</f>
        <v>920</v>
      </c>
      <c r="F28" s="87">
        <v>920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2676</v>
      </c>
      <c r="L28" s="87">
        <v>0</v>
      </c>
      <c r="M28" s="87">
        <v>2676</v>
      </c>
      <c r="N28" s="87">
        <f>SUM(O28,+V28,+AC28)</f>
        <v>3596</v>
      </c>
      <c r="O28" s="87">
        <f>SUM(P28:U28)</f>
        <v>920</v>
      </c>
      <c r="P28" s="87">
        <v>920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2676</v>
      </c>
      <c r="W28" s="87">
        <v>2676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440</v>
      </c>
      <c r="AG28" s="87">
        <v>440</v>
      </c>
      <c r="AH28" s="87">
        <v>0</v>
      </c>
      <c r="AI28" s="87">
        <v>0</v>
      </c>
      <c r="AJ28" s="87">
        <f>SUM(AK28:AS28)</f>
        <v>440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18</v>
      </c>
      <c r="AR28" s="87">
        <v>0</v>
      </c>
      <c r="AS28" s="87">
        <v>422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26</v>
      </c>
      <c r="B29" s="96" t="s">
        <v>304</v>
      </c>
      <c r="C29" s="85" t="s">
        <v>305</v>
      </c>
      <c r="D29" s="87">
        <f>SUM(E29,+H29,+K29)</f>
        <v>1973</v>
      </c>
      <c r="E29" s="87">
        <f>SUM(F29:G29)</f>
        <v>691</v>
      </c>
      <c r="F29" s="87">
        <v>0</v>
      </c>
      <c r="G29" s="87">
        <v>691</v>
      </c>
      <c r="H29" s="87">
        <f>SUM(I29:J29)</f>
        <v>1282</v>
      </c>
      <c r="I29" s="87">
        <v>556</v>
      </c>
      <c r="J29" s="87">
        <v>726</v>
      </c>
      <c r="K29" s="87">
        <f>SUM(L29:M29)</f>
        <v>0</v>
      </c>
      <c r="L29" s="87">
        <v>0</v>
      </c>
      <c r="M29" s="87">
        <v>0</v>
      </c>
      <c r="N29" s="87">
        <f>SUM(O29,+V29,+AC29)</f>
        <v>1973</v>
      </c>
      <c r="O29" s="87">
        <f>SUM(P29:U29)</f>
        <v>556</v>
      </c>
      <c r="P29" s="87">
        <v>556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1417</v>
      </c>
      <c r="W29" s="87">
        <v>1417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374</v>
      </c>
      <c r="AG29" s="87">
        <v>374</v>
      </c>
      <c r="AH29" s="87">
        <v>0</v>
      </c>
      <c r="AI29" s="87">
        <v>0</v>
      </c>
      <c r="AJ29" s="87">
        <f>SUM(AK29:AS29)</f>
        <v>374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374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26</v>
      </c>
      <c r="B30" s="96" t="s">
        <v>306</v>
      </c>
      <c r="C30" s="85" t="s">
        <v>307</v>
      </c>
      <c r="D30" s="87">
        <f>SUM(E30,+H30,+K30)</f>
        <v>17361</v>
      </c>
      <c r="E30" s="87">
        <f>SUM(F30:G30)</f>
        <v>3432</v>
      </c>
      <c r="F30" s="87">
        <v>0</v>
      </c>
      <c r="G30" s="87">
        <v>3432</v>
      </c>
      <c r="H30" s="87">
        <f>SUM(I30:J30)</f>
        <v>11350</v>
      </c>
      <c r="I30" s="87">
        <v>0</v>
      </c>
      <c r="J30" s="87">
        <v>11350</v>
      </c>
      <c r="K30" s="87">
        <f>SUM(L30:M30)</f>
        <v>2579</v>
      </c>
      <c r="L30" s="87">
        <v>2579</v>
      </c>
      <c r="M30" s="87">
        <v>0</v>
      </c>
      <c r="N30" s="87">
        <f>SUM(O30,+V30,+AC30)</f>
        <v>17387</v>
      </c>
      <c r="O30" s="87">
        <f>SUM(P30:U30)</f>
        <v>2579</v>
      </c>
      <c r="P30" s="87">
        <v>2579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14782</v>
      </c>
      <c r="W30" s="87">
        <v>14782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26</v>
      </c>
      <c r="AD30" s="87">
        <v>26</v>
      </c>
      <c r="AE30" s="87">
        <v>0</v>
      </c>
      <c r="AF30" s="87">
        <f>SUM(AG30:AI30)</f>
        <v>3</v>
      </c>
      <c r="AG30" s="87">
        <v>3</v>
      </c>
      <c r="AH30" s="87">
        <v>0</v>
      </c>
      <c r="AI30" s="87">
        <v>0</v>
      </c>
      <c r="AJ30" s="87">
        <f>SUM(AK30:AS30)</f>
        <v>3</v>
      </c>
      <c r="AK30" s="87">
        <v>0</v>
      </c>
      <c r="AL30" s="87">
        <v>0</v>
      </c>
      <c r="AM30" s="87">
        <v>3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229</v>
      </c>
      <c r="BA30" s="87">
        <v>229</v>
      </c>
      <c r="BB30" s="87">
        <v>0</v>
      </c>
      <c r="BC30" s="87">
        <v>0</v>
      </c>
    </row>
    <row r="31" spans="1:55" ht="13.5" customHeight="1">
      <c r="A31" s="98" t="s">
        <v>26</v>
      </c>
      <c r="B31" s="96" t="s">
        <v>308</v>
      </c>
      <c r="C31" s="85" t="s">
        <v>309</v>
      </c>
      <c r="D31" s="87">
        <f>SUM(E31,+H31,+K31)</f>
        <v>11212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11212</v>
      </c>
      <c r="L31" s="87">
        <v>2201</v>
      </c>
      <c r="M31" s="87">
        <v>9011</v>
      </c>
      <c r="N31" s="87">
        <f>SUM(O31,+V31,+AC31)</f>
        <v>11212</v>
      </c>
      <c r="O31" s="87">
        <f>SUM(P31:U31)</f>
        <v>2201</v>
      </c>
      <c r="P31" s="87">
        <v>2201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9011</v>
      </c>
      <c r="W31" s="87">
        <v>9011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572</v>
      </c>
      <c r="AG31" s="87">
        <v>572</v>
      </c>
      <c r="AH31" s="87">
        <v>0</v>
      </c>
      <c r="AI31" s="87">
        <v>0</v>
      </c>
      <c r="AJ31" s="87">
        <f>SUM(AK31:AS31)</f>
        <v>572</v>
      </c>
      <c r="AK31" s="87">
        <v>0</v>
      </c>
      <c r="AL31" s="87">
        <v>0</v>
      </c>
      <c r="AM31" s="87">
        <v>265</v>
      </c>
      <c r="AN31" s="87">
        <v>267</v>
      </c>
      <c r="AO31" s="87">
        <v>0</v>
      </c>
      <c r="AP31" s="87">
        <v>0</v>
      </c>
      <c r="AQ31" s="87">
        <v>0</v>
      </c>
      <c r="AR31" s="87">
        <v>0</v>
      </c>
      <c r="AS31" s="87">
        <v>40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26</v>
      </c>
      <c r="B32" s="96" t="s">
        <v>310</v>
      </c>
      <c r="C32" s="85" t="s">
        <v>311</v>
      </c>
      <c r="D32" s="87">
        <f>SUM(E32,+H32,+K32)</f>
        <v>5406</v>
      </c>
      <c r="E32" s="87">
        <f>SUM(F32:G32)</f>
        <v>5406</v>
      </c>
      <c r="F32" s="87">
        <v>558</v>
      </c>
      <c r="G32" s="87">
        <v>4848</v>
      </c>
      <c r="H32" s="87">
        <f>SUM(I32:J32)</f>
        <v>0</v>
      </c>
      <c r="I32" s="87">
        <v>0</v>
      </c>
      <c r="J32" s="87">
        <v>0</v>
      </c>
      <c r="K32" s="87">
        <f>SUM(L32:M32)</f>
        <v>0</v>
      </c>
      <c r="L32" s="87">
        <v>0</v>
      </c>
      <c r="M32" s="87">
        <v>0</v>
      </c>
      <c r="N32" s="87">
        <f>SUM(O32,+V32,+AC32)</f>
        <v>5406</v>
      </c>
      <c r="O32" s="87">
        <f>SUM(P32:U32)</f>
        <v>558</v>
      </c>
      <c r="P32" s="87">
        <v>558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4848</v>
      </c>
      <c r="W32" s="87">
        <v>4848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11</v>
      </c>
      <c r="AG32" s="87">
        <v>11</v>
      </c>
      <c r="AH32" s="87">
        <v>0</v>
      </c>
      <c r="AI32" s="87">
        <v>0</v>
      </c>
      <c r="AJ32" s="87">
        <f>SUM(AK32:AS32)</f>
        <v>224</v>
      </c>
      <c r="AK32" s="87">
        <v>224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11</v>
      </c>
      <c r="AU32" s="87">
        <v>11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26</v>
      </c>
      <c r="B33" s="96" t="s">
        <v>312</v>
      </c>
      <c r="C33" s="85" t="s">
        <v>313</v>
      </c>
      <c r="D33" s="87">
        <f>SUM(E33,+H33,+K33)</f>
        <v>8435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8435</v>
      </c>
      <c r="L33" s="87">
        <v>1313</v>
      </c>
      <c r="M33" s="87">
        <v>7122</v>
      </c>
      <c r="N33" s="87">
        <f>SUM(O33,+V33,+AC33)</f>
        <v>8435</v>
      </c>
      <c r="O33" s="87">
        <f>SUM(P33:U33)</f>
        <v>1313</v>
      </c>
      <c r="P33" s="87">
        <v>0</v>
      </c>
      <c r="Q33" s="87">
        <v>0</v>
      </c>
      <c r="R33" s="87">
        <v>0</v>
      </c>
      <c r="S33" s="87">
        <v>1313</v>
      </c>
      <c r="T33" s="87">
        <v>0</v>
      </c>
      <c r="U33" s="87">
        <v>0</v>
      </c>
      <c r="V33" s="87">
        <f>SUM(W33:AB33)</f>
        <v>7122</v>
      </c>
      <c r="W33" s="87">
        <v>0</v>
      </c>
      <c r="X33" s="87">
        <v>0</v>
      </c>
      <c r="Y33" s="87">
        <v>0</v>
      </c>
      <c r="Z33" s="87">
        <v>7122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0</v>
      </c>
      <c r="AG33" s="87">
        <v>0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26</v>
      </c>
      <c r="B34" s="96" t="s">
        <v>314</v>
      </c>
      <c r="C34" s="85" t="s">
        <v>315</v>
      </c>
      <c r="D34" s="87">
        <f>SUM(E34,+H34,+K34)</f>
        <v>6043</v>
      </c>
      <c r="E34" s="87">
        <f>SUM(F34:G34)</f>
        <v>0</v>
      </c>
      <c r="F34" s="87">
        <v>0</v>
      </c>
      <c r="G34" s="87">
        <v>0</v>
      </c>
      <c r="H34" s="87">
        <f>SUM(I34:J34)</f>
        <v>693</v>
      </c>
      <c r="I34" s="87">
        <v>693</v>
      </c>
      <c r="J34" s="87">
        <v>0</v>
      </c>
      <c r="K34" s="87">
        <f>SUM(L34:M34)</f>
        <v>5350</v>
      </c>
      <c r="L34" s="87">
        <v>0</v>
      </c>
      <c r="M34" s="87">
        <v>5350</v>
      </c>
      <c r="N34" s="87">
        <f>SUM(O34,+V34,+AC34)</f>
        <v>6043</v>
      </c>
      <c r="O34" s="87">
        <f>SUM(P34:U34)</f>
        <v>693</v>
      </c>
      <c r="P34" s="87">
        <v>693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5350</v>
      </c>
      <c r="W34" s="87">
        <v>5350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66</v>
      </c>
      <c r="AG34" s="87">
        <v>66</v>
      </c>
      <c r="AH34" s="87">
        <v>0</v>
      </c>
      <c r="AI34" s="87">
        <v>0</v>
      </c>
      <c r="AJ34" s="87">
        <f>SUM(AK34:AS34)</f>
        <v>66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66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26</v>
      </c>
      <c r="B35" s="96" t="s">
        <v>316</v>
      </c>
      <c r="C35" s="85" t="s">
        <v>317</v>
      </c>
      <c r="D35" s="87">
        <f>SUM(E35,+H35,+K35)</f>
        <v>7291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7291</v>
      </c>
      <c r="L35" s="87">
        <v>2153</v>
      </c>
      <c r="M35" s="87">
        <v>5138</v>
      </c>
      <c r="N35" s="87">
        <f>SUM(O35,+V35,+AC35)</f>
        <v>7291</v>
      </c>
      <c r="O35" s="87">
        <f>SUM(P35:U35)</f>
        <v>2153</v>
      </c>
      <c r="P35" s="87">
        <v>0</v>
      </c>
      <c r="Q35" s="87">
        <v>0</v>
      </c>
      <c r="R35" s="87">
        <v>0</v>
      </c>
      <c r="S35" s="87">
        <v>2153</v>
      </c>
      <c r="T35" s="87">
        <v>0</v>
      </c>
      <c r="U35" s="87">
        <v>0</v>
      </c>
      <c r="V35" s="87">
        <f>SUM(W35:AB35)</f>
        <v>5138</v>
      </c>
      <c r="W35" s="87">
        <v>0</v>
      </c>
      <c r="X35" s="87">
        <v>0</v>
      </c>
      <c r="Y35" s="87">
        <v>0</v>
      </c>
      <c r="Z35" s="87">
        <v>5138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0</v>
      </c>
      <c r="AG35" s="87">
        <v>0</v>
      </c>
      <c r="AH35" s="87">
        <v>0</v>
      </c>
      <c r="AI35" s="87">
        <v>0</v>
      </c>
      <c r="AJ35" s="87">
        <f>SUM(AK35:AS35)</f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26</v>
      </c>
      <c r="B36" s="96" t="s">
        <v>318</v>
      </c>
      <c r="C36" s="85" t="s">
        <v>319</v>
      </c>
      <c r="D36" s="87">
        <f>SUM(E36,+H36,+K36)</f>
        <v>5986</v>
      </c>
      <c r="E36" s="87">
        <f>SUM(F36:G36)</f>
        <v>0</v>
      </c>
      <c r="F36" s="87">
        <v>0</v>
      </c>
      <c r="G36" s="87">
        <v>0</v>
      </c>
      <c r="H36" s="87">
        <f>SUM(I36:J36)</f>
        <v>1187</v>
      </c>
      <c r="I36" s="87">
        <v>1187</v>
      </c>
      <c r="J36" s="87">
        <v>0</v>
      </c>
      <c r="K36" s="87">
        <f>SUM(L36:M36)</f>
        <v>4799</v>
      </c>
      <c r="L36" s="87">
        <v>0</v>
      </c>
      <c r="M36" s="87">
        <v>4799</v>
      </c>
      <c r="N36" s="87">
        <f>SUM(O36,+V36,+AC36)</f>
        <v>5986</v>
      </c>
      <c r="O36" s="87">
        <f>SUM(P36:U36)</f>
        <v>1187</v>
      </c>
      <c r="P36" s="87">
        <v>1187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4799</v>
      </c>
      <c r="W36" s="87">
        <v>4799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61</v>
      </c>
      <c r="AG36" s="87">
        <v>61</v>
      </c>
      <c r="AH36" s="87">
        <v>0</v>
      </c>
      <c r="AI36" s="87">
        <v>0</v>
      </c>
      <c r="AJ36" s="87">
        <f>SUM(AK36:AS36)</f>
        <v>61</v>
      </c>
      <c r="AK36" s="87">
        <v>0</v>
      </c>
      <c r="AL36" s="87">
        <v>0</v>
      </c>
      <c r="AM36" s="87">
        <v>5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56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26</v>
      </c>
      <c r="B37" s="96" t="s">
        <v>320</v>
      </c>
      <c r="C37" s="85" t="s">
        <v>321</v>
      </c>
      <c r="D37" s="87">
        <f>SUM(E37,+H37,+K37)</f>
        <v>322</v>
      </c>
      <c r="E37" s="87">
        <f>SUM(F37:G37)</f>
        <v>191</v>
      </c>
      <c r="F37" s="87">
        <v>191</v>
      </c>
      <c r="G37" s="87">
        <v>0</v>
      </c>
      <c r="H37" s="87">
        <f>SUM(I37:J37)</f>
        <v>131</v>
      </c>
      <c r="I37" s="87">
        <v>0</v>
      </c>
      <c r="J37" s="87">
        <v>131</v>
      </c>
      <c r="K37" s="87">
        <f>SUM(L37:M37)</f>
        <v>0</v>
      </c>
      <c r="L37" s="87">
        <v>0</v>
      </c>
      <c r="M37" s="87">
        <v>0</v>
      </c>
      <c r="N37" s="87">
        <f>SUM(O37,+V37,+AC37)</f>
        <v>322</v>
      </c>
      <c r="O37" s="87">
        <f>SUM(P37:U37)</f>
        <v>191</v>
      </c>
      <c r="P37" s="87">
        <v>191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131</v>
      </c>
      <c r="W37" s="87">
        <v>131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11</v>
      </c>
      <c r="AG37" s="87">
        <v>11</v>
      </c>
      <c r="AH37" s="87">
        <v>0</v>
      </c>
      <c r="AI37" s="87">
        <v>0</v>
      </c>
      <c r="AJ37" s="87">
        <f>SUM(AK37:AS37)</f>
        <v>11</v>
      </c>
      <c r="AK37" s="87">
        <v>0</v>
      </c>
      <c r="AL37" s="87">
        <v>0</v>
      </c>
      <c r="AM37" s="87">
        <v>11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26</v>
      </c>
      <c r="B38" s="96" t="s">
        <v>322</v>
      </c>
      <c r="C38" s="85" t="s">
        <v>323</v>
      </c>
      <c r="D38" s="87">
        <f>SUM(E38,+H38,+K38)</f>
        <v>6128</v>
      </c>
      <c r="E38" s="87">
        <f>SUM(F38:G38)</f>
        <v>0</v>
      </c>
      <c r="F38" s="87">
        <v>0</v>
      </c>
      <c r="G38" s="87">
        <v>0</v>
      </c>
      <c r="H38" s="87">
        <f>SUM(I38:J38)</f>
        <v>6128</v>
      </c>
      <c r="I38" s="87">
        <v>551</v>
      </c>
      <c r="J38" s="87">
        <v>5577</v>
      </c>
      <c r="K38" s="87">
        <f>SUM(L38:M38)</f>
        <v>0</v>
      </c>
      <c r="L38" s="87">
        <v>0</v>
      </c>
      <c r="M38" s="87">
        <v>0</v>
      </c>
      <c r="N38" s="87">
        <f>SUM(O38,+V38,+AC38)</f>
        <v>6128</v>
      </c>
      <c r="O38" s="87">
        <f>SUM(P38:U38)</f>
        <v>551</v>
      </c>
      <c r="P38" s="87">
        <v>551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5577</v>
      </c>
      <c r="W38" s="87">
        <v>5577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1</v>
      </c>
      <c r="AG38" s="87">
        <v>1</v>
      </c>
      <c r="AH38" s="87">
        <v>0</v>
      </c>
      <c r="AI38" s="87">
        <v>0</v>
      </c>
      <c r="AJ38" s="87">
        <f>SUM(AK38:AS38)</f>
        <v>1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1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79</v>
      </c>
      <c r="BA38" s="87">
        <v>79</v>
      </c>
      <c r="BB38" s="87">
        <v>0</v>
      </c>
      <c r="BC38" s="87">
        <v>0</v>
      </c>
    </row>
    <row r="39" spans="1:55" ht="13.5" customHeight="1">
      <c r="A39" s="98" t="s">
        <v>26</v>
      </c>
      <c r="B39" s="96" t="s">
        <v>324</v>
      </c>
      <c r="C39" s="85" t="s">
        <v>325</v>
      </c>
      <c r="D39" s="87">
        <f>SUM(E39,+H39,+K39)</f>
        <v>5041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5041</v>
      </c>
      <c r="L39" s="87">
        <v>2502</v>
      </c>
      <c r="M39" s="87">
        <v>2539</v>
      </c>
      <c r="N39" s="87">
        <f>SUM(O39,+V39,+AC39)</f>
        <v>5041</v>
      </c>
      <c r="O39" s="87">
        <f>SUM(P39:U39)</f>
        <v>2502</v>
      </c>
      <c r="P39" s="87">
        <v>2502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2539</v>
      </c>
      <c r="W39" s="87">
        <v>2539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186</v>
      </c>
      <c r="AG39" s="87">
        <v>186</v>
      </c>
      <c r="AH39" s="87">
        <v>0</v>
      </c>
      <c r="AI39" s="87">
        <v>0</v>
      </c>
      <c r="AJ39" s="87">
        <f>SUM(AK39:AS39)</f>
        <v>186</v>
      </c>
      <c r="AK39" s="87">
        <v>0</v>
      </c>
      <c r="AL39" s="87">
        <v>0</v>
      </c>
      <c r="AM39" s="87">
        <v>30</v>
      </c>
      <c r="AN39" s="87">
        <v>145</v>
      </c>
      <c r="AO39" s="87">
        <v>0</v>
      </c>
      <c r="AP39" s="87">
        <v>0</v>
      </c>
      <c r="AQ39" s="87">
        <v>0</v>
      </c>
      <c r="AR39" s="87">
        <v>0</v>
      </c>
      <c r="AS39" s="87">
        <v>11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26</v>
      </c>
      <c r="B40" s="96" t="s">
        <v>326</v>
      </c>
      <c r="C40" s="85" t="s">
        <v>327</v>
      </c>
      <c r="D40" s="87">
        <f>SUM(E40,+H40,+K40)</f>
        <v>2495</v>
      </c>
      <c r="E40" s="87">
        <f>SUM(F40:G40)</f>
        <v>0</v>
      </c>
      <c r="F40" s="87">
        <v>0</v>
      </c>
      <c r="G40" s="87">
        <v>0</v>
      </c>
      <c r="H40" s="87">
        <f>SUM(I40:J40)</f>
        <v>564</v>
      </c>
      <c r="I40" s="87">
        <v>564</v>
      </c>
      <c r="J40" s="87">
        <v>0</v>
      </c>
      <c r="K40" s="87">
        <f>SUM(L40:M40)</f>
        <v>1931</v>
      </c>
      <c r="L40" s="87">
        <v>0</v>
      </c>
      <c r="M40" s="87">
        <v>1931</v>
      </c>
      <c r="N40" s="87">
        <f>SUM(O40,+V40,+AC40)</f>
        <v>2495</v>
      </c>
      <c r="O40" s="87">
        <f>SUM(P40:U40)</f>
        <v>564</v>
      </c>
      <c r="P40" s="87">
        <v>564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1931</v>
      </c>
      <c r="W40" s="87">
        <v>1931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93</v>
      </c>
      <c r="AG40" s="87">
        <v>93</v>
      </c>
      <c r="AH40" s="87">
        <v>0</v>
      </c>
      <c r="AI40" s="87">
        <v>0</v>
      </c>
      <c r="AJ40" s="87">
        <f>SUM(AK40:AS40)</f>
        <v>93</v>
      </c>
      <c r="AK40" s="87">
        <v>0</v>
      </c>
      <c r="AL40" s="87">
        <v>0</v>
      </c>
      <c r="AM40" s="87">
        <v>15</v>
      </c>
      <c r="AN40" s="87">
        <v>72</v>
      </c>
      <c r="AO40" s="87">
        <v>0</v>
      </c>
      <c r="AP40" s="87">
        <v>0</v>
      </c>
      <c r="AQ40" s="87">
        <v>0</v>
      </c>
      <c r="AR40" s="87">
        <v>0</v>
      </c>
      <c r="AS40" s="87">
        <v>6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26</v>
      </c>
      <c r="B41" s="96" t="s">
        <v>328</v>
      </c>
      <c r="C41" s="85" t="s">
        <v>329</v>
      </c>
      <c r="D41" s="87">
        <f>SUM(E41,+H41,+K41)</f>
        <v>7641</v>
      </c>
      <c r="E41" s="87">
        <f>SUM(F41:G41)</f>
        <v>0</v>
      </c>
      <c r="F41" s="87">
        <v>0</v>
      </c>
      <c r="G41" s="87">
        <v>0</v>
      </c>
      <c r="H41" s="87">
        <f>SUM(I41:J41)</f>
        <v>7641</v>
      </c>
      <c r="I41" s="87">
        <v>1181</v>
      </c>
      <c r="J41" s="87">
        <v>6460</v>
      </c>
      <c r="K41" s="87">
        <f>SUM(L41:M41)</f>
        <v>0</v>
      </c>
      <c r="L41" s="87">
        <v>0</v>
      </c>
      <c r="M41" s="87">
        <v>0</v>
      </c>
      <c r="N41" s="87">
        <f>SUM(O41,+V41,+AC41)</f>
        <v>7641</v>
      </c>
      <c r="O41" s="87">
        <f>SUM(P41:U41)</f>
        <v>1181</v>
      </c>
      <c r="P41" s="87">
        <v>1181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6460</v>
      </c>
      <c r="W41" s="87">
        <v>6460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323</v>
      </c>
      <c r="AG41" s="87">
        <v>323</v>
      </c>
      <c r="AH41" s="87">
        <v>0</v>
      </c>
      <c r="AI41" s="87">
        <v>0</v>
      </c>
      <c r="AJ41" s="87">
        <f>SUM(AK41:AS41)</f>
        <v>323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323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26</v>
      </c>
      <c r="B42" s="96" t="s">
        <v>330</v>
      </c>
      <c r="C42" s="85" t="s">
        <v>331</v>
      </c>
      <c r="D42" s="87">
        <f>SUM(E42,+H42,+K42)</f>
        <v>3011</v>
      </c>
      <c r="E42" s="87">
        <f>SUM(F42:G42)</f>
        <v>0</v>
      </c>
      <c r="F42" s="87">
        <v>0</v>
      </c>
      <c r="G42" s="87">
        <v>0</v>
      </c>
      <c r="H42" s="87">
        <f>SUM(I42:J42)</f>
        <v>3011</v>
      </c>
      <c r="I42" s="87">
        <v>680</v>
      </c>
      <c r="J42" s="87">
        <v>2331</v>
      </c>
      <c r="K42" s="87">
        <f>SUM(L42:M42)</f>
        <v>0</v>
      </c>
      <c r="L42" s="87">
        <v>0</v>
      </c>
      <c r="M42" s="87">
        <v>0</v>
      </c>
      <c r="N42" s="87">
        <f>SUM(O42,+V42,+AC42)</f>
        <v>3011</v>
      </c>
      <c r="O42" s="87">
        <f>SUM(P42:U42)</f>
        <v>680</v>
      </c>
      <c r="P42" s="87">
        <v>680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2331</v>
      </c>
      <c r="W42" s="87">
        <v>2331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127</v>
      </c>
      <c r="AG42" s="87">
        <v>127</v>
      </c>
      <c r="AH42" s="87">
        <v>0</v>
      </c>
      <c r="AI42" s="87">
        <v>0</v>
      </c>
      <c r="AJ42" s="87">
        <f>SUM(AK42:AS42)</f>
        <v>127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127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26</v>
      </c>
      <c r="B43" s="96" t="s">
        <v>332</v>
      </c>
      <c r="C43" s="85" t="s">
        <v>333</v>
      </c>
      <c r="D43" s="87">
        <f>SUM(E43,+H43,+K43)</f>
        <v>8269</v>
      </c>
      <c r="E43" s="87">
        <f>SUM(F43:G43)</f>
        <v>0</v>
      </c>
      <c r="F43" s="87">
        <v>0</v>
      </c>
      <c r="G43" s="87">
        <v>0</v>
      </c>
      <c r="H43" s="87">
        <f>SUM(I43:J43)</f>
        <v>112</v>
      </c>
      <c r="I43" s="87">
        <v>112</v>
      </c>
      <c r="J43" s="87">
        <v>0</v>
      </c>
      <c r="K43" s="87">
        <f>SUM(L43:M43)</f>
        <v>8157</v>
      </c>
      <c r="L43" s="87">
        <v>0</v>
      </c>
      <c r="M43" s="87">
        <v>8157</v>
      </c>
      <c r="N43" s="87">
        <f>SUM(O43,+V43,+AC43)</f>
        <v>8269</v>
      </c>
      <c r="O43" s="87">
        <f>SUM(P43:U43)</f>
        <v>112</v>
      </c>
      <c r="P43" s="87">
        <v>112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8157</v>
      </c>
      <c r="W43" s="87">
        <v>8157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350</v>
      </c>
      <c r="AG43" s="87">
        <v>350</v>
      </c>
      <c r="AH43" s="87">
        <v>0</v>
      </c>
      <c r="AI43" s="87">
        <v>0</v>
      </c>
      <c r="AJ43" s="87">
        <f>SUM(AK43:AS43)</f>
        <v>350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350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26</v>
      </c>
      <c r="B44" s="96" t="s">
        <v>334</v>
      </c>
      <c r="C44" s="85" t="s">
        <v>335</v>
      </c>
      <c r="D44" s="87">
        <f>SUM(E44,+H44,+K44)</f>
        <v>778</v>
      </c>
      <c r="E44" s="87">
        <f>SUM(F44:G44)</f>
        <v>0</v>
      </c>
      <c r="F44" s="87">
        <v>0</v>
      </c>
      <c r="G44" s="87">
        <v>0</v>
      </c>
      <c r="H44" s="87">
        <f>SUM(I44:J44)</f>
        <v>307</v>
      </c>
      <c r="I44" s="87">
        <v>307</v>
      </c>
      <c r="J44" s="87">
        <v>0</v>
      </c>
      <c r="K44" s="87">
        <f>SUM(L44:M44)</f>
        <v>471</v>
      </c>
      <c r="L44" s="87">
        <v>0</v>
      </c>
      <c r="M44" s="87">
        <v>471</v>
      </c>
      <c r="N44" s="87">
        <f>SUM(O44,+V44,+AC44)</f>
        <v>778</v>
      </c>
      <c r="O44" s="87">
        <f>SUM(P44:U44)</f>
        <v>307</v>
      </c>
      <c r="P44" s="87">
        <v>307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471</v>
      </c>
      <c r="W44" s="87">
        <v>471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8</v>
      </c>
      <c r="AG44" s="87">
        <v>8</v>
      </c>
      <c r="AH44" s="87">
        <v>0</v>
      </c>
      <c r="AI44" s="87">
        <v>0</v>
      </c>
      <c r="AJ44" s="87">
        <f>SUM(AK44:AS44)</f>
        <v>8</v>
      </c>
      <c r="AK44" s="87">
        <v>0</v>
      </c>
      <c r="AL44" s="87">
        <v>0</v>
      </c>
      <c r="AM44" s="87">
        <v>1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7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26</v>
      </c>
      <c r="B45" s="96" t="s">
        <v>336</v>
      </c>
      <c r="C45" s="85" t="s">
        <v>337</v>
      </c>
      <c r="D45" s="87">
        <f>SUM(E45,+H45,+K45)</f>
        <v>1771</v>
      </c>
      <c r="E45" s="87">
        <f>SUM(F45:G45)</f>
        <v>0</v>
      </c>
      <c r="F45" s="87">
        <v>0</v>
      </c>
      <c r="G45" s="87">
        <v>0</v>
      </c>
      <c r="H45" s="87">
        <f>SUM(I45:J45)</f>
        <v>335</v>
      </c>
      <c r="I45" s="87">
        <v>335</v>
      </c>
      <c r="J45" s="87">
        <v>0</v>
      </c>
      <c r="K45" s="87">
        <f>SUM(L45:M45)</f>
        <v>1436</v>
      </c>
      <c r="L45" s="87">
        <v>0</v>
      </c>
      <c r="M45" s="87">
        <v>1436</v>
      </c>
      <c r="N45" s="87">
        <f>SUM(O45,+V45,+AC45)</f>
        <v>1771</v>
      </c>
      <c r="O45" s="87">
        <f>SUM(P45:U45)</f>
        <v>335</v>
      </c>
      <c r="P45" s="87">
        <v>0</v>
      </c>
      <c r="Q45" s="87">
        <v>0</v>
      </c>
      <c r="R45" s="87">
        <v>0</v>
      </c>
      <c r="S45" s="87">
        <v>335</v>
      </c>
      <c r="T45" s="87">
        <v>0</v>
      </c>
      <c r="U45" s="87">
        <v>0</v>
      </c>
      <c r="V45" s="87">
        <f>SUM(W45:AB45)</f>
        <v>1436</v>
      </c>
      <c r="W45" s="87">
        <v>0</v>
      </c>
      <c r="X45" s="87">
        <v>0</v>
      </c>
      <c r="Y45" s="87">
        <v>0</v>
      </c>
      <c r="Z45" s="87">
        <v>1436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0</v>
      </c>
      <c r="AG45" s="87">
        <v>0</v>
      </c>
      <c r="AH45" s="87">
        <v>0</v>
      </c>
      <c r="AI45" s="87">
        <v>0</v>
      </c>
      <c r="AJ45" s="87">
        <f>SUM(AK45:AS45)</f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26</v>
      </c>
      <c r="B46" s="96" t="s">
        <v>338</v>
      </c>
      <c r="C46" s="85" t="s">
        <v>339</v>
      </c>
      <c r="D46" s="87">
        <f>SUM(E46,+H46,+K46)</f>
        <v>6011</v>
      </c>
      <c r="E46" s="87">
        <f>SUM(F46:G46)</f>
        <v>0</v>
      </c>
      <c r="F46" s="87">
        <v>0</v>
      </c>
      <c r="G46" s="87">
        <v>0</v>
      </c>
      <c r="H46" s="87">
        <f>SUM(I46:J46)</f>
        <v>408</v>
      </c>
      <c r="I46" s="87">
        <v>408</v>
      </c>
      <c r="J46" s="87">
        <v>0</v>
      </c>
      <c r="K46" s="87">
        <f>SUM(L46:M46)</f>
        <v>5603</v>
      </c>
      <c r="L46" s="87">
        <v>0</v>
      </c>
      <c r="M46" s="87">
        <v>5603</v>
      </c>
      <c r="N46" s="87">
        <f>SUM(O46,+V46,+AC46)</f>
        <v>6011</v>
      </c>
      <c r="O46" s="87">
        <f>SUM(P46:U46)</f>
        <v>408</v>
      </c>
      <c r="P46" s="87">
        <v>408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5603</v>
      </c>
      <c r="W46" s="87">
        <v>5603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30</v>
      </c>
      <c r="AG46" s="87">
        <v>30</v>
      </c>
      <c r="AH46" s="87">
        <v>0</v>
      </c>
      <c r="AI46" s="87">
        <v>0</v>
      </c>
      <c r="AJ46" s="87">
        <f>SUM(AK46:AS46)</f>
        <v>341</v>
      </c>
      <c r="AK46" s="87">
        <v>341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30</v>
      </c>
      <c r="AU46" s="87">
        <v>30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26</v>
      </c>
      <c r="B47" s="96" t="s">
        <v>340</v>
      </c>
      <c r="C47" s="85" t="s">
        <v>341</v>
      </c>
      <c r="D47" s="87">
        <f>SUM(E47,+H47,+K47)</f>
        <v>2478</v>
      </c>
      <c r="E47" s="87">
        <f>SUM(F47:G47)</f>
        <v>921</v>
      </c>
      <c r="F47" s="87">
        <v>921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1557</v>
      </c>
      <c r="L47" s="87">
        <v>0</v>
      </c>
      <c r="M47" s="87">
        <v>1557</v>
      </c>
      <c r="N47" s="87">
        <f>SUM(O47,+V47,+AC47)</f>
        <v>2519</v>
      </c>
      <c r="O47" s="87">
        <f>SUM(P47:U47)</f>
        <v>921</v>
      </c>
      <c r="P47" s="87">
        <v>0</v>
      </c>
      <c r="Q47" s="87">
        <v>0</v>
      </c>
      <c r="R47" s="87">
        <v>0</v>
      </c>
      <c r="S47" s="87">
        <v>921</v>
      </c>
      <c r="T47" s="87">
        <v>0</v>
      </c>
      <c r="U47" s="87">
        <v>0</v>
      </c>
      <c r="V47" s="87">
        <f>SUM(W47:AB47)</f>
        <v>1557</v>
      </c>
      <c r="W47" s="87">
        <v>0</v>
      </c>
      <c r="X47" s="87">
        <v>0</v>
      </c>
      <c r="Y47" s="87">
        <v>0</v>
      </c>
      <c r="Z47" s="87">
        <v>1557</v>
      </c>
      <c r="AA47" s="87">
        <v>0</v>
      </c>
      <c r="AB47" s="87">
        <v>0</v>
      </c>
      <c r="AC47" s="87">
        <f>SUM(AD47:AE47)</f>
        <v>41</v>
      </c>
      <c r="AD47" s="87">
        <v>41</v>
      </c>
      <c r="AE47" s="87">
        <v>0</v>
      </c>
      <c r="AF47" s="87">
        <f>SUM(AG47:AI47)</f>
        <v>0</v>
      </c>
      <c r="AG47" s="87">
        <v>0</v>
      </c>
      <c r="AH47" s="87">
        <v>0</v>
      </c>
      <c r="AI47" s="87">
        <v>0</v>
      </c>
      <c r="AJ47" s="87">
        <f>SUM(AK47:AS47)</f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26</v>
      </c>
      <c r="B48" s="96" t="s">
        <v>342</v>
      </c>
      <c r="C48" s="85" t="s">
        <v>343</v>
      </c>
      <c r="D48" s="87">
        <f>SUM(E48,+H48,+K48)</f>
        <v>2526</v>
      </c>
      <c r="E48" s="87">
        <f>SUM(F48:G48)</f>
        <v>0</v>
      </c>
      <c r="F48" s="87">
        <v>0</v>
      </c>
      <c r="G48" s="87">
        <v>0</v>
      </c>
      <c r="H48" s="87">
        <f>SUM(I48:J48)</f>
        <v>2526</v>
      </c>
      <c r="I48" s="87">
        <v>601</v>
      </c>
      <c r="J48" s="87">
        <v>1925</v>
      </c>
      <c r="K48" s="87">
        <f>SUM(L48:M48)</f>
        <v>0</v>
      </c>
      <c r="L48" s="87">
        <v>0</v>
      </c>
      <c r="M48" s="87">
        <v>0</v>
      </c>
      <c r="N48" s="87">
        <f>SUM(O48,+V48,+AC48)</f>
        <v>2526</v>
      </c>
      <c r="O48" s="87">
        <f>SUM(P48:U48)</f>
        <v>601</v>
      </c>
      <c r="P48" s="87">
        <v>601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1925</v>
      </c>
      <c r="W48" s="87">
        <v>1925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630</v>
      </c>
      <c r="AG48" s="87">
        <v>630</v>
      </c>
      <c r="AH48" s="87">
        <v>0</v>
      </c>
      <c r="AI48" s="87">
        <v>0</v>
      </c>
      <c r="AJ48" s="87">
        <f>SUM(AK48:AS48)</f>
        <v>630</v>
      </c>
      <c r="AK48" s="87">
        <v>0</v>
      </c>
      <c r="AL48" s="87">
        <v>0</v>
      </c>
      <c r="AM48" s="87">
        <v>630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8">
    <sortCondition ref="A8:A48"/>
    <sortCondition ref="B8:B48"/>
    <sortCondition ref="C8:C48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28000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28100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28201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28202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28203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28204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28205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28206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28207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28208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28209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28210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28212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28213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28214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28215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28216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28217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28218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28219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28220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28221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28222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28223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28224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28225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28226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28227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28228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28229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28301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28365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28381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28382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28442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28443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28446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28464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28481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28501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28585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28586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2024-01-30T09:03:15Z</dcterms:modified>
</cp:coreProperties>
</file>