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1埼玉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水洗化人口等!$A$6:$AD$69</definedName>
    <definedName name="_xlnm.Print_Area" localSheetId="2">し尿集計結果!$A$1:$M$37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AC9" i="2"/>
  <c r="AC10" i="2"/>
  <c r="N10" i="2" s="1"/>
  <c r="AC11" i="2"/>
  <c r="N11" i="2" s="1"/>
  <c r="AC12" i="2"/>
  <c r="AC13" i="2"/>
  <c r="AC14" i="2"/>
  <c r="AC15" i="2"/>
  <c r="AC16" i="2"/>
  <c r="N16" i="2" s="1"/>
  <c r="AC17" i="2"/>
  <c r="N17" i="2" s="1"/>
  <c r="AC18" i="2"/>
  <c r="AC19" i="2"/>
  <c r="AC20" i="2"/>
  <c r="AC21" i="2"/>
  <c r="AC22" i="2"/>
  <c r="N22" i="2" s="1"/>
  <c r="AC23" i="2"/>
  <c r="N23" i="2" s="1"/>
  <c r="AC24" i="2"/>
  <c r="AC25" i="2"/>
  <c r="AC26" i="2"/>
  <c r="AC27" i="2"/>
  <c r="AC28" i="2"/>
  <c r="N28" i="2" s="1"/>
  <c r="AC29" i="2"/>
  <c r="N29" i="2" s="1"/>
  <c r="AC30" i="2"/>
  <c r="AC31" i="2"/>
  <c r="AC32" i="2"/>
  <c r="AC33" i="2"/>
  <c r="AC34" i="2"/>
  <c r="N34" i="2" s="1"/>
  <c r="AC35" i="2"/>
  <c r="N35" i="2" s="1"/>
  <c r="AC36" i="2"/>
  <c r="AC37" i="2"/>
  <c r="AC38" i="2"/>
  <c r="AC39" i="2"/>
  <c r="AC40" i="2"/>
  <c r="N40" i="2" s="1"/>
  <c r="AC41" i="2"/>
  <c r="N41" i="2" s="1"/>
  <c r="AC42" i="2"/>
  <c r="AC43" i="2"/>
  <c r="AC44" i="2"/>
  <c r="AC45" i="2"/>
  <c r="AC46" i="2"/>
  <c r="N46" i="2" s="1"/>
  <c r="AC47" i="2"/>
  <c r="N47" i="2" s="1"/>
  <c r="AC48" i="2"/>
  <c r="AC49" i="2"/>
  <c r="AC50" i="2"/>
  <c r="AC51" i="2"/>
  <c r="AC52" i="2"/>
  <c r="N52" i="2" s="1"/>
  <c r="AC53" i="2"/>
  <c r="N53" i="2" s="1"/>
  <c r="AC54" i="2"/>
  <c r="AC55" i="2"/>
  <c r="AC56" i="2"/>
  <c r="AC57" i="2"/>
  <c r="AC58" i="2"/>
  <c r="N58" i="2" s="1"/>
  <c r="AC59" i="2"/>
  <c r="N59" i="2" s="1"/>
  <c r="AC60" i="2"/>
  <c r="AC61" i="2"/>
  <c r="AC62" i="2"/>
  <c r="AC63" i="2"/>
  <c r="AC64" i="2"/>
  <c r="N64" i="2" s="1"/>
  <c r="AC65" i="2"/>
  <c r="N65" i="2" s="1"/>
  <c r="AC66" i="2"/>
  <c r="AC67" i="2"/>
  <c r="AC68" i="2"/>
  <c r="AC69" i="2"/>
  <c r="AC70" i="2"/>
  <c r="N70" i="2" s="1"/>
  <c r="V8" i="2"/>
  <c r="V9" i="2"/>
  <c r="V10" i="2"/>
  <c r="V11" i="2"/>
  <c r="V12" i="2"/>
  <c r="V13" i="2"/>
  <c r="V14" i="2"/>
  <c r="V15" i="2"/>
  <c r="N15" i="2" s="1"/>
  <c r="V16" i="2"/>
  <c r="V17" i="2"/>
  <c r="V18" i="2"/>
  <c r="V19" i="2"/>
  <c r="V20" i="2"/>
  <c r="V21" i="2"/>
  <c r="V22" i="2"/>
  <c r="V23" i="2"/>
  <c r="V24" i="2"/>
  <c r="V25" i="2"/>
  <c r="V26" i="2"/>
  <c r="V27" i="2"/>
  <c r="N27" i="2" s="1"/>
  <c r="V28" i="2"/>
  <c r="V29" i="2"/>
  <c r="V30" i="2"/>
  <c r="V31" i="2"/>
  <c r="V32" i="2"/>
  <c r="V33" i="2"/>
  <c r="V34" i="2"/>
  <c r="V35" i="2"/>
  <c r="V36" i="2"/>
  <c r="V37" i="2"/>
  <c r="V38" i="2"/>
  <c r="V39" i="2"/>
  <c r="N39" i="2" s="1"/>
  <c r="V40" i="2"/>
  <c r="V41" i="2"/>
  <c r="V42" i="2"/>
  <c r="V43" i="2"/>
  <c r="V44" i="2"/>
  <c r="V45" i="2"/>
  <c r="V46" i="2"/>
  <c r="V47" i="2"/>
  <c r="V48" i="2"/>
  <c r="V49" i="2"/>
  <c r="V50" i="2"/>
  <c r="V51" i="2"/>
  <c r="N51" i="2" s="1"/>
  <c r="V52" i="2"/>
  <c r="V53" i="2"/>
  <c r="V54" i="2"/>
  <c r="V55" i="2"/>
  <c r="V56" i="2"/>
  <c r="V57" i="2"/>
  <c r="V58" i="2"/>
  <c r="V59" i="2"/>
  <c r="V60" i="2"/>
  <c r="V61" i="2"/>
  <c r="V62" i="2"/>
  <c r="V63" i="2"/>
  <c r="N63" i="2" s="1"/>
  <c r="V64" i="2"/>
  <c r="V65" i="2"/>
  <c r="V66" i="2"/>
  <c r="V67" i="2"/>
  <c r="V68" i="2"/>
  <c r="V69" i="2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8" i="2"/>
  <c r="N9" i="2"/>
  <c r="N13" i="2"/>
  <c r="N14" i="2"/>
  <c r="N19" i="2"/>
  <c r="N20" i="2"/>
  <c r="N21" i="2"/>
  <c r="N25" i="2"/>
  <c r="N26" i="2"/>
  <c r="N31" i="2"/>
  <c r="N32" i="2"/>
  <c r="N33" i="2"/>
  <c r="N37" i="2"/>
  <c r="N38" i="2"/>
  <c r="N43" i="2"/>
  <c r="N44" i="2"/>
  <c r="N45" i="2"/>
  <c r="N49" i="2"/>
  <c r="N50" i="2"/>
  <c r="N55" i="2"/>
  <c r="N56" i="2"/>
  <c r="N57" i="2"/>
  <c r="N61" i="2"/>
  <c r="N62" i="2"/>
  <c r="N67" i="2"/>
  <c r="N68" i="2"/>
  <c r="N69" i="2"/>
  <c r="K8" i="2"/>
  <c r="K9" i="2"/>
  <c r="K10" i="2"/>
  <c r="D10" i="2" s="1"/>
  <c r="K11" i="2"/>
  <c r="D11" i="2" s="1"/>
  <c r="K12" i="2"/>
  <c r="K13" i="2"/>
  <c r="K14" i="2"/>
  <c r="K15" i="2"/>
  <c r="K16" i="2"/>
  <c r="D16" i="2" s="1"/>
  <c r="K17" i="2"/>
  <c r="D17" i="2" s="1"/>
  <c r="K18" i="2"/>
  <c r="K19" i="2"/>
  <c r="K20" i="2"/>
  <c r="K21" i="2"/>
  <c r="K22" i="2"/>
  <c r="D22" i="2" s="1"/>
  <c r="K23" i="2"/>
  <c r="D23" i="2" s="1"/>
  <c r="K24" i="2"/>
  <c r="K25" i="2"/>
  <c r="K26" i="2"/>
  <c r="K27" i="2"/>
  <c r="K28" i="2"/>
  <c r="D28" i="2" s="1"/>
  <c r="K29" i="2"/>
  <c r="D29" i="2" s="1"/>
  <c r="K30" i="2"/>
  <c r="K31" i="2"/>
  <c r="K32" i="2"/>
  <c r="K33" i="2"/>
  <c r="K34" i="2"/>
  <c r="D34" i="2" s="1"/>
  <c r="K35" i="2"/>
  <c r="D35" i="2" s="1"/>
  <c r="K36" i="2"/>
  <c r="K37" i="2"/>
  <c r="K38" i="2"/>
  <c r="K39" i="2"/>
  <c r="K40" i="2"/>
  <c r="D40" i="2" s="1"/>
  <c r="K41" i="2"/>
  <c r="D41" i="2" s="1"/>
  <c r="K42" i="2"/>
  <c r="K43" i="2"/>
  <c r="K44" i="2"/>
  <c r="K45" i="2"/>
  <c r="K46" i="2"/>
  <c r="D46" i="2" s="1"/>
  <c r="K47" i="2"/>
  <c r="D47" i="2" s="1"/>
  <c r="K48" i="2"/>
  <c r="K49" i="2"/>
  <c r="K50" i="2"/>
  <c r="K51" i="2"/>
  <c r="K52" i="2"/>
  <c r="D52" i="2" s="1"/>
  <c r="K53" i="2"/>
  <c r="D53" i="2" s="1"/>
  <c r="K54" i="2"/>
  <c r="K55" i="2"/>
  <c r="K56" i="2"/>
  <c r="K57" i="2"/>
  <c r="K58" i="2"/>
  <c r="D58" i="2" s="1"/>
  <c r="K59" i="2"/>
  <c r="D59" i="2" s="1"/>
  <c r="K60" i="2"/>
  <c r="K61" i="2"/>
  <c r="K62" i="2"/>
  <c r="K63" i="2"/>
  <c r="K64" i="2"/>
  <c r="D64" i="2" s="1"/>
  <c r="K65" i="2"/>
  <c r="D65" i="2" s="1"/>
  <c r="K66" i="2"/>
  <c r="K67" i="2"/>
  <c r="K68" i="2"/>
  <c r="K69" i="2"/>
  <c r="K70" i="2"/>
  <c r="D70" i="2" s="1"/>
  <c r="H8" i="2"/>
  <c r="H9" i="2"/>
  <c r="H10" i="2"/>
  <c r="H11" i="2"/>
  <c r="H12" i="2"/>
  <c r="H13" i="2"/>
  <c r="H14" i="2"/>
  <c r="H15" i="2"/>
  <c r="D15" i="2" s="1"/>
  <c r="H16" i="2"/>
  <c r="H17" i="2"/>
  <c r="H18" i="2"/>
  <c r="H19" i="2"/>
  <c r="H20" i="2"/>
  <c r="H21" i="2"/>
  <c r="H22" i="2"/>
  <c r="H23" i="2"/>
  <c r="H24" i="2"/>
  <c r="H25" i="2"/>
  <c r="H26" i="2"/>
  <c r="H27" i="2"/>
  <c r="D27" i="2" s="1"/>
  <c r="H28" i="2"/>
  <c r="H29" i="2"/>
  <c r="H30" i="2"/>
  <c r="H31" i="2"/>
  <c r="H32" i="2"/>
  <c r="H33" i="2"/>
  <c r="H34" i="2"/>
  <c r="H35" i="2"/>
  <c r="H36" i="2"/>
  <c r="H37" i="2"/>
  <c r="H38" i="2"/>
  <c r="H39" i="2"/>
  <c r="D39" i="2" s="1"/>
  <c r="H40" i="2"/>
  <c r="H41" i="2"/>
  <c r="H42" i="2"/>
  <c r="H43" i="2"/>
  <c r="H44" i="2"/>
  <c r="H45" i="2"/>
  <c r="H46" i="2"/>
  <c r="H47" i="2"/>
  <c r="H48" i="2"/>
  <c r="H49" i="2"/>
  <c r="H50" i="2"/>
  <c r="H51" i="2"/>
  <c r="D51" i="2" s="1"/>
  <c r="H52" i="2"/>
  <c r="H53" i="2"/>
  <c r="H54" i="2"/>
  <c r="H55" i="2"/>
  <c r="H56" i="2"/>
  <c r="H57" i="2"/>
  <c r="H58" i="2"/>
  <c r="H59" i="2"/>
  <c r="H60" i="2"/>
  <c r="H61" i="2"/>
  <c r="H62" i="2"/>
  <c r="H63" i="2"/>
  <c r="D63" i="2" s="1"/>
  <c r="H64" i="2"/>
  <c r="H65" i="2"/>
  <c r="H66" i="2"/>
  <c r="H67" i="2"/>
  <c r="H68" i="2"/>
  <c r="H69" i="2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8" i="2"/>
  <c r="D9" i="2"/>
  <c r="D13" i="2"/>
  <c r="D14" i="2"/>
  <c r="D19" i="2"/>
  <c r="D20" i="2"/>
  <c r="D21" i="2"/>
  <c r="D25" i="2"/>
  <c r="D26" i="2"/>
  <c r="D31" i="2"/>
  <c r="D32" i="2"/>
  <c r="D33" i="2"/>
  <c r="D37" i="2"/>
  <c r="D38" i="2"/>
  <c r="D43" i="2"/>
  <c r="D44" i="2"/>
  <c r="D45" i="2"/>
  <c r="D49" i="2"/>
  <c r="D50" i="2"/>
  <c r="D55" i="2"/>
  <c r="D56" i="2"/>
  <c r="D57" i="2"/>
  <c r="D61" i="2"/>
  <c r="D62" i="2"/>
  <c r="D67" i="2"/>
  <c r="D68" i="2"/>
  <c r="D69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N11" i="1"/>
  <c r="N29" i="1"/>
  <c r="N52" i="1"/>
  <c r="N53" i="1"/>
  <c r="N65" i="1"/>
  <c r="J46" i="1"/>
  <c r="J52" i="1"/>
  <c r="J53" i="1"/>
  <c r="J58" i="1"/>
  <c r="J59" i="1"/>
  <c r="I8" i="1"/>
  <c r="D8" i="1" s="1"/>
  <c r="L8" i="1" s="1"/>
  <c r="I9" i="1"/>
  <c r="D9" i="1" s="1"/>
  <c r="I10" i="1"/>
  <c r="I11" i="1"/>
  <c r="I12" i="1"/>
  <c r="D12" i="1" s="1"/>
  <c r="I13" i="1"/>
  <c r="D13" i="1" s="1"/>
  <c r="I14" i="1"/>
  <c r="D14" i="1" s="1"/>
  <c r="I15" i="1"/>
  <c r="D15" i="1" s="1"/>
  <c r="I16" i="1"/>
  <c r="I17" i="1"/>
  <c r="I18" i="1"/>
  <c r="I19" i="1"/>
  <c r="D19" i="1" s="1"/>
  <c r="L19" i="1" s="1"/>
  <c r="I20" i="1"/>
  <c r="D20" i="1" s="1"/>
  <c r="L20" i="1" s="1"/>
  <c r="I21" i="1"/>
  <c r="D21" i="1" s="1"/>
  <c r="I22" i="1"/>
  <c r="I23" i="1"/>
  <c r="I24" i="1"/>
  <c r="I25" i="1"/>
  <c r="D25" i="1" s="1"/>
  <c r="L25" i="1" s="1"/>
  <c r="I26" i="1"/>
  <c r="D26" i="1" s="1"/>
  <c r="L26" i="1" s="1"/>
  <c r="I27" i="1"/>
  <c r="D27" i="1" s="1"/>
  <c r="I28" i="1"/>
  <c r="I29" i="1"/>
  <c r="I30" i="1"/>
  <c r="D30" i="1" s="1"/>
  <c r="I31" i="1"/>
  <c r="D31" i="1" s="1"/>
  <c r="L31" i="1" s="1"/>
  <c r="I32" i="1"/>
  <c r="D32" i="1" s="1"/>
  <c r="I33" i="1"/>
  <c r="D33" i="1" s="1"/>
  <c r="I34" i="1"/>
  <c r="I35" i="1"/>
  <c r="I36" i="1"/>
  <c r="D36" i="1" s="1"/>
  <c r="I37" i="1"/>
  <c r="D37" i="1" s="1"/>
  <c r="I38" i="1"/>
  <c r="D38" i="1" s="1"/>
  <c r="I39" i="1"/>
  <c r="D39" i="1" s="1"/>
  <c r="I40" i="1"/>
  <c r="I41" i="1"/>
  <c r="I42" i="1"/>
  <c r="I43" i="1"/>
  <c r="D43" i="1" s="1"/>
  <c r="L43" i="1" s="1"/>
  <c r="I44" i="1"/>
  <c r="D44" i="1" s="1"/>
  <c r="I45" i="1"/>
  <c r="D45" i="1" s="1"/>
  <c r="I46" i="1"/>
  <c r="I47" i="1"/>
  <c r="I48" i="1"/>
  <c r="I49" i="1"/>
  <c r="D49" i="1" s="1"/>
  <c r="L49" i="1" s="1"/>
  <c r="I50" i="1"/>
  <c r="I51" i="1"/>
  <c r="D51" i="1" s="1"/>
  <c r="I52" i="1"/>
  <c r="I53" i="1"/>
  <c r="I54" i="1"/>
  <c r="I55" i="1"/>
  <c r="D55" i="1" s="1"/>
  <c r="L55" i="1" s="1"/>
  <c r="I56" i="1"/>
  <c r="I57" i="1"/>
  <c r="I58" i="1"/>
  <c r="I59" i="1"/>
  <c r="I60" i="1"/>
  <c r="I61" i="1"/>
  <c r="D61" i="1" s="1"/>
  <c r="I62" i="1"/>
  <c r="D62" i="1" s="1"/>
  <c r="I63" i="1"/>
  <c r="D63" i="1" s="1"/>
  <c r="I64" i="1"/>
  <c r="I65" i="1"/>
  <c r="I66" i="1"/>
  <c r="D66" i="1" s="1"/>
  <c r="I67" i="1"/>
  <c r="D67" i="1" s="1"/>
  <c r="L67" i="1" s="1"/>
  <c r="I68" i="1"/>
  <c r="D68" i="1" s="1"/>
  <c r="I69" i="1"/>
  <c r="D69" i="1" s="1"/>
  <c r="I70" i="1"/>
  <c r="F11" i="1"/>
  <c r="F22" i="1"/>
  <c r="F23" i="1"/>
  <c r="F29" i="1"/>
  <c r="F40" i="1"/>
  <c r="F41" i="1"/>
  <c r="F58" i="1"/>
  <c r="F59" i="1"/>
  <c r="F6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48" i="1" s="1"/>
  <c r="E49" i="1"/>
  <c r="E50" i="1"/>
  <c r="E51" i="1"/>
  <c r="E52" i="1"/>
  <c r="E53" i="1"/>
  <c r="E54" i="1"/>
  <c r="D54" i="1" s="1"/>
  <c r="E55" i="1"/>
  <c r="E56" i="1"/>
  <c r="E57" i="1"/>
  <c r="E58" i="1"/>
  <c r="E59" i="1"/>
  <c r="E60" i="1"/>
  <c r="D60" i="1" s="1"/>
  <c r="E61" i="1"/>
  <c r="E62" i="1"/>
  <c r="E63" i="1"/>
  <c r="E64" i="1"/>
  <c r="E65" i="1"/>
  <c r="E66" i="1"/>
  <c r="E67" i="1"/>
  <c r="E68" i="1"/>
  <c r="E69" i="1"/>
  <c r="E70" i="1"/>
  <c r="D10" i="1"/>
  <c r="N10" i="1" s="1"/>
  <c r="D11" i="1"/>
  <c r="D16" i="1"/>
  <c r="F16" i="1" s="1"/>
  <c r="D17" i="1"/>
  <c r="N17" i="1" s="1"/>
  <c r="D18" i="1"/>
  <c r="L18" i="1" s="1"/>
  <c r="D22" i="1"/>
  <c r="D23" i="1"/>
  <c r="D28" i="1"/>
  <c r="N28" i="1" s="1"/>
  <c r="D29" i="1"/>
  <c r="D34" i="1"/>
  <c r="N34" i="1" s="1"/>
  <c r="D35" i="1"/>
  <c r="J35" i="1" s="1"/>
  <c r="D40" i="1"/>
  <c r="J40" i="1" s="1"/>
  <c r="D41" i="1"/>
  <c r="J41" i="1" s="1"/>
  <c r="D42" i="1"/>
  <c r="L42" i="1" s="1"/>
  <c r="D46" i="1"/>
  <c r="N46" i="1" s="1"/>
  <c r="D47" i="1"/>
  <c r="J47" i="1" s="1"/>
  <c r="D50" i="1"/>
  <c r="L50" i="1" s="1"/>
  <c r="D52" i="1"/>
  <c r="D53" i="1"/>
  <c r="F53" i="1" s="1"/>
  <c r="D56" i="1"/>
  <c r="L56" i="1" s="1"/>
  <c r="D57" i="1"/>
  <c r="F57" i="1" s="1"/>
  <c r="D58" i="1"/>
  <c r="D59" i="1"/>
  <c r="D64" i="1"/>
  <c r="D65" i="1"/>
  <c r="D70" i="1"/>
  <c r="N70" i="1" s="1"/>
  <c r="T62" i="1" l="1"/>
  <c r="N62" i="1"/>
  <c r="J62" i="1"/>
  <c r="F62" i="1"/>
  <c r="L62" i="1"/>
  <c r="T38" i="1"/>
  <c r="N38" i="1"/>
  <c r="J38" i="1"/>
  <c r="F38" i="1"/>
  <c r="L38" i="1"/>
  <c r="L60" i="1"/>
  <c r="J60" i="1"/>
  <c r="F60" i="1"/>
  <c r="T60" i="1"/>
  <c r="N60" i="1"/>
  <c r="L54" i="1"/>
  <c r="J54" i="1"/>
  <c r="N54" i="1"/>
  <c r="T54" i="1"/>
  <c r="F54" i="1"/>
  <c r="L48" i="1"/>
  <c r="F48" i="1"/>
  <c r="T48" i="1"/>
  <c r="J48" i="1"/>
  <c r="N48" i="1"/>
  <c r="L24" i="1"/>
  <c r="J24" i="1"/>
  <c r="F24" i="1"/>
  <c r="T24" i="1"/>
  <c r="N24" i="1"/>
  <c r="F66" i="1"/>
  <c r="N66" i="1"/>
  <c r="L66" i="1"/>
  <c r="J66" i="1"/>
  <c r="T66" i="1"/>
  <c r="L36" i="1"/>
  <c r="T36" i="1"/>
  <c r="J36" i="1"/>
  <c r="N36" i="1"/>
  <c r="F36" i="1"/>
  <c r="L30" i="1"/>
  <c r="F30" i="1"/>
  <c r="N30" i="1"/>
  <c r="J30" i="1"/>
  <c r="T30" i="1"/>
  <c r="L12" i="1"/>
  <c r="F12" i="1"/>
  <c r="T12" i="1"/>
  <c r="J12" i="1"/>
  <c r="N12" i="1"/>
  <c r="T68" i="1"/>
  <c r="N68" i="1"/>
  <c r="J68" i="1"/>
  <c r="F68" i="1"/>
  <c r="L68" i="1"/>
  <c r="T44" i="1"/>
  <c r="N44" i="1"/>
  <c r="J44" i="1"/>
  <c r="F44" i="1"/>
  <c r="L44" i="1"/>
  <c r="T32" i="1"/>
  <c r="N32" i="1"/>
  <c r="J32" i="1"/>
  <c r="F32" i="1"/>
  <c r="L32" i="1"/>
  <c r="T69" i="1"/>
  <c r="N69" i="1"/>
  <c r="J69" i="1"/>
  <c r="L69" i="1"/>
  <c r="F69" i="1"/>
  <c r="T63" i="1"/>
  <c r="N63" i="1"/>
  <c r="L63" i="1"/>
  <c r="J63" i="1"/>
  <c r="F63" i="1"/>
  <c r="T51" i="1"/>
  <c r="N51" i="1"/>
  <c r="J51" i="1"/>
  <c r="F51" i="1"/>
  <c r="L51" i="1"/>
  <c r="T45" i="1"/>
  <c r="N45" i="1"/>
  <c r="L45" i="1"/>
  <c r="J45" i="1"/>
  <c r="F45" i="1"/>
  <c r="T39" i="1"/>
  <c r="N39" i="1"/>
  <c r="F39" i="1"/>
  <c r="L39" i="1"/>
  <c r="J39" i="1"/>
  <c r="T33" i="1"/>
  <c r="N33" i="1"/>
  <c r="F33" i="1"/>
  <c r="L33" i="1"/>
  <c r="J33" i="1"/>
  <c r="T27" i="1"/>
  <c r="N27" i="1"/>
  <c r="L27" i="1"/>
  <c r="J27" i="1"/>
  <c r="F27" i="1"/>
  <c r="T21" i="1"/>
  <c r="N21" i="1"/>
  <c r="F21" i="1"/>
  <c r="J21" i="1"/>
  <c r="L21" i="1"/>
  <c r="T15" i="1"/>
  <c r="N15" i="1"/>
  <c r="J15" i="1"/>
  <c r="L15" i="1"/>
  <c r="F15" i="1"/>
  <c r="T9" i="1"/>
  <c r="N9" i="1"/>
  <c r="J9" i="1"/>
  <c r="F9" i="1"/>
  <c r="L9" i="1"/>
  <c r="T13" i="1"/>
  <c r="N13" i="1"/>
  <c r="J13" i="1"/>
  <c r="F13" i="1"/>
  <c r="J42" i="1"/>
  <c r="J34" i="1"/>
  <c r="J16" i="1"/>
  <c r="L13" i="1"/>
  <c r="N40" i="1"/>
  <c r="N16" i="1"/>
  <c r="L23" i="1"/>
  <c r="T23" i="1"/>
  <c r="F10" i="1"/>
  <c r="J23" i="1"/>
  <c r="L57" i="1"/>
  <c r="L59" i="1"/>
  <c r="T59" i="1"/>
  <c r="T52" i="1"/>
  <c r="L52" i="1"/>
  <c r="T22" i="1"/>
  <c r="L22" i="1"/>
  <c r="F35" i="1"/>
  <c r="F17" i="1"/>
  <c r="J22" i="1"/>
  <c r="N59" i="1"/>
  <c r="N47" i="1"/>
  <c r="N35" i="1"/>
  <c r="N23" i="1"/>
  <c r="L65" i="1"/>
  <c r="T65" i="1"/>
  <c r="T58" i="1"/>
  <c r="L58" i="1"/>
  <c r="L29" i="1"/>
  <c r="T29" i="1"/>
  <c r="L11" i="1"/>
  <c r="T11" i="1"/>
  <c r="F70" i="1"/>
  <c r="F52" i="1"/>
  <c r="F42" i="1"/>
  <c r="F34" i="1"/>
  <c r="J65" i="1"/>
  <c r="J57" i="1"/>
  <c r="J29" i="1"/>
  <c r="J11" i="1"/>
  <c r="N58" i="1"/>
  <c r="N22" i="1"/>
  <c r="T18" i="1"/>
  <c r="T10" i="1"/>
  <c r="L10" i="1"/>
  <c r="J28" i="1"/>
  <c r="N66" i="2"/>
  <c r="N42" i="2"/>
  <c r="N18" i="2"/>
  <c r="T56" i="1"/>
  <c r="N56" i="1"/>
  <c r="J56" i="1"/>
  <c r="F56" i="1"/>
  <c r="T14" i="1"/>
  <c r="N14" i="1"/>
  <c r="J14" i="1"/>
  <c r="F14" i="1"/>
  <c r="J17" i="1"/>
  <c r="L14" i="1"/>
  <c r="T42" i="1"/>
  <c r="D66" i="2"/>
  <c r="D60" i="2"/>
  <c r="D54" i="2"/>
  <c r="D48" i="2"/>
  <c r="D42" i="2"/>
  <c r="D36" i="2"/>
  <c r="D30" i="2"/>
  <c r="D24" i="2"/>
  <c r="D18" i="2"/>
  <c r="D12" i="2"/>
  <c r="T64" i="1"/>
  <c r="L64" i="1"/>
  <c r="J64" i="1"/>
  <c r="J10" i="1"/>
  <c r="N18" i="1"/>
  <c r="N60" i="2"/>
  <c r="N36" i="2"/>
  <c r="N12" i="2"/>
  <c r="T8" i="1"/>
  <c r="N8" i="1"/>
  <c r="J8" i="1"/>
  <c r="F8" i="1"/>
  <c r="T61" i="1"/>
  <c r="N61" i="1"/>
  <c r="J61" i="1"/>
  <c r="F61" i="1"/>
  <c r="T31" i="1"/>
  <c r="N31" i="1"/>
  <c r="J31" i="1"/>
  <c r="F31" i="1"/>
  <c r="T50" i="1"/>
  <c r="N50" i="1"/>
  <c r="J50" i="1"/>
  <c r="F50" i="1"/>
  <c r="T28" i="1"/>
  <c r="L28" i="1"/>
  <c r="J18" i="1"/>
  <c r="N54" i="2"/>
  <c r="N30" i="2"/>
  <c r="T34" i="1"/>
  <c r="L34" i="1"/>
  <c r="T26" i="1"/>
  <c r="N26" i="1"/>
  <c r="J26" i="1"/>
  <c r="F26" i="1"/>
  <c r="T40" i="1"/>
  <c r="L40" i="1"/>
  <c r="T16" i="1"/>
  <c r="L16" i="1"/>
  <c r="T67" i="1"/>
  <c r="N67" i="1"/>
  <c r="J67" i="1"/>
  <c r="F67" i="1"/>
  <c r="T49" i="1"/>
  <c r="N49" i="1"/>
  <c r="J49" i="1"/>
  <c r="F49" i="1"/>
  <c r="T37" i="1"/>
  <c r="N37" i="1"/>
  <c r="J37" i="1"/>
  <c r="F37" i="1"/>
  <c r="T19" i="1"/>
  <c r="N19" i="1"/>
  <c r="J19" i="1"/>
  <c r="F19" i="1"/>
  <c r="L37" i="1"/>
  <c r="N64" i="1"/>
  <c r="T46" i="1"/>
  <c r="L46" i="1"/>
  <c r="F46" i="1"/>
  <c r="F18" i="1"/>
  <c r="T57" i="1"/>
  <c r="N57" i="1"/>
  <c r="L35" i="1"/>
  <c r="T35" i="1"/>
  <c r="N42" i="1"/>
  <c r="N48" i="2"/>
  <c r="N24" i="2"/>
  <c r="T70" i="1"/>
  <c r="L70" i="1"/>
  <c r="L41" i="1"/>
  <c r="T41" i="1"/>
  <c r="L17" i="1"/>
  <c r="T17" i="1"/>
  <c r="T20" i="1"/>
  <c r="N20" i="1"/>
  <c r="J20" i="1"/>
  <c r="F20" i="1"/>
  <c r="N41" i="1"/>
  <c r="L47" i="1"/>
  <c r="T47" i="1"/>
  <c r="F47" i="1"/>
  <c r="T55" i="1"/>
  <c r="N55" i="1"/>
  <c r="J55" i="1"/>
  <c r="F55" i="1"/>
  <c r="T43" i="1"/>
  <c r="N43" i="1"/>
  <c r="J43" i="1"/>
  <c r="F43" i="1"/>
  <c r="T25" i="1"/>
  <c r="N25" i="1"/>
  <c r="J25" i="1"/>
  <c r="F25" i="1"/>
  <c r="J70" i="1"/>
  <c r="L61" i="1"/>
  <c r="L53" i="1"/>
  <c r="T53" i="1"/>
  <c r="F64" i="1"/>
  <c r="F2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<sst xmlns="http://schemas.openxmlformats.org/spreadsheetml/2006/main" count="1061" uniqueCount="388">
  <si>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</si>
  <si>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</si>
  <si>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</si>
  <si>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</si>
  <si>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</si>
  <si>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</si>
  <si>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</si>
  <si>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</si>
  <si>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</si>
  <si>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</si>
  <si>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</si>
  <si>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</si>
  <si>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</si>
  <si>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</si>
  <si>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</si>
  <si>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</si>
  <si>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</si>
  <si>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</si>
  <si>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</si>
  <si>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</si>
  <si>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</si>
  <si>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</si>
  <si>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</si>
  <si>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</si>
  <si>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</si>
  <si>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</si>
  <si>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</si>
  <si>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</si>
  <si>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</si>
  <si>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</si>
  <si>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</si>
  <si>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</si>
  <si>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</si>
  <si>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</si>
  <si>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</si>
  <si>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</si>
  <si>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</si>
  <si>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</si>
  <si>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</si>
  <si>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</si>
  <si>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</si>
  <si>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</si>
  <si>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</si>
  <si>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</si>
  <si>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</si>
  <si>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</si>
  <si>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</si>
  <si>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</si>
  <si>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</si>
  <si>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</si>
  <si>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</si>
  <si>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</si>
  <si>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</si>
  <si>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</si>
  <si>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</si>
  <si>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</si>
  <si>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</si>
  <si>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</si>
  <si>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</si>
  <si>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</si>
  <si>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</si>
  <si>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</si>
  <si>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</si>
  <si>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</si>
  <si>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</si>
  <si>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</si>
  <si>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</si>
  <si>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</si>
  <si>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</si>
  <si>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</si>
  <si>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</si>
  <si>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</si>
  <si>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</si>
  <si>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</si>
  <si>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</si>
  <si>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</si>
  <si>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</si>
  <si>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</si>
  <si>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</si>
  <si>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</si>
  <si>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</si>
  <si>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</si>
  <si>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</si>
  <si>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</si>
  <si>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</si>
  <si>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</si>
  <si>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</si>
  <si>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</si>
  <si>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</si>
  <si>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</si>
  <si>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</si>
  <si>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</si>
  <si>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</si>
  <si>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</si>
  <si>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</si>
  <si>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</si>
  <si>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</si>
  <si>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</si>
  <si>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</si>
  <si>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</si>
  <si>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</si>
  <si>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</si>
  <si>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</si>
  <si>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</si>
  <si>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</si>
  <si>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</si>
  <si>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</si>
  <si>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</si>
  <si>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</si>
  <si>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</si>
  <si>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</si>
  <si>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</si>
  <si>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</si>
  <si>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</si>
  <si>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</si>
  <si>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</si>
  <si>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</si>
  <si>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</si>
  <si>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</si>
  <si>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</si>
  <si>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</si>
  <si>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</si>
  <si>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</si>
  <si>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</si>
  <si>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</si>
  <si>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</si>
  <si>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</si>
  <si>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</si>
  <si>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</si>
  <si>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</si>
  <si>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</si>
  <si>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</si>
  <si>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</si>
  <si>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</si>
  <si>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</si>
  <si>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</si>
  <si>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</si>
  <si>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</si>
  <si>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</si>
  <si>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</si>
  <si>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</si>
  <si>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</si>
  <si>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</si>
  <si>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</si>
  <si>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</si>
  <si>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</si>
  <si>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</si>
  <si>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</si>
  <si>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</si>
  <si>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</si>
  <si>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</si>
  <si>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</si>
  <si>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</si>
  <si>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</si>
  <si>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</si>
  <si>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</si>
  <si>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</si>
  <si>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</si>
  <si>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</si>
  <si>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</si>
  <si>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</si>
  <si>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</si>
  <si>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</si>
  <si>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</si>
  <si>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</si>
  <si>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</si>
  <si>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</si>
  <si>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</si>
  <si>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</si>
  <si>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</si>
  <si>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</si>
  <si>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</si>
  <si>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</si>
  <si>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</si>
  <si>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</si>
  <si>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</si>
  <si>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</si>
  <si>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</si>
  <si>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</si>
  <si>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</si>
  <si>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</si>
  <si>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</si>
  <si>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</si>
  <si>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</si>
  <si>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</si>
  <si>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</si>
  <si>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</si>
  <si>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</si>
  <si>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</si>
  <si>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</si>
  <si>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</si>
  <si>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</si>
  <si>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</si>
  <si>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</si>
  <si>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</si>
  <si>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</si>
  <si>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</si>
  <si>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</si>
  <si>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</si>
  <si>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</si>
  <si>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</si>
  <si>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</si>
  <si>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</si>
  <si>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</si>
  <si>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</si>
  <si>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</si>
  <si>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</si>
  <si>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</si>
  <si>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</si>
  <si>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</si>
  <si>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</si>
  <si>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</si>
  <si>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</si>
  <si>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</si>
  <si>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</si>
  <si>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</si>
  <si>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</si>
  <si>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</si>
  <si>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</si>
  <si>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</si>
  <si>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</si>
  <si>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</si>
  <si>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</si>
  <si>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</si>
  <si>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</si>
  <si>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</si>
  <si>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</si>
  <si>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</si>
  <si>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</si>
  <si>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</si>
  <si>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</si>
  <si>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</si>
  <si>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</si>
  <si>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</si>
  <si>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</si>
  <si>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</si>
  <si>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</si>
  <si>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</si>
  <si>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</si>
  <si>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</si>
  <si>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</si>
  <si>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</si>
  <si>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</si>
  <si>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</si>
  <si>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</si>
  <si>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</si>
  <si>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</si>
  <si>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</si>
  <si>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</si>
  <si>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</si>
  <si>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</si>
  <si>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</si>
  <si>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</si>
  <si>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</si>
  <si>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</si>
  <si>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</si>
  <si>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</si>
  <si>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11000</t>
  </si>
  <si>
    <t>水洗化人口等（令和4年度実績）</t>
    <phoneticPr fontId="3"/>
  </si>
  <si>
    <t>し尿処理の状況（令和4年度実績）</t>
    <phoneticPr fontId="3"/>
  </si>
  <si>
    <t>11100</t>
  </si>
  <si>
    <t>さいたま市</t>
  </si>
  <si>
    <t/>
  </si>
  <si>
    <t>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</si>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</sst>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43</v>
      </c>
      <c r="B7" s="108" t="s">
        <v>257</v>
      </c>
      <c r="C7" s="92" t="s">
        <v>199</v>
      </c>
      <c r="D7" s="93">
        <f>+SUM(E7,+I7)</f>
        <v>7385730</v>
      </c>
      <c r="E7" s="93">
        <f>+SUM(G7+H7)</f>
        <v>70954</v>
      </c>
      <c r="F7" s="94">
        <f>IF(D7&gt;0,E7/D7*100,"-")</f>
        <v>0.96069041245753639</v>
      </c>
      <c r="G7" s="93">
        <f>SUM(G$8:G$207)</f>
        <v>70709</v>
      </c>
      <c r="H7" s="93">
        <f>SUM(H$8:H$207)</f>
        <v>245</v>
      </c>
      <c r="I7" s="93">
        <f>+SUM(K7,+M7,O7+P7)</f>
        <v>7314776</v>
      </c>
      <c r="J7" s="94">
        <f>IF(D7&gt;0,I7/D7*100,"-")</f>
        <v>99.039309587542462</v>
      </c>
      <c r="K7" s="93">
        <f>SUM(K$8:K$207)</f>
        <v>5929181</v>
      </c>
      <c r="L7" s="94">
        <f>IF(D7&gt;0,K7/D7*100,"-")</f>
        <v>80.278875615545104</v>
      </c>
      <c r="M7" s="93">
        <f>SUM(M$8:M$207)</f>
        <v>862</v>
      </c>
      <c r="N7" s="94">
        <f>IF(D7&gt;0,M7/D7*100,"-")</f>
        <v>1.167115505170105E-2</v>
      </c>
      <c r="O7" s="91">
        <f>SUM(O$8:O$207)</f>
        <v>75239</v>
      </c>
      <c r="P7" s="93">
        <f>SUM(Q7:S7)</f>
        <v>1309494</v>
      </c>
      <c r="Q7" s="93">
        <f>SUM(Q$8:Q$207)</f>
        <v>521678</v>
      </c>
      <c r="R7" s="93">
        <f>SUM(R$8:R$207)</f>
        <v>779214</v>
      </c>
      <c r="S7" s="93">
        <f>SUM(S$8:S$207)</f>
        <v>8602</v>
      </c>
      <c r="T7" s="94">
        <f>IF(D7&gt;0,P7/D7*100,"-")</f>
        <v>17.730055119805353</v>
      </c>
      <c r="U7" s="93">
        <f>SUM(U$8:U$207)</f>
        <v>206416</v>
      </c>
      <c r="V7" s="95">
        <f t="shared" ref="V7:AC7" si="0">COUNTIF(V$8:V$207,"○")</f>
        <v>16</v>
      </c>
      <c r="W7" s="95">
        <f t="shared" si="0"/>
        <v>26</v>
      </c>
      <c r="X7" s="95">
        <f t="shared" si="0"/>
        <v>0</v>
      </c>
      <c r="Y7" s="95">
        <f t="shared" si="0"/>
        <v>21</v>
      </c>
      <c r="Z7" s="95">
        <f t="shared" si="0"/>
        <v>12</v>
      </c>
      <c r="AA7" s="95">
        <f t="shared" si="0"/>
        <v>0</v>
      </c>
      <c r="AB7" s="95">
        <f t="shared" si="0"/>
        <v>0</v>
      </c>
      <c r="AC7" s="95">
        <f t="shared" si="0"/>
        <v>51</v>
      </c>
    </row>
    <row r="8" spans="1:31" ht="13.5" customHeight="1">
      <c r="A8" s="85" t="s">
        <v>43</v>
      </c>
      <c r="B8" s="86" t="s">
        <v>260</v>
      </c>
      <c r="C8" s="85" t="s">
        <v>261</v>
      </c>
      <c r="D8" s="87">
        <f>+SUM(E8,+I8)</f>
        <v>1338810</v>
      </c>
      <c r="E8" s="87">
        <f>+SUM(G8+H8)</f>
        <v>2693</v>
      </c>
      <c r="F8" s="106">
        <f>IF(D8&gt;0,E8/D8*100,"-")</f>
        <v>0.20114878138047967</v>
      </c>
      <c r="G8" s="87">
        <v>2693</v>
      </c>
      <c r="H8" s="87">
        <v>0</v>
      </c>
      <c r="I8" s="87">
        <f>+SUM(K8,+M8,O8+P8)</f>
        <v>1336117</v>
      </c>
      <c r="J8" s="88">
        <f>IF(D8&gt;0,I8/D8*100,"-")</f>
        <v>99.798851218619518</v>
      </c>
      <c r="K8" s="87">
        <v>1242245</v>
      </c>
      <c r="L8" s="88">
        <f>IF(D8&gt;0,K8/D8*100,"-")</f>
        <v>92.787251365018193</v>
      </c>
      <c r="M8" s="87">
        <v>862</v>
      </c>
      <c r="N8" s="88">
        <f>IF(D8&gt;0,M8/D8*100,"-")</f>
        <v>6.4385536409199209E-2</v>
      </c>
      <c r="O8" s="87">
        <v>0</v>
      </c>
      <c r="P8" s="87">
        <f>SUM(Q8:S8)</f>
        <v>93010</v>
      </c>
      <c r="Q8" s="87">
        <v>45369</v>
      </c>
      <c r="R8" s="87">
        <v>47641</v>
      </c>
      <c r="S8" s="87">
        <v>0</v>
      </c>
      <c r="T8" s="88">
        <f>IF(D8&gt;0,P8/D8*100,"-")</f>
        <v>6.9472143171921337</v>
      </c>
      <c r="U8" s="87">
        <v>28536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43</v>
      </c>
      <c r="B9" s="86" t="s">
        <v>264</v>
      </c>
      <c r="C9" s="85" t="s">
        <v>265</v>
      </c>
      <c r="D9" s="87">
        <f>+SUM(E9,+I9)</f>
        <v>353446</v>
      </c>
      <c r="E9" s="87">
        <f>+SUM(G9+H9)</f>
        <v>1439</v>
      </c>
      <c r="F9" s="106">
        <f>IF(D9&gt;0,E9/D9*100,"-")</f>
        <v>0.40713432886494688</v>
      </c>
      <c r="G9" s="87">
        <v>1432</v>
      </c>
      <c r="H9" s="87">
        <v>7</v>
      </c>
      <c r="I9" s="87">
        <f>+SUM(K9,+M9,O9+P9)</f>
        <v>352007</v>
      </c>
      <c r="J9" s="88">
        <f>IF(D9&gt;0,I9/D9*100,"-")</f>
        <v>99.592865671135058</v>
      </c>
      <c r="K9" s="87">
        <v>301361</v>
      </c>
      <c r="L9" s="88">
        <f>IF(D9&gt;0,K9/D9*100,"-")</f>
        <v>85.26366120991608</v>
      </c>
      <c r="M9" s="87">
        <v>0</v>
      </c>
      <c r="N9" s="88">
        <f>IF(D9&gt;0,M9/D9*100,"-")</f>
        <v>0</v>
      </c>
      <c r="O9" s="87">
        <v>2016</v>
      </c>
      <c r="P9" s="87">
        <f>SUM(Q9:S9)</f>
        <v>48630</v>
      </c>
      <c r="Q9" s="87">
        <v>15605</v>
      </c>
      <c r="R9" s="87">
        <v>33025</v>
      </c>
      <c r="S9" s="87">
        <v>0</v>
      </c>
      <c r="T9" s="88">
        <f>IF(D9&gt;0,P9/D9*100,"-")</f>
        <v>13.75882030069657</v>
      </c>
      <c r="U9" s="87">
        <v>9397</v>
      </c>
      <c r="V9" s="85"/>
      <c r="W9" s="85" t="s">
        <v>263</v>
      </c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43</v>
      </c>
      <c r="B10" s="86" t="s">
        <v>266</v>
      </c>
      <c r="C10" s="85" t="s">
        <v>267</v>
      </c>
      <c r="D10" s="87">
        <f>+SUM(E10,+I10)</f>
        <v>193502</v>
      </c>
      <c r="E10" s="87">
        <f>+SUM(G10+H10)</f>
        <v>7600</v>
      </c>
      <c r="F10" s="106">
        <f>IF(D10&gt;0,E10/D10*100,"-")</f>
        <v>3.9276079833800166</v>
      </c>
      <c r="G10" s="87">
        <v>7600</v>
      </c>
      <c r="H10" s="87">
        <v>0</v>
      </c>
      <c r="I10" s="87">
        <f>+SUM(K10,+M10,O10+P10)</f>
        <v>185902</v>
      </c>
      <c r="J10" s="88">
        <f>IF(D10&gt;0,I10/D10*100,"-")</f>
        <v>96.072392016619972</v>
      </c>
      <c r="K10" s="87">
        <v>87075</v>
      </c>
      <c r="L10" s="88">
        <f>IF(D10&gt;0,K10/D10*100,"-")</f>
        <v>44.999534888528288</v>
      </c>
      <c r="M10" s="87">
        <v>0</v>
      </c>
      <c r="N10" s="88">
        <f>IF(D10&gt;0,M10/D10*100,"-")</f>
        <v>0</v>
      </c>
      <c r="O10" s="87">
        <v>7648</v>
      </c>
      <c r="P10" s="87">
        <f>SUM(Q10:S10)</f>
        <v>91179</v>
      </c>
      <c r="Q10" s="87">
        <v>37395</v>
      </c>
      <c r="R10" s="87">
        <v>53784</v>
      </c>
      <c r="S10" s="87">
        <v>0</v>
      </c>
      <c r="T10" s="88">
        <f>IF(D10&gt;0,P10/D10*100,"-")</f>
        <v>47.120443199553492</v>
      </c>
      <c r="U10" s="87">
        <v>4110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43</v>
      </c>
      <c r="B11" s="86" t="s">
        <v>268</v>
      </c>
      <c r="C11" s="85" t="s">
        <v>269</v>
      </c>
      <c r="D11" s="87">
        <f>+SUM(E11,+I11)</f>
        <v>605013</v>
      </c>
      <c r="E11" s="87">
        <f>+SUM(G11+H11)</f>
        <v>1723</v>
      </c>
      <c r="F11" s="106">
        <f>IF(D11&gt;0,E11/D11*100,"-")</f>
        <v>0.28478726903388857</v>
      </c>
      <c r="G11" s="87">
        <v>1723</v>
      </c>
      <c r="H11" s="87">
        <v>0</v>
      </c>
      <c r="I11" s="87">
        <f>+SUM(K11,+M11,O11+P11)</f>
        <v>603290</v>
      </c>
      <c r="J11" s="88">
        <f>IF(D11&gt;0,I11/D11*100,"-")</f>
        <v>99.715212730966101</v>
      </c>
      <c r="K11" s="87">
        <v>504436</v>
      </c>
      <c r="L11" s="88">
        <f>IF(D11&gt;0,K11/D11*100,"-")</f>
        <v>83.376059687973651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98854</v>
      </c>
      <c r="Q11" s="87">
        <v>51439</v>
      </c>
      <c r="R11" s="87">
        <v>47415</v>
      </c>
      <c r="S11" s="87">
        <v>0</v>
      </c>
      <c r="T11" s="88">
        <f>IF(D11&gt;0,P11/D11*100,"-")</f>
        <v>16.339153042992464</v>
      </c>
      <c r="U11" s="87">
        <v>39217</v>
      </c>
      <c r="V11" s="85"/>
      <c r="W11" s="85" t="s">
        <v>263</v>
      </c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43</v>
      </c>
      <c r="B12" s="86" t="s">
        <v>270</v>
      </c>
      <c r="C12" s="85" t="s">
        <v>271</v>
      </c>
      <c r="D12" s="87">
        <f>+SUM(E12,+I12)</f>
        <v>78877</v>
      </c>
      <c r="E12" s="87">
        <f>+SUM(G12+H12)</f>
        <v>3373</v>
      </c>
      <c r="F12" s="106">
        <f>IF(D12&gt;0,E12/D12*100,"-")</f>
        <v>4.2762782560188652</v>
      </c>
      <c r="G12" s="87">
        <v>3373</v>
      </c>
      <c r="H12" s="87">
        <v>0</v>
      </c>
      <c r="I12" s="87">
        <f>+SUM(K12,+M12,O12+P12)</f>
        <v>75504</v>
      </c>
      <c r="J12" s="88">
        <f>IF(D12&gt;0,I12/D12*100,"-")</f>
        <v>95.723721743981145</v>
      </c>
      <c r="K12" s="87">
        <v>45094</v>
      </c>
      <c r="L12" s="88">
        <f>IF(D12&gt;0,K12/D12*100,"-")</f>
        <v>57.170024214916893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30410</v>
      </c>
      <c r="Q12" s="87">
        <v>7598</v>
      </c>
      <c r="R12" s="87">
        <v>22812</v>
      </c>
      <c r="S12" s="87">
        <v>0</v>
      </c>
      <c r="T12" s="88">
        <f>IF(D12&gt;0,P12/D12*100,"-")</f>
        <v>38.553697529064237</v>
      </c>
      <c r="U12" s="87">
        <v>1869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43</v>
      </c>
      <c r="B13" s="86" t="s">
        <v>272</v>
      </c>
      <c r="C13" s="85" t="s">
        <v>273</v>
      </c>
      <c r="D13" s="87">
        <f>+SUM(E13,+I13)</f>
        <v>59518</v>
      </c>
      <c r="E13" s="87">
        <f>+SUM(G13+H13)</f>
        <v>1658</v>
      </c>
      <c r="F13" s="106">
        <f>IF(D13&gt;0,E13/D13*100,"-")</f>
        <v>2.7857118854800227</v>
      </c>
      <c r="G13" s="87">
        <v>1658</v>
      </c>
      <c r="H13" s="87">
        <v>0</v>
      </c>
      <c r="I13" s="87">
        <f>+SUM(K13,+M13,O13+P13)</f>
        <v>57860</v>
      </c>
      <c r="J13" s="88">
        <f>IF(D13&gt;0,I13/D13*100,"-")</f>
        <v>97.214288114519974</v>
      </c>
      <c r="K13" s="87">
        <v>33419</v>
      </c>
      <c r="L13" s="88">
        <f>IF(D13&gt;0,K13/D13*100,"-")</f>
        <v>56.149400181457708</v>
      </c>
      <c r="M13" s="87">
        <v>0</v>
      </c>
      <c r="N13" s="88">
        <f>IF(D13&gt;0,M13/D13*100,"-")</f>
        <v>0</v>
      </c>
      <c r="O13" s="87">
        <v>1804</v>
      </c>
      <c r="P13" s="87">
        <f>SUM(Q13:S13)</f>
        <v>22637</v>
      </c>
      <c r="Q13" s="87">
        <v>6252</v>
      </c>
      <c r="R13" s="87">
        <v>16385</v>
      </c>
      <c r="S13" s="87">
        <v>0</v>
      </c>
      <c r="T13" s="88">
        <f>IF(D13&gt;0,P13/D13*100,"-")</f>
        <v>38.033872105917538</v>
      </c>
      <c r="U13" s="87">
        <v>675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43</v>
      </c>
      <c r="B14" s="86" t="s">
        <v>274</v>
      </c>
      <c r="C14" s="85" t="s">
        <v>275</v>
      </c>
      <c r="D14" s="87">
        <f>+SUM(E14,+I14)</f>
        <v>344253</v>
      </c>
      <c r="E14" s="87">
        <f>+SUM(G14+H14)</f>
        <v>326</v>
      </c>
      <c r="F14" s="106">
        <f>IF(D14&gt;0,E14/D14*100,"-")</f>
        <v>9.4697794935701352E-2</v>
      </c>
      <c r="G14" s="87">
        <v>326</v>
      </c>
      <c r="H14" s="87">
        <v>0</v>
      </c>
      <c r="I14" s="87">
        <f>+SUM(K14,+M14,O14+P14)</f>
        <v>343927</v>
      </c>
      <c r="J14" s="88">
        <f>IF(D14&gt;0,I14/D14*100,"-")</f>
        <v>99.905302205064288</v>
      </c>
      <c r="K14" s="87">
        <v>326450</v>
      </c>
      <c r="L14" s="88">
        <f>IF(D14&gt;0,K14/D14*100,"-")</f>
        <v>94.828512750796662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17477</v>
      </c>
      <c r="Q14" s="87">
        <v>10802</v>
      </c>
      <c r="R14" s="87">
        <v>6675</v>
      </c>
      <c r="S14" s="87">
        <v>0</v>
      </c>
      <c r="T14" s="88">
        <f>IF(D14&gt;0,P14/D14*100,"-")</f>
        <v>5.0767894542676464</v>
      </c>
      <c r="U14" s="87">
        <v>6452</v>
      </c>
      <c r="V14" s="85"/>
      <c r="W14" s="85" t="s">
        <v>263</v>
      </c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43</v>
      </c>
      <c r="B15" s="86" t="s">
        <v>276</v>
      </c>
      <c r="C15" s="85" t="s">
        <v>277</v>
      </c>
      <c r="D15" s="87">
        <f>+SUM(E15,+I15)</f>
        <v>78554</v>
      </c>
      <c r="E15" s="87">
        <f>+SUM(G15+H15)</f>
        <v>1758</v>
      </c>
      <c r="F15" s="106">
        <f>IF(D15&gt;0,E15/D15*100,"-")</f>
        <v>2.2379509636683044</v>
      </c>
      <c r="G15" s="87">
        <v>1758</v>
      </c>
      <c r="H15" s="87">
        <v>0</v>
      </c>
      <c r="I15" s="87">
        <f>+SUM(K15,+M15,O15+P15)</f>
        <v>76796</v>
      </c>
      <c r="J15" s="88">
        <f>IF(D15&gt;0,I15/D15*100,"-")</f>
        <v>97.762049036331703</v>
      </c>
      <c r="K15" s="87">
        <v>53991</v>
      </c>
      <c r="L15" s="88">
        <f>IF(D15&gt;0,K15/D15*100,"-")</f>
        <v>68.731063981464985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22805</v>
      </c>
      <c r="Q15" s="87">
        <v>6957</v>
      </c>
      <c r="R15" s="87">
        <v>15848</v>
      </c>
      <c r="S15" s="87">
        <v>0</v>
      </c>
      <c r="T15" s="88">
        <f>IF(D15&gt;0,P15/D15*100,"-")</f>
        <v>29.030985054866715</v>
      </c>
      <c r="U15" s="87">
        <v>1195</v>
      </c>
      <c r="V15" s="85"/>
      <c r="W15" s="85" t="s">
        <v>263</v>
      </c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43</v>
      </c>
      <c r="B16" s="86" t="s">
        <v>278</v>
      </c>
      <c r="C16" s="85" t="s">
        <v>279</v>
      </c>
      <c r="D16" s="87">
        <f>+SUM(E16,+I16)</f>
        <v>112186</v>
      </c>
      <c r="E16" s="87">
        <f>+SUM(G16+H16)</f>
        <v>6911</v>
      </c>
      <c r="F16" s="106">
        <f>IF(D16&gt;0,E16/D16*100,"-")</f>
        <v>6.1603052074233862</v>
      </c>
      <c r="G16" s="87">
        <v>6911</v>
      </c>
      <c r="H16" s="87">
        <v>0</v>
      </c>
      <c r="I16" s="87">
        <f>+SUM(K16,+M16,O16+P16)</f>
        <v>105275</v>
      </c>
      <c r="J16" s="88">
        <f>IF(D16&gt;0,I16/D16*100,"-")</f>
        <v>93.839694792576609</v>
      </c>
      <c r="K16" s="87">
        <v>49263</v>
      </c>
      <c r="L16" s="88">
        <f>IF(D16&gt;0,K16/D16*100,"-")</f>
        <v>43.911896315048224</v>
      </c>
      <c r="M16" s="87">
        <v>0</v>
      </c>
      <c r="N16" s="88">
        <f>IF(D16&gt;0,M16/D16*100,"-")</f>
        <v>0</v>
      </c>
      <c r="O16" s="87">
        <v>9541</v>
      </c>
      <c r="P16" s="87">
        <f>SUM(Q16:S16)</f>
        <v>46471</v>
      </c>
      <c r="Q16" s="87">
        <v>22826</v>
      </c>
      <c r="R16" s="87">
        <v>23645</v>
      </c>
      <c r="S16" s="87">
        <v>0</v>
      </c>
      <c r="T16" s="88">
        <f>IF(D16&gt;0,P16/D16*100,"-")</f>
        <v>41.423172231829284</v>
      </c>
      <c r="U16" s="87">
        <v>2849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43</v>
      </c>
      <c r="B17" s="86" t="s">
        <v>280</v>
      </c>
      <c r="C17" s="85" t="s">
        <v>281</v>
      </c>
      <c r="D17" s="87">
        <f>+SUM(E17,+I17)</f>
        <v>77624</v>
      </c>
      <c r="E17" s="87">
        <f>+SUM(G17+H17)</f>
        <v>3220</v>
      </c>
      <c r="F17" s="106">
        <f>IF(D17&gt;0,E17/D17*100,"-")</f>
        <v>4.1482015871379989</v>
      </c>
      <c r="G17" s="87">
        <v>3220</v>
      </c>
      <c r="H17" s="87">
        <v>0</v>
      </c>
      <c r="I17" s="87">
        <f>+SUM(K17,+M17,O17+P17)</f>
        <v>74404</v>
      </c>
      <c r="J17" s="88">
        <f>IF(D17&gt;0,I17/D17*100,"-")</f>
        <v>95.851798412861996</v>
      </c>
      <c r="K17" s="87">
        <v>42267</v>
      </c>
      <c r="L17" s="88">
        <f>IF(D17&gt;0,K17/D17*100,"-")</f>
        <v>54.450943007317321</v>
      </c>
      <c r="M17" s="87">
        <v>0</v>
      </c>
      <c r="N17" s="88">
        <f>IF(D17&gt;0,M17/D17*100,"-")</f>
        <v>0</v>
      </c>
      <c r="O17" s="87">
        <v>1915</v>
      </c>
      <c r="P17" s="87">
        <f>SUM(Q17:S17)</f>
        <v>30222</v>
      </c>
      <c r="Q17" s="87">
        <v>8009</v>
      </c>
      <c r="R17" s="87">
        <v>22213</v>
      </c>
      <c r="S17" s="87">
        <v>0</v>
      </c>
      <c r="T17" s="88">
        <f>IF(D17&gt;0,P17/D17*100,"-")</f>
        <v>38.933834896423782</v>
      </c>
      <c r="U17" s="87">
        <v>2767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43</v>
      </c>
      <c r="B18" s="86" t="s">
        <v>282</v>
      </c>
      <c r="C18" s="85" t="s">
        <v>283</v>
      </c>
      <c r="D18" s="87">
        <f>+SUM(E18,+I18)</f>
        <v>90659</v>
      </c>
      <c r="E18" s="87">
        <f>+SUM(G18+H18)</f>
        <v>538</v>
      </c>
      <c r="F18" s="106">
        <f>IF(D18&gt;0,E18/D18*100,"-")</f>
        <v>0.59343253289800235</v>
      </c>
      <c r="G18" s="87">
        <v>538</v>
      </c>
      <c r="H18" s="87">
        <v>0</v>
      </c>
      <c r="I18" s="87">
        <f>+SUM(K18,+M18,O18+P18)</f>
        <v>90121</v>
      </c>
      <c r="J18" s="88">
        <f>IF(D18&gt;0,I18/D18*100,"-")</f>
        <v>99.406567467102008</v>
      </c>
      <c r="K18" s="87">
        <v>47459</v>
      </c>
      <c r="L18" s="88">
        <f>IF(D18&gt;0,K18/D18*100,"-")</f>
        <v>52.348911856517276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42662</v>
      </c>
      <c r="Q18" s="87">
        <v>1249</v>
      </c>
      <c r="R18" s="87">
        <v>41413</v>
      </c>
      <c r="S18" s="87">
        <v>0</v>
      </c>
      <c r="T18" s="88">
        <f>IF(D18&gt;0,P18/D18*100,"-")</f>
        <v>47.057655610584717</v>
      </c>
      <c r="U18" s="87">
        <v>2905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43</v>
      </c>
      <c r="B19" s="86" t="s">
        <v>284</v>
      </c>
      <c r="C19" s="85" t="s">
        <v>285</v>
      </c>
      <c r="D19" s="87">
        <f>+SUM(E19,+I19)</f>
        <v>232007</v>
      </c>
      <c r="E19" s="87">
        <f>+SUM(G19+H19)</f>
        <v>1114</v>
      </c>
      <c r="F19" s="106">
        <f>IF(D19&gt;0,E19/D19*100,"-")</f>
        <v>0.48015792626946596</v>
      </c>
      <c r="G19" s="87">
        <v>1114</v>
      </c>
      <c r="H19" s="87">
        <v>0</v>
      </c>
      <c r="I19" s="87">
        <f>+SUM(K19,+M19,O19+P19)</f>
        <v>230893</v>
      </c>
      <c r="J19" s="88">
        <f>IF(D19&gt;0,I19/D19*100,"-")</f>
        <v>99.51984207373053</v>
      </c>
      <c r="K19" s="87">
        <v>202487</v>
      </c>
      <c r="L19" s="88">
        <f>IF(D19&gt;0,K19/D19*100,"-")</f>
        <v>87.276245975336948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28406</v>
      </c>
      <c r="Q19" s="87">
        <v>9774</v>
      </c>
      <c r="R19" s="87">
        <v>18632</v>
      </c>
      <c r="S19" s="87">
        <v>0</v>
      </c>
      <c r="T19" s="88">
        <f>IF(D19&gt;0,P19/D19*100,"-")</f>
        <v>12.243596098393583</v>
      </c>
      <c r="U19" s="87">
        <v>4904</v>
      </c>
      <c r="V19" s="85"/>
      <c r="W19" s="85" t="s">
        <v>263</v>
      </c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43</v>
      </c>
      <c r="B20" s="86" t="s">
        <v>286</v>
      </c>
      <c r="C20" s="85" t="s">
        <v>287</v>
      </c>
      <c r="D20" s="87">
        <f>+SUM(E20,+I20)</f>
        <v>149491</v>
      </c>
      <c r="E20" s="87">
        <f>+SUM(G20+H20)</f>
        <v>283</v>
      </c>
      <c r="F20" s="106">
        <f>IF(D20&gt;0,E20/D20*100,"-")</f>
        <v>0.18930905539463913</v>
      </c>
      <c r="G20" s="87">
        <v>283</v>
      </c>
      <c r="H20" s="87">
        <v>0</v>
      </c>
      <c r="I20" s="87">
        <f>+SUM(K20,+M20,O20+P20)</f>
        <v>149208</v>
      </c>
      <c r="J20" s="88">
        <f>IF(D20&gt;0,I20/D20*100,"-")</f>
        <v>99.810690944605369</v>
      </c>
      <c r="K20" s="87">
        <v>142987</v>
      </c>
      <c r="L20" s="88">
        <f>IF(D20&gt;0,K20/D20*100,"-")</f>
        <v>95.649236408880796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6221</v>
      </c>
      <c r="Q20" s="87">
        <v>4003</v>
      </c>
      <c r="R20" s="87">
        <v>2218</v>
      </c>
      <c r="S20" s="87">
        <v>0</v>
      </c>
      <c r="T20" s="88">
        <f>IF(D20&gt;0,P20/D20*100,"-")</f>
        <v>4.1614545357245589</v>
      </c>
      <c r="U20" s="87">
        <v>2969</v>
      </c>
      <c r="V20" s="85"/>
      <c r="W20" s="85" t="s">
        <v>263</v>
      </c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43</v>
      </c>
      <c r="B21" s="86" t="s">
        <v>288</v>
      </c>
      <c r="C21" s="85" t="s">
        <v>289</v>
      </c>
      <c r="D21" s="87">
        <f>+SUM(E21,+I21)</f>
        <v>54034</v>
      </c>
      <c r="E21" s="87">
        <f>+SUM(G21+H21)</f>
        <v>1690</v>
      </c>
      <c r="F21" s="106">
        <f>IF(D21&gt;0,E21/D21*100,"-")</f>
        <v>3.1276603619943</v>
      </c>
      <c r="G21" s="87">
        <v>1690</v>
      </c>
      <c r="H21" s="87">
        <v>0</v>
      </c>
      <c r="I21" s="87">
        <f>+SUM(K21,+M21,O21+P21)</f>
        <v>52344</v>
      </c>
      <c r="J21" s="88">
        <f>IF(D21&gt;0,I21/D21*100,"-")</f>
        <v>96.872339638005698</v>
      </c>
      <c r="K21" s="87">
        <v>17958</v>
      </c>
      <c r="L21" s="88">
        <f>IF(D21&gt;0,K21/D21*100,"-")</f>
        <v>33.234630047747714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34386</v>
      </c>
      <c r="Q21" s="87">
        <v>4993</v>
      </c>
      <c r="R21" s="87">
        <v>29393</v>
      </c>
      <c r="S21" s="87">
        <v>0</v>
      </c>
      <c r="T21" s="88">
        <f>IF(D21&gt;0,P21/D21*100,"-")</f>
        <v>63.637709590257984</v>
      </c>
      <c r="U21" s="87">
        <v>2044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43</v>
      </c>
      <c r="B22" s="86" t="s">
        <v>290</v>
      </c>
      <c r="C22" s="85" t="s">
        <v>291</v>
      </c>
      <c r="D22" s="87">
        <f>+SUM(E22,+I22)</f>
        <v>117879</v>
      </c>
      <c r="E22" s="87">
        <f>+SUM(G22+H22)</f>
        <v>831</v>
      </c>
      <c r="F22" s="106">
        <f>IF(D22&gt;0,E22/D22*100,"-")</f>
        <v>0.70496017102282849</v>
      </c>
      <c r="G22" s="87">
        <v>831</v>
      </c>
      <c r="H22" s="87">
        <v>0</v>
      </c>
      <c r="I22" s="87">
        <f>+SUM(K22,+M22,O22+P22)</f>
        <v>117048</v>
      </c>
      <c r="J22" s="88">
        <f>IF(D22&gt;0,I22/D22*100,"-")</f>
        <v>99.295039828977167</v>
      </c>
      <c r="K22" s="87">
        <v>87506</v>
      </c>
      <c r="L22" s="88">
        <f>IF(D22&gt;0,K22/D22*100,"-")</f>
        <v>74.233748165491733</v>
      </c>
      <c r="M22" s="87">
        <v>0</v>
      </c>
      <c r="N22" s="88">
        <f>IF(D22&gt;0,M22/D22*100,"-")</f>
        <v>0</v>
      </c>
      <c r="O22" s="87">
        <v>2460</v>
      </c>
      <c r="P22" s="87">
        <f>SUM(Q22:S22)</f>
        <v>27082</v>
      </c>
      <c r="Q22" s="87">
        <v>13829</v>
      </c>
      <c r="R22" s="87">
        <v>13253</v>
      </c>
      <c r="S22" s="87">
        <v>0</v>
      </c>
      <c r="T22" s="88">
        <f>IF(D22&gt;0,P22/D22*100,"-")</f>
        <v>22.974405958652515</v>
      </c>
      <c r="U22" s="87">
        <v>1997</v>
      </c>
      <c r="V22" s="85"/>
      <c r="W22" s="85" t="s">
        <v>263</v>
      </c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43</v>
      </c>
      <c r="B23" s="86" t="s">
        <v>292</v>
      </c>
      <c r="C23" s="85" t="s">
        <v>293</v>
      </c>
      <c r="D23" s="87">
        <f>+SUM(E23,+I23)</f>
        <v>141837</v>
      </c>
      <c r="E23" s="87">
        <f>+SUM(G23+H23)</f>
        <v>4988</v>
      </c>
      <c r="F23" s="106">
        <f>IF(D23&gt;0,E23/D23*100,"-")</f>
        <v>3.5167128464364024</v>
      </c>
      <c r="G23" s="87">
        <v>4988</v>
      </c>
      <c r="H23" s="87">
        <v>0</v>
      </c>
      <c r="I23" s="87">
        <f>+SUM(K23,+M23,O23+P23)</f>
        <v>136849</v>
      </c>
      <c r="J23" s="88">
        <f>IF(D23&gt;0,I23/D23*100,"-")</f>
        <v>96.483287153563595</v>
      </c>
      <c r="K23" s="87">
        <v>74807</v>
      </c>
      <c r="L23" s="88">
        <f>IF(D23&gt;0,K23/D23*100,"-")</f>
        <v>52.741527246064145</v>
      </c>
      <c r="M23" s="87">
        <v>0</v>
      </c>
      <c r="N23" s="88">
        <f>IF(D23&gt;0,M23/D23*100,"-")</f>
        <v>0</v>
      </c>
      <c r="O23" s="87">
        <v>18688</v>
      </c>
      <c r="P23" s="87">
        <f>SUM(Q23:S23)</f>
        <v>43354</v>
      </c>
      <c r="Q23" s="87">
        <v>7939</v>
      </c>
      <c r="R23" s="87">
        <v>35415</v>
      </c>
      <c r="S23" s="87">
        <v>0</v>
      </c>
      <c r="T23" s="88">
        <f>IF(D23&gt;0,P23/D23*100,"-")</f>
        <v>30.566072322454644</v>
      </c>
      <c r="U23" s="87">
        <v>3335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43</v>
      </c>
      <c r="B24" s="86" t="s">
        <v>294</v>
      </c>
      <c r="C24" s="85" t="s">
        <v>295</v>
      </c>
      <c r="D24" s="87">
        <f>+SUM(E24,+I24)</f>
        <v>230427</v>
      </c>
      <c r="E24" s="87">
        <f>+SUM(G24+H24)</f>
        <v>608</v>
      </c>
      <c r="F24" s="106">
        <f>IF(D24&gt;0,E24/D24*100,"-")</f>
        <v>0.26385796803326</v>
      </c>
      <c r="G24" s="87">
        <v>608</v>
      </c>
      <c r="H24" s="87">
        <v>0</v>
      </c>
      <c r="I24" s="87">
        <f>+SUM(K24,+M24,O24+P24)</f>
        <v>229819</v>
      </c>
      <c r="J24" s="88">
        <f>IF(D24&gt;0,I24/D24*100,"-")</f>
        <v>99.736142031966736</v>
      </c>
      <c r="K24" s="87">
        <v>193527</v>
      </c>
      <c r="L24" s="88">
        <f>IF(D24&gt;0,K24/D24*100,"-")</f>
        <v>83.986251611139323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36292</v>
      </c>
      <c r="Q24" s="87">
        <v>22828</v>
      </c>
      <c r="R24" s="87">
        <v>13464</v>
      </c>
      <c r="S24" s="87">
        <v>0</v>
      </c>
      <c r="T24" s="88">
        <f>IF(D24&gt;0,P24/D24*100,"-")</f>
        <v>15.74989042082742</v>
      </c>
      <c r="U24" s="87">
        <v>4400</v>
      </c>
      <c r="V24" s="85"/>
      <c r="W24" s="85" t="s">
        <v>263</v>
      </c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43</v>
      </c>
      <c r="B25" s="86" t="s">
        <v>296</v>
      </c>
      <c r="C25" s="85" t="s">
        <v>297</v>
      </c>
      <c r="D25" s="87">
        <f>+SUM(E25,+I25)</f>
        <v>251132</v>
      </c>
      <c r="E25" s="87">
        <f>+SUM(G25+H25)</f>
        <v>749</v>
      </c>
      <c r="F25" s="106">
        <f>IF(D25&gt;0,E25/D25*100,"-")</f>
        <v>0.29824952614561268</v>
      </c>
      <c r="G25" s="87">
        <v>749</v>
      </c>
      <c r="H25" s="87">
        <v>0</v>
      </c>
      <c r="I25" s="87">
        <f>+SUM(K25,+M25,O25+P25)</f>
        <v>250383</v>
      </c>
      <c r="J25" s="88">
        <f>IF(D25&gt;0,I25/D25*100,"-")</f>
        <v>99.701750473854389</v>
      </c>
      <c r="K25" s="87">
        <v>233349</v>
      </c>
      <c r="L25" s="88">
        <f>IF(D25&gt;0,K25/D25*100,"-")</f>
        <v>92.918863386585542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17034</v>
      </c>
      <c r="Q25" s="87">
        <v>13997</v>
      </c>
      <c r="R25" s="87">
        <v>3037</v>
      </c>
      <c r="S25" s="87">
        <v>0</v>
      </c>
      <c r="T25" s="88">
        <f>IF(D25&gt;0,P25/D25*100,"-")</f>
        <v>6.782887087268846</v>
      </c>
      <c r="U25" s="87">
        <v>8737</v>
      </c>
      <c r="V25" s="85"/>
      <c r="W25" s="85" t="s">
        <v>263</v>
      </c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43</v>
      </c>
      <c r="B26" s="86" t="s">
        <v>298</v>
      </c>
      <c r="C26" s="85" t="s">
        <v>299</v>
      </c>
      <c r="D26" s="87">
        <f>+SUM(E26,+I26)</f>
        <v>344280</v>
      </c>
      <c r="E26" s="87">
        <f>+SUM(G26+H26)</f>
        <v>1781</v>
      </c>
      <c r="F26" s="106">
        <f>IF(D26&gt;0,E26/D26*100,"-")</f>
        <v>0.51731149064714765</v>
      </c>
      <c r="G26" s="87">
        <v>1781</v>
      </c>
      <c r="H26" s="87">
        <v>0</v>
      </c>
      <c r="I26" s="87">
        <f>+SUM(K26,+M26,O26+P26)</f>
        <v>342499</v>
      </c>
      <c r="J26" s="88">
        <f>IF(D26&gt;0,I26/D26*100,"-")</f>
        <v>99.482688509352855</v>
      </c>
      <c r="K26" s="87">
        <v>280288</v>
      </c>
      <c r="L26" s="88">
        <f>IF(D26&gt;0,K26/D26*100,"-")</f>
        <v>81.412803532008823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62211</v>
      </c>
      <c r="Q26" s="87">
        <v>37741</v>
      </c>
      <c r="R26" s="87">
        <v>24470</v>
      </c>
      <c r="S26" s="87">
        <v>0</v>
      </c>
      <c r="T26" s="88">
        <f>IF(D26&gt;0,P26/D26*100,"-")</f>
        <v>18.069884977344021</v>
      </c>
      <c r="U26" s="87">
        <v>7392</v>
      </c>
      <c r="V26" s="85"/>
      <c r="W26" s="85" t="s">
        <v>263</v>
      </c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43</v>
      </c>
      <c r="B27" s="86" t="s">
        <v>300</v>
      </c>
      <c r="C27" s="85" t="s">
        <v>301</v>
      </c>
      <c r="D27" s="87">
        <f>+SUM(E27,+I27)</f>
        <v>75324</v>
      </c>
      <c r="E27" s="87">
        <f>+SUM(G27+H27)</f>
        <v>151</v>
      </c>
      <c r="F27" s="106">
        <f>IF(D27&gt;0,E27/D27*100,"-")</f>
        <v>0.20046731453454411</v>
      </c>
      <c r="G27" s="87">
        <v>151</v>
      </c>
      <c r="H27" s="87">
        <v>0</v>
      </c>
      <c r="I27" s="87">
        <f>+SUM(K27,+M27,O27+P27)</f>
        <v>75173</v>
      </c>
      <c r="J27" s="88">
        <f>IF(D27&gt;0,I27/D27*100,"-")</f>
        <v>99.799532685465451</v>
      </c>
      <c r="K27" s="87">
        <v>72715</v>
      </c>
      <c r="L27" s="88">
        <f>IF(D27&gt;0,K27/D27*100,"-")</f>
        <v>96.536296532313742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2458</v>
      </c>
      <c r="Q27" s="87">
        <v>1846</v>
      </c>
      <c r="R27" s="87">
        <v>612</v>
      </c>
      <c r="S27" s="87">
        <v>0</v>
      </c>
      <c r="T27" s="88">
        <f>IF(D27&gt;0,P27/D27*100,"-")</f>
        <v>3.2632361531517176</v>
      </c>
      <c r="U27" s="87">
        <v>7615</v>
      </c>
      <c r="V27" s="85"/>
      <c r="W27" s="85" t="s">
        <v>263</v>
      </c>
      <c r="X27" s="85"/>
      <c r="Y27" s="85"/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43</v>
      </c>
      <c r="B28" s="86" t="s">
        <v>302</v>
      </c>
      <c r="C28" s="85" t="s">
        <v>303</v>
      </c>
      <c r="D28" s="87">
        <f>+SUM(E28,+I28)</f>
        <v>141725</v>
      </c>
      <c r="E28" s="87">
        <f>+SUM(G28+H28)</f>
        <v>157</v>
      </c>
      <c r="F28" s="106">
        <f>IF(D28&gt;0,E28/D28*100,"-")</f>
        <v>0.11077791497618628</v>
      </c>
      <c r="G28" s="87">
        <v>157</v>
      </c>
      <c r="H28" s="87">
        <v>0</v>
      </c>
      <c r="I28" s="87">
        <f>+SUM(K28,+M28,O28+P28)</f>
        <v>141568</v>
      </c>
      <c r="J28" s="88">
        <f>IF(D28&gt;0,I28/D28*100,"-")</f>
        <v>99.889222085023803</v>
      </c>
      <c r="K28" s="87">
        <v>132761</v>
      </c>
      <c r="L28" s="88">
        <f>IF(D28&gt;0,K28/D28*100,"-")</f>
        <v>93.67507496913035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8807</v>
      </c>
      <c r="Q28" s="87">
        <v>1331</v>
      </c>
      <c r="R28" s="87">
        <v>7476</v>
      </c>
      <c r="S28" s="87">
        <v>0</v>
      </c>
      <c r="T28" s="88">
        <f>IF(D28&gt;0,P28/D28*100,"-")</f>
        <v>6.2141471158934554</v>
      </c>
      <c r="U28" s="87">
        <v>7613</v>
      </c>
      <c r="V28" s="85"/>
      <c r="W28" s="85" t="s">
        <v>263</v>
      </c>
      <c r="X28" s="85"/>
      <c r="Y28" s="85"/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43</v>
      </c>
      <c r="B29" s="86" t="s">
        <v>304</v>
      </c>
      <c r="C29" s="85" t="s">
        <v>305</v>
      </c>
      <c r="D29" s="87">
        <f>+SUM(E29,+I29)</f>
        <v>145830</v>
      </c>
      <c r="E29" s="87">
        <f>+SUM(G29+H29)</f>
        <v>426</v>
      </c>
      <c r="F29" s="106">
        <f>IF(D29&gt;0,E29/D29*100,"-")</f>
        <v>0.29212096276486321</v>
      </c>
      <c r="G29" s="87">
        <v>426</v>
      </c>
      <c r="H29" s="87">
        <v>0</v>
      </c>
      <c r="I29" s="87">
        <f>+SUM(K29,+M29,O29+P29)</f>
        <v>145404</v>
      </c>
      <c r="J29" s="88">
        <f>IF(D29&gt;0,I29/D29*100,"-")</f>
        <v>99.707879037235131</v>
      </c>
      <c r="K29" s="87">
        <v>127815</v>
      </c>
      <c r="L29" s="88">
        <f>IF(D29&gt;0,K29/D29*100,"-")</f>
        <v>87.646574778852099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17589</v>
      </c>
      <c r="Q29" s="87">
        <v>5341</v>
      </c>
      <c r="R29" s="87">
        <v>12248</v>
      </c>
      <c r="S29" s="87">
        <v>0</v>
      </c>
      <c r="T29" s="88">
        <f>IF(D29&gt;0,P29/D29*100,"-")</f>
        <v>12.061304258383048</v>
      </c>
      <c r="U29" s="87">
        <v>2503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43</v>
      </c>
      <c r="B30" s="86" t="s">
        <v>306</v>
      </c>
      <c r="C30" s="85" t="s">
        <v>307</v>
      </c>
      <c r="D30" s="87">
        <f>+SUM(E30,+I30)</f>
        <v>144280</v>
      </c>
      <c r="E30" s="87">
        <f>+SUM(G30+H30)</f>
        <v>167</v>
      </c>
      <c r="F30" s="106">
        <f>IF(D30&gt;0,E30/D30*100,"-")</f>
        <v>0.11574715830329914</v>
      </c>
      <c r="G30" s="87">
        <v>167</v>
      </c>
      <c r="H30" s="87">
        <v>0</v>
      </c>
      <c r="I30" s="87">
        <f>+SUM(K30,+M30,O30+P30)</f>
        <v>144113</v>
      </c>
      <c r="J30" s="88">
        <f>IF(D30&gt;0,I30/D30*100,"-")</f>
        <v>99.884252841696693</v>
      </c>
      <c r="K30" s="87">
        <v>140136</v>
      </c>
      <c r="L30" s="88">
        <f>IF(D30&gt;0,K30/D30*100,"-")</f>
        <v>97.127807041863051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3977</v>
      </c>
      <c r="Q30" s="87">
        <v>2627</v>
      </c>
      <c r="R30" s="87">
        <v>1350</v>
      </c>
      <c r="S30" s="87">
        <v>0</v>
      </c>
      <c r="T30" s="88">
        <f>IF(D30&gt;0,P30/D30*100,"-")</f>
        <v>2.7564457998336565</v>
      </c>
      <c r="U30" s="87">
        <v>4172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43</v>
      </c>
      <c r="B31" s="86" t="s">
        <v>308</v>
      </c>
      <c r="C31" s="85" t="s">
        <v>309</v>
      </c>
      <c r="D31" s="87">
        <f>+SUM(E31,+I31)</f>
        <v>76414</v>
      </c>
      <c r="E31" s="87">
        <f>+SUM(G31+H31)</f>
        <v>124</v>
      </c>
      <c r="F31" s="106">
        <f>IF(D31&gt;0,E31/D31*100,"-")</f>
        <v>0.16227392886120345</v>
      </c>
      <c r="G31" s="87">
        <v>124</v>
      </c>
      <c r="H31" s="87">
        <v>0</v>
      </c>
      <c r="I31" s="87">
        <f>+SUM(K31,+M31,O31+P31)</f>
        <v>76290</v>
      </c>
      <c r="J31" s="88">
        <f>IF(D31&gt;0,I31/D31*100,"-")</f>
        <v>99.837726071138803</v>
      </c>
      <c r="K31" s="87">
        <v>75361</v>
      </c>
      <c r="L31" s="88">
        <f>IF(D31&gt;0,K31/D31*100,"-")</f>
        <v>98.621980265396388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929</v>
      </c>
      <c r="Q31" s="87">
        <v>818</v>
      </c>
      <c r="R31" s="87">
        <v>111</v>
      </c>
      <c r="S31" s="87">
        <v>0</v>
      </c>
      <c r="T31" s="88">
        <f>IF(D31&gt;0,P31/D31*100,"-")</f>
        <v>1.2157458057424031</v>
      </c>
      <c r="U31" s="87">
        <v>2022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43</v>
      </c>
      <c r="B32" s="86" t="s">
        <v>310</v>
      </c>
      <c r="C32" s="85" t="s">
        <v>311</v>
      </c>
      <c r="D32" s="87">
        <f>+SUM(E32,+I32)</f>
        <v>83978</v>
      </c>
      <c r="E32" s="87">
        <f>+SUM(G32+H32)</f>
        <v>69</v>
      </c>
      <c r="F32" s="106">
        <f>IF(D32&gt;0,E32/D32*100,"-")</f>
        <v>8.2164376384291124E-2</v>
      </c>
      <c r="G32" s="87">
        <v>69</v>
      </c>
      <c r="H32" s="87">
        <v>0</v>
      </c>
      <c r="I32" s="87">
        <f>+SUM(K32,+M32,O32+P32)</f>
        <v>83909</v>
      </c>
      <c r="J32" s="88">
        <f>IF(D32&gt;0,I32/D32*100,"-")</f>
        <v>99.917835623615716</v>
      </c>
      <c r="K32" s="87">
        <v>81670</v>
      </c>
      <c r="L32" s="88">
        <f>IF(D32&gt;0,K32/D32*100,"-")</f>
        <v>97.251661149348635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2239</v>
      </c>
      <c r="Q32" s="87">
        <v>674</v>
      </c>
      <c r="R32" s="87">
        <v>1565</v>
      </c>
      <c r="S32" s="87">
        <v>0</v>
      </c>
      <c r="T32" s="88">
        <f>IF(D32&gt;0,P32/D32*100,"-")</f>
        <v>2.6661744742670699</v>
      </c>
      <c r="U32" s="87">
        <v>2412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43</v>
      </c>
      <c r="B33" s="86" t="s">
        <v>312</v>
      </c>
      <c r="C33" s="85" t="s">
        <v>313</v>
      </c>
      <c r="D33" s="87">
        <f>+SUM(E33,+I33)</f>
        <v>165795</v>
      </c>
      <c r="E33" s="87">
        <f>+SUM(G33+H33)</f>
        <v>82</v>
      </c>
      <c r="F33" s="106">
        <f>IF(D33&gt;0,E33/D33*100,"-")</f>
        <v>4.9458668838022857E-2</v>
      </c>
      <c r="G33" s="87">
        <v>82</v>
      </c>
      <c r="H33" s="87">
        <v>0</v>
      </c>
      <c r="I33" s="87">
        <f>+SUM(K33,+M33,O33+P33)</f>
        <v>165713</v>
      </c>
      <c r="J33" s="88">
        <f>IF(D33&gt;0,I33/D33*100,"-")</f>
        <v>99.950541331161986</v>
      </c>
      <c r="K33" s="87">
        <v>158910</v>
      </c>
      <c r="L33" s="88">
        <f>IF(D33&gt;0,K33/D33*100,"-")</f>
        <v>95.847281281100152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6803</v>
      </c>
      <c r="Q33" s="87">
        <v>4965</v>
      </c>
      <c r="R33" s="87">
        <v>1838</v>
      </c>
      <c r="S33" s="87">
        <v>0</v>
      </c>
      <c r="T33" s="88">
        <f>IF(D33&gt;0,P33/D33*100,"-")</f>
        <v>4.1032600500618237</v>
      </c>
      <c r="U33" s="87">
        <v>3937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43</v>
      </c>
      <c r="B34" s="86" t="s">
        <v>314</v>
      </c>
      <c r="C34" s="85" t="s">
        <v>315</v>
      </c>
      <c r="D34" s="87">
        <f>+SUM(E34,+I34)</f>
        <v>74679</v>
      </c>
      <c r="E34" s="87">
        <f>+SUM(G34+H34)</f>
        <v>401</v>
      </c>
      <c r="F34" s="106">
        <f>IF(D34&gt;0,E34/D34*100,"-")</f>
        <v>0.53696487633739065</v>
      </c>
      <c r="G34" s="87">
        <v>401</v>
      </c>
      <c r="H34" s="87">
        <v>0</v>
      </c>
      <c r="I34" s="87">
        <f>+SUM(K34,+M34,O34+P34)</f>
        <v>74278</v>
      </c>
      <c r="J34" s="88">
        <f>IF(D34&gt;0,I34/D34*100,"-")</f>
        <v>99.463035123662607</v>
      </c>
      <c r="K34" s="87">
        <v>59129</v>
      </c>
      <c r="L34" s="88">
        <f>IF(D34&gt;0,K34/D34*100,"-")</f>
        <v>79.17754656596901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15149</v>
      </c>
      <c r="Q34" s="87">
        <v>1029</v>
      </c>
      <c r="R34" s="87">
        <v>14120</v>
      </c>
      <c r="S34" s="87">
        <v>0</v>
      </c>
      <c r="T34" s="88">
        <f>IF(D34&gt;0,P34/D34*100,"-")</f>
        <v>20.285488557693597</v>
      </c>
      <c r="U34" s="87">
        <v>986</v>
      </c>
      <c r="V34" s="85"/>
      <c r="W34" s="85" t="s">
        <v>263</v>
      </c>
      <c r="X34" s="85"/>
      <c r="Y34" s="85"/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43</v>
      </c>
      <c r="B35" s="86" t="s">
        <v>316</v>
      </c>
      <c r="C35" s="85" t="s">
        <v>317</v>
      </c>
      <c r="D35" s="87">
        <f>+SUM(E35,+I35)</f>
        <v>151105</v>
      </c>
      <c r="E35" s="87">
        <f>+SUM(G35+H35)</f>
        <v>756</v>
      </c>
      <c r="F35" s="106">
        <f>IF(D35&gt;0,E35/D35*100,"-")</f>
        <v>0.50031435094801624</v>
      </c>
      <c r="G35" s="87">
        <v>756</v>
      </c>
      <c r="H35" s="87">
        <v>0</v>
      </c>
      <c r="I35" s="87">
        <f>+SUM(K35,+M35,O35+P35)</f>
        <v>150349</v>
      </c>
      <c r="J35" s="88">
        <f>IF(D35&gt;0,I35/D35*100,"-")</f>
        <v>99.499685649051983</v>
      </c>
      <c r="K35" s="87">
        <v>98520</v>
      </c>
      <c r="L35" s="88">
        <f>IF(D35&gt;0,K35/D35*100,"-")</f>
        <v>65.199695575924025</v>
      </c>
      <c r="M35" s="87">
        <v>0</v>
      </c>
      <c r="N35" s="88">
        <f>IF(D35&gt;0,M35/D35*100,"-")</f>
        <v>0</v>
      </c>
      <c r="O35" s="87">
        <v>9066</v>
      </c>
      <c r="P35" s="87">
        <f>SUM(Q35:S35)</f>
        <v>42763</v>
      </c>
      <c r="Q35" s="87">
        <v>18586</v>
      </c>
      <c r="R35" s="87">
        <v>24177</v>
      </c>
      <c r="S35" s="87">
        <v>0</v>
      </c>
      <c r="T35" s="88">
        <f>IF(D35&gt;0,P35/D35*100,"-")</f>
        <v>28.30018861056881</v>
      </c>
      <c r="U35" s="87">
        <v>3391</v>
      </c>
      <c r="V35" s="85"/>
      <c r="W35" s="85" t="s">
        <v>263</v>
      </c>
      <c r="X35" s="85"/>
      <c r="Y35" s="85"/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43</v>
      </c>
      <c r="B36" s="86" t="s">
        <v>318</v>
      </c>
      <c r="C36" s="85" t="s">
        <v>319</v>
      </c>
      <c r="D36" s="87">
        <f>+SUM(E36,+I36)</f>
        <v>65868</v>
      </c>
      <c r="E36" s="87">
        <f>+SUM(G36+H36)</f>
        <v>191</v>
      </c>
      <c r="F36" s="106">
        <f>IF(D36&gt;0,E36/D36*100,"-")</f>
        <v>0.28997388716827599</v>
      </c>
      <c r="G36" s="87">
        <v>191</v>
      </c>
      <c r="H36" s="87">
        <v>0</v>
      </c>
      <c r="I36" s="87">
        <f>+SUM(K36,+M36,O36+P36)</f>
        <v>65677</v>
      </c>
      <c r="J36" s="88">
        <f>IF(D36&gt;0,I36/D36*100,"-")</f>
        <v>99.710026112831727</v>
      </c>
      <c r="K36" s="87">
        <v>53292</v>
      </c>
      <c r="L36" s="88">
        <f>IF(D36&gt;0,K36/D36*100,"-")</f>
        <v>80.907269083621784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12385</v>
      </c>
      <c r="Q36" s="87">
        <v>7463</v>
      </c>
      <c r="R36" s="87">
        <v>4922</v>
      </c>
      <c r="S36" s="87">
        <v>0</v>
      </c>
      <c r="T36" s="88">
        <f>IF(D36&gt;0,P36/D36*100,"-")</f>
        <v>18.802757029209936</v>
      </c>
      <c r="U36" s="87">
        <v>773</v>
      </c>
      <c r="V36" s="85"/>
      <c r="W36" s="85" t="s">
        <v>263</v>
      </c>
      <c r="X36" s="85"/>
      <c r="Y36" s="85"/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43</v>
      </c>
      <c r="B37" s="86" t="s">
        <v>320</v>
      </c>
      <c r="C37" s="85" t="s">
        <v>321</v>
      </c>
      <c r="D37" s="87">
        <f>+SUM(E37,+I37)</f>
        <v>92289</v>
      </c>
      <c r="E37" s="87">
        <f>+SUM(G37+H37)</f>
        <v>638</v>
      </c>
      <c r="F37" s="106">
        <f>IF(D37&gt;0,E37/D37*100,"-")</f>
        <v>0.69130665626456023</v>
      </c>
      <c r="G37" s="87">
        <v>638</v>
      </c>
      <c r="H37" s="87">
        <v>0</v>
      </c>
      <c r="I37" s="87">
        <f>+SUM(K37,+M37,O37+P37)</f>
        <v>91651</v>
      </c>
      <c r="J37" s="88">
        <f>IF(D37&gt;0,I37/D37*100,"-")</f>
        <v>99.308693343735442</v>
      </c>
      <c r="K37" s="87">
        <v>67983</v>
      </c>
      <c r="L37" s="88">
        <f>IF(D37&gt;0,K37/D37*100,"-")</f>
        <v>73.663166791275231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23668</v>
      </c>
      <c r="Q37" s="87">
        <v>8517</v>
      </c>
      <c r="R37" s="87">
        <v>15151</v>
      </c>
      <c r="S37" s="87">
        <v>0</v>
      </c>
      <c r="T37" s="88">
        <f>IF(D37&gt;0,P37/D37*100,"-")</f>
        <v>25.645526552460208</v>
      </c>
      <c r="U37" s="87">
        <v>3908</v>
      </c>
      <c r="V37" s="85"/>
      <c r="W37" s="85" t="s">
        <v>263</v>
      </c>
      <c r="X37" s="85"/>
      <c r="Y37" s="85"/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43</v>
      </c>
      <c r="B38" s="86" t="s">
        <v>322</v>
      </c>
      <c r="C38" s="85" t="s">
        <v>323</v>
      </c>
      <c r="D38" s="87">
        <f>+SUM(E38,+I38)</f>
        <v>112847</v>
      </c>
      <c r="E38" s="87">
        <f>+SUM(G38+H38)</f>
        <v>225</v>
      </c>
      <c r="F38" s="106">
        <f>IF(D38&gt;0,E38/D38*100,"-")</f>
        <v>0.1993850080197081</v>
      </c>
      <c r="G38" s="87">
        <v>225</v>
      </c>
      <c r="H38" s="87">
        <v>0</v>
      </c>
      <c r="I38" s="87">
        <f>+SUM(K38,+M38,O38+P38)</f>
        <v>112622</v>
      </c>
      <c r="J38" s="88">
        <f>IF(D38&gt;0,I38/D38*100,"-")</f>
        <v>99.800614991980297</v>
      </c>
      <c r="K38" s="87">
        <v>111809</v>
      </c>
      <c r="L38" s="88">
        <f>IF(D38&gt;0,K38/D38*100,"-")</f>
        <v>99.080170496335754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813</v>
      </c>
      <c r="Q38" s="87">
        <v>551</v>
      </c>
      <c r="R38" s="87">
        <v>262</v>
      </c>
      <c r="S38" s="87">
        <v>0</v>
      </c>
      <c r="T38" s="88">
        <f>IF(D38&gt;0,P38/D38*100,"-")</f>
        <v>0.72044449564454527</v>
      </c>
      <c r="U38" s="87">
        <v>2886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43</v>
      </c>
      <c r="B39" s="86" t="s">
        <v>324</v>
      </c>
      <c r="C39" s="85" t="s">
        <v>325</v>
      </c>
      <c r="D39" s="87">
        <f>+SUM(E39,+I39)</f>
        <v>142624</v>
      </c>
      <c r="E39" s="87">
        <f>+SUM(G39+H39)</f>
        <v>2024</v>
      </c>
      <c r="F39" s="106">
        <f>IF(D39&gt;0,E39/D39*100,"-")</f>
        <v>1.4191159973076062</v>
      </c>
      <c r="G39" s="87">
        <v>2024</v>
      </c>
      <c r="H39" s="87">
        <v>0</v>
      </c>
      <c r="I39" s="87">
        <f>+SUM(K39,+M39,O39+P39)</f>
        <v>140600</v>
      </c>
      <c r="J39" s="88">
        <f>IF(D39&gt;0,I39/D39*100,"-")</f>
        <v>98.580884002692386</v>
      </c>
      <c r="K39" s="87">
        <v>112497</v>
      </c>
      <c r="L39" s="88">
        <f>IF(D39&gt;0,K39/D39*100,"-")</f>
        <v>78.876626654700459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28103</v>
      </c>
      <c r="Q39" s="87">
        <v>18846</v>
      </c>
      <c r="R39" s="87">
        <v>9257</v>
      </c>
      <c r="S39" s="87">
        <v>0</v>
      </c>
      <c r="T39" s="88">
        <f>IF(D39&gt;0,P39/D39*100,"-")</f>
        <v>19.704257347991923</v>
      </c>
      <c r="U39" s="87">
        <v>5468</v>
      </c>
      <c r="V39" s="85"/>
      <c r="W39" s="85" t="s">
        <v>263</v>
      </c>
      <c r="X39" s="85"/>
      <c r="Y39" s="85"/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43</v>
      </c>
      <c r="B40" s="86" t="s">
        <v>326</v>
      </c>
      <c r="C40" s="85" t="s">
        <v>327</v>
      </c>
      <c r="D40" s="87">
        <f>+SUM(E40,+I40)</f>
        <v>61330</v>
      </c>
      <c r="E40" s="87">
        <f>+SUM(G40+H40)</f>
        <v>4505</v>
      </c>
      <c r="F40" s="106">
        <f>IF(D40&gt;0,E40/D40*100,"-")</f>
        <v>7.3455079080384804</v>
      </c>
      <c r="G40" s="87">
        <v>4505</v>
      </c>
      <c r="H40" s="87">
        <v>0</v>
      </c>
      <c r="I40" s="87">
        <f>+SUM(K40,+M40,O40+P40)</f>
        <v>56825</v>
      </c>
      <c r="J40" s="88">
        <f>IF(D40&gt;0,I40/D40*100,"-")</f>
        <v>92.654492091961515</v>
      </c>
      <c r="K40" s="87">
        <v>42606</v>
      </c>
      <c r="L40" s="88">
        <f>IF(D40&gt;0,K40/D40*100,"-")</f>
        <v>69.470079895646492</v>
      </c>
      <c r="M40" s="87">
        <v>0</v>
      </c>
      <c r="N40" s="88">
        <f>IF(D40&gt;0,M40/D40*100,"-")</f>
        <v>0</v>
      </c>
      <c r="O40" s="87">
        <v>2716</v>
      </c>
      <c r="P40" s="87">
        <f>SUM(Q40:S40)</f>
        <v>11503</v>
      </c>
      <c r="Q40" s="87">
        <v>6241</v>
      </c>
      <c r="R40" s="87">
        <v>5262</v>
      </c>
      <c r="S40" s="87">
        <v>0</v>
      </c>
      <c r="T40" s="88">
        <f>IF(D40&gt;0,P40/D40*100,"-")</f>
        <v>18.755910647317791</v>
      </c>
      <c r="U40" s="87">
        <v>741</v>
      </c>
      <c r="V40" s="85"/>
      <c r="W40" s="85" t="s">
        <v>263</v>
      </c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43</v>
      </c>
      <c r="B41" s="86" t="s">
        <v>328</v>
      </c>
      <c r="C41" s="85" t="s">
        <v>329</v>
      </c>
      <c r="D41" s="87">
        <f>+SUM(E41,+I41)</f>
        <v>99926</v>
      </c>
      <c r="E41" s="87">
        <f>+SUM(G41+H41)</f>
        <v>565</v>
      </c>
      <c r="F41" s="106">
        <f>IF(D41&gt;0,E41/D41*100,"-")</f>
        <v>0.56541840962312107</v>
      </c>
      <c r="G41" s="87">
        <v>565</v>
      </c>
      <c r="H41" s="87">
        <v>0</v>
      </c>
      <c r="I41" s="87">
        <f>+SUM(K41,+M41,O41+P41)</f>
        <v>99361</v>
      </c>
      <c r="J41" s="88">
        <f>IF(D41&gt;0,I41/D41*100,"-")</f>
        <v>99.434581590376879</v>
      </c>
      <c r="K41" s="87">
        <v>70910</v>
      </c>
      <c r="L41" s="88">
        <f>IF(D41&gt;0,K41/D41*100,"-")</f>
        <v>70.962512259071701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28451</v>
      </c>
      <c r="Q41" s="87">
        <v>8867</v>
      </c>
      <c r="R41" s="87">
        <v>19584</v>
      </c>
      <c r="S41" s="87">
        <v>0</v>
      </c>
      <c r="T41" s="88">
        <f>IF(D41&gt;0,P41/D41*100,"-")</f>
        <v>28.472069331305168</v>
      </c>
      <c r="U41" s="87">
        <v>3116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43</v>
      </c>
      <c r="B42" s="86" t="s">
        <v>330</v>
      </c>
      <c r="C42" s="85" t="s">
        <v>331</v>
      </c>
      <c r="D42" s="87">
        <f>+SUM(E42,+I42)</f>
        <v>49475</v>
      </c>
      <c r="E42" s="87">
        <f>+SUM(G42+H42)</f>
        <v>895</v>
      </c>
      <c r="F42" s="106">
        <f>IF(D42&gt;0,E42/D42*100,"-")</f>
        <v>1.8089944416371906</v>
      </c>
      <c r="G42" s="87">
        <v>895</v>
      </c>
      <c r="H42" s="87">
        <v>0</v>
      </c>
      <c r="I42" s="87">
        <f>+SUM(K42,+M42,O42+P42)</f>
        <v>48580</v>
      </c>
      <c r="J42" s="88">
        <f>IF(D42&gt;0,I42/D42*100,"-")</f>
        <v>98.191005558362804</v>
      </c>
      <c r="K42" s="87">
        <v>18934</v>
      </c>
      <c r="L42" s="88">
        <f>IF(D42&gt;0,K42/D42*100,"-")</f>
        <v>38.269833249115713</v>
      </c>
      <c r="M42" s="87">
        <v>0</v>
      </c>
      <c r="N42" s="88">
        <f>IF(D42&gt;0,M42/D42*100,"-")</f>
        <v>0</v>
      </c>
      <c r="O42" s="87">
        <v>334</v>
      </c>
      <c r="P42" s="87">
        <f>SUM(Q42:S42)</f>
        <v>29312</v>
      </c>
      <c r="Q42" s="87">
        <v>11898</v>
      </c>
      <c r="R42" s="87">
        <v>17414</v>
      </c>
      <c r="S42" s="87">
        <v>0</v>
      </c>
      <c r="T42" s="88">
        <f>IF(D42&gt;0,P42/D42*100,"-")</f>
        <v>59.246083880747861</v>
      </c>
      <c r="U42" s="87">
        <v>1221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43</v>
      </c>
      <c r="B43" s="86" t="s">
        <v>332</v>
      </c>
      <c r="C43" s="85" t="s">
        <v>333</v>
      </c>
      <c r="D43" s="87">
        <f>+SUM(E43,+I43)</f>
        <v>70177</v>
      </c>
      <c r="E43" s="87">
        <f>+SUM(G43+H43)</f>
        <v>244</v>
      </c>
      <c r="F43" s="106">
        <f>IF(D43&gt;0,E43/D43*100,"-")</f>
        <v>0.34769226384712942</v>
      </c>
      <c r="G43" s="87">
        <v>244</v>
      </c>
      <c r="H43" s="87">
        <v>0</v>
      </c>
      <c r="I43" s="87">
        <f>+SUM(K43,+M43,O43+P43)</f>
        <v>69933</v>
      </c>
      <c r="J43" s="88">
        <f>IF(D43&gt;0,I43/D43*100,"-")</f>
        <v>99.652307736152864</v>
      </c>
      <c r="K43" s="87">
        <v>60776</v>
      </c>
      <c r="L43" s="88">
        <f>IF(D43&gt;0,K43/D43*100,"-")</f>
        <v>86.603873063824338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9157</v>
      </c>
      <c r="Q43" s="87">
        <v>3584</v>
      </c>
      <c r="R43" s="87">
        <v>5573</v>
      </c>
      <c r="S43" s="87">
        <v>0</v>
      </c>
      <c r="T43" s="88">
        <f>IF(D43&gt;0,P43/D43*100,"-")</f>
        <v>13.04843467232854</v>
      </c>
      <c r="U43" s="87">
        <v>1734</v>
      </c>
      <c r="V43" s="85"/>
      <c r="W43" s="85"/>
      <c r="X43" s="85"/>
      <c r="Y43" s="85" t="s">
        <v>263</v>
      </c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43</v>
      </c>
      <c r="B44" s="86" t="s">
        <v>334</v>
      </c>
      <c r="C44" s="85" t="s">
        <v>335</v>
      </c>
      <c r="D44" s="87">
        <f>+SUM(E44,+I44)</f>
        <v>54742</v>
      </c>
      <c r="E44" s="87">
        <f>+SUM(G44+H44)</f>
        <v>293</v>
      </c>
      <c r="F44" s="106">
        <f>IF(D44&gt;0,E44/D44*100,"-")</f>
        <v>0.53523802564758327</v>
      </c>
      <c r="G44" s="87">
        <v>293</v>
      </c>
      <c r="H44" s="87">
        <v>0</v>
      </c>
      <c r="I44" s="87">
        <f>+SUM(K44,+M44,O44+P44)</f>
        <v>54449</v>
      </c>
      <c r="J44" s="88">
        <f>IF(D44&gt;0,I44/D44*100,"-")</f>
        <v>99.464761974352413</v>
      </c>
      <c r="K44" s="87">
        <v>34711</v>
      </c>
      <c r="L44" s="88">
        <f>IF(D44&gt;0,K44/D44*100,"-")</f>
        <v>63.408351905301231</v>
      </c>
      <c r="M44" s="87">
        <v>0</v>
      </c>
      <c r="N44" s="88">
        <f>IF(D44&gt;0,M44/D44*100,"-")</f>
        <v>0</v>
      </c>
      <c r="O44" s="87">
        <v>272</v>
      </c>
      <c r="P44" s="87">
        <f>SUM(Q44:S44)</f>
        <v>19466</v>
      </c>
      <c r="Q44" s="87">
        <v>3727</v>
      </c>
      <c r="R44" s="87">
        <v>15739</v>
      </c>
      <c r="S44" s="87">
        <v>0</v>
      </c>
      <c r="T44" s="88">
        <f>IF(D44&gt;0,P44/D44*100,"-")</f>
        <v>35.559533813159916</v>
      </c>
      <c r="U44" s="87">
        <v>950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43</v>
      </c>
      <c r="B45" s="86" t="s">
        <v>336</v>
      </c>
      <c r="C45" s="85" t="s">
        <v>337</v>
      </c>
      <c r="D45" s="87">
        <f>+SUM(E45,+I45)</f>
        <v>72872</v>
      </c>
      <c r="E45" s="87">
        <f>+SUM(G45+H45)</f>
        <v>326</v>
      </c>
      <c r="F45" s="106">
        <f>IF(D45&gt;0,E45/D45*100,"-")</f>
        <v>0.44735975408936218</v>
      </c>
      <c r="G45" s="87">
        <v>326</v>
      </c>
      <c r="H45" s="87">
        <v>0</v>
      </c>
      <c r="I45" s="87">
        <f>+SUM(K45,+M45,O45+P45)</f>
        <v>72546</v>
      </c>
      <c r="J45" s="88">
        <f>IF(D45&gt;0,I45/D45*100,"-")</f>
        <v>99.552640245910638</v>
      </c>
      <c r="K45" s="87">
        <v>59052</v>
      </c>
      <c r="L45" s="88">
        <f>IF(D45&gt;0,K45/D45*100,"-")</f>
        <v>81.03523987265342</v>
      </c>
      <c r="M45" s="87">
        <v>0</v>
      </c>
      <c r="N45" s="88">
        <f>IF(D45&gt;0,M45/D45*100,"-")</f>
        <v>0</v>
      </c>
      <c r="O45" s="87">
        <v>374</v>
      </c>
      <c r="P45" s="87">
        <f>SUM(Q45:S45)</f>
        <v>13120</v>
      </c>
      <c r="Q45" s="87">
        <v>5187</v>
      </c>
      <c r="R45" s="87">
        <v>4768</v>
      </c>
      <c r="S45" s="87">
        <v>3165</v>
      </c>
      <c r="T45" s="88">
        <f>IF(D45&gt;0,P45/D45*100,"-")</f>
        <v>18.004171698320341</v>
      </c>
      <c r="U45" s="87">
        <v>1955</v>
      </c>
      <c r="V45" s="85"/>
      <c r="W45" s="85" t="s">
        <v>263</v>
      </c>
      <c r="X45" s="85"/>
      <c r="Y45" s="85"/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43</v>
      </c>
      <c r="B46" s="86" t="s">
        <v>338</v>
      </c>
      <c r="C46" s="85" t="s">
        <v>339</v>
      </c>
      <c r="D46" s="87">
        <f>+SUM(E46,+I46)</f>
        <v>114126</v>
      </c>
      <c r="E46" s="87">
        <f>+SUM(G46+H46)</f>
        <v>207</v>
      </c>
      <c r="F46" s="106">
        <f>IF(D46&gt;0,E46/D46*100,"-")</f>
        <v>0.18137847642079807</v>
      </c>
      <c r="G46" s="87">
        <v>207</v>
      </c>
      <c r="H46" s="87">
        <v>0</v>
      </c>
      <c r="I46" s="87">
        <f>+SUM(K46,+M46,O46+P46)</f>
        <v>113919</v>
      </c>
      <c r="J46" s="88">
        <f>IF(D46&gt;0,I46/D46*100,"-")</f>
        <v>99.818621523579196</v>
      </c>
      <c r="K46" s="87">
        <v>104604</v>
      </c>
      <c r="L46" s="88">
        <f>IF(D46&gt;0,K46/D46*100,"-")</f>
        <v>91.656590084643284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9315</v>
      </c>
      <c r="Q46" s="87">
        <v>4961</v>
      </c>
      <c r="R46" s="87">
        <v>4095</v>
      </c>
      <c r="S46" s="87">
        <v>259</v>
      </c>
      <c r="T46" s="88">
        <f>IF(D46&gt;0,P46/D46*100,"-")</f>
        <v>8.1620314389359123</v>
      </c>
      <c r="U46" s="87">
        <v>2973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43</v>
      </c>
      <c r="B47" s="86" t="s">
        <v>340</v>
      </c>
      <c r="C47" s="85" t="s">
        <v>341</v>
      </c>
      <c r="D47" s="87">
        <f>+SUM(E47,+I47)</f>
        <v>52767</v>
      </c>
      <c r="E47" s="87">
        <f>+SUM(G47+H47)</f>
        <v>741</v>
      </c>
      <c r="F47" s="106">
        <f>IF(D47&gt;0,E47/D47*100,"-")</f>
        <v>1.4042867701404287</v>
      </c>
      <c r="G47" s="87">
        <v>741</v>
      </c>
      <c r="H47" s="87">
        <v>0</v>
      </c>
      <c r="I47" s="87">
        <f>+SUM(K47,+M47,O47+P47)</f>
        <v>52026</v>
      </c>
      <c r="J47" s="88">
        <f>IF(D47&gt;0,I47/D47*100,"-")</f>
        <v>98.59571322985957</v>
      </c>
      <c r="K47" s="87">
        <v>35681</v>
      </c>
      <c r="L47" s="88">
        <f>IF(D47&gt;0,K47/D47*100,"-")</f>
        <v>67.619913961377378</v>
      </c>
      <c r="M47" s="87">
        <v>0</v>
      </c>
      <c r="N47" s="88">
        <f>IF(D47&gt;0,M47/D47*100,"-")</f>
        <v>0</v>
      </c>
      <c r="O47" s="87">
        <v>1432</v>
      </c>
      <c r="P47" s="87">
        <f>SUM(Q47:S47)</f>
        <v>14913</v>
      </c>
      <c r="Q47" s="87">
        <v>7188</v>
      </c>
      <c r="R47" s="87">
        <v>4930</v>
      </c>
      <c r="S47" s="87">
        <v>2795</v>
      </c>
      <c r="T47" s="88">
        <f>IF(D47&gt;0,P47/D47*100,"-")</f>
        <v>28.261981920518508</v>
      </c>
      <c r="U47" s="87">
        <v>781</v>
      </c>
      <c r="V47" s="85"/>
      <c r="W47" s="85" t="s">
        <v>263</v>
      </c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43</v>
      </c>
      <c r="B48" s="86" t="s">
        <v>342</v>
      </c>
      <c r="C48" s="85" t="s">
        <v>343</v>
      </c>
      <c r="D48" s="87">
        <f>+SUM(E48,+I48)</f>
        <v>45239</v>
      </c>
      <c r="E48" s="87">
        <f>+SUM(G48+H48)</f>
        <v>410</v>
      </c>
      <c r="F48" s="106">
        <f>IF(D48&gt;0,E48/D48*100,"-")</f>
        <v>0.90629766352041374</v>
      </c>
      <c r="G48" s="87">
        <v>410</v>
      </c>
      <c r="H48" s="87">
        <v>0</v>
      </c>
      <c r="I48" s="87">
        <f>+SUM(K48,+M48,O48+P48)</f>
        <v>44829</v>
      </c>
      <c r="J48" s="88">
        <f>IF(D48&gt;0,I48/D48*100,"-")</f>
        <v>99.093702336479581</v>
      </c>
      <c r="K48" s="87">
        <v>32596</v>
      </c>
      <c r="L48" s="88">
        <f>IF(D48&gt;0,K48/D48*100,"-")</f>
        <v>72.052874731979045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12233</v>
      </c>
      <c r="Q48" s="87">
        <v>6457</v>
      </c>
      <c r="R48" s="87">
        <v>5776</v>
      </c>
      <c r="S48" s="87">
        <v>0</v>
      </c>
      <c r="T48" s="88">
        <f>IF(D48&gt;0,P48/D48*100,"-")</f>
        <v>27.040827604500539</v>
      </c>
      <c r="U48" s="87">
        <v>574</v>
      </c>
      <c r="V48" s="85"/>
      <c r="W48" s="85" t="s">
        <v>263</v>
      </c>
      <c r="X48" s="85"/>
      <c r="Y48" s="85"/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43</v>
      </c>
      <c r="B49" s="86" t="s">
        <v>344</v>
      </c>
      <c r="C49" s="85" t="s">
        <v>345</v>
      </c>
      <c r="D49" s="87">
        <f>+SUM(E49,+I49)</f>
        <v>37807</v>
      </c>
      <c r="E49" s="87">
        <f>+SUM(G49+H49)</f>
        <v>54</v>
      </c>
      <c r="F49" s="106">
        <f>IF(D49&gt;0,E49/D49*100,"-")</f>
        <v>0.14283069272885973</v>
      </c>
      <c r="G49" s="87">
        <v>54</v>
      </c>
      <c r="H49" s="87">
        <v>0</v>
      </c>
      <c r="I49" s="87">
        <f>+SUM(K49,+M49,O49+P49)</f>
        <v>37753</v>
      </c>
      <c r="J49" s="88">
        <f>IF(D49&gt;0,I49/D49*100,"-")</f>
        <v>99.85716930727115</v>
      </c>
      <c r="K49" s="87">
        <v>35766</v>
      </c>
      <c r="L49" s="88">
        <f>IF(D49&gt;0,K49/D49*100,"-")</f>
        <v>94.60152881741476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1987</v>
      </c>
      <c r="Q49" s="87">
        <v>1245</v>
      </c>
      <c r="R49" s="87">
        <v>742</v>
      </c>
      <c r="S49" s="87">
        <v>0</v>
      </c>
      <c r="T49" s="88">
        <f>IF(D49&gt;0,P49/D49*100,"-")</f>
        <v>5.2556404898563756</v>
      </c>
      <c r="U49" s="87">
        <v>898</v>
      </c>
      <c r="V49" s="85"/>
      <c r="W49" s="85" t="s">
        <v>263</v>
      </c>
      <c r="X49" s="85"/>
      <c r="Y49" s="85"/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43</v>
      </c>
      <c r="B50" s="86" t="s">
        <v>346</v>
      </c>
      <c r="C50" s="85" t="s">
        <v>347</v>
      </c>
      <c r="D50" s="87">
        <f>+SUM(E50,+I50)</f>
        <v>32702</v>
      </c>
      <c r="E50" s="87">
        <f>+SUM(G50+H50)</f>
        <v>673</v>
      </c>
      <c r="F50" s="106">
        <f>IF(D50&gt;0,E50/D50*100,"-")</f>
        <v>2.0579781053146595</v>
      </c>
      <c r="G50" s="87">
        <v>673</v>
      </c>
      <c r="H50" s="87">
        <v>0</v>
      </c>
      <c r="I50" s="87">
        <f>+SUM(K50,+M50,O50+P50)</f>
        <v>32029</v>
      </c>
      <c r="J50" s="88">
        <f>IF(D50&gt;0,I50/D50*100,"-")</f>
        <v>97.94202189468534</v>
      </c>
      <c r="K50" s="87">
        <v>20197</v>
      </c>
      <c r="L50" s="88">
        <f>IF(D50&gt;0,K50/D50*100,"-")</f>
        <v>61.760748578068622</v>
      </c>
      <c r="M50" s="87">
        <v>0</v>
      </c>
      <c r="N50" s="88">
        <f>IF(D50&gt;0,M50/D50*100,"-")</f>
        <v>0</v>
      </c>
      <c r="O50" s="87">
        <v>537</v>
      </c>
      <c r="P50" s="87">
        <f>SUM(Q50:S50)</f>
        <v>11295</v>
      </c>
      <c r="Q50" s="87">
        <v>2598</v>
      </c>
      <c r="R50" s="87">
        <v>8697</v>
      </c>
      <c r="S50" s="87">
        <v>0</v>
      </c>
      <c r="T50" s="88">
        <f>IF(D50&gt;0,P50/D50*100,"-")</f>
        <v>34.539171916090758</v>
      </c>
      <c r="U50" s="87">
        <v>683</v>
      </c>
      <c r="V50" s="85"/>
      <c r="W50" s="85"/>
      <c r="X50" s="85"/>
      <c r="Y50" s="85" t="s">
        <v>263</v>
      </c>
      <c r="Z50" s="85"/>
      <c r="AA50" s="85"/>
      <c r="AB50" s="85"/>
      <c r="AC50" s="85" t="s">
        <v>263</v>
      </c>
      <c r="AD50" s="184" t="s">
        <v>262</v>
      </c>
    </row>
    <row r="51" spans="1:30" ht="13.5" customHeight="1">
      <c r="A51" s="85" t="s">
        <v>43</v>
      </c>
      <c r="B51" s="86" t="s">
        <v>348</v>
      </c>
      <c r="C51" s="85" t="s">
        <v>349</v>
      </c>
      <c r="D51" s="87">
        <f>+SUM(E51,+I51)</f>
        <v>11084</v>
      </c>
      <c r="E51" s="87">
        <f>+SUM(G51+H51)</f>
        <v>188</v>
      </c>
      <c r="F51" s="106">
        <f>IF(D51&gt;0,E51/D51*100,"-")</f>
        <v>1.6961385781306386</v>
      </c>
      <c r="G51" s="87">
        <v>188</v>
      </c>
      <c r="H51" s="87">
        <v>0</v>
      </c>
      <c r="I51" s="87">
        <f>+SUM(K51,+M51,O51+P51)</f>
        <v>10896</v>
      </c>
      <c r="J51" s="88">
        <f>IF(D51&gt;0,I51/D51*100,"-")</f>
        <v>98.303861421869371</v>
      </c>
      <c r="K51" s="87">
        <v>4763</v>
      </c>
      <c r="L51" s="88">
        <f>IF(D51&gt;0,K51/D51*100,"-")</f>
        <v>42.971851317214004</v>
      </c>
      <c r="M51" s="87">
        <v>0</v>
      </c>
      <c r="N51" s="88">
        <f>IF(D51&gt;0,M51/D51*100,"-")</f>
        <v>0</v>
      </c>
      <c r="O51" s="87">
        <v>1100</v>
      </c>
      <c r="P51" s="87">
        <f>SUM(Q51:S51)</f>
        <v>5033</v>
      </c>
      <c r="Q51" s="87">
        <v>1782</v>
      </c>
      <c r="R51" s="87">
        <v>3251</v>
      </c>
      <c r="S51" s="87">
        <v>0</v>
      </c>
      <c r="T51" s="88">
        <f>IF(D51&gt;0,P51/D51*100,"-")</f>
        <v>45.407795019848429</v>
      </c>
      <c r="U51" s="87">
        <v>159</v>
      </c>
      <c r="V51" s="85"/>
      <c r="W51" s="85"/>
      <c r="X51" s="85"/>
      <c r="Y51" s="85" t="s">
        <v>263</v>
      </c>
      <c r="Z51" s="85"/>
      <c r="AA51" s="85"/>
      <c r="AB51" s="85"/>
      <c r="AC51" s="85" t="s">
        <v>263</v>
      </c>
      <c r="AD51" s="184" t="s">
        <v>262</v>
      </c>
    </row>
    <row r="52" spans="1:30" ht="13.5" customHeight="1">
      <c r="A52" s="85" t="s">
        <v>43</v>
      </c>
      <c r="B52" s="86" t="s">
        <v>350</v>
      </c>
      <c r="C52" s="85" t="s">
        <v>351</v>
      </c>
      <c r="D52" s="87">
        <f>+SUM(E52,+I52)</f>
        <v>19728</v>
      </c>
      <c r="E52" s="87">
        <f>+SUM(G52+H52)</f>
        <v>704</v>
      </c>
      <c r="F52" s="106">
        <f>IF(D52&gt;0,E52/D52*100,"-")</f>
        <v>3.5685320356853207</v>
      </c>
      <c r="G52" s="87">
        <v>704</v>
      </c>
      <c r="H52" s="87">
        <v>0</v>
      </c>
      <c r="I52" s="87">
        <f>+SUM(K52,+M52,O52+P52)</f>
        <v>19024</v>
      </c>
      <c r="J52" s="88">
        <f>IF(D52&gt;0,I52/D52*100,"-")</f>
        <v>96.431467964314677</v>
      </c>
      <c r="K52" s="87">
        <v>10897</v>
      </c>
      <c r="L52" s="88">
        <f>IF(D52&gt;0,K52/D52*100,"-")</f>
        <v>55.236212489862126</v>
      </c>
      <c r="M52" s="87">
        <v>0</v>
      </c>
      <c r="N52" s="88">
        <f>IF(D52&gt;0,M52/D52*100,"-")</f>
        <v>0</v>
      </c>
      <c r="O52" s="87">
        <v>1360</v>
      </c>
      <c r="P52" s="87">
        <f>SUM(Q52:S52)</f>
        <v>6767</v>
      </c>
      <c r="Q52" s="87">
        <v>1226</v>
      </c>
      <c r="R52" s="87">
        <v>5541</v>
      </c>
      <c r="S52" s="87">
        <v>0</v>
      </c>
      <c r="T52" s="88">
        <f>IF(D52&gt;0,P52/D52*100,"-")</f>
        <v>34.301500405515007</v>
      </c>
      <c r="U52" s="87">
        <v>629</v>
      </c>
      <c r="V52" s="85" t="s">
        <v>263</v>
      </c>
      <c r="W52" s="85"/>
      <c r="X52" s="85"/>
      <c r="Y52" s="85"/>
      <c r="Z52" s="85"/>
      <c r="AA52" s="85"/>
      <c r="AB52" s="85"/>
      <c r="AC52" s="85" t="s">
        <v>263</v>
      </c>
      <c r="AD52" s="184" t="s">
        <v>262</v>
      </c>
    </row>
    <row r="53" spans="1:30" ht="13.5" customHeight="1">
      <c r="A53" s="85" t="s">
        <v>43</v>
      </c>
      <c r="B53" s="86" t="s">
        <v>352</v>
      </c>
      <c r="C53" s="85" t="s">
        <v>353</v>
      </c>
      <c r="D53" s="87">
        <f>+SUM(E53,+I53)</f>
        <v>17640</v>
      </c>
      <c r="E53" s="87">
        <f>+SUM(G53+H53)</f>
        <v>270</v>
      </c>
      <c r="F53" s="106">
        <f>IF(D53&gt;0,E53/D53*100,"-")</f>
        <v>1.5306122448979591</v>
      </c>
      <c r="G53" s="87">
        <v>270</v>
      </c>
      <c r="H53" s="87">
        <v>0</v>
      </c>
      <c r="I53" s="87">
        <f>+SUM(K53,+M53,O53+P53)</f>
        <v>17370</v>
      </c>
      <c r="J53" s="88">
        <f>IF(D53&gt;0,I53/D53*100,"-")</f>
        <v>98.469387755102048</v>
      </c>
      <c r="K53" s="87">
        <v>10945</v>
      </c>
      <c r="L53" s="88">
        <f>IF(D53&gt;0,K53/D53*100,"-")</f>
        <v>62.046485260770979</v>
      </c>
      <c r="M53" s="87">
        <v>0</v>
      </c>
      <c r="N53" s="88">
        <f>IF(D53&gt;0,M53/D53*100,"-")</f>
        <v>0</v>
      </c>
      <c r="O53" s="87">
        <v>0</v>
      </c>
      <c r="P53" s="87">
        <f>SUM(Q53:S53)</f>
        <v>6425</v>
      </c>
      <c r="Q53" s="87">
        <v>1995</v>
      </c>
      <c r="R53" s="87">
        <v>4283</v>
      </c>
      <c r="S53" s="87">
        <v>147</v>
      </c>
      <c r="T53" s="88">
        <f>IF(D53&gt;0,P53/D53*100,"-")</f>
        <v>36.422902494331069</v>
      </c>
      <c r="U53" s="87">
        <v>602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43</v>
      </c>
      <c r="B54" s="86" t="s">
        <v>354</v>
      </c>
      <c r="C54" s="85" t="s">
        <v>355</v>
      </c>
      <c r="D54" s="87">
        <f>+SUM(E54,+I54)</f>
        <v>28310</v>
      </c>
      <c r="E54" s="87">
        <f>+SUM(G54+H54)</f>
        <v>3593</v>
      </c>
      <c r="F54" s="106">
        <f>IF(D54&gt;0,E54/D54*100,"-")</f>
        <v>12.691628399858706</v>
      </c>
      <c r="G54" s="87">
        <v>3593</v>
      </c>
      <c r="H54" s="87">
        <v>0</v>
      </c>
      <c r="I54" s="87">
        <f>+SUM(K54,+M54,O54+P54)</f>
        <v>24717</v>
      </c>
      <c r="J54" s="88">
        <f>IF(D54&gt;0,I54/D54*100,"-")</f>
        <v>87.308371600141285</v>
      </c>
      <c r="K54" s="87">
        <v>12746</v>
      </c>
      <c r="L54" s="88">
        <f>IF(D54&gt;0,K54/D54*100,"-")</f>
        <v>45.022960084775697</v>
      </c>
      <c r="M54" s="87">
        <v>0</v>
      </c>
      <c r="N54" s="88">
        <f>IF(D54&gt;0,M54/D54*100,"-")</f>
        <v>0</v>
      </c>
      <c r="O54" s="87">
        <v>1361</v>
      </c>
      <c r="P54" s="87">
        <f>SUM(Q54:S54)</f>
        <v>10610</v>
      </c>
      <c r="Q54" s="87">
        <v>5442</v>
      </c>
      <c r="R54" s="87">
        <v>5168</v>
      </c>
      <c r="S54" s="87">
        <v>0</v>
      </c>
      <c r="T54" s="88">
        <f>IF(D54&gt;0,P54/D54*100,"-")</f>
        <v>37.47792299540798</v>
      </c>
      <c r="U54" s="87">
        <v>338</v>
      </c>
      <c r="V54" s="85" t="s">
        <v>263</v>
      </c>
      <c r="W54" s="85"/>
      <c r="X54" s="85"/>
      <c r="Y54" s="85"/>
      <c r="Z54" s="85"/>
      <c r="AA54" s="85"/>
      <c r="AB54" s="85"/>
      <c r="AC54" s="85" t="s">
        <v>263</v>
      </c>
      <c r="AD54" s="184" t="s">
        <v>262</v>
      </c>
    </row>
    <row r="55" spans="1:30" ht="13.5" customHeight="1">
      <c r="A55" s="85" t="s">
        <v>43</v>
      </c>
      <c r="B55" s="86" t="s">
        <v>356</v>
      </c>
      <c r="C55" s="85" t="s">
        <v>357</v>
      </c>
      <c r="D55" s="87">
        <f>+SUM(E55,+I55)</f>
        <v>19240</v>
      </c>
      <c r="E55" s="87">
        <f>+SUM(G55+H55)</f>
        <v>460</v>
      </c>
      <c r="F55" s="106">
        <f>IF(D55&gt;0,E55/D55*100,"-")</f>
        <v>2.3908523908523911</v>
      </c>
      <c r="G55" s="87">
        <v>460</v>
      </c>
      <c r="H55" s="87">
        <v>0</v>
      </c>
      <c r="I55" s="87">
        <f>+SUM(K55,+M55,O55+P55)</f>
        <v>18780</v>
      </c>
      <c r="J55" s="88">
        <f>IF(D55&gt;0,I55/D55*100,"-")</f>
        <v>97.609147609147612</v>
      </c>
      <c r="K55" s="87">
        <v>9976</v>
      </c>
      <c r="L55" s="88">
        <f>IF(D55&gt;0,K55/D55*100,"-")</f>
        <v>51.850311850311847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8804</v>
      </c>
      <c r="Q55" s="87">
        <v>2038</v>
      </c>
      <c r="R55" s="87">
        <v>6467</v>
      </c>
      <c r="S55" s="87">
        <v>299</v>
      </c>
      <c r="T55" s="88">
        <f>IF(D55&gt;0,P55/D55*100,"-")</f>
        <v>45.758835758835758</v>
      </c>
      <c r="U55" s="87">
        <v>421</v>
      </c>
      <c r="V55" s="85"/>
      <c r="W55" s="85" t="s">
        <v>263</v>
      </c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43</v>
      </c>
      <c r="B56" s="86" t="s">
        <v>358</v>
      </c>
      <c r="C56" s="85" t="s">
        <v>359</v>
      </c>
      <c r="D56" s="87">
        <f>+SUM(E56,+I56)</f>
        <v>18213</v>
      </c>
      <c r="E56" s="87">
        <f>+SUM(G56+H56)</f>
        <v>352</v>
      </c>
      <c r="F56" s="106">
        <f>IF(D56&gt;0,E56/D56*100,"-")</f>
        <v>1.9326854444627464</v>
      </c>
      <c r="G56" s="87">
        <v>352</v>
      </c>
      <c r="H56" s="87">
        <v>0</v>
      </c>
      <c r="I56" s="87">
        <f>+SUM(K56,+M56,O56+P56)</f>
        <v>17861</v>
      </c>
      <c r="J56" s="88">
        <f>IF(D56&gt;0,I56/D56*100,"-")</f>
        <v>98.067314555537251</v>
      </c>
      <c r="K56" s="87">
        <v>4272</v>
      </c>
      <c r="L56" s="88">
        <f>IF(D56&gt;0,K56/D56*100,"-")</f>
        <v>23.45577334870697</v>
      </c>
      <c r="M56" s="87">
        <v>0</v>
      </c>
      <c r="N56" s="88">
        <f>IF(D56&gt;0,M56/D56*100,"-")</f>
        <v>0</v>
      </c>
      <c r="O56" s="87">
        <v>4804</v>
      </c>
      <c r="P56" s="87">
        <f>SUM(Q56:S56)</f>
        <v>8785</v>
      </c>
      <c r="Q56" s="87">
        <v>2187</v>
      </c>
      <c r="R56" s="87">
        <v>5029</v>
      </c>
      <c r="S56" s="87">
        <v>1569</v>
      </c>
      <c r="T56" s="88">
        <f>IF(D56&gt;0,P56/D56*100,"-")</f>
        <v>48.234777356833028</v>
      </c>
      <c r="U56" s="87">
        <v>187</v>
      </c>
      <c r="V56" s="85"/>
      <c r="W56" s="85"/>
      <c r="X56" s="85"/>
      <c r="Y56" s="85" t="s">
        <v>263</v>
      </c>
      <c r="Z56" s="85"/>
      <c r="AA56" s="85"/>
      <c r="AB56" s="85"/>
      <c r="AC56" s="85" t="s">
        <v>263</v>
      </c>
      <c r="AD56" s="184" t="s">
        <v>262</v>
      </c>
    </row>
    <row r="57" spans="1:30" ht="13.5" customHeight="1">
      <c r="A57" s="85" t="s">
        <v>43</v>
      </c>
      <c r="B57" s="86" t="s">
        <v>360</v>
      </c>
      <c r="C57" s="85" t="s">
        <v>361</v>
      </c>
      <c r="D57" s="87">
        <f>+SUM(E57,+I57)</f>
        <v>13206</v>
      </c>
      <c r="E57" s="87">
        <f>+SUM(G57+H57)</f>
        <v>234</v>
      </c>
      <c r="F57" s="106">
        <f>IF(D57&gt;0,E57/D57*100,"-")</f>
        <v>1.7719218537028625</v>
      </c>
      <c r="G57" s="87">
        <v>234</v>
      </c>
      <c r="H57" s="87">
        <v>0</v>
      </c>
      <c r="I57" s="87">
        <f>+SUM(K57,+M57,O57+P57)</f>
        <v>12972</v>
      </c>
      <c r="J57" s="88">
        <f>IF(D57&gt;0,I57/D57*100,"-")</f>
        <v>98.228078146297136</v>
      </c>
      <c r="K57" s="87">
        <v>8508</v>
      </c>
      <c r="L57" s="88">
        <f>IF(D57&gt;0,K57/D57*100,"-")</f>
        <v>64.425261244888688</v>
      </c>
      <c r="M57" s="87">
        <v>0</v>
      </c>
      <c r="N57" s="88">
        <f>IF(D57&gt;0,M57/D57*100,"-")</f>
        <v>0</v>
      </c>
      <c r="O57" s="87">
        <v>739</v>
      </c>
      <c r="P57" s="87">
        <f>SUM(Q57:S57)</f>
        <v>3725</v>
      </c>
      <c r="Q57" s="87">
        <v>1419</v>
      </c>
      <c r="R57" s="87">
        <v>2306</v>
      </c>
      <c r="S57" s="87">
        <v>0</v>
      </c>
      <c r="T57" s="88">
        <f>IF(D57&gt;0,P57/D57*100,"-")</f>
        <v>28.20687566257762</v>
      </c>
      <c r="U57" s="87">
        <v>151</v>
      </c>
      <c r="V57" s="85"/>
      <c r="W57" s="85"/>
      <c r="X57" s="85"/>
      <c r="Y57" s="85" t="s">
        <v>263</v>
      </c>
      <c r="Z57" s="85"/>
      <c r="AA57" s="85"/>
      <c r="AB57" s="85"/>
      <c r="AC57" s="85" t="s">
        <v>263</v>
      </c>
      <c r="AD57" s="184" t="s">
        <v>262</v>
      </c>
    </row>
    <row r="58" spans="1:30" ht="13.5" customHeight="1">
      <c r="A58" s="85" t="s">
        <v>43</v>
      </c>
      <c r="B58" s="86" t="s">
        <v>362</v>
      </c>
      <c r="C58" s="85" t="s">
        <v>363</v>
      </c>
      <c r="D58" s="87">
        <f>+SUM(E58,+I58)</f>
        <v>10524</v>
      </c>
      <c r="E58" s="87">
        <f>+SUM(G58+H58)</f>
        <v>690</v>
      </c>
      <c r="F58" s="106">
        <f>IF(D58&gt;0,E58/D58*100,"-")</f>
        <v>6.5564424173318132</v>
      </c>
      <c r="G58" s="87">
        <v>690</v>
      </c>
      <c r="H58" s="87">
        <v>0</v>
      </c>
      <c r="I58" s="87">
        <f>+SUM(K58,+M58,O58+P58)</f>
        <v>9834</v>
      </c>
      <c r="J58" s="88">
        <f>IF(D58&gt;0,I58/D58*100,"-")</f>
        <v>93.443557582668191</v>
      </c>
      <c r="K58" s="87">
        <v>0</v>
      </c>
      <c r="L58" s="88">
        <f>IF(D58&gt;0,K58/D58*100,"-")</f>
        <v>0</v>
      </c>
      <c r="M58" s="87">
        <v>0</v>
      </c>
      <c r="N58" s="88">
        <f>IF(D58&gt;0,M58/D58*100,"-")</f>
        <v>0</v>
      </c>
      <c r="O58" s="87">
        <v>0</v>
      </c>
      <c r="P58" s="87">
        <f>SUM(Q58:S58)</f>
        <v>9834</v>
      </c>
      <c r="Q58" s="87">
        <v>1681</v>
      </c>
      <c r="R58" s="87">
        <v>8153</v>
      </c>
      <c r="S58" s="87">
        <v>0</v>
      </c>
      <c r="T58" s="88">
        <f>IF(D58&gt;0,P58/D58*100,"-")</f>
        <v>93.443557582668191</v>
      </c>
      <c r="U58" s="87">
        <v>197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43</v>
      </c>
      <c r="B59" s="86" t="s">
        <v>364</v>
      </c>
      <c r="C59" s="85" t="s">
        <v>365</v>
      </c>
      <c r="D59" s="87">
        <f>+SUM(E59,+I59)</f>
        <v>7861</v>
      </c>
      <c r="E59" s="87">
        <f>+SUM(G59+H59)</f>
        <v>223</v>
      </c>
      <c r="F59" s="106">
        <f>IF(D59&gt;0,E59/D59*100,"-")</f>
        <v>2.8367892125683754</v>
      </c>
      <c r="G59" s="87">
        <v>223</v>
      </c>
      <c r="H59" s="87">
        <v>0</v>
      </c>
      <c r="I59" s="87">
        <f>+SUM(K59,+M59,O59+P59)</f>
        <v>7638</v>
      </c>
      <c r="J59" s="88">
        <f>IF(D59&gt;0,I59/D59*100,"-")</f>
        <v>97.163210787431623</v>
      </c>
      <c r="K59" s="87">
        <v>2724</v>
      </c>
      <c r="L59" s="88">
        <f>IF(D59&gt;0,K59/D59*100,"-")</f>
        <v>34.652079888054956</v>
      </c>
      <c r="M59" s="87">
        <v>0</v>
      </c>
      <c r="N59" s="88">
        <f>IF(D59&gt;0,M59/D59*100,"-")</f>
        <v>0</v>
      </c>
      <c r="O59" s="87">
        <v>0</v>
      </c>
      <c r="P59" s="87">
        <f>SUM(Q59:S59)</f>
        <v>4914</v>
      </c>
      <c r="Q59" s="87">
        <v>1358</v>
      </c>
      <c r="R59" s="87">
        <v>3556</v>
      </c>
      <c r="S59" s="87">
        <v>0</v>
      </c>
      <c r="T59" s="88">
        <f>IF(D59&gt;0,P59/D59*100,"-")</f>
        <v>62.511130899376667</v>
      </c>
      <c r="U59" s="87">
        <v>95</v>
      </c>
      <c r="V59" s="85" t="s">
        <v>263</v>
      </c>
      <c r="W59" s="85"/>
      <c r="X59" s="85"/>
      <c r="Y59" s="85"/>
      <c r="Z59" s="85"/>
      <c r="AA59" s="85"/>
      <c r="AB59" s="85"/>
      <c r="AC59" s="85" t="s">
        <v>263</v>
      </c>
      <c r="AD59" s="184" t="s">
        <v>262</v>
      </c>
    </row>
    <row r="60" spans="1:30" ht="13.5" customHeight="1">
      <c r="A60" s="85" t="s">
        <v>43</v>
      </c>
      <c r="B60" s="86" t="s">
        <v>366</v>
      </c>
      <c r="C60" s="85" t="s">
        <v>367</v>
      </c>
      <c r="D60" s="87">
        <f>+SUM(E60,+I60)</f>
        <v>9279</v>
      </c>
      <c r="E60" s="87">
        <f>+SUM(G60+H60)</f>
        <v>849</v>
      </c>
      <c r="F60" s="106">
        <f>IF(D60&gt;0,E60/D60*100,"-")</f>
        <v>9.1496928548334946</v>
      </c>
      <c r="G60" s="87">
        <v>849</v>
      </c>
      <c r="H60" s="87">
        <v>0</v>
      </c>
      <c r="I60" s="87">
        <f>+SUM(K60,+M60,O60+P60)</f>
        <v>8430</v>
      </c>
      <c r="J60" s="88">
        <f>IF(D60&gt;0,I60/D60*100,"-")</f>
        <v>90.850307145166511</v>
      </c>
      <c r="K60" s="87">
        <v>4744</v>
      </c>
      <c r="L60" s="88">
        <f>IF(D60&gt;0,K60/D60*100,"-")</f>
        <v>51.126198943851705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3686</v>
      </c>
      <c r="Q60" s="87">
        <v>141</v>
      </c>
      <c r="R60" s="87">
        <v>3545</v>
      </c>
      <c r="S60" s="87">
        <v>0</v>
      </c>
      <c r="T60" s="88">
        <f>IF(D60&gt;0,P60/D60*100,"-")</f>
        <v>39.724108201314792</v>
      </c>
      <c r="U60" s="87">
        <v>93</v>
      </c>
      <c r="V60" s="85" t="s">
        <v>263</v>
      </c>
      <c r="W60" s="85"/>
      <c r="X60" s="85"/>
      <c r="Y60" s="85"/>
      <c r="Z60" s="85"/>
      <c r="AA60" s="85"/>
      <c r="AB60" s="85"/>
      <c r="AC60" s="85" t="s">
        <v>263</v>
      </c>
      <c r="AD60" s="184" t="s">
        <v>262</v>
      </c>
    </row>
    <row r="61" spans="1:30" ht="13.5" customHeight="1">
      <c r="A61" s="85" t="s">
        <v>43</v>
      </c>
      <c r="B61" s="86" t="s">
        <v>368</v>
      </c>
      <c r="C61" s="85" t="s">
        <v>369</v>
      </c>
      <c r="D61" s="87">
        <f>+SUM(E61,+I61)</f>
        <v>6685</v>
      </c>
      <c r="E61" s="87">
        <f>+SUM(G61+H61)</f>
        <v>28</v>
      </c>
      <c r="F61" s="106">
        <f>IF(D61&gt;0,E61/D61*100,"-")</f>
        <v>0.41884816753926707</v>
      </c>
      <c r="G61" s="87">
        <v>28</v>
      </c>
      <c r="H61" s="87">
        <v>0</v>
      </c>
      <c r="I61" s="87">
        <f>+SUM(K61,+M61,O61+P61)</f>
        <v>6657</v>
      </c>
      <c r="J61" s="88">
        <f>IF(D61&gt;0,I61/D61*100,"-")</f>
        <v>99.581151832460733</v>
      </c>
      <c r="K61" s="87">
        <v>4664</v>
      </c>
      <c r="L61" s="88">
        <f>IF(D61&gt;0,K61/D61*100,"-")</f>
        <v>69.76813762154076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1993</v>
      </c>
      <c r="Q61" s="87">
        <v>324</v>
      </c>
      <c r="R61" s="87">
        <v>1666</v>
      </c>
      <c r="S61" s="87">
        <v>3</v>
      </c>
      <c r="T61" s="88">
        <f>IF(D61&gt;0,P61/D61*100,"-")</f>
        <v>29.81301421091997</v>
      </c>
      <c r="U61" s="87">
        <v>40</v>
      </c>
      <c r="V61" s="85" t="s">
        <v>263</v>
      </c>
      <c r="W61" s="85"/>
      <c r="X61" s="85"/>
      <c r="Y61" s="85"/>
      <c r="Z61" s="85"/>
      <c r="AA61" s="85"/>
      <c r="AB61" s="85"/>
      <c r="AC61" s="85" t="s">
        <v>263</v>
      </c>
      <c r="AD61" s="184" t="s">
        <v>262</v>
      </c>
    </row>
    <row r="62" spans="1:30" ht="13.5" customHeight="1">
      <c r="A62" s="85" t="s">
        <v>43</v>
      </c>
      <c r="B62" s="86" t="s">
        <v>370</v>
      </c>
      <c r="C62" s="85" t="s">
        <v>371</v>
      </c>
      <c r="D62" s="87">
        <f>+SUM(E62,+I62)</f>
        <v>10680</v>
      </c>
      <c r="E62" s="87">
        <f>+SUM(G62+H62)</f>
        <v>522</v>
      </c>
      <c r="F62" s="106">
        <f>IF(D62&gt;0,E62/D62*100,"-")</f>
        <v>4.8876404494382015</v>
      </c>
      <c r="G62" s="87">
        <v>324</v>
      </c>
      <c r="H62" s="87">
        <v>198</v>
      </c>
      <c r="I62" s="87">
        <f>+SUM(K62,+M62,O62+P62)</f>
        <v>10158</v>
      </c>
      <c r="J62" s="88">
        <f>IF(D62&gt;0,I62/D62*100,"-")</f>
        <v>95.112359550561791</v>
      </c>
      <c r="K62" s="87">
        <v>0</v>
      </c>
      <c r="L62" s="88">
        <f>IF(D62&gt;0,K62/D62*100,"-")</f>
        <v>0</v>
      </c>
      <c r="M62" s="87">
        <v>0</v>
      </c>
      <c r="N62" s="88">
        <f>IF(D62&gt;0,M62/D62*100,"-")</f>
        <v>0</v>
      </c>
      <c r="O62" s="87">
        <v>0</v>
      </c>
      <c r="P62" s="87">
        <f>SUM(Q62:S62)</f>
        <v>10158</v>
      </c>
      <c r="Q62" s="87">
        <v>2084</v>
      </c>
      <c r="R62" s="87">
        <v>8074</v>
      </c>
      <c r="S62" s="87">
        <v>0</v>
      </c>
      <c r="T62" s="88">
        <f>IF(D62&gt;0,P62/D62*100,"-")</f>
        <v>95.112359550561791</v>
      </c>
      <c r="U62" s="87">
        <v>136</v>
      </c>
      <c r="V62" s="85" t="s">
        <v>263</v>
      </c>
      <c r="W62" s="85"/>
      <c r="X62" s="85"/>
      <c r="Y62" s="85"/>
      <c r="Z62" s="85" t="s">
        <v>263</v>
      </c>
      <c r="AA62" s="85"/>
      <c r="AB62" s="85"/>
      <c r="AC62" s="85"/>
      <c r="AD62" s="184" t="s">
        <v>262</v>
      </c>
    </row>
    <row r="63" spans="1:30" ht="13.5" customHeight="1">
      <c r="A63" s="85" t="s">
        <v>43</v>
      </c>
      <c r="B63" s="86" t="s">
        <v>372</v>
      </c>
      <c r="C63" s="85" t="s">
        <v>373</v>
      </c>
      <c r="D63" s="87">
        <f>+SUM(E63,+I63)</f>
        <v>2572</v>
      </c>
      <c r="E63" s="87">
        <f>+SUM(G63+H63)</f>
        <v>186</v>
      </c>
      <c r="F63" s="106">
        <f>IF(D63&gt;0,E63/D63*100,"-")</f>
        <v>7.2317262830482125</v>
      </c>
      <c r="G63" s="87">
        <v>146</v>
      </c>
      <c r="H63" s="87">
        <v>40</v>
      </c>
      <c r="I63" s="87">
        <f>+SUM(K63,+M63,O63+P63)</f>
        <v>2386</v>
      </c>
      <c r="J63" s="88">
        <f>IF(D63&gt;0,I63/D63*100,"-")</f>
        <v>92.768273716951782</v>
      </c>
      <c r="K63" s="87">
        <v>0</v>
      </c>
      <c r="L63" s="88">
        <f>IF(D63&gt;0,K63/D63*100,"-")</f>
        <v>0</v>
      </c>
      <c r="M63" s="87">
        <v>0</v>
      </c>
      <c r="N63" s="88">
        <f>IF(D63&gt;0,M63/D63*100,"-")</f>
        <v>0</v>
      </c>
      <c r="O63" s="87">
        <v>0</v>
      </c>
      <c r="P63" s="87">
        <f>SUM(Q63:S63)</f>
        <v>2386</v>
      </c>
      <c r="Q63" s="87">
        <v>900</v>
      </c>
      <c r="R63" s="87">
        <v>1486</v>
      </c>
      <c r="S63" s="87">
        <v>0</v>
      </c>
      <c r="T63" s="88">
        <f>IF(D63&gt;0,P63/D63*100,"-")</f>
        <v>92.768273716951782</v>
      </c>
      <c r="U63" s="87">
        <v>10</v>
      </c>
      <c r="V63" s="85" t="s">
        <v>263</v>
      </c>
      <c r="W63" s="85"/>
      <c r="X63" s="85"/>
      <c r="Y63" s="85"/>
      <c r="Z63" s="85" t="s">
        <v>263</v>
      </c>
      <c r="AA63" s="85"/>
      <c r="AB63" s="85"/>
      <c r="AC63" s="85"/>
      <c r="AD63" s="184" t="s">
        <v>262</v>
      </c>
    </row>
    <row r="64" spans="1:30" ht="13.5" customHeight="1">
      <c r="A64" s="85" t="s">
        <v>43</v>
      </c>
      <c r="B64" s="86" t="s">
        <v>374</v>
      </c>
      <c r="C64" s="85" t="s">
        <v>375</v>
      </c>
      <c r="D64" s="87">
        <f>+SUM(E64,+I64)</f>
        <v>10948</v>
      </c>
      <c r="E64" s="87">
        <f>+SUM(G64+H64)</f>
        <v>390</v>
      </c>
      <c r="F64" s="106">
        <f>IF(D64&gt;0,E64/D64*100,"-")</f>
        <v>3.5622944830105951</v>
      </c>
      <c r="G64" s="87">
        <v>390</v>
      </c>
      <c r="H64" s="87">
        <v>0</v>
      </c>
      <c r="I64" s="87">
        <f>+SUM(K64,+M64,O64+P64)</f>
        <v>10558</v>
      </c>
      <c r="J64" s="88">
        <f>IF(D64&gt;0,I64/D64*100,"-")</f>
        <v>96.437705516989396</v>
      </c>
      <c r="K64" s="87">
        <v>263</v>
      </c>
      <c r="L64" s="88">
        <f>IF(D64&gt;0,K64/D64*100,"-")</f>
        <v>2.4022652539276579</v>
      </c>
      <c r="M64" s="87">
        <v>0</v>
      </c>
      <c r="N64" s="88">
        <f>IF(D64&gt;0,M64/D64*100,"-")</f>
        <v>0</v>
      </c>
      <c r="O64" s="87">
        <v>4080</v>
      </c>
      <c r="P64" s="87">
        <f>SUM(Q64:S64)</f>
        <v>6215</v>
      </c>
      <c r="Q64" s="87">
        <v>2499</v>
      </c>
      <c r="R64" s="87">
        <v>3716</v>
      </c>
      <c r="S64" s="87">
        <v>0</v>
      </c>
      <c r="T64" s="88">
        <f>IF(D64&gt;0,P64/D64*100,"-")</f>
        <v>56.768359517720135</v>
      </c>
      <c r="U64" s="87">
        <v>198</v>
      </c>
      <c r="V64" s="85" t="s">
        <v>263</v>
      </c>
      <c r="W64" s="85"/>
      <c r="X64" s="85"/>
      <c r="Y64" s="85"/>
      <c r="Z64" s="85" t="s">
        <v>263</v>
      </c>
      <c r="AA64" s="85"/>
      <c r="AB64" s="85"/>
      <c r="AC64" s="85"/>
      <c r="AD64" s="184" t="s">
        <v>262</v>
      </c>
    </row>
    <row r="65" spans="1:30" ht="13.5" customHeight="1">
      <c r="A65" s="85" t="s">
        <v>43</v>
      </c>
      <c r="B65" s="86" t="s">
        <v>376</v>
      </c>
      <c r="C65" s="85" t="s">
        <v>377</v>
      </c>
      <c r="D65" s="87">
        <f>+SUM(E65,+I65)</f>
        <v>13146</v>
      </c>
      <c r="E65" s="87">
        <f>+SUM(G65+H65)</f>
        <v>701</v>
      </c>
      <c r="F65" s="106">
        <f>IF(D65&gt;0,E65/D65*100,"-")</f>
        <v>5.3324205081393581</v>
      </c>
      <c r="G65" s="87">
        <v>701</v>
      </c>
      <c r="H65" s="87">
        <v>0</v>
      </c>
      <c r="I65" s="87">
        <f>+SUM(K65,+M65,O65+P65)</f>
        <v>12445</v>
      </c>
      <c r="J65" s="88">
        <f>IF(D65&gt;0,I65/D65*100,"-")</f>
        <v>94.667579491860636</v>
      </c>
      <c r="K65" s="87">
        <v>934</v>
      </c>
      <c r="L65" s="88">
        <f>IF(D65&gt;0,K65/D65*100,"-")</f>
        <v>7.1048227597748372</v>
      </c>
      <c r="M65" s="87">
        <v>0</v>
      </c>
      <c r="N65" s="88">
        <f>IF(D65&gt;0,M65/D65*100,"-")</f>
        <v>0</v>
      </c>
      <c r="O65" s="87">
        <v>0</v>
      </c>
      <c r="P65" s="87">
        <f>SUM(Q65:S65)</f>
        <v>11511</v>
      </c>
      <c r="Q65" s="87">
        <v>2864</v>
      </c>
      <c r="R65" s="87">
        <v>8647</v>
      </c>
      <c r="S65" s="87">
        <v>0</v>
      </c>
      <c r="T65" s="88">
        <f>IF(D65&gt;0,P65/D65*100,"-")</f>
        <v>87.562756732085802</v>
      </c>
      <c r="U65" s="87">
        <v>541</v>
      </c>
      <c r="V65" s="85" t="s">
        <v>263</v>
      </c>
      <c r="W65" s="85"/>
      <c r="X65" s="85"/>
      <c r="Y65" s="85"/>
      <c r="Z65" s="85"/>
      <c r="AA65" s="85"/>
      <c r="AB65" s="85"/>
      <c r="AC65" s="85" t="s">
        <v>263</v>
      </c>
      <c r="AD65" s="184" t="s">
        <v>262</v>
      </c>
    </row>
    <row r="66" spans="1:30" ht="13.5" customHeight="1">
      <c r="A66" s="85" t="s">
        <v>43</v>
      </c>
      <c r="B66" s="86" t="s">
        <v>378</v>
      </c>
      <c r="C66" s="85" t="s">
        <v>379</v>
      </c>
      <c r="D66" s="87">
        <f>+SUM(E66,+I66)</f>
        <v>30534</v>
      </c>
      <c r="E66" s="87">
        <f>+SUM(G66+H66)</f>
        <v>1150</v>
      </c>
      <c r="F66" s="106">
        <f>IF(D66&gt;0,E66/D66*100,"-")</f>
        <v>3.7662933123730924</v>
      </c>
      <c r="G66" s="87">
        <v>1150</v>
      </c>
      <c r="H66" s="87">
        <v>0</v>
      </c>
      <c r="I66" s="87">
        <f>+SUM(K66,+M66,O66+P66)</f>
        <v>29384</v>
      </c>
      <c r="J66" s="88">
        <f>IF(D66&gt;0,I66/D66*100,"-")</f>
        <v>96.233706687626906</v>
      </c>
      <c r="K66" s="87">
        <v>2723</v>
      </c>
      <c r="L66" s="88">
        <f>IF(D66&gt;0,K66/D66*100,"-")</f>
        <v>8.9179275561668963</v>
      </c>
      <c r="M66" s="87">
        <v>0</v>
      </c>
      <c r="N66" s="88">
        <f>IF(D66&gt;0,M66/D66*100,"-")</f>
        <v>0</v>
      </c>
      <c r="O66" s="87">
        <v>177</v>
      </c>
      <c r="P66" s="87">
        <f>SUM(Q66:S66)</f>
        <v>26484</v>
      </c>
      <c r="Q66" s="87">
        <v>6695</v>
      </c>
      <c r="R66" s="87">
        <v>19789</v>
      </c>
      <c r="S66" s="87">
        <v>0</v>
      </c>
      <c r="T66" s="88">
        <f>IF(D66&gt;0,P66/D66*100,"-")</f>
        <v>86.736097465120849</v>
      </c>
      <c r="U66" s="87">
        <v>1271</v>
      </c>
      <c r="V66" s="85"/>
      <c r="W66" s="85"/>
      <c r="X66" s="85"/>
      <c r="Y66" s="85" t="s">
        <v>263</v>
      </c>
      <c r="Z66" s="85"/>
      <c r="AA66" s="85"/>
      <c r="AB66" s="85"/>
      <c r="AC66" s="85" t="s">
        <v>263</v>
      </c>
      <c r="AD66" s="184" t="s">
        <v>262</v>
      </c>
    </row>
    <row r="67" spans="1:30" ht="13.5" customHeight="1">
      <c r="A67" s="85" t="s">
        <v>43</v>
      </c>
      <c r="B67" s="86" t="s">
        <v>380</v>
      </c>
      <c r="C67" s="85" t="s">
        <v>381</v>
      </c>
      <c r="D67" s="87">
        <f>+SUM(E67,+I67)</f>
        <v>32370</v>
      </c>
      <c r="E67" s="87">
        <f>+SUM(G67+H67)</f>
        <v>1448</v>
      </c>
      <c r="F67" s="106">
        <f>IF(D67&gt;0,E67/D67*100,"-")</f>
        <v>4.4732777262897745</v>
      </c>
      <c r="G67" s="87">
        <v>1448</v>
      </c>
      <c r="H67" s="87">
        <v>0</v>
      </c>
      <c r="I67" s="87">
        <f>+SUM(K67,+M67,O67+P67)</f>
        <v>30922</v>
      </c>
      <c r="J67" s="88">
        <f>IF(D67&gt;0,I67/D67*100,"-")</f>
        <v>95.526722273710234</v>
      </c>
      <c r="K67" s="87">
        <v>7607</v>
      </c>
      <c r="L67" s="88">
        <f>IF(D67&gt;0,K67/D67*100,"-")</f>
        <v>23.500154464009888</v>
      </c>
      <c r="M67" s="87">
        <v>0</v>
      </c>
      <c r="N67" s="88">
        <f>IF(D67&gt;0,M67/D67*100,"-")</f>
        <v>0</v>
      </c>
      <c r="O67" s="87">
        <v>2014</v>
      </c>
      <c r="P67" s="87">
        <f>SUM(Q67:S67)</f>
        <v>21301</v>
      </c>
      <c r="Q67" s="87">
        <v>7124</v>
      </c>
      <c r="R67" s="87">
        <v>14177</v>
      </c>
      <c r="S67" s="87">
        <v>0</v>
      </c>
      <c r="T67" s="88">
        <f>IF(D67&gt;0,P67/D67*100,"-")</f>
        <v>65.804757491504489</v>
      </c>
      <c r="U67" s="87">
        <v>662</v>
      </c>
      <c r="V67" s="85" t="s">
        <v>263</v>
      </c>
      <c r="W67" s="85"/>
      <c r="X67" s="85"/>
      <c r="Y67" s="85"/>
      <c r="Z67" s="85" t="s">
        <v>263</v>
      </c>
      <c r="AA67" s="85"/>
      <c r="AB67" s="85"/>
      <c r="AC67" s="85"/>
      <c r="AD67" s="184" t="s">
        <v>262</v>
      </c>
    </row>
    <row r="68" spans="1:30" ht="13.5" customHeight="1">
      <c r="A68" s="85" t="s">
        <v>43</v>
      </c>
      <c r="B68" s="86" t="s">
        <v>382</v>
      </c>
      <c r="C68" s="85" t="s">
        <v>383</v>
      </c>
      <c r="D68" s="87">
        <f>+SUM(E68,+I68)</f>
        <v>33631</v>
      </c>
      <c r="E68" s="87">
        <f>+SUM(G68+H68)</f>
        <v>336</v>
      </c>
      <c r="F68" s="106">
        <f>IF(D68&gt;0,E68/D68*100,"-")</f>
        <v>0.9990782313936547</v>
      </c>
      <c r="G68" s="87">
        <v>336</v>
      </c>
      <c r="H68" s="87">
        <v>0</v>
      </c>
      <c r="I68" s="87">
        <f>+SUM(K68,+M68,O68+P68)</f>
        <v>33295</v>
      </c>
      <c r="J68" s="88">
        <f>IF(D68&gt;0,I68/D68*100,"-")</f>
        <v>99.000921768606347</v>
      </c>
      <c r="K68" s="87">
        <v>23542</v>
      </c>
      <c r="L68" s="88">
        <f>IF(D68&gt;0,K68/D68*100,"-")</f>
        <v>70.000892034135177</v>
      </c>
      <c r="M68" s="87">
        <v>0</v>
      </c>
      <c r="N68" s="88">
        <f>IF(D68&gt;0,M68/D68*100,"-")</f>
        <v>0</v>
      </c>
      <c r="O68" s="87">
        <v>673</v>
      </c>
      <c r="P68" s="87">
        <f>SUM(Q68:S68)</f>
        <v>9080</v>
      </c>
      <c r="Q68" s="87">
        <v>3699</v>
      </c>
      <c r="R68" s="87">
        <v>5381</v>
      </c>
      <c r="S68" s="87">
        <v>0</v>
      </c>
      <c r="T68" s="88">
        <f>IF(D68&gt;0,P68/D68*100,"-")</f>
        <v>26.998899824566617</v>
      </c>
      <c r="U68" s="87">
        <v>506</v>
      </c>
      <c r="V68" s="85"/>
      <c r="W68" s="85" t="s">
        <v>263</v>
      </c>
      <c r="X68" s="85"/>
      <c r="Y68" s="85"/>
      <c r="Z68" s="85"/>
      <c r="AA68" s="85"/>
      <c r="AB68" s="85"/>
      <c r="AC68" s="85" t="s">
        <v>263</v>
      </c>
      <c r="AD68" s="184" t="s">
        <v>262</v>
      </c>
    </row>
    <row r="69" spans="1:30" ht="13.5" customHeight="1">
      <c r="A69" s="85" t="s">
        <v>43</v>
      </c>
      <c r="B69" s="86" t="s">
        <v>384</v>
      </c>
      <c r="C69" s="85" t="s">
        <v>385</v>
      </c>
      <c r="D69" s="87">
        <f>+SUM(E69,+I69)</f>
        <v>44193</v>
      </c>
      <c r="E69" s="87">
        <f>+SUM(G69+H69)</f>
        <v>342</v>
      </c>
      <c r="F69" s="106">
        <f>IF(D69&gt;0,E69/D69*100,"-")</f>
        <v>0.77387821600705997</v>
      </c>
      <c r="G69" s="87">
        <v>342</v>
      </c>
      <c r="H69" s="87">
        <v>0</v>
      </c>
      <c r="I69" s="87">
        <f>+SUM(K69,+M69,O69+P69)</f>
        <v>43851</v>
      </c>
      <c r="J69" s="88">
        <f>IF(D69&gt;0,I69/D69*100,"-")</f>
        <v>99.226121783992937</v>
      </c>
      <c r="K69" s="87">
        <v>28670</v>
      </c>
      <c r="L69" s="88">
        <f>IF(D69&gt;0,K69/D69*100,"-")</f>
        <v>64.874527640124001</v>
      </c>
      <c r="M69" s="87">
        <v>0</v>
      </c>
      <c r="N69" s="88">
        <f>IF(D69&gt;0,M69/D69*100,"-")</f>
        <v>0</v>
      </c>
      <c r="O69" s="87">
        <v>0</v>
      </c>
      <c r="P69" s="87">
        <f>SUM(Q69:S69)</f>
        <v>15181</v>
      </c>
      <c r="Q69" s="87">
        <v>6672</v>
      </c>
      <c r="R69" s="87">
        <v>8509</v>
      </c>
      <c r="S69" s="87">
        <v>0</v>
      </c>
      <c r="T69" s="88">
        <f>IF(D69&gt;0,P69/D69*100,"-")</f>
        <v>34.351594143868944</v>
      </c>
      <c r="U69" s="87">
        <v>671</v>
      </c>
      <c r="V69" s="85"/>
      <c r="W69" s="85" t="s">
        <v>263</v>
      </c>
      <c r="X69" s="85"/>
      <c r="Y69" s="85"/>
      <c r="Z69" s="85"/>
      <c r="AA69" s="85"/>
      <c r="AB69" s="85"/>
      <c r="AC69" s="85" t="s">
        <v>263</v>
      </c>
      <c r="AD69" s="184" t="s">
        <v>262</v>
      </c>
    </row>
    <row r="70" spans="1:30" ht="13.5" customHeight="1">
      <c r="A70" s="85" t="s">
        <v>43</v>
      </c>
      <c r="B70" s="86" t="s">
        <v>386</v>
      </c>
      <c r="C70" s="85" t="s">
        <v>387</v>
      </c>
      <c r="D70" s="87">
        <f>+SUM(E70,+I70)</f>
        <v>28436</v>
      </c>
      <c r="E70" s="87">
        <f>+SUM(G70+H70)</f>
        <v>681</v>
      </c>
      <c r="F70" s="106">
        <f>IF(D70&gt;0,E70/D70*100,"-")</f>
        <v>2.3948515965677308</v>
      </c>
      <c r="G70" s="87">
        <v>681</v>
      </c>
      <c r="H70" s="87">
        <v>0</v>
      </c>
      <c r="I70" s="87">
        <f>+SUM(K70,+M70,O70+P70)</f>
        <v>27755</v>
      </c>
      <c r="J70" s="88">
        <f>IF(D70&gt;0,I70/D70*100,"-")</f>
        <v>97.605148403432267</v>
      </c>
      <c r="K70" s="87">
        <v>16803</v>
      </c>
      <c r="L70" s="88">
        <f>IF(D70&gt;0,K70/D70*100,"-")</f>
        <v>59.090589393726269</v>
      </c>
      <c r="M70" s="87">
        <v>0</v>
      </c>
      <c r="N70" s="88">
        <f>IF(D70&gt;0,M70/D70*100,"-")</f>
        <v>0</v>
      </c>
      <c r="O70" s="87">
        <v>128</v>
      </c>
      <c r="P70" s="87">
        <f>SUM(Q70:S70)</f>
        <v>10824</v>
      </c>
      <c r="Q70" s="87">
        <v>6396</v>
      </c>
      <c r="R70" s="87">
        <v>4063</v>
      </c>
      <c r="S70" s="87">
        <v>365</v>
      </c>
      <c r="T70" s="88">
        <f>IF(D70&gt;0,P70/D70*100,"-")</f>
        <v>38.06442537628358</v>
      </c>
      <c r="U70" s="87">
        <v>447</v>
      </c>
      <c r="V70" s="85" t="s">
        <v>263</v>
      </c>
      <c r="W70" s="85"/>
      <c r="X70" s="85"/>
      <c r="Y70" s="85"/>
      <c r="Z70" s="85"/>
      <c r="AA70" s="85"/>
      <c r="AB70" s="85"/>
      <c r="AC70" s="85" t="s">
        <v>263</v>
      </c>
      <c r="AD70" s="184" t="s">
        <v>262</v>
      </c>
    </row>
    <row r="71" spans="1:30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30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30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30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30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30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30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30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30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30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70">
    <sortCondition ref="A8:A70"/>
    <sortCondition ref="B8:B70"/>
    <sortCondition ref="C8:C7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埼玉県</v>
      </c>
      <c r="B7" s="90" t="str">
        <f>水洗化人口等!B7</f>
        <v>11000</v>
      </c>
      <c r="C7" s="89" t="s">
        <v>199</v>
      </c>
      <c r="D7" s="91">
        <f>SUM(E7,+H7,+K7)</f>
        <v>773420.7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54606.85</v>
      </c>
      <c r="I7" s="91">
        <f>SUM(I$8:I$207)</f>
        <v>35099.85</v>
      </c>
      <c r="J7" s="91">
        <f>SUM(J$8:J$207)</f>
        <v>19507</v>
      </c>
      <c r="K7" s="91">
        <f>SUM(L7:M7)</f>
        <v>718813.85</v>
      </c>
      <c r="L7" s="91">
        <f>SUM(L$8:L$207)</f>
        <v>44394</v>
      </c>
      <c r="M7" s="91">
        <f>SUM(M$8:M$207)</f>
        <v>674419.85</v>
      </c>
      <c r="N7" s="91">
        <f>SUM(O7,+V7,+AC7)</f>
        <v>773955.7</v>
      </c>
      <c r="O7" s="91">
        <f>SUM(P7:U7)</f>
        <v>79493.850000000006</v>
      </c>
      <c r="P7" s="91">
        <f t="shared" ref="P7:U7" si="0">SUM(P$8:P$207)</f>
        <v>79493.850000000006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693926.85</v>
      </c>
      <c r="W7" s="91">
        <f t="shared" ref="W7:AB7" si="1">SUM(W$8:W$207)</f>
        <v>693926.85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535</v>
      </c>
      <c r="AD7" s="91">
        <f>SUM(AD$8:AD$207)</f>
        <v>535</v>
      </c>
      <c r="AE7" s="91">
        <f>SUM(AE$8:AE$207)</f>
        <v>0</v>
      </c>
      <c r="AF7" s="91">
        <f>SUM(AG7:AI7)</f>
        <v>19854.099999999999</v>
      </c>
      <c r="AG7" s="91">
        <f>SUM(AG$8:AG$207)</f>
        <v>19854.099999999999</v>
      </c>
      <c r="AH7" s="91">
        <f>SUM(AH$8:AH$207)</f>
        <v>0</v>
      </c>
      <c r="AI7" s="91">
        <f>SUM(AI$8:AI$207)</f>
        <v>0</v>
      </c>
      <c r="AJ7" s="91">
        <f>SUM(AK7:AS7)</f>
        <v>23853.97</v>
      </c>
      <c r="AK7" s="91">
        <f t="shared" ref="AK7:AS7" si="2">SUM(AK$8:AK$207)</f>
        <v>4061</v>
      </c>
      <c r="AL7" s="91">
        <f t="shared" si="2"/>
        <v>82.87</v>
      </c>
      <c r="AM7" s="91">
        <f t="shared" si="2"/>
        <v>7813.1</v>
      </c>
      <c r="AN7" s="91">
        <f t="shared" si="2"/>
        <v>5292</v>
      </c>
      <c r="AO7" s="91">
        <f t="shared" si="2"/>
        <v>0</v>
      </c>
      <c r="AP7" s="91">
        <f t="shared" si="2"/>
        <v>0</v>
      </c>
      <c r="AQ7" s="91">
        <f t="shared" si="2"/>
        <v>1076</v>
      </c>
      <c r="AR7" s="91">
        <f t="shared" si="2"/>
        <v>87</v>
      </c>
      <c r="AS7" s="91">
        <f t="shared" si="2"/>
        <v>5442</v>
      </c>
      <c r="AT7" s="91">
        <f>SUM(AU7:AY7)</f>
        <v>149</v>
      </c>
      <c r="AU7" s="91">
        <f>SUM(AU$8:AU$207)</f>
        <v>144</v>
      </c>
      <c r="AV7" s="91">
        <f>SUM(AV$8:AV$207)</f>
        <v>0</v>
      </c>
      <c r="AW7" s="91">
        <f>SUM(AW$8:AW$207)</f>
        <v>5</v>
      </c>
      <c r="AX7" s="91">
        <f>SUM(AX$8:AX$207)</f>
        <v>0</v>
      </c>
      <c r="AY7" s="91">
        <f>SUM(AY$8:AY$207)</f>
        <v>0</v>
      </c>
      <c r="AZ7" s="91">
        <f>SUM(BA7:BC7)</f>
        <v>242.87</v>
      </c>
      <c r="BA7" s="91">
        <f>SUM(BA$8:BA$207)</f>
        <v>242.87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43</v>
      </c>
      <c r="B8" s="96" t="s">
        <v>260</v>
      </c>
      <c r="C8" s="85" t="s">
        <v>261</v>
      </c>
      <c r="D8" s="87">
        <f>SUM(E8,+H8,+K8)</f>
        <v>47297.7</v>
      </c>
      <c r="E8" s="87">
        <f>SUM(F8:G8)</f>
        <v>0</v>
      </c>
      <c r="F8" s="87">
        <v>0</v>
      </c>
      <c r="G8" s="87">
        <v>0</v>
      </c>
      <c r="H8" s="87">
        <f>SUM(I8:J8)</f>
        <v>7235.8499999999995</v>
      </c>
      <c r="I8" s="87">
        <v>7235.8499999999995</v>
      </c>
      <c r="J8" s="87">
        <v>0</v>
      </c>
      <c r="K8" s="87">
        <f>SUM(L8:M8)</f>
        <v>40061.85</v>
      </c>
      <c r="L8" s="87">
        <v>0</v>
      </c>
      <c r="M8" s="87">
        <v>40061.85</v>
      </c>
      <c r="N8" s="87">
        <f>SUM(O8,+V8,+AC8)</f>
        <v>47297.7</v>
      </c>
      <c r="O8" s="87">
        <f>SUM(P8:U8)</f>
        <v>7235.8499999999995</v>
      </c>
      <c r="P8" s="87">
        <v>7235.8499999999995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40061.85</v>
      </c>
      <c r="W8" s="87">
        <v>40061.85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1270.0999999999999</v>
      </c>
      <c r="AG8" s="87">
        <v>1270.0999999999999</v>
      </c>
      <c r="AH8" s="87">
        <v>0</v>
      </c>
      <c r="AI8" s="87">
        <v>0</v>
      </c>
      <c r="AJ8" s="87">
        <f>SUM(AK8:AS8)</f>
        <v>1349.9699999999998</v>
      </c>
      <c r="AK8" s="87">
        <v>0</v>
      </c>
      <c r="AL8" s="87">
        <v>79.87</v>
      </c>
      <c r="AM8" s="87">
        <v>1270.0999999999999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79.87</v>
      </c>
      <c r="BA8" s="87">
        <v>79.87</v>
      </c>
      <c r="BB8" s="87">
        <v>0</v>
      </c>
      <c r="BC8" s="87">
        <v>0</v>
      </c>
    </row>
    <row r="9" spans="1:55" ht="13.5" customHeight="1">
      <c r="A9" s="98" t="s">
        <v>43</v>
      </c>
      <c r="B9" s="96" t="s">
        <v>264</v>
      </c>
      <c r="C9" s="85" t="s">
        <v>265</v>
      </c>
      <c r="D9" s="87">
        <f>SUM(E9,+H9,+K9)</f>
        <v>36157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36157</v>
      </c>
      <c r="L9" s="87">
        <v>2064</v>
      </c>
      <c r="M9" s="87">
        <v>34093</v>
      </c>
      <c r="N9" s="87">
        <f>SUM(O9,+V9,+AC9)</f>
        <v>36167</v>
      </c>
      <c r="O9" s="87">
        <f>SUM(P9:U9)</f>
        <v>2064</v>
      </c>
      <c r="P9" s="87">
        <v>2064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34093</v>
      </c>
      <c r="W9" s="87">
        <v>34093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10</v>
      </c>
      <c r="AD9" s="87">
        <v>10</v>
      </c>
      <c r="AE9" s="87">
        <v>0</v>
      </c>
      <c r="AF9" s="87">
        <f>SUM(AG9:AI9)</f>
        <v>1078</v>
      </c>
      <c r="AG9" s="87">
        <v>1078</v>
      </c>
      <c r="AH9" s="87">
        <v>0</v>
      </c>
      <c r="AI9" s="87">
        <v>0</v>
      </c>
      <c r="AJ9" s="87">
        <f>SUM(AK9:AS9)</f>
        <v>1078</v>
      </c>
      <c r="AK9" s="87">
        <v>0</v>
      </c>
      <c r="AL9" s="87">
        <v>0</v>
      </c>
      <c r="AM9" s="87">
        <v>1078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43</v>
      </c>
      <c r="B10" s="96" t="s">
        <v>266</v>
      </c>
      <c r="C10" s="85" t="s">
        <v>267</v>
      </c>
      <c r="D10" s="87">
        <f>SUM(E10,+H10,+K10)</f>
        <v>77061</v>
      </c>
      <c r="E10" s="87">
        <f>SUM(F10:G10)</f>
        <v>0</v>
      </c>
      <c r="F10" s="87">
        <v>0</v>
      </c>
      <c r="G10" s="87">
        <v>0</v>
      </c>
      <c r="H10" s="87">
        <f>SUM(I10:J10)</f>
        <v>51</v>
      </c>
      <c r="I10" s="87">
        <v>51</v>
      </c>
      <c r="J10" s="87">
        <v>0</v>
      </c>
      <c r="K10" s="87">
        <f>SUM(L10:M10)</f>
        <v>77010</v>
      </c>
      <c r="L10" s="87">
        <v>18248</v>
      </c>
      <c r="M10" s="87">
        <v>58762</v>
      </c>
      <c r="N10" s="87">
        <f>SUM(O10,+V10,+AC10)</f>
        <v>77061</v>
      </c>
      <c r="O10" s="87">
        <f>SUM(P10:U10)</f>
        <v>18299</v>
      </c>
      <c r="P10" s="87">
        <v>18299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58762</v>
      </c>
      <c r="W10" s="87">
        <v>58762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1434</v>
      </c>
      <c r="AG10" s="87">
        <v>1434</v>
      </c>
      <c r="AH10" s="87">
        <v>0</v>
      </c>
      <c r="AI10" s="87">
        <v>0</v>
      </c>
      <c r="AJ10" s="87">
        <f>SUM(AK10:AS10)</f>
        <v>1784</v>
      </c>
      <c r="AK10" s="87">
        <v>347</v>
      </c>
      <c r="AL10" s="87">
        <v>3</v>
      </c>
      <c r="AM10" s="87">
        <v>32</v>
      </c>
      <c r="AN10" s="87">
        <v>0</v>
      </c>
      <c r="AO10" s="87">
        <v>0</v>
      </c>
      <c r="AP10" s="87">
        <v>0</v>
      </c>
      <c r="AQ10" s="87">
        <v>0</v>
      </c>
      <c r="AR10" s="87">
        <v>7</v>
      </c>
      <c r="AS10" s="87">
        <v>1395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14</v>
      </c>
      <c r="BA10" s="87">
        <v>14</v>
      </c>
      <c r="BB10" s="87">
        <v>0</v>
      </c>
      <c r="BC10" s="87">
        <v>0</v>
      </c>
    </row>
    <row r="11" spans="1:55" ht="13.5" customHeight="1">
      <c r="A11" s="98" t="s">
        <v>43</v>
      </c>
      <c r="B11" s="96" t="s">
        <v>268</v>
      </c>
      <c r="C11" s="85" t="s">
        <v>269</v>
      </c>
      <c r="D11" s="87">
        <f>SUM(E11,+H11,+K11)</f>
        <v>35488</v>
      </c>
      <c r="E11" s="87">
        <f>SUM(F11:G11)</f>
        <v>0</v>
      </c>
      <c r="F11" s="87">
        <v>0</v>
      </c>
      <c r="G11" s="87">
        <v>0</v>
      </c>
      <c r="H11" s="87">
        <f>SUM(I11:J11)</f>
        <v>689</v>
      </c>
      <c r="I11" s="87">
        <v>689</v>
      </c>
      <c r="J11" s="87">
        <v>0</v>
      </c>
      <c r="K11" s="87">
        <f>SUM(L11:M11)</f>
        <v>34799</v>
      </c>
      <c r="L11" s="87">
        <v>2496</v>
      </c>
      <c r="M11" s="87">
        <v>32303</v>
      </c>
      <c r="N11" s="87">
        <f>SUM(O11,+V11,+AC11)</f>
        <v>35488</v>
      </c>
      <c r="O11" s="87">
        <f>SUM(P11:U11)</f>
        <v>3185</v>
      </c>
      <c r="P11" s="87">
        <v>3185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32303</v>
      </c>
      <c r="W11" s="87">
        <v>32303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895</v>
      </c>
      <c r="AG11" s="87">
        <v>895</v>
      </c>
      <c r="AH11" s="87">
        <v>0</v>
      </c>
      <c r="AI11" s="87">
        <v>0</v>
      </c>
      <c r="AJ11" s="87">
        <f>SUM(AK11:AS11)</f>
        <v>895</v>
      </c>
      <c r="AK11" s="87">
        <v>0</v>
      </c>
      <c r="AL11" s="87">
        <v>0</v>
      </c>
      <c r="AM11" s="87">
        <v>50</v>
      </c>
      <c r="AN11" s="87">
        <v>796</v>
      </c>
      <c r="AO11" s="87">
        <v>0</v>
      </c>
      <c r="AP11" s="87">
        <v>0</v>
      </c>
      <c r="AQ11" s="87">
        <v>0</v>
      </c>
      <c r="AR11" s="87">
        <v>0</v>
      </c>
      <c r="AS11" s="87">
        <v>49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43</v>
      </c>
      <c r="B12" s="96" t="s">
        <v>270</v>
      </c>
      <c r="C12" s="85" t="s">
        <v>271</v>
      </c>
      <c r="D12" s="87">
        <f>SUM(E12,+H12,+K12)</f>
        <v>20025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20025</v>
      </c>
      <c r="L12" s="87">
        <v>1285</v>
      </c>
      <c r="M12" s="87">
        <v>18740</v>
      </c>
      <c r="N12" s="87">
        <f>SUM(O12,+V12,+AC12)</f>
        <v>20025</v>
      </c>
      <c r="O12" s="87">
        <f>SUM(P12:U12)</f>
        <v>1285</v>
      </c>
      <c r="P12" s="87">
        <v>1285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18740</v>
      </c>
      <c r="W12" s="87">
        <v>18740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20</v>
      </c>
      <c r="AG12" s="87">
        <v>20</v>
      </c>
      <c r="AH12" s="87">
        <v>0</v>
      </c>
      <c r="AI12" s="87">
        <v>0</v>
      </c>
      <c r="AJ12" s="87">
        <f>SUM(AK12:AS12)</f>
        <v>20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20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43</v>
      </c>
      <c r="B13" s="96" t="s">
        <v>272</v>
      </c>
      <c r="C13" s="85" t="s">
        <v>273</v>
      </c>
      <c r="D13" s="87">
        <f>SUM(E13,+H13,+K13)</f>
        <v>10761</v>
      </c>
      <c r="E13" s="87">
        <f>SUM(F13:G13)</f>
        <v>0</v>
      </c>
      <c r="F13" s="87">
        <v>0</v>
      </c>
      <c r="G13" s="87">
        <v>0</v>
      </c>
      <c r="H13" s="87">
        <f>SUM(I13:J13)</f>
        <v>1222</v>
      </c>
      <c r="I13" s="87">
        <v>1222</v>
      </c>
      <c r="J13" s="87">
        <v>0</v>
      </c>
      <c r="K13" s="87">
        <f>SUM(L13:M13)</f>
        <v>9539</v>
      </c>
      <c r="L13" s="87">
        <v>0</v>
      </c>
      <c r="M13" s="87">
        <v>9539</v>
      </c>
      <c r="N13" s="87">
        <f>SUM(O13,+V13,+AC13)</f>
        <v>10761</v>
      </c>
      <c r="O13" s="87">
        <f>SUM(P13:U13)</f>
        <v>1222</v>
      </c>
      <c r="P13" s="87">
        <v>1222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9539</v>
      </c>
      <c r="W13" s="87">
        <v>9539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15</v>
      </c>
      <c r="AG13" s="87">
        <v>15</v>
      </c>
      <c r="AH13" s="87">
        <v>0</v>
      </c>
      <c r="AI13" s="87">
        <v>0</v>
      </c>
      <c r="AJ13" s="87">
        <f>SUM(AK13:AS13)</f>
        <v>15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15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114</v>
      </c>
      <c r="BA13" s="87">
        <v>114</v>
      </c>
      <c r="BB13" s="87">
        <v>0</v>
      </c>
      <c r="BC13" s="87">
        <v>0</v>
      </c>
    </row>
    <row r="14" spans="1:55" ht="13.5" customHeight="1">
      <c r="A14" s="98" t="s">
        <v>43</v>
      </c>
      <c r="B14" s="96" t="s">
        <v>274</v>
      </c>
      <c r="C14" s="85" t="s">
        <v>275</v>
      </c>
      <c r="D14" s="87">
        <f>SUM(E14,+H14,+K14)</f>
        <v>19008</v>
      </c>
      <c r="E14" s="87">
        <f>SUM(F14:G14)</f>
        <v>0</v>
      </c>
      <c r="F14" s="87">
        <v>0</v>
      </c>
      <c r="G14" s="87">
        <v>0</v>
      </c>
      <c r="H14" s="87">
        <f>SUM(I14:J14)</f>
        <v>535</v>
      </c>
      <c r="I14" s="87">
        <v>535</v>
      </c>
      <c r="J14" s="87">
        <v>0</v>
      </c>
      <c r="K14" s="87">
        <f>SUM(L14:M14)</f>
        <v>18473</v>
      </c>
      <c r="L14" s="87">
        <v>987</v>
      </c>
      <c r="M14" s="87">
        <v>17486</v>
      </c>
      <c r="N14" s="87">
        <f>SUM(O14,+V14,+AC14)</f>
        <v>19008</v>
      </c>
      <c r="O14" s="87">
        <f>SUM(P14:U14)</f>
        <v>1522</v>
      </c>
      <c r="P14" s="87">
        <v>1522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17486</v>
      </c>
      <c r="W14" s="87">
        <v>17486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323</v>
      </c>
      <c r="AG14" s="87">
        <v>323</v>
      </c>
      <c r="AH14" s="87">
        <v>0</v>
      </c>
      <c r="AI14" s="87">
        <v>0</v>
      </c>
      <c r="AJ14" s="87">
        <f>SUM(AK14:AS14)</f>
        <v>323</v>
      </c>
      <c r="AK14" s="87">
        <v>0</v>
      </c>
      <c r="AL14" s="87">
        <v>0</v>
      </c>
      <c r="AM14" s="87">
        <v>323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43</v>
      </c>
      <c r="B15" s="96" t="s">
        <v>276</v>
      </c>
      <c r="C15" s="85" t="s">
        <v>277</v>
      </c>
      <c r="D15" s="87">
        <f>SUM(E15,+H15,+K15)</f>
        <v>21883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21883</v>
      </c>
      <c r="L15" s="87">
        <v>2407</v>
      </c>
      <c r="M15" s="87">
        <v>19476</v>
      </c>
      <c r="N15" s="87">
        <f>SUM(O15,+V15,+AC15)</f>
        <v>21883</v>
      </c>
      <c r="O15" s="87">
        <f>SUM(P15:U15)</f>
        <v>2407</v>
      </c>
      <c r="P15" s="87">
        <v>2407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19476</v>
      </c>
      <c r="W15" s="87">
        <v>19476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523</v>
      </c>
      <c r="AG15" s="87">
        <v>523</v>
      </c>
      <c r="AH15" s="87">
        <v>0</v>
      </c>
      <c r="AI15" s="87">
        <v>0</v>
      </c>
      <c r="AJ15" s="87">
        <f>SUM(AK15:AS15)</f>
        <v>523</v>
      </c>
      <c r="AK15" s="87">
        <v>0</v>
      </c>
      <c r="AL15" s="87">
        <v>0</v>
      </c>
      <c r="AM15" s="87">
        <v>20</v>
      </c>
      <c r="AN15" s="87">
        <v>501</v>
      </c>
      <c r="AO15" s="87">
        <v>0</v>
      </c>
      <c r="AP15" s="87">
        <v>0</v>
      </c>
      <c r="AQ15" s="87">
        <v>0</v>
      </c>
      <c r="AR15" s="87">
        <v>2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43</v>
      </c>
      <c r="B16" s="96" t="s">
        <v>278</v>
      </c>
      <c r="C16" s="85" t="s">
        <v>279</v>
      </c>
      <c r="D16" s="87">
        <f>SUM(E16,+H16,+K16)</f>
        <v>32331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32331</v>
      </c>
      <c r="L16" s="87">
        <v>1182</v>
      </c>
      <c r="M16" s="87">
        <v>31149</v>
      </c>
      <c r="N16" s="87">
        <f>SUM(O16,+V16,+AC16)</f>
        <v>32331</v>
      </c>
      <c r="O16" s="87">
        <f>SUM(P16:U16)</f>
        <v>1182</v>
      </c>
      <c r="P16" s="87">
        <v>1182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31149</v>
      </c>
      <c r="W16" s="87">
        <v>31149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96</v>
      </c>
      <c r="AG16" s="87">
        <v>96</v>
      </c>
      <c r="AH16" s="87">
        <v>0</v>
      </c>
      <c r="AI16" s="87">
        <v>0</v>
      </c>
      <c r="AJ16" s="87">
        <f>SUM(AK16:AS16)</f>
        <v>1745</v>
      </c>
      <c r="AK16" s="87">
        <v>1649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96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43</v>
      </c>
      <c r="B17" s="96" t="s">
        <v>280</v>
      </c>
      <c r="C17" s="85" t="s">
        <v>281</v>
      </c>
      <c r="D17" s="87">
        <f>SUM(E17,+H17,+K17)</f>
        <v>17055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17055</v>
      </c>
      <c r="L17" s="87">
        <v>1199</v>
      </c>
      <c r="M17" s="87">
        <v>15856</v>
      </c>
      <c r="N17" s="87">
        <f>SUM(O17,+V17,+AC17)</f>
        <v>17055</v>
      </c>
      <c r="O17" s="87">
        <f>SUM(P17:U17)</f>
        <v>1199</v>
      </c>
      <c r="P17" s="87">
        <v>1199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15856</v>
      </c>
      <c r="W17" s="87">
        <v>15856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104</v>
      </c>
      <c r="AG17" s="87">
        <v>104</v>
      </c>
      <c r="AH17" s="87">
        <v>0</v>
      </c>
      <c r="AI17" s="87">
        <v>0</v>
      </c>
      <c r="AJ17" s="87">
        <f>SUM(AK17:AS17)</f>
        <v>901</v>
      </c>
      <c r="AK17" s="87">
        <v>859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42</v>
      </c>
      <c r="AT17" s="87">
        <f>SUM(AU17:AY17)</f>
        <v>62</v>
      </c>
      <c r="AU17" s="87">
        <v>62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43</v>
      </c>
      <c r="B18" s="96" t="s">
        <v>282</v>
      </c>
      <c r="C18" s="85" t="s">
        <v>283</v>
      </c>
      <c r="D18" s="87">
        <f>SUM(E18,+H18,+K18)</f>
        <v>19211</v>
      </c>
      <c r="E18" s="87">
        <f>SUM(F18:G18)</f>
        <v>0</v>
      </c>
      <c r="F18" s="87">
        <v>0</v>
      </c>
      <c r="G18" s="87">
        <v>0</v>
      </c>
      <c r="H18" s="87">
        <f>SUM(I18:J18)</f>
        <v>1524</v>
      </c>
      <c r="I18" s="87">
        <v>1524</v>
      </c>
      <c r="J18" s="87">
        <v>0</v>
      </c>
      <c r="K18" s="87">
        <f>SUM(L18:M18)</f>
        <v>17687</v>
      </c>
      <c r="L18" s="87">
        <v>0</v>
      </c>
      <c r="M18" s="87">
        <v>17687</v>
      </c>
      <c r="N18" s="87">
        <f>SUM(O18,+V18,+AC18)</f>
        <v>19211</v>
      </c>
      <c r="O18" s="87">
        <f>SUM(P18:U18)</f>
        <v>1524</v>
      </c>
      <c r="P18" s="87">
        <v>1524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17687</v>
      </c>
      <c r="W18" s="87">
        <v>17687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522</v>
      </c>
      <c r="AG18" s="87">
        <v>522</v>
      </c>
      <c r="AH18" s="87">
        <v>0</v>
      </c>
      <c r="AI18" s="87">
        <v>0</v>
      </c>
      <c r="AJ18" s="87">
        <f>SUM(AK18:AS18)</f>
        <v>522</v>
      </c>
      <c r="AK18" s="87">
        <v>0</v>
      </c>
      <c r="AL18" s="87">
        <v>0</v>
      </c>
      <c r="AM18" s="87">
        <v>16</v>
      </c>
      <c r="AN18" s="87">
        <v>505</v>
      </c>
      <c r="AO18" s="87">
        <v>0</v>
      </c>
      <c r="AP18" s="87">
        <v>0</v>
      </c>
      <c r="AQ18" s="87">
        <v>0</v>
      </c>
      <c r="AR18" s="87">
        <v>1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43</v>
      </c>
      <c r="B19" s="96" t="s">
        <v>284</v>
      </c>
      <c r="C19" s="85" t="s">
        <v>285</v>
      </c>
      <c r="D19" s="87">
        <f>SUM(E19,+H19,+K19)</f>
        <v>20035</v>
      </c>
      <c r="E19" s="87">
        <f>SUM(F19:G19)</f>
        <v>0</v>
      </c>
      <c r="F19" s="87">
        <v>0</v>
      </c>
      <c r="G19" s="87">
        <v>0</v>
      </c>
      <c r="H19" s="87">
        <f>SUM(I19:J19)</f>
        <v>1124</v>
      </c>
      <c r="I19" s="87">
        <v>1124</v>
      </c>
      <c r="J19" s="87">
        <v>0</v>
      </c>
      <c r="K19" s="87">
        <f>SUM(L19:M19)</f>
        <v>18911</v>
      </c>
      <c r="L19" s="87">
        <v>769</v>
      </c>
      <c r="M19" s="87">
        <v>18142</v>
      </c>
      <c r="N19" s="87">
        <f>SUM(O19,+V19,+AC19)</f>
        <v>20035</v>
      </c>
      <c r="O19" s="87">
        <f>SUM(P19:U19)</f>
        <v>1893</v>
      </c>
      <c r="P19" s="87">
        <v>1893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18142</v>
      </c>
      <c r="W19" s="87">
        <v>18142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651</v>
      </c>
      <c r="AG19" s="87">
        <v>651</v>
      </c>
      <c r="AH19" s="87">
        <v>0</v>
      </c>
      <c r="AI19" s="87">
        <v>0</v>
      </c>
      <c r="AJ19" s="87">
        <f>SUM(AK19:AS19)</f>
        <v>651</v>
      </c>
      <c r="AK19" s="87">
        <v>0</v>
      </c>
      <c r="AL19" s="87">
        <v>0</v>
      </c>
      <c r="AM19" s="87">
        <v>651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43</v>
      </c>
      <c r="B20" s="96" t="s">
        <v>286</v>
      </c>
      <c r="C20" s="85" t="s">
        <v>287</v>
      </c>
      <c r="D20" s="87">
        <f>SUM(E20,+H20,+K20)</f>
        <v>7695</v>
      </c>
      <c r="E20" s="87">
        <f>SUM(F20:G20)</f>
        <v>0</v>
      </c>
      <c r="F20" s="87">
        <v>0</v>
      </c>
      <c r="G20" s="87">
        <v>0</v>
      </c>
      <c r="H20" s="87">
        <f>SUM(I20:J20)</f>
        <v>348</v>
      </c>
      <c r="I20" s="87">
        <v>348</v>
      </c>
      <c r="J20" s="87">
        <v>0</v>
      </c>
      <c r="K20" s="87">
        <f>SUM(L20:M20)</f>
        <v>7347</v>
      </c>
      <c r="L20" s="87">
        <v>736</v>
      </c>
      <c r="M20" s="87">
        <v>6611</v>
      </c>
      <c r="N20" s="87">
        <f>SUM(O20,+V20,+AC20)</f>
        <v>7695</v>
      </c>
      <c r="O20" s="87">
        <f>SUM(P20:U20)</f>
        <v>1084</v>
      </c>
      <c r="P20" s="87">
        <v>1084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6611</v>
      </c>
      <c r="W20" s="87">
        <v>6611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326</v>
      </c>
      <c r="AG20" s="87">
        <v>326</v>
      </c>
      <c r="AH20" s="87">
        <v>0</v>
      </c>
      <c r="AI20" s="87">
        <v>0</v>
      </c>
      <c r="AJ20" s="87">
        <f>SUM(AK20:AS20)</f>
        <v>326</v>
      </c>
      <c r="AK20" s="87">
        <v>0</v>
      </c>
      <c r="AL20" s="87">
        <v>0</v>
      </c>
      <c r="AM20" s="87">
        <v>97</v>
      </c>
      <c r="AN20" s="87">
        <v>229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5</v>
      </c>
      <c r="AU20" s="87">
        <v>0</v>
      </c>
      <c r="AV20" s="87">
        <v>0</v>
      </c>
      <c r="AW20" s="87">
        <v>5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43</v>
      </c>
      <c r="B21" s="96" t="s">
        <v>288</v>
      </c>
      <c r="C21" s="85" t="s">
        <v>289</v>
      </c>
      <c r="D21" s="87">
        <f>SUM(E21,+H21,+K21)</f>
        <v>19324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19324</v>
      </c>
      <c r="L21" s="87">
        <v>2067</v>
      </c>
      <c r="M21" s="87">
        <v>17257</v>
      </c>
      <c r="N21" s="87">
        <f>SUM(O21,+V21,+AC21)</f>
        <v>19324</v>
      </c>
      <c r="O21" s="87">
        <f>SUM(P21:U21)</f>
        <v>2067</v>
      </c>
      <c r="P21" s="87">
        <v>2067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17257</v>
      </c>
      <c r="W21" s="87">
        <v>17257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13</v>
      </c>
      <c r="AG21" s="87">
        <v>13</v>
      </c>
      <c r="AH21" s="87">
        <v>0</v>
      </c>
      <c r="AI21" s="87">
        <v>0</v>
      </c>
      <c r="AJ21" s="87">
        <f>SUM(AK21:AS21)</f>
        <v>13</v>
      </c>
      <c r="AK21" s="87">
        <v>0</v>
      </c>
      <c r="AL21" s="87">
        <v>0</v>
      </c>
      <c r="AM21" s="87">
        <v>13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43</v>
      </c>
      <c r="B22" s="96" t="s">
        <v>290</v>
      </c>
      <c r="C22" s="85" t="s">
        <v>291</v>
      </c>
      <c r="D22" s="87">
        <f>SUM(E22,+H22,+K22)</f>
        <v>11813</v>
      </c>
      <c r="E22" s="87">
        <f>SUM(F22:G22)</f>
        <v>0</v>
      </c>
      <c r="F22" s="87">
        <v>0</v>
      </c>
      <c r="G22" s="87">
        <v>0</v>
      </c>
      <c r="H22" s="87">
        <f>SUM(I22:J22)</f>
        <v>1042</v>
      </c>
      <c r="I22" s="87">
        <v>1042</v>
      </c>
      <c r="J22" s="87">
        <v>0</v>
      </c>
      <c r="K22" s="87">
        <f>SUM(L22:M22)</f>
        <v>10771</v>
      </c>
      <c r="L22" s="87">
        <v>0</v>
      </c>
      <c r="M22" s="87">
        <v>10771</v>
      </c>
      <c r="N22" s="87">
        <f>SUM(O22,+V22,+AC22)</f>
        <v>11813</v>
      </c>
      <c r="O22" s="87">
        <f>SUM(P22:U22)</f>
        <v>1042</v>
      </c>
      <c r="P22" s="87">
        <v>1042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10771</v>
      </c>
      <c r="W22" s="87">
        <v>10771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693</v>
      </c>
      <c r="AG22" s="87">
        <v>693</v>
      </c>
      <c r="AH22" s="87">
        <v>0</v>
      </c>
      <c r="AI22" s="87">
        <v>0</v>
      </c>
      <c r="AJ22" s="87">
        <f>SUM(AK22:AS22)</f>
        <v>693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655</v>
      </c>
      <c r="AR22" s="87">
        <v>0</v>
      </c>
      <c r="AS22" s="87">
        <v>38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43</v>
      </c>
      <c r="B23" s="96" t="s">
        <v>292</v>
      </c>
      <c r="C23" s="85" t="s">
        <v>293</v>
      </c>
      <c r="D23" s="87">
        <f>SUM(E23,+H23,+K23)</f>
        <v>36546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36546</v>
      </c>
      <c r="L23" s="87">
        <v>2853</v>
      </c>
      <c r="M23" s="87">
        <v>33693</v>
      </c>
      <c r="N23" s="87">
        <f>SUM(O23,+V23,+AC23)</f>
        <v>36546</v>
      </c>
      <c r="O23" s="87">
        <f>SUM(P23:U23)</f>
        <v>2853</v>
      </c>
      <c r="P23" s="87">
        <v>2853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33693</v>
      </c>
      <c r="W23" s="87">
        <v>33693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1427</v>
      </c>
      <c r="AG23" s="87">
        <v>1427</v>
      </c>
      <c r="AH23" s="87">
        <v>0</v>
      </c>
      <c r="AI23" s="87">
        <v>0</v>
      </c>
      <c r="AJ23" s="87">
        <f>SUM(AK23:AS23)</f>
        <v>1427</v>
      </c>
      <c r="AK23" s="87">
        <v>0</v>
      </c>
      <c r="AL23" s="87">
        <v>0</v>
      </c>
      <c r="AM23" s="87">
        <v>61</v>
      </c>
      <c r="AN23" s="87">
        <v>1366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43</v>
      </c>
      <c r="B24" s="96" t="s">
        <v>294</v>
      </c>
      <c r="C24" s="85" t="s">
        <v>295</v>
      </c>
      <c r="D24" s="87">
        <f>SUM(E24,+H24,+K24)</f>
        <v>14379</v>
      </c>
      <c r="E24" s="87">
        <f>SUM(F24:G24)</f>
        <v>0</v>
      </c>
      <c r="F24" s="87">
        <v>0</v>
      </c>
      <c r="G24" s="87">
        <v>0</v>
      </c>
      <c r="H24" s="87">
        <f>SUM(I24:J24)</f>
        <v>818</v>
      </c>
      <c r="I24" s="87">
        <v>818</v>
      </c>
      <c r="J24" s="87">
        <v>0</v>
      </c>
      <c r="K24" s="87">
        <f>SUM(L24:M24)</f>
        <v>13561</v>
      </c>
      <c r="L24" s="87">
        <v>0</v>
      </c>
      <c r="M24" s="87">
        <v>13561</v>
      </c>
      <c r="N24" s="87">
        <f>SUM(O24,+V24,+AC24)</f>
        <v>14379</v>
      </c>
      <c r="O24" s="87">
        <f>SUM(P24:U24)</f>
        <v>818</v>
      </c>
      <c r="P24" s="87">
        <v>818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13561</v>
      </c>
      <c r="W24" s="87">
        <v>13561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614</v>
      </c>
      <c r="AG24" s="87">
        <v>614</v>
      </c>
      <c r="AH24" s="87">
        <v>0</v>
      </c>
      <c r="AI24" s="87">
        <v>0</v>
      </c>
      <c r="AJ24" s="87">
        <f>SUM(AK24:AS24)</f>
        <v>614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44</v>
      </c>
      <c r="AS24" s="87">
        <v>570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43</v>
      </c>
      <c r="B25" s="96" t="s">
        <v>296</v>
      </c>
      <c r="C25" s="85" t="s">
        <v>297</v>
      </c>
      <c r="D25" s="87">
        <f>SUM(E25,+H25,+K25)</f>
        <v>7208</v>
      </c>
      <c r="E25" s="87">
        <f>SUM(F25:G25)</f>
        <v>0</v>
      </c>
      <c r="F25" s="87">
        <v>0</v>
      </c>
      <c r="G25" s="87">
        <v>0</v>
      </c>
      <c r="H25" s="87">
        <f>SUM(I25:J25)</f>
        <v>1058</v>
      </c>
      <c r="I25" s="87">
        <v>1058</v>
      </c>
      <c r="J25" s="87">
        <v>0</v>
      </c>
      <c r="K25" s="87">
        <f>SUM(L25:M25)</f>
        <v>6150</v>
      </c>
      <c r="L25" s="87">
        <v>0</v>
      </c>
      <c r="M25" s="87">
        <v>6150</v>
      </c>
      <c r="N25" s="87">
        <f>SUM(O25,+V25,+AC25)</f>
        <v>7208</v>
      </c>
      <c r="O25" s="87">
        <f>SUM(P25:U25)</f>
        <v>1058</v>
      </c>
      <c r="P25" s="87">
        <v>1058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6150</v>
      </c>
      <c r="W25" s="87">
        <v>6150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381</v>
      </c>
      <c r="AG25" s="87">
        <v>381</v>
      </c>
      <c r="AH25" s="87">
        <v>0</v>
      </c>
      <c r="AI25" s="87">
        <v>0</v>
      </c>
      <c r="AJ25" s="87">
        <f>SUM(AK25:AS25)</f>
        <v>381</v>
      </c>
      <c r="AK25" s="87">
        <v>0</v>
      </c>
      <c r="AL25" s="87">
        <v>0</v>
      </c>
      <c r="AM25" s="87">
        <v>381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43</v>
      </c>
      <c r="B26" s="96" t="s">
        <v>298</v>
      </c>
      <c r="C26" s="85" t="s">
        <v>299</v>
      </c>
      <c r="D26" s="87">
        <f>SUM(E26,+H26,+K26)</f>
        <v>28829</v>
      </c>
      <c r="E26" s="87">
        <f>SUM(F26:G26)</f>
        <v>0</v>
      </c>
      <c r="F26" s="87">
        <v>0</v>
      </c>
      <c r="G26" s="87">
        <v>0</v>
      </c>
      <c r="H26" s="87">
        <f>SUM(I26:J26)</f>
        <v>4016</v>
      </c>
      <c r="I26" s="87">
        <v>4016</v>
      </c>
      <c r="J26" s="87">
        <v>0</v>
      </c>
      <c r="K26" s="87">
        <f>SUM(L26:M26)</f>
        <v>24813</v>
      </c>
      <c r="L26" s="87">
        <v>0</v>
      </c>
      <c r="M26" s="87">
        <v>24813</v>
      </c>
      <c r="N26" s="87">
        <f>SUM(O26,+V26,+AC26)</f>
        <v>28829</v>
      </c>
      <c r="O26" s="87">
        <f>SUM(P26:U26)</f>
        <v>4016</v>
      </c>
      <c r="P26" s="87">
        <v>4016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24813</v>
      </c>
      <c r="W26" s="87">
        <v>24813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1188</v>
      </c>
      <c r="AG26" s="87">
        <v>1188</v>
      </c>
      <c r="AH26" s="87">
        <v>0</v>
      </c>
      <c r="AI26" s="87">
        <v>0</v>
      </c>
      <c r="AJ26" s="87">
        <f>SUM(AK26:AS26)</f>
        <v>1188</v>
      </c>
      <c r="AK26" s="87">
        <v>0</v>
      </c>
      <c r="AL26" s="87">
        <v>0</v>
      </c>
      <c r="AM26" s="87">
        <v>1188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43</v>
      </c>
      <c r="B27" s="96" t="s">
        <v>300</v>
      </c>
      <c r="C27" s="85" t="s">
        <v>301</v>
      </c>
      <c r="D27" s="87">
        <f>SUM(E27,+H27,+K27)</f>
        <v>720</v>
      </c>
      <c r="E27" s="87">
        <f>SUM(F27:G27)</f>
        <v>0</v>
      </c>
      <c r="F27" s="87">
        <v>0</v>
      </c>
      <c r="G27" s="87">
        <v>0</v>
      </c>
      <c r="H27" s="87">
        <f>SUM(I27:J27)</f>
        <v>720</v>
      </c>
      <c r="I27" s="87">
        <v>220</v>
      </c>
      <c r="J27" s="87">
        <v>500</v>
      </c>
      <c r="K27" s="87">
        <f>SUM(L27:M27)</f>
        <v>0</v>
      </c>
      <c r="L27" s="87">
        <v>0</v>
      </c>
      <c r="M27" s="87">
        <v>0</v>
      </c>
      <c r="N27" s="87">
        <f>SUM(O27,+V27,+AC27)</f>
        <v>720</v>
      </c>
      <c r="O27" s="87">
        <f>SUM(P27:U27)</f>
        <v>220</v>
      </c>
      <c r="P27" s="87">
        <v>220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500</v>
      </c>
      <c r="W27" s="87">
        <v>500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28</v>
      </c>
      <c r="AG27" s="87">
        <v>28</v>
      </c>
      <c r="AH27" s="87">
        <v>0</v>
      </c>
      <c r="AI27" s="87">
        <v>0</v>
      </c>
      <c r="AJ27" s="87">
        <f>SUM(AK27:AS27)</f>
        <v>28</v>
      </c>
      <c r="AK27" s="87">
        <v>0</v>
      </c>
      <c r="AL27" s="87">
        <v>0</v>
      </c>
      <c r="AM27" s="87">
        <v>28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43</v>
      </c>
      <c r="B28" s="96" t="s">
        <v>302</v>
      </c>
      <c r="C28" s="85" t="s">
        <v>303</v>
      </c>
      <c r="D28" s="87">
        <f>SUM(E28,+H28,+K28)</f>
        <v>4694</v>
      </c>
      <c r="E28" s="87">
        <f>SUM(F28:G28)</f>
        <v>0</v>
      </c>
      <c r="F28" s="87">
        <v>0</v>
      </c>
      <c r="G28" s="87">
        <v>0</v>
      </c>
      <c r="H28" s="87">
        <f>SUM(I28:J28)</f>
        <v>199</v>
      </c>
      <c r="I28" s="87">
        <v>199</v>
      </c>
      <c r="J28" s="87">
        <v>0</v>
      </c>
      <c r="K28" s="87">
        <f>SUM(L28:M28)</f>
        <v>4495</v>
      </c>
      <c r="L28" s="87">
        <v>0</v>
      </c>
      <c r="M28" s="87">
        <v>4495</v>
      </c>
      <c r="N28" s="87">
        <f>SUM(O28,+V28,+AC28)</f>
        <v>4694</v>
      </c>
      <c r="O28" s="87">
        <f>SUM(P28:U28)</f>
        <v>199</v>
      </c>
      <c r="P28" s="87">
        <v>199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4495</v>
      </c>
      <c r="W28" s="87">
        <v>4495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179</v>
      </c>
      <c r="AG28" s="87">
        <v>179</v>
      </c>
      <c r="AH28" s="87">
        <v>0</v>
      </c>
      <c r="AI28" s="87">
        <v>0</v>
      </c>
      <c r="AJ28" s="87">
        <f>SUM(AK28:AS28)</f>
        <v>179</v>
      </c>
      <c r="AK28" s="87">
        <v>0</v>
      </c>
      <c r="AL28" s="87">
        <v>0</v>
      </c>
      <c r="AM28" s="87">
        <v>179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43</v>
      </c>
      <c r="B29" s="96" t="s">
        <v>304</v>
      </c>
      <c r="C29" s="85" t="s">
        <v>305</v>
      </c>
      <c r="D29" s="87">
        <f>SUM(E29,+H29,+K29)</f>
        <v>13133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13133</v>
      </c>
      <c r="L29" s="87">
        <v>743</v>
      </c>
      <c r="M29" s="87">
        <v>12390</v>
      </c>
      <c r="N29" s="87">
        <f>SUM(O29,+V29,+AC29)</f>
        <v>13133</v>
      </c>
      <c r="O29" s="87">
        <f>SUM(P29:U29)</f>
        <v>743</v>
      </c>
      <c r="P29" s="87">
        <v>743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12390</v>
      </c>
      <c r="W29" s="87">
        <v>12390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589</v>
      </c>
      <c r="AG29" s="87">
        <v>589</v>
      </c>
      <c r="AH29" s="87">
        <v>0</v>
      </c>
      <c r="AI29" s="87">
        <v>0</v>
      </c>
      <c r="AJ29" s="87">
        <f>SUM(AK29:AS29)</f>
        <v>589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589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43</v>
      </c>
      <c r="B30" s="96" t="s">
        <v>306</v>
      </c>
      <c r="C30" s="85" t="s">
        <v>307</v>
      </c>
      <c r="D30" s="87">
        <f>SUM(E30,+H30,+K30)</f>
        <v>2948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2948</v>
      </c>
      <c r="L30" s="87">
        <v>467</v>
      </c>
      <c r="M30" s="87">
        <v>2481</v>
      </c>
      <c r="N30" s="87">
        <f>SUM(O30,+V30,+AC30)</f>
        <v>2948</v>
      </c>
      <c r="O30" s="87">
        <f>SUM(P30:U30)</f>
        <v>467</v>
      </c>
      <c r="P30" s="87">
        <v>467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2481</v>
      </c>
      <c r="W30" s="87">
        <v>2481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2</v>
      </c>
      <c r="AG30" s="87">
        <v>2</v>
      </c>
      <c r="AH30" s="87">
        <v>0</v>
      </c>
      <c r="AI30" s="87">
        <v>0</v>
      </c>
      <c r="AJ30" s="87">
        <f>SUM(AK30:AS30)</f>
        <v>2</v>
      </c>
      <c r="AK30" s="87">
        <v>0</v>
      </c>
      <c r="AL30" s="87">
        <v>0</v>
      </c>
      <c r="AM30" s="87">
        <v>2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43</v>
      </c>
      <c r="B31" s="96" t="s">
        <v>308</v>
      </c>
      <c r="C31" s="85" t="s">
        <v>309</v>
      </c>
      <c r="D31" s="87">
        <f>SUM(E31,+H31,+K31)</f>
        <v>724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724</v>
      </c>
      <c r="L31" s="87">
        <v>113</v>
      </c>
      <c r="M31" s="87">
        <v>611</v>
      </c>
      <c r="N31" s="87">
        <f>SUM(O31,+V31,+AC31)</f>
        <v>724</v>
      </c>
      <c r="O31" s="87">
        <f>SUM(P31:U31)</f>
        <v>113</v>
      </c>
      <c r="P31" s="87">
        <v>113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611</v>
      </c>
      <c r="W31" s="87">
        <v>611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43</v>
      </c>
      <c r="B32" s="96" t="s">
        <v>310</v>
      </c>
      <c r="C32" s="85" t="s">
        <v>311</v>
      </c>
      <c r="D32" s="87">
        <f>SUM(E32,+H32,+K32)</f>
        <v>1931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1931</v>
      </c>
      <c r="L32" s="87">
        <v>306</v>
      </c>
      <c r="M32" s="87">
        <v>1625</v>
      </c>
      <c r="N32" s="87">
        <f>SUM(O32,+V32,+AC32)</f>
        <v>1931</v>
      </c>
      <c r="O32" s="87">
        <f>SUM(P32:U32)</f>
        <v>306</v>
      </c>
      <c r="P32" s="87">
        <v>306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1625</v>
      </c>
      <c r="W32" s="87">
        <v>1625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</v>
      </c>
      <c r="AG32" s="87">
        <v>1</v>
      </c>
      <c r="AH32" s="87">
        <v>0</v>
      </c>
      <c r="AI32" s="87">
        <v>0</v>
      </c>
      <c r="AJ32" s="87">
        <f>SUM(AK32:AS32)</f>
        <v>1</v>
      </c>
      <c r="AK32" s="87">
        <v>0</v>
      </c>
      <c r="AL32" s="87">
        <v>0</v>
      </c>
      <c r="AM32" s="87">
        <v>1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43</v>
      </c>
      <c r="B33" s="96" t="s">
        <v>312</v>
      </c>
      <c r="C33" s="85" t="s">
        <v>313</v>
      </c>
      <c r="D33" s="87">
        <f>SUM(E33,+H33,+K33)</f>
        <v>4285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4285</v>
      </c>
      <c r="L33" s="87">
        <v>678</v>
      </c>
      <c r="M33" s="87">
        <v>3607</v>
      </c>
      <c r="N33" s="87">
        <f>SUM(O33,+V33,+AC33)</f>
        <v>4285</v>
      </c>
      <c r="O33" s="87">
        <f>SUM(P33:U33)</f>
        <v>678</v>
      </c>
      <c r="P33" s="87">
        <v>678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3607</v>
      </c>
      <c r="W33" s="87">
        <v>3607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2</v>
      </c>
      <c r="AG33" s="87">
        <v>2</v>
      </c>
      <c r="AH33" s="87">
        <v>0</v>
      </c>
      <c r="AI33" s="87">
        <v>0</v>
      </c>
      <c r="AJ33" s="87">
        <f>SUM(AK33:AS33)</f>
        <v>2</v>
      </c>
      <c r="AK33" s="87">
        <v>0</v>
      </c>
      <c r="AL33" s="87">
        <v>0</v>
      </c>
      <c r="AM33" s="87">
        <v>2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43</v>
      </c>
      <c r="B34" s="96" t="s">
        <v>314</v>
      </c>
      <c r="C34" s="85" t="s">
        <v>315</v>
      </c>
      <c r="D34" s="87">
        <f>SUM(E34,+H34,+K34)</f>
        <v>6462</v>
      </c>
      <c r="E34" s="87">
        <f>SUM(F34:G34)</f>
        <v>0</v>
      </c>
      <c r="F34" s="87">
        <v>0</v>
      </c>
      <c r="G34" s="87">
        <v>0</v>
      </c>
      <c r="H34" s="87">
        <f>SUM(I34:J34)</f>
        <v>570</v>
      </c>
      <c r="I34" s="87">
        <v>570</v>
      </c>
      <c r="J34" s="87">
        <v>0</v>
      </c>
      <c r="K34" s="87">
        <f>SUM(L34:M34)</f>
        <v>5892</v>
      </c>
      <c r="L34" s="87">
        <v>0</v>
      </c>
      <c r="M34" s="87">
        <v>5892</v>
      </c>
      <c r="N34" s="87">
        <f>SUM(O34,+V34,+AC34)</f>
        <v>6462</v>
      </c>
      <c r="O34" s="87">
        <f>SUM(P34:U34)</f>
        <v>570</v>
      </c>
      <c r="P34" s="87">
        <v>570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5892</v>
      </c>
      <c r="W34" s="87">
        <v>5892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276</v>
      </c>
      <c r="AG34" s="87">
        <v>276</v>
      </c>
      <c r="AH34" s="87">
        <v>0</v>
      </c>
      <c r="AI34" s="87">
        <v>0</v>
      </c>
      <c r="AJ34" s="87">
        <f>SUM(AK34:AS34)</f>
        <v>276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20</v>
      </c>
      <c r="AS34" s="87">
        <v>256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43</v>
      </c>
      <c r="B35" s="96" t="s">
        <v>316</v>
      </c>
      <c r="C35" s="85" t="s">
        <v>317</v>
      </c>
      <c r="D35" s="87">
        <f>SUM(E35,+H35,+K35)</f>
        <v>22431</v>
      </c>
      <c r="E35" s="87">
        <f>SUM(F35:G35)</f>
        <v>0</v>
      </c>
      <c r="F35" s="87">
        <v>0</v>
      </c>
      <c r="G35" s="87">
        <v>0</v>
      </c>
      <c r="H35" s="87">
        <f>SUM(I35:J35)</f>
        <v>917</v>
      </c>
      <c r="I35" s="87">
        <v>917</v>
      </c>
      <c r="J35" s="87">
        <v>0</v>
      </c>
      <c r="K35" s="87">
        <f>SUM(L35:M35)</f>
        <v>21514</v>
      </c>
      <c r="L35" s="87">
        <v>0</v>
      </c>
      <c r="M35" s="87">
        <v>21514</v>
      </c>
      <c r="N35" s="87">
        <f>SUM(O35,+V35,+AC35)</f>
        <v>22431</v>
      </c>
      <c r="O35" s="87">
        <f>SUM(P35:U35)</f>
        <v>917</v>
      </c>
      <c r="P35" s="87">
        <v>917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21514</v>
      </c>
      <c r="W35" s="87">
        <v>21514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538</v>
      </c>
      <c r="AG35" s="87">
        <v>538</v>
      </c>
      <c r="AH35" s="87">
        <v>0</v>
      </c>
      <c r="AI35" s="87">
        <v>0</v>
      </c>
      <c r="AJ35" s="87">
        <f>SUM(AK35:AS35)</f>
        <v>731</v>
      </c>
      <c r="AK35" s="87">
        <v>193</v>
      </c>
      <c r="AL35" s="87">
        <v>0</v>
      </c>
      <c r="AM35" s="87">
        <v>0</v>
      </c>
      <c r="AN35" s="87">
        <v>489</v>
      </c>
      <c r="AO35" s="87">
        <v>0</v>
      </c>
      <c r="AP35" s="87">
        <v>0</v>
      </c>
      <c r="AQ35" s="87">
        <v>0</v>
      </c>
      <c r="AR35" s="87">
        <v>0</v>
      </c>
      <c r="AS35" s="87">
        <v>49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43</v>
      </c>
      <c r="B36" s="96" t="s">
        <v>318</v>
      </c>
      <c r="C36" s="85" t="s">
        <v>319</v>
      </c>
      <c r="D36" s="87">
        <f>SUM(E36,+H36,+K36)</f>
        <v>5422</v>
      </c>
      <c r="E36" s="87">
        <f>SUM(F36:G36)</f>
        <v>0</v>
      </c>
      <c r="F36" s="87">
        <v>0</v>
      </c>
      <c r="G36" s="87">
        <v>0</v>
      </c>
      <c r="H36" s="87">
        <f>SUM(I36:J36)</f>
        <v>323</v>
      </c>
      <c r="I36" s="87">
        <v>323</v>
      </c>
      <c r="J36" s="87">
        <v>0</v>
      </c>
      <c r="K36" s="87">
        <f>SUM(L36:M36)</f>
        <v>5099</v>
      </c>
      <c r="L36" s="87">
        <v>0</v>
      </c>
      <c r="M36" s="87">
        <v>5099</v>
      </c>
      <c r="N36" s="87">
        <f>SUM(O36,+V36,+AC36)</f>
        <v>5422</v>
      </c>
      <c r="O36" s="87">
        <f>SUM(P36:U36)</f>
        <v>323</v>
      </c>
      <c r="P36" s="87">
        <v>323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5099</v>
      </c>
      <c r="W36" s="87">
        <v>5099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318</v>
      </c>
      <c r="AG36" s="87">
        <v>318</v>
      </c>
      <c r="AH36" s="87">
        <v>0</v>
      </c>
      <c r="AI36" s="87">
        <v>0</v>
      </c>
      <c r="AJ36" s="87">
        <f>SUM(AK36:AS36)</f>
        <v>318</v>
      </c>
      <c r="AK36" s="87">
        <v>0</v>
      </c>
      <c r="AL36" s="87">
        <v>0</v>
      </c>
      <c r="AM36" s="87">
        <v>0</v>
      </c>
      <c r="AN36" s="87">
        <v>301</v>
      </c>
      <c r="AO36" s="87">
        <v>0</v>
      </c>
      <c r="AP36" s="87">
        <v>0</v>
      </c>
      <c r="AQ36" s="87">
        <v>0</v>
      </c>
      <c r="AR36" s="87">
        <v>0</v>
      </c>
      <c r="AS36" s="87">
        <v>17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43</v>
      </c>
      <c r="B37" s="96" t="s">
        <v>320</v>
      </c>
      <c r="C37" s="85" t="s">
        <v>321</v>
      </c>
      <c r="D37" s="87">
        <f>SUM(E37,+H37,+K37)</f>
        <v>12448</v>
      </c>
      <c r="E37" s="87">
        <f>SUM(F37:G37)</f>
        <v>0</v>
      </c>
      <c r="F37" s="87">
        <v>0</v>
      </c>
      <c r="G37" s="87">
        <v>0</v>
      </c>
      <c r="H37" s="87">
        <f>SUM(I37:J37)</f>
        <v>1247</v>
      </c>
      <c r="I37" s="87">
        <v>1247</v>
      </c>
      <c r="J37" s="87">
        <v>0</v>
      </c>
      <c r="K37" s="87">
        <f>SUM(L37:M37)</f>
        <v>11201</v>
      </c>
      <c r="L37" s="87">
        <v>0</v>
      </c>
      <c r="M37" s="87">
        <v>11201</v>
      </c>
      <c r="N37" s="87">
        <f>SUM(O37,+V37,+AC37)</f>
        <v>12448</v>
      </c>
      <c r="O37" s="87">
        <f>SUM(P37:U37)</f>
        <v>1247</v>
      </c>
      <c r="P37" s="87">
        <v>1247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11201</v>
      </c>
      <c r="W37" s="87">
        <v>11201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513</v>
      </c>
      <c r="AG37" s="87">
        <v>513</v>
      </c>
      <c r="AH37" s="87">
        <v>0</v>
      </c>
      <c r="AI37" s="87">
        <v>0</v>
      </c>
      <c r="AJ37" s="87">
        <f>SUM(AK37:AS37)</f>
        <v>513</v>
      </c>
      <c r="AK37" s="87">
        <v>0</v>
      </c>
      <c r="AL37" s="87">
        <v>0</v>
      </c>
      <c r="AM37" s="87">
        <v>513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43</v>
      </c>
      <c r="B38" s="96" t="s">
        <v>322</v>
      </c>
      <c r="C38" s="85" t="s">
        <v>323</v>
      </c>
      <c r="D38" s="87">
        <f>SUM(E38,+H38,+K38)</f>
        <v>1894</v>
      </c>
      <c r="E38" s="87">
        <f>SUM(F38:G38)</f>
        <v>0</v>
      </c>
      <c r="F38" s="87">
        <v>0</v>
      </c>
      <c r="G38" s="87">
        <v>0</v>
      </c>
      <c r="H38" s="87">
        <f>SUM(I38:J38)</f>
        <v>173</v>
      </c>
      <c r="I38" s="87">
        <v>173</v>
      </c>
      <c r="J38" s="87">
        <v>0</v>
      </c>
      <c r="K38" s="87">
        <f>SUM(L38:M38)</f>
        <v>1721</v>
      </c>
      <c r="L38" s="87">
        <v>331</v>
      </c>
      <c r="M38" s="87">
        <v>1390</v>
      </c>
      <c r="N38" s="87">
        <f>SUM(O38,+V38,+AC38)</f>
        <v>1894</v>
      </c>
      <c r="O38" s="87">
        <f>SUM(P38:U38)</f>
        <v>504</v>
      </c>
      <c r="P38" s="87">
        <v>504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1390</v>
      </c>
      <c r="W38" s="87">
        <v>1390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9</v>
      </c>
      <c r="AG38" s="87">
        <v>9</v>
      </c>
      <c r="AH38" s="87">
        <v>0</v>
      </c>
      <c r="AI38" s="87">
        <v>0</v>
      </c>
      <c r="AJ38" s="87">
        <f>SUM(AK38:AS38)</f>
        <v>9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9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43</v>
      </c>
      <c r="B39" s="96" t="s">
        <v>324</v>
      </c>
      <c r="C39" s="85" t="s">
        <v>325</v>
      </c>
      <c r="D39" s="87">
        <f>SUM(E39,+H39,+K39)</f>
        <v>14111</v>
      </c>
      <c r="E39" s="87">
        <f>SUM(F39:G39)</f>
        <v>0</v>
      </c>
      <c r="F39" s="87">
        <v>0</v>
      </c>
      <c r="G39" s="87">
        <v>0</v>
      </c>
      <c r="H39" s="87">
        <f>SUM(I39:J39)</f>
        <v>1915</v>
      </c>
      <c r="I39" s="87">
        <v>1915</v>
      </c>
      <c r="J39" s="87">
        <v>0</v>
      </c>
      <c r="K39" s="87">
        <f>SUM(L39:M39)</f>
        <v>12196</v>
      </c>
      <c r="L39" s="87">
        <v>0</v>
      </c>
      <c r="M39" s="87">
        <v>12196</v>
      </c>
      <c r="N39" s="87">
        <f>SUM(O39,+V39,+AC39)</f>
        <v>14111</v>
      </c>
      <c r="O39" s="87">
        <f>SUM(P39:U39)</f>
        <v>1915</v>
      </c>
      <c r="P39" s="87">
        <v>1915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12196</v>
      </c>
      <c r="W39" s="87">
        <v>12196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581</v>
      </c>
      <c r="AG39" s="87">
        <v>581</v>
      </c>
      <c r="AH39" s="87">
        <v>0</v>
      </c>
      <c r="AI39" s="87">
        <v>0</v>
      </c>
      <c r="AJ39" s="87">
        <f>SUM(AK39:AS39)</f>
        <v>581</v>
      </c>
      <c r="AK39" s="87">
        <v>0</v>
      </c>
      <c r="AL39" s="87">
        <v>0</v>
      </c>
      <c r="AM39" s="87">
        <v>581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43</v>
      </c>
      <c r="B40" s="96" t="s">
        <v>326</v>
      </c>
      <c r="C40" s="85" t="s">
        <v>327</v>
      </c>
      <c r="D40" s="87">
        <f>SUM(E40,+H40,+K40)</f>
        <v>8561</v>
      </c>
      <c r="E40" s="87">
        <f>SUM(F40:G40)</f>
        <v>0</v>
      </c>
      <c r="F40" s="87">
        <v>0</v>
      </c>
      <c r="G40" s="87">
        <v>0</v>
      </c>
      <c r="H40" s="87">
        <f>SUM(I40:J40)</f>
        <v>720</v>
      </c>
      <c r="I40" s="87">
        <v>720</v>
      </c>
      <c r="J40" s="87">
        <v>0</v>
      </c>
      <c r="K40" s="87">
        <f>SUM(L40:M40)</f>
        <v>7841</v>
      </c>
      <c r="L40" s="87">
        <v>0</v>
      </c>
      <c r="M40" s="87">
        <v>7841</v>
      </c>
      <c r="N40" s="87">
        <f>SUM(O40,+V40,+AC40)</f>
        <v>8561</v>
      </c>
      <c r="O40" s="87">
        <f>SUM(P40:U40)</f>
        <v>720</v>
      </c>
      <c r="P40" s="87">
        <v>720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7841</v>
      </c>
      <c r="W40" s="87">
        <v>7841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491</v>
      </c>
      <c r="AG40" s="87">
        <v>491</v>
      </c>
      <c r="AH40" s="87">
        <v>0</v>
      </c>
      <c r="AI40" s="87">
        <v>0</v>
      </c>
      <c r="AJ40" s="87">
        <f>SUM(AK40:AS40)</f>
        <v>491</v>
      </c>
      <c r="AK40" s="87">
        <v>0</v>
      </c>
      <c r="AL40" s="87">
        <v>0</v>
      </c>
      <c r="AM40" s="87">
        <v>0</v>
      </c>
      <c r="AN40" s="87">
        <v>491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43</v>
      </c>
      <c r="B41" s="96" t="s">
        <v>328</v>
      </c>
      <c r="C41" s="85" t="s">
        <v>329</v>
      </c>
      <c r="D41" s="87">
        <f>SUM(E41,+H41,+K41)</f>
        <v>16531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16531</v>
      </c>
      <c r="L41" s="87">
        <v>1099</v>
      </c>
      <c r="M41" s="87">
        <v>15432</v>
      </c>
      <c r="N41" s="87">
        <f>SUM(O41,+V41,+AC41)</f>
        <v>16531</v>
      </c>
      <c r="O41" s="87">
        <f>SUM(P41:U41)</f>
        <v>1099</v>
      </c>
      <c r="P41" s="87">
        <v>1099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15432</v>
      </c>
      <c r="W41" s="87">
        <v>15432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43</v>
      </c>
      <c r="B42" s="96" t="s">
        <v>330</v>
      </c>
      <c r="C42" s="85" t="s">
        <v>331</v>
      </c>
      <c r="D42" s="87">
        <f>SUM(E42,+H42,+K42)</f>
        <v>13382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13382</v>
      </c>
      <c r="L42" s="87">
        <v>268</v>
      </c>
      <c r="M42" s="87">
        <v>13114</v>
      </c>
      <c r="N42" s="87">
        <f>SUM(O42,+V42,+AC42)</f>
        <v>13382</v>
      </c>
      <c r="O42" s="87">
        <f>SUM(P42:U42)</f>
        <v>268</v>
      </c>
      <c r="P42" s="87">
        <v>268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13114</v>
      </c>
      <c r="W42" s="87">
        <v>13114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415</v>
      </c>
      <c r="AG42" s="87">
        <v>415</v>
      </c>
      <c r="AH42" s="87">
        <v>0</v>
      </c>
      <c r="AI42" s="87">
        <v>0</v>
      </c>
      <c r="AJ42" s="87">
        <f>SUM(AK42:AS42)</f>
        <v>415</v>
      </c>
      <c r="AK42" s="87">
        <v>0</v>
      </c>
      <c r="AL42" s="87">
        <v>0</v>
      </c>
      <c r="AM42" s="87">
        <v>13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402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43</v>
      </c>
      <c r="B43" s="96" t="s">
        <v>332</v>
      </c>
      <c r="C43" s="85" t="s">
        <v>333</v>
      </c>
      <c r="D43" s="87">
        <f>SUM(E43,+H43,+K43)</f>
        <v>8196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8196</v>
      </c>
      <c r="L43" s="87">
        <v>380</v>
      </c>
      <c r="M43" s="87">
        <v>7816</v>
      </c>
      <c r="N43" s="87">
        <f>SUM(O43,+V43,+AC43)</f>
        <v>8196</v>
      </c>
      <c r="O43" s="87">
        <f>SUM(P43:U43)</f>
        <v>380</v>
      </c>
      <c r="P43" s="87">
        <v>380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7816</v>
      </c>
      <c r="W43" s="87">
        <v>7816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0</v>
      </c>
      <c r="AG43" s="87">
        <v>0</v>
      </c>
      <c r="AH43" s="87">
        <v>0</v>
      </c>
      <c r="AI43" s="87">
        <v>0</v>
      </c>
      <c r="AJ43" s="87">
        <f>SUM(AK43:AS43)</f>
        <v>0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43</v>
      </c>
      <c r="B44" s="96" t="s">
        <v>334</v>
      </c>
      <c r="C44" s="85" t="s">
        <v>335</v>
      </c>
      <c r="D44" s="87">
        <f>SUM(E44,+H44,+K44)</f>
        <v>11082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11082</v>
      </c>
      <c r="L44" s="87">
        <v>860</v>
      </c>
      <c r="M44" s="87">
        <v>10222</v>
      </c>
      <c r="N44" s="87">
        <f>SUM(O44,+V44,+AC44)</f>
        <v>11082</v>
      </c>
      <c r="O44" s="87">
        <f>SUM(P44:U44)</f>
        <v>860</v>
      </c>
      <c r="P44" s="87">
        <v>860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10222</v>
      </c>
      <c r="W44" s="87">
        <v>10222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498</v>
      </c>
      <c r="AG44" s="87">
        <v>498</v>
      </c>
      <c r="AH44" s="87">
        <v>0</v>
      </c>
      <c r="AI44" s="87">
        <v>0</v>
      </c>
      <c r="AJ44" s="87">
        <f>SUM(AK44:AS44)</f>
        <v>498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498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43</v>
      </c>
      <c r="B45" s="96" t="s">
        <v>336</v>
      </c>
      <c r="C45" s="85" t="s">
        <v>337</v>
      </c>
      <c r="D45" s="87">
        <f>SUM(E45,+H45,+K45)</f>
        <v>6517</v>
      </c>
      <c r="E45" s="87">
        <f>SUM(F45:G45)</f>
        <v>0</v>
      </c>
      <c r="F45" s="87">
        <v>0</v>
      </c>
      <c r="G45" s="87">
        <v>0</v>
      </c>
      <c r="H45" s="87">
        <f>SUM(I45:J45)</f>
        <v>834</v>
      </c>
      <c r="I45" s="87">
        <v>834</v>
      </c>
      <c r="J45" s="87">
        <v>0</v>
      </c>
      <c r="K45" s="87">
        <f>SUM(L45:M45)</f>
        <v>5683</v>
      </c>
      <c r="L45" s="87">
        <v>0</v>
      </c>
      <c r="M45" s="87">
        <v>5683</v>
      </c>
      <c r="N45" s="87">
        <f>SUM(O45,+V45,+AC45)</f>
        <v>6517</v>
      </c>
      <c r="O45" s="87">
        <f>SUM(P45:U45)</f>
        <v>834</v>
      </c>
      <c r="P45" s="87">
        <v>834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5683</v>
      </c>
      <c r="W45" s="87">
        <v>5683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269</v>
      </c>
      <c r="AG45" s="87">
        <v>269</v>
      </c>
      <c r="AH45" s="87">
        <v>0</v>
      </c>
      <c r="AI45" s="87">
        <v>0</v>
      </c>
      <c r="AJ45" s="87">
        <f>SUM(AK45:AS45)</f>
        <v>269</v>
      </c>
      <c r="AK45" s="87">
        <v>0</v>
      </c>
      <c r="AL45" s="87">
        <v>0</v>
      </c>
      <c r="AM45" s="87">
        <v>269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43</v>
      </c>
      <c r="B46" s="96" t="s">
        <v>338</v>
      </c>
      <c r="C46" s="85" t="s">
        <v>339</v>
      </c>
      <c r="D46" s="87">
        <f>SUM(E46,+H46,+K46)</f>
        <v>3741</v>
      </c>
      <c r="E46" s="87">
        <f>SUM(F46:G46)</f>
        <v>0</v>
      </c>
      <c r="F46" s="87">
        <v>0</v>
      </c>
      <c r="G46" s="87">
        <v>0</v>
      </c>
      <c r="H46" s="87">
        <f>SUM(I46:J46)</f>
        <v>100</v>
      </c>
      <c r="I46" s="87">
        <v>100</v>
      </c>
      <c r="J46" s="87">
        <v>0</v>
      </c>
      <c r="K46" s="87">
        <f>SUM(L46:M46)</f>
        <v>3641</v>
      </c>
      <c r="L46" s="87">
        <v>299</v>
      </c>
      <c r="M46" s="87">
        <v>3342</v>
      </c>
      <c r="N46" s="87">
        <f>SUM(O46,+V46,+AC46)</f>
        <v>3741</v>
      </c>
      <c r="O46" s="87">
        <f>SUM(P46:U46)</f>
        <v>399</v>
      </c>
      <c r="P46" s="87">
        <v>399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3342</v>
      </c>
      <c r="W46" s="87">
        <v>3342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17</v>
      </c>
      <c r="AG46" s="87">
        <v>17</v>
      </c>
      <c r="AH46" s="87">
        <v>0</v>
      </c>
      <c r="AI46" s="87">
        <v>0</v>
      </c>
      <c r="AJ46" s="87">
        <f>SUM(AK46:AS46)</f>
        <v>17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17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43</v>
      </c>
      <c r="B47" s="96" t="s">
        <v>340</v>
      </c>
      <c r="C47" s="85" t="s">
        <v>341</v>
      </c>
      <c r="D47" s="87">
        <f>SUM(E47,+H47,+K47)</f>
        <v>6897</v>
      </c>
      <c r="E47" s="87">
        <f>SUM(F47:G47)</f>
        <v>0</v>
      </c>
      <c r="F47" s="87">
        <v>0</v>
      </c>
      <c r="G47" s="87">
        <v>0</v>
      </c>
      <c r="H47" s="87">
        <f>SUM(I47:J47)</f>
        <v>580</v>
      </c>
      <c r="I47" s="87">
        <v>580</v>
      </c>
      <c r="J47" s="87">
        <v>0</v>
      </c>
      <c r="K47" s="87">
        <f>SUM(L47:M47)</f>
        <v>6317</v>
      </c>
      <c r="L47" s="87">
        <v>0</v>
      </c>
      <c r="M47" s="87">
        <v>6317</v>
      </c>
      <c r="N47" s="87">
        <f>SUM(O47,+V47,+AC47)</f>
        <v>6897</v>
      </c>
      <c r="O47" s="87">
        <f>SUM(P47:U47)</f>
        <v>580</v>
      </c>
      <c r="P47" s="87">
        <v>580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6317</v>
      </c>
      <c r="W47" s="87">
        <v>6317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401</v>
      </c>
      <c r="AG47" s="87">
        <v>401</v>
      </c>
      <c r="AH47" s="87">
        <v>0</v>
      </c>
      <c r="AI47" s="87">
        <v>0</v>
      </c>
      <c r="AJ47" s="87">
        <f>SUM(AK47:AS47)</f>
        <v>401</v>
      </c>
      <c r="AK47" s="87">
        <v>0</v>
      </c>
      <c r="AL47" s="87">
        <v>0</v>
      </c>
      <c r="AM47" s="87">
        <v>0</v>
      </c>
      <c r="AN47" s="87">
        <v>401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43</v>
      </c>
      <c r="B48" s="96" t="s">
        <v>342</v>
      </c>
      <c r="C48" s="85" t="s">
        <v>343</v>
      </c>
      <c r="D48" s="87">
        <f>SUM(E48,+H48,+K48)</f>
        <v>4361</v>
      </c>
      <c r="E48" s="87">
        <f>SUM(F48:G48)</f>
        <v>0</v>
      </c>
      <c r="F48" s="87">
        <v>0</v>
      </c>
      <c r="G48" s="87">
        <v>0</v>
      </c>
      <c r="H48" s="87">
        <f>SUM(I48:J48)</f>
        <v>500</v>
      </c>
      <c r="I48" s="87">
        <v>500</v>
      </c>
      <c r="J48" s="87">
        <v>0</v>
      </c>
      <c r="K48" s="87">
        <f>SUM(L48:M48)</f>
        <v>3861</v>
      </c>
      <c r="L48" s="87">
        <v>0</v>
      </c>
      <c r="M48" s="87">
        <v>3861</v>
      </c>
      <c r="N48" s="87">
        <f>SUM(O48,+V48,+AC48)</f>
        <v>4361</v>
      </c>
      <c r="O48" s="87">
        <f>SUM(P48:U48)</f>
        <v>500</v>
      </c>
      <c r="P48" s="87">
        <v>500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3861</v>
      </c>
      <c r="W48" s="87">
        <v>3861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185</v>
      </c>
      <c r="AG48" s="87">
        <v>185</v>
      </c>
      <c r="AH48" s="87">
        <v>0</v>
      </c>
      <c r="AI48" s="87">
        <v>0</v>
      </c>
      <c r="AJ48" s="87">
        <f>SUM(AK48:AS48)</f>
        <v>185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13</v>
      </c>
      <c r="AS48" s="87">
        <v>172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43</v>
      </c>
      <c r="B49" s="96" t="s">
        <v>344</v>
      </c>
      <c r="C49" s="85" t="s">
        <v>345</v>
      </c>
      <c r="D49" s="87">
        <f>SUM(E49,+H49,+K49)</f>
        <v>2951</v>
      </c>
      <c r="E49" s="87">
        <f>SUM(F49:G49)</f>
        <v>0</v>
      </c>
      <c r="F49" s="87">
        <v>0</v>
      </c>
      <c r="G49" s="87">
        <v>0</v>
      </c>
      <c r="H49" s="87">
        <f>SUM(I49:J49)</f>
        <v>62</v>
      </c>
      <c r="I49" s="87">
        <v>62</v>
      </c>
      <c r="J49" s="87">
        <v>0</v>
      </c>
      <c r="K49" s="87">
        <f>SUM(L49:M49)</f>
        <v>2889</v>
      </c>
      <c r="L49" s="87">
        <v>78</v>
      </c>
      <c r="M49" s="87">
        <v>2811</v>
      </c>
      <c r="N49" s="87">
        <f>SUM(O49,+V49,+AC49)</f>
        <v>2951</v>
      </c>
      <c r="O49" s="87">
        <f>SUM(P49:U49)</f>
        <v>140</v>
      </c>
      <c r="P49" s="87">
        <v>140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2811</v>
      </c>
      <c r="W49" s="87">
        <v>2811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7</v>
      </c>
      <c r="AG49" s="87">
        <v>7</v>
      </c>
      <c r="AH49" s="87">
        <v>0</v>
      </c>
      <c r="AI49" s="87">
        <v>0</v>
      </c>
      <c r="AJ49" s="87">
        <f>SUM(AK49:AS49)</f>
        <v>7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7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43</v>
      </c>
      <c r="B50" s="96" t="s">
        <v>346</v>
      </c>
      <c r="C50" s="85" t="s">
        <v>347</v>
      </c>
      <c r="D50" s="87">
        <f>SUM(E50,+H50,+K50)</f>
        <v>7449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7449</v>
      </c>
      <c r="L50" s="87">
        <v>559</v>
      </c>
      <c r="M50" s="87">
        <v>6890</v>
      </c>
      <c r="N50" s="87">
        <f>SUM(O50,+V50,+AC50)</f>
        <v>7449</v>
      </c>
      <c r="O50" s="87">
        <f>SUM(P50:U50)</f>
        <v>559</v>
      </c>
      <c r="P50" s="87">
        <v>559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6890</v>
      </c>
      <c r="W50" s="87">
        <v>6890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0</v>
      </c>
      <c r="AG50" s="87">
        <v>0</v>
      </c>
      <c r="AH50" s="87">
        <v>0</v>
      </c>
      <c r="AI50" s="87">
        <v>0</v>
      </c>
      <c r="AJ50" s="87">
        <f>SUM(AK50:AS50)</f>
        <v>0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43</v>
      </c>
      <c r="B51" s="96" t="s">
        <v>348</v>
      </c>
      <c r="C51" s="85" t="s">
        <v>349</v>
      </c>
      <c r="D51" s="87">
        <f>SUM(E51,+H51,+K51)</f>
        <v>2782</v>
      </c>
      <c r="E51" s="87">
        <f>SUM(F51:G51)</f>
        <v>0</v>
      </c>
      <c r="F51" s="87">
        <v>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2782</v>
      </c>
      <c r="L51" s="87">
        <v>174</v>
      </c>
      <c r="M51" s="87">
        <v>2608</v>
      </c>
      <c r="N51" s="87">
        <f>SUM(O51,+V51,+AC51)</f>
        <v>2782</v>
      </c>
      <c r="O51" s="87">
        <f>SUM(P51:U51)</f>
        <v>174</v>
      </c>
      <c r="P51" s="87">
        <v>174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2608</v>
      </c>
      <c r="W51" s="87">
        <v>2608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0</v>
      </c>
      <c r="AG51" s="87">
        <v>0</v>
      </c>
      <c r="AH51" s="87">
        <v>0</v>
      </c>
      <c r="AI51" s="87">
        <v>0</v>
      </c>
      <c r="AJ51" s="87">
        <f>SUM(AK51:AS51)</f>
        <v>0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43</v>
      </c>
      <c r="B52" s="96" t="s">
        <v>350</v>
      </c>
      <c r="C52" s="85" t="s">
        <v>351</v>
      </c>
      <c r="D52" s="87">
        <f>SUM(E52,+H52,+K52)</f>
        <v>5160</v>
      </c>
      <c r="E52" s="87">
        <f>SUM(F52:G52)</f>
        <v>0</v>
      </c>
      <c r="F52" s="87">
        <v>0</v>
      </c>
      <c r="G52" s="87">
        <v>0</v>
      </c>
      <c r="H52" s="87">
        <f>SUM(I52:J52)</f>
        <v>223</v>
      </c>
      <c r="I52" s="87">
        <v>223</v>
      </c>
      <c r="J52" s="87">
        <v>0</v>
      </c>
      <c r="K52" s="87">
        <f>SUM(L52:M52)</f>
        <v>4937</v>
      </c>
      <c r="L52" s="87">
        <v>0</v>
      </c>
      <c r="M52" s="87">
        <v>4937</v>
      </c>
      <c r="N52" s="87">
        <f>SUM(O52,+V52,+AC52)</f>
        <v>5160</v>
      </c>
      <c r="O52" s="87">
        <f>SUM(P52:U52)</f>
        <v>223</v>
      </c>
      <c r="P52" s="87">
        <v>223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4937</v>
      </c>
      <c r="W52" s="87">
        <v>4937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149</v>
      </c>
      <c r="AG52" s="87">
        <v>149</v>
      </c>
      <c r="AH52" s="87">
        <v>0</v>
      </c>
      <c r="AI52" s="87">
        <v>0</v>
      </c>
      <c r="AJ52" s="87">
        <f>SUM(AK52:AS52)</f>
        <v>149</v>
      </c>
      <c r="AK52" s="87">
        <v>0</v>
      </c>
      <c r="AL52" s="87">
        <v>0</v>
      </c>
      <c r="AM52" s="87">
        <v>146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3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43</v>
      </c>
      <c r="B53" s="96" t="s">
        <v>352</v>
      </c>
      <c r="C53" s="85" t="s">
        <v>353</v>
      </c>
      <c r="D53" s="87">
        <f>SUM(E53,+H53,+K53)</f>
        <v>5534</v>
      </c>
      <c r="E53" s="87">
        <f>SUM(F53:G53)</f>
        <v>0</v>
      </c>
      <c r="F53" s="87">
        <v>0</v>
      </c>
      <c r="G53" s="87">
        <v>0</v>
      </c>
      <c r="H53" s="87">
        <f>SUM(I53:J53)</f>
        <v>230</v>
      </c>
      <c r="I53" s="87">
        <v>230</v>
      </c>
      <c r="J53" s="87">
        <v>0</v>
      </c>
      <c r="K53" s="87">
        <f>SUM(L53:M53)</f>
        <v>5304</v>
      </c>
      <c r="L53" s="87">
        <v>0</v>
      </c>
      <c r="M53" s="87">
        <v>5304</v>
      </c>
      <c r="N53" s="87">
        <f>SUM(O53,+V53,+AC53)</f>
        <v>5534</v>
      </c>
      <c r="O53" s="87">
        <f>SUM(P53:U53)</f>
        <v>230</v>
      </c>
      <c r="P53" s="87">
        <v>230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5304</v>
      </c>
      <c r="W53" s="87">
        <v>5304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160</v>
      </c>
      <c r="AG53" s="87">
        <v>160</v>
      </c>
      <c r="AH53" s="87">
        <v>0</v>
      </c>
      <c r="AI53" s="87">
        <v>0</v>
      </c>
      <c r="AJ53" s="87">
        <f>SUM(AK53:AS53)</f>
        <v>160</v>
      </c>
      <c r="AK53" s="87">
        <v>0</v>
      </c>
      <c r="AL53" s="87">
        <v>0</v>
      </c>
      <c r="AM53" s="87">
        <v>157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3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43</v>
      </c>
      <c r="B54" s="96" t="s">
        <v>354</v>
      </c>
      <c r="C54" s="85" t="s">
        <v>355</v>
      </c>
      <c r="D54" s="87">
        <f>SUM(E54,+H54,+K54)</f>
        <v>8683</v>
      </c>
      <c r="E54" s="87">
        <f>SUM(F54:G54)</f>
        <v>0</v>
      </c>
      <c r="F54" s="87">
        <v>0</v>
      </c>
      <c r="G54" s="87">
        <v>0</v>
      </c>
      <c r="H54" s="87">
        <f>SUM(I54:J54)</f>
        <v>750</v>
      </c>
      <c r="I54" s="87">
        <v>750</v>
      </c>
      <c r="J54" s="87">
        <v>0</v>
      </c>
      <c r="K54" s="87">
        <f>SUM(L54:M54)</f>
        <v>7933</v>
      </c>
      <c r="L54" s="87">
        <v>0</v>
      </c>
      <c r="M54" s="87">
        <v>7933</v>
      </c>
      <c r="N54" s="87">
        <f>SUM(O54,+V54,+AC54)</f>
        <v>8683</v>
      </c>
      <c r="O54" s="87">
        <f>SUM(P54:U54)</f>
        <v>750</v>
      </c>
      <c r="P54" s="87">
        <v>750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7933</v>
      </c>
      <c r="W54" s="87">
        <v>7933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251</v>
      </c>
      <c r="AG54" s="87">
        <v>251</v>
      </c>
      <c r="AH54" s="87">
        <v>0</v>
      </c>
      <c r="AI54" s="87">
        <v>0</v>
      </c>
      <c r="AJ54" s="87">
        <f>SUM(AK54:AS54)</f>
        <v>251</v>
      </c>
      <c r="AK54" s="87">
        <v>0</v>
      </c>
      <c r="AL54" s="87">
        <v>0</v>
      </c>
      <c r="AM54" s="87">
        <v>247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4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43</v>
      </c>
      <c r="B55" s="96" t="s">
        <v>356</v>
      </c>
      <c r="C55" s="85" t="s">
        <v>357</v>
      </c>
      <c r="D55" s="87">
        <f>SUM(E55,+H55,+K55)</f>
        <v>5265</v>
      </c>
      <c r="E55" s="87">
        <f>SUM(F55:G55)</f>
        <v>0</v>
      </c>
      <c r="F55" s="87">
        <v>0</v>
      </c>
      <c r="G55" s="87">
        <v>0</v>
      </c>
      <c r="H55" s="87">
        <f>SUM(I55:J55)</f>
        <v>0</v>
      </c>
      <c r="I55" s="87">
        <v>0</v>
      </c>
      <c r="J55" s="87">
        <v>0</v>
      </c>
      <c r="K55" s="87">
        <f>SUM(L55:M55)</f>
        <v>5265</v>
      </c>
      <c r="L55" s="87">
        <v>214</v>
      </c>
      <c r="M55" s="87">
        <v>5051</v>
      </c>
      <c r="N55" s="87">
        <f>SUM(O55,+V55,+AC55)</f>
        <v>5265</v>
      </c>
      <c r="O55" s="87">
        <f>SUM(P55:U55)</f>
        <v>214</v>
      </c>
      <c r="P55" s="87">
        <v>214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5051</v>
      </c>
      <c r="W55" s="87">
        <v>5051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3</v>
      </c>
      <c r="AG55" s="87">
        <v>3</v>
      </c>
      <c r="AH55" s="87">
        <v>0</v>
      </c>
      <c r="AI55" s="87">
        <v>0</v>
      </c>
      <c r="AJ55" s="87">
        <f>SUM(AK55:AS55)</f>
        <v>3</v>
      </c>
      <c r="AK55" s="87">
        <v>0</v>
      </c>
      <c r="AL55" s="87">
        <v>0</v>
      </c>
      <c r="AM55" s="87">
        <v>3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43</v>
      </c>
      <c r="B56" s="96" t="s">
        <v>358</v>
      </c>
      <c r="C56" s="85" t="s">
        <v>359</v>
      </c>
      <c r="D56" s="87">
        <f>SUM(E56,+H56,+K56)</f>
        <v>5828</v>
      </c>
      <c r="E56" s="87">
        <f>SUM(F56:G56)</f>
        <v>0</v>
      </c>
      <c r="F56" s="87">
        <v>0</v>
      </c>
      <c r="G56" s="87">
        <v>0</v>
      </c>
      <c r="H56" s="87">
        <f>SUM(I56:J56)</f>
        <v>0</v>
      </c>
      <c r="I56" s="87">
        <v>0</v>
      </c>
      <c r="J56" s="87">
        <v>0</v>
      </c>
      <c r="K56" s="87">
        <f>SUM(L56:M56)</f>
        <v>5828</v>
      </c>
      <c r="L56" s="87">
        <v>818</v>
      </c>
      <c r="M56" s="87">
        <v>5010</v>
      </c>
      <c r="N56" s="87">
        <f>SUM(O56,+V56,+AC56)</f>
        <v>5828</v>
      </c>
      <c r="O56" s="87">
        <f>SUM(P56:U56)</f>
        <v>818</v>
      </c>
      <c r="P56" s="87">
        <v>818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5010</v>
      </c>
      <c r="W56" s="87">
        <v>5010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342</v>
      </c>
      <c r="AG56" s="87">
        <v>342</v>
      </c>
      <c r="AH56" s="87">
        <v>0</v>
      </c>
      <c r="AI56" s="87">
        <v>0</v>
      </c>
      <c r="AJ56" s="87">
        <f>SUM(AK56:AS56)</f>
        <v>342</v>
      </c>
      <c r="AK56" s="87">
        <v>0</v>
      </c>
      <c r="AL56" s="87">
        <v>0</v>
      </c>
      <c r="AM56" s="87">
        <v>0</v>
      </c>
      <c r="AN56" s="87">
        <v>0</v>
      </c>
      <c r="AO56" s="87">
        <v>0</v>
      </c>
      <c r="AP56" s="87">
        <v>0</v>
      </c>
      <c r="AQ56" s="87">
        <v>324</v>
      </c>
      <c r="AR56" s="87">
        <v>0</v>
      </c>
      <c r="AS56" s="87">
        <v>18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43</v>
      </c>
      <c r="B57" s="96" t="s">
        <v>360</v>
      </c>
      <c r="C57" s="85" t="s">
        <v>361</v>
      </c>
      <c r="D57" s="87">
        <f>SUM(E57,+H57,+K57)</f>
        <v>3423</v>
      </c>
      <c r="E57" s="87">
        <f>SUM(F57:G57)</f>
        <v>0</v>
      </c>
      <c r="F57" s="87">
        <v>0</v>
      </c>
      <c r="G57" s="87">
        <v>0</v>
      </c>
      <c r="H57" s="87">
        <f>SUM(I57:J57)</f>
        <v>0</v>
      </c>
      <c r="I57" s="87">
        <v>0</v>
      </c>
      <c r="J57" s="87">
        <v>0</v>
      </c>
      <c r="K57" s="87">
        <f>SUM(L57:M57)</f>
        <v>3423</v>
      </c>
      <c r="L57" s="87">
        <v>177</v>
      </c>
      <c r="M57" s="87">
        <v>3246</v>
      </c>
      <c r="N57" s="87">
        <f>SUM(O57,+V57,+AC57)</f>
        <v>3423</v>
      </c>
      <c r="O57" s="87">
        <f>SUM(P57:U57)</f>
        <v>177</v>
      </c>
      <c r="P57" s="87">
        <v>177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3246</v>
      </c>
      <c r="W57" s="87">
        <v>3246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0</v>
      </c>
      <c r="AG57" s="87">
        <v>0</v>
      </c>
      <c r="AH57" s="87">
        <v>0</v>
      </c>
      <c r="AI57" s="87">
        <v>0</v>
      </c>
      <c r="AJ57" s="87">
        <f>SUM(AK57:AS57)</f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43</v>
      </c>
      <c r="B58" s="96" t="s">
        <v>362</v>
      </c>
      <c r="C58" s="85" t="s">
        <v>363</v>
      </c>
      <c r="D58" s="87">
        <f>SUM(E58,+H58,+K58)</f>
        <v>7191</v>
      </c>
      <c r="E58" s="87">
        <f>SUM(F58:G58)</f>
        <v>0</v>
      </c>
      <c r="F58" s="87">
        <v>0</v>
      </c>
      <c r="G58" s="87">
        <v>0</v>
      </c>
      <c r="H58" s="87">
        <f>SUM(I58:J58)</f>
        <v>557</v>
      </c>
      <c r="I58" s="87">
        <v>557</v>
      </c>
      <c r="J58" s="87">
        <v>0</v>
      </c>
      <c r="K58" s="87">
        <f>SUM(L58:M58)</f>
        <v>6634</v>
      </c>
      <c r="L58" s="87">
        <v>0</v>
      </c>
      <c r="M58" s="87">
        <v>6634</v>
      </c>
      <c r="N58" s="87">
        <f>SUM(O58,+V58,+AC58)</f>
        <v>7191</v>
      </c>
      <c r="O58" s="87">
        <f>SUM(P58:U58)</f>
        <v>557</v>
      </c>
      <c r="P58" s="87">
        <v>557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6634</v>
      </c>
      <c r="W58" s="87">
        <v>6634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206</v>
      </c>
      <c r="AG58" s="87">
        <v>206</v>
      </c>
      <c r="AH58" s="87">
        <v>0</v>
      </c>
      <c r="AI58" s="87">
        <v>0</v>
      </c>
      <c r="AJ58" s="87">
        <f>SUM(AK58:AS58)</f>
        <v>206</v>
      </c>
      <c r="AK58" s="87">
        <v>0</v>
      </c>
      <c r="AL58" s="87">
        <v>0</v>
      </c>
      <c r="AM58" s="87">
        <v>203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3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43</v>
      </c>
      <c r="B59" s="96" t="s">
        <v>364</v>
      </c>
      <c r="C59" s="85" t="s">
        <v>365</v>
      </c>
      <c r="D59" s="87">
        <f>SUM(E59,+H59,+K59)</f>
        <v>2276</v>
      </c>
      <c r="E59" s="87">
        <f>SUM(F59:G59)</f>
        <v>0</v>
      </c>
      <c r="F59" s="87">
        <v>0</v>
      </c>
      <c r="G59" s="87">
        <v>0</v>
      </c>
      <c r="H59" s="87">
        <f>SUM(I59:J59)</f>
        <v>138</v>
      </c>
      <c r="I59" s="87">
        <v>138</v>
      </c>
      <c r="J59" s="87">
        <v>0</v>
      </c>
      <c r="K59" s="87">
        <f>SUM(L59:M59)</f>
        <v>2138</v>
      </c>
      <c r="L59" s="87">
        <v>0</v>
      </c>
      <c r="M59" s="87">
        <v>2138</v>
      </c>
      <c r="N59" s="87">
        <f>SUM(O59,+V59,+AC59)</f>
        <v>2276</v>
      </c>
      <c r="O59" s="87">
        <f>SUM(P59:U59)</f>
        <v>138</v>
      </c>
      <c r="P59" s="87">
        <v>138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2138</v>
      </c>
      <c r="W59" s="87">
        <v>2138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3</v>
      </c>
      <c r="AG59" s="87">
        <v>3</v>
      </c>
      <c r="AH59" s="87">
        <v>0</v>
      </c>
      <c r="AI59" s="87">
        <v>0</v>
      </c>
      <c r="AJ59" s="87">
        <f>SUM(AK59:AS59)</f>
        <v>3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3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24</v>
      </c>
      <c r="BA59" s="87">
        <v>24</v>
      </c>
      <c r="BB59" s="87">
        <v>0</v>
      </c>
      <c r="BC59" s="87">
        <v>0</v>
      </c>
    </row>
    <row r="60" spans="1:55" ht="13.5" customHeight="1">
      <c r="A60" s="98" t="s">
        <v>43</v>
      </c>
      <c r="B60" s="96" t="s">
        <v>366</v>
      </c>
      <c r="C60" s="85" t="s">
        <v>367</v>
      </c>
      <c r="D60" s="87">
        <f>SUM(E60,+H60,+K60)</f>
        <v>2192</v>
      </c>
      <c r="E60" s="87">
        <f>SUM(F60:G60)</f>
        <v>0</v>
      </c>
      <c r="F60" s="87">
        <v>0</v>
      </c>
      <c r="G60" s="87">
        <v>0</v>
      </c>
      <c r="H60" s="87">
        <f>SUM(I60:J60)</f>
        <v>423</v>
      </c>
      <c r="I60" s="87">
        <v>423</v>
      </c>
      <c r="J60" s="87">
        <v>0</v>
      </c>
      <c r="K60" s="87">
        <f>SUM(L60:M60)</f>
        <v>1769</v>
      </c>
      <c r="L60" s="87">
        <v>0</v>
      </c>
      <c r="M60" s="87">
        <v>1769</v>
      </c>
      <c r="N60" s="87">
        <f>SUM(O60,+V60,+AC60)</f>
        <v>2192</v>
      </c>
      <c r="O60" s="87">
        <f>SUM(P60:U60)</f>
        <v>423</v>
      </c>
      <c r="P60" s="87">
        <v>423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1769</v>
      </c>
      <c r="W60" s="87">
        <v>1769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0</v>
      </c>
      <c r="AD60" s="87">
        <v>0</v>
      </c>
      <c r="AE60" s="87">
        <v>0</v>
      </c>
      <c r="AF60" s="87">
        <f>SUM(AG60:AI60)</f>
        <v>104</v>
      </c>
      <c r="AG60" s="87">
        <v>104</v>
      </c>
      <c r="AH60" s="87">
        <v>0</v>
      </c>
      <c r="AI60" s="87">
        <v>0</v>
      </c>
      <c r="AJ60" s="87">
        <f>SUM(AK60:AS60)</f>
        <v>104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57</v>
      </c>
      <c r="AR60" s="87">
        <v>0</v>
      </c>
      <c r="AS60" s="87">
        <v>47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43</v>
      </c>
      <c r="B61" s="96" t="s">
        <v>368</v>
      </c>
      <c r="C61" s="85" t="s">
        <v>369</v>
      </c>
      <c r="D61" s="87">
        <f>SUM(E61,+H61,+K61)</f>
        <v>1535</v>
      </c>
      <c r="E61" s="87">
        <f>SUM(F61:G61)</f>
        <v>0</v>
      </c>
      <c r="F61" s="87">
        <v>0</v>
      </c>
      <c r="G61" s="87">
        <v>0</v>
      </c>
      <c r="H61" s="87">
        <f>SUM(I61:J61)</f>
        <v>215</v>
      </c>
      <c r="I61" s="87">
        <v>215</v>
      </c>
      <c r="J61" s="87">
        <v>0</v>
      </c>
      <c r="K61" s="87">
        <f>SUM(L61:M61)</f>
        <v>1320</v>
      </c>
      <c r="L61" s="87">
        <v>0</v>
      </c>
      <c r="M61" s="87">
        <v>1320</v>
      </c>
      <c r="N61" s="87">
        <f>SUM(O61,+V61,+AC61)</f>
        <v>1535</v>
      </c>
      <c r="O61" s="87">
        <f>SUM(P61:U61)</f>
        <v>215</v>
      </c>
      <c r="P61" s="87">
        <v>215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1320</v>
      </c>
      <c r="W61" s="87">
        <v>1320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73</v>
      </c>
      <c r="AG61" s="87">
        <v>73</v>
      </c>
      <c r="AH61" s="87">
        <v>0</v>
      </c>
      <c r="AI61" s="87">
        <v>0</v>
      </c>
      <c r="AJ61" s="87">
        <f>SUM(AK61:AS61)</f>
        <v>73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40</v>
      </c>
      <c r="AR61" s="87">
        <v>0</v>
      </c>
      <c r="AS61" s="87">
        <v>33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0</v>
      </c>
      <c r="BA61" s="87">
        <v>0</v>
      </c>
      <c r="BB61" s="87">
        <v>0</v>
      </c>
      <c r="BC61" s="87">
        <v>0</v>
      </c>
    </row>
    <row r="62" spans="1:55" ht="13.5" customHeight="1">
      <c r="A62" s="98" t="s">
        <v>43</v>
      </c>
      <c r="B62" s="96" t="s">
        <v>370</v>
      </c>
      <c r="C62" s="85" t="s">
        <v>371</v>
      </c>
      <c r="D62" s="87">
        <f>SUM(E62,+H62,+K62)</f>
        <v>5269</v>
      </c>
      <c r="E62" s="87">
        <f>SUM(F62:G62)</f>
        <v>0</v>
      </c>
      <c r="F62" s="87">
        <v>0</v>
      </c>
      <c r="G62" s="87">
        <v>0</v>
      </c>
      <c r="H62" s="87">
        <f>SUM(I62:J62)</f>
        <v>5269</v>
      </c>
      <c r="I62" s="87">
        <v>795</v>
      </c>
      <c r="J62" s="87">
        <v>4474</v>
      </c>
      <c r="K62" s="87">
        <f>SUM(L62:M62)</f>
        <v>0</v>
      </c>
      <c r="L62" s="87">
        <v>0</v>
      </c>
      <c r="M62" s="87">
        <v>0</v>
      </c>
      <c r="N62" s="87">
        <f>SUM(O62,+V62,+AC62)</f>
        <v>5754</v>
      </c>
      <c r="O62" s="87">
        <f>SUM(P62:U62)</f>
        <v>795</v>
      </c>
      <c r="P62" s="87">
        <v>795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4474</v>
      </c>
      <c r="W62" s="87">
        <v>4474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485</v>
      </c>
      <c r="AD62" s="87">
        <v>485</v>
      </c>
      <c r="AE62" s="87">
        <v>0</v>
      </c>
      <c r="AF62" s="87">
        <f>SUM(AG62:AI62)</f>
        <v>11</v>
      </c>
      <c r="AG62" s="87">
        <v>11</v>
      </c>
      <c r="AH62" s="87">
        <v>0</v>
      </c>
      <c r="AI62" s="87">
        <v>0</v>
      </c>
      <c r="AJ62" s="87">
        <f>SUM(AK62:AS62)</f>
        <v>11</v>
      </c>
      <c r="AK62" s="87">
        <v>11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f>SUM(AU62:AY62)</f>
        <v>11</v>
      </c>
      <c r="AU62" s="87">
        <v>11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11</v>
      </c>
      <c r="BA62" s="87">
        <v>11</v>
      </c>
      <c r="BB62" s="87">
        <v>0</v>
      </c>
      <c r="BC62" s="87">
        <v>0</v>
      </c>
    </row>
    <row r="63" spans="1:55" ht="13.5" customHeight="1">
      <c r="A63" s="98" t="s">
        <v>43</v>
      </c>
      <c r="B63" s="96" t="s">
        <v>372</v>
      </c>
      <c r="C63" s="85" t="s">
        <v>373</v>
      </c>
      <c r="D63" s="87">
        <f>SUM(E63,+H63,+K63)</f>
        <v>2111</v>
      </c>
      <c r="E63" s="87">
        <f>SUM(F63:G63)</f>
        <v>0</v>
      </c>
      <c r="F63" s="87">
        <v>0</v>
      </c>
      <c r="G63" s="87">
        <v>0</v>
      </c>
      <c r="H63" s="87">
        <f>SUM(I63:J63)</f>
        <v>102</v>
      </c>
      <c r="I63" s="87">
        <v>102</v>
      </c>
      <c r="J63" s="87">
        <v>0</v>
      </c>
      <c r="K63" s="87">
        <f>SUM(L63:M63)</f>
        <v>2009</v>
      </c>
      <c r="L63" s="87">
        <v>0</v>
      </c>
      <c r="M63" s="87">
        <v>2009</v>
      </c>
      <c r="N63" s="87">
        <f>SUM(O63,+V63,+AC63)</f>
        <v>2151</v>
      </c>
      <c r="O63" s="87">
        <f>SUM(P63:U63)</f>
        <v>102</v>
      </c>
      <c r="P63" s="87">
        <v>102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2009</v>
      </c>
      <c r="W63" s="87">
        <v>2009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40</v>
      </c>
      <c r="AD63" s="87">
        <v>40</v>
      </c>
      <c r="AE63" s="87">
        <v>0</v>
      </c>
      <c r="AF63" s="87">
        <f>SUM(AG63:AI63)</f>
        <v>61</v>
      </c>
      <c r="AG63" s="87">
        <v>61</v>
      </c>
      <c r="AH63" s="87">
        <v>0</v>
      </c>
      <c r="AI63" s="87">
        <v>0</v>
      </c>
      <c r="AJ63" s="87">
        <f>SUM(AK63:AS63)</f>
        <v>61</v>
      </c>
      <c r="AK63" s="87">
        <v>0</v>
      </c>
      <c r="AL63" s="87">
        <v>0</v>
      </c>
      <c r="AM63" s="87">
        <v>60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1</v>
      </c>
      <c r="AT63" s="87">
        <f>SUM(AU63:AY63)</f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0</v>
      </c>
      <c r="BA63" s="87">
        <v>0</v>
      </c>
      <c r="BB63" s="87">
        <v>0</v>
      </c>
      <c r="BC63" s="87">
        <v>0</v>
      </c>
    </row>
    <row r="64" spans="1:55" ht="13.5" customHeight="1">
      <c r="A64" s="98" t="s">
        <v>43</v>
      </c>
      <c r="B64" s="96" t="s">
        <v>374</v>
      </c>
      <c r="C64" s="85" t="s">
        <v>375</v>
      </c>
      <c r="D64" s="87">
        <f>SUM(E64,+H64,+K64)</f>
        <v>3701</v>
      </c>
      <c r="E64" s="87">
        <f>SUM(F64:G64)</f>
        <v>0</v>
      </c>
      <c r="F64" s="87">
        <v>0</v>
      </c>
      <c r="G64" s="87">
        <v>0</v>
      </c>
      <c r="H64" s="87">
        <f>SUM(I64:J64)</f>
        <v>80</v>
      </c>
      <c r="I64" s="87">
        <v>80</v>
      </c>
      <c r="J64" s="87">
        <v>0</v>
      </c>
      <c r="K64" s="87">
        <f>SUM(L64:M64)</f>
        <v>3621</v>
      </c>
      <c r="L64" s="87">
        <v>0</v>
      </c>
      <c r="M64" s="87">
        <v>3621</v>
      </c>
      <c r="N64" s="87">
        <f>SUM(O64,+V64,+AC64)</f>
        <v>3701</v>
      </c>
      <c r="O64" s="87">
        <f>SUM(P64:U64)</f>
        <v>80</v>
      </c>
      <c r="P64" s="87">
        <v>80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f>SUM(W64:AB64)</f>
        <v>3621</v>
      </c>
      <c r="W64" s="87">
        <v>3621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f>SUM(AD64:AE64)</f>
        <v>0</v>
      </c>
      <c r="AD64" s="87">
        <v>0</v>
      </c>
      <c r="AE64" s="87">
        <v>0</v>
      </c>
      <c r="AF64" s="87">
        <f>SUM(AG64:AI64)</f>
        <v>23</v>
      </c>
      <c r="AG64" s="87">
        <v>23</v>
      </c>
      <c r="AH64" s="87">
        <v>0</v>
      </c>
      <c r="AI64" s="87">
        <v>0</v>
      </c>
      <c r="AJ64" s="87">
        <f>SUM(AK64:AS64)</f>
        <v>196</v>
      </c>
      <c r="AK64" s="87">
        <v>186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10</v>
      </c>
      <c r="AT64" s="87">
        <f>SUM(AU64:AY64)</f>
        <v>13</v>
      </c>
      <c r="AU64" s="87">
        <v>13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43</v>
      </c>
      <c r="B65" s="96" t="s">
        <v>376</v>
      </c>
      <c r="C65" s="85" t="s">
        <v>377</v>
      </c>
      <c r="D65" s="87">
        <f>SUM(E65,+H65,+K65)</f>
        <v>4528</v>
      </c>
      <c r="E65" s="87">
        <f>SUM(F65:G65)</f>
        <v>0</v>
      </c>
      <c r="F65" s="87">
        <v>0</v>
      </c>
      <c r="G65" s="87">
        <v>0</v>
      </c>
      <c r="H65" s="87">
        <f>SUM(I65:J65)</f>
        <v>144</v>
      </c>
      <c r="I65" s="87">
        <v>144</v>
      </c>
      <c r="J65" s="87">
        <v>0</v>
      </c>
      <c r="K65" s="87">
        <f>SUM(L65:M65)</f>
        <v>4384</v>
      </c>
      <c r="L65" s="87">
        <v>0</v>
      </c>
      <c r="M65" s="87">
        <v>4384</v>
      </c>
      <c r="N65" s="87">
        <f>SUM(O65,+V65,+AC65)</f>
        <v>4528</v>
      </c>
      <c r="O65" s="87">
        <f>SUM(P65:U65)</f>
        <v>144</v>
      </c>
      <c r="P65" s="87">
        <v>144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4384</v>
      </c>
      <c r="W65" s="87">
        <v>4384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28</v>
      </c>
      <c r="AG65" s="87">
        <v>28</v>
      </c>
      <c r="AH65" s="87">
        <v>0</v>
      </c>
      <c r="AI65" s="87">
        <v>0</v>
      </c>
      <c r="AJ65" s="87">
        <f>SUM(AK65:AS65)</f>
        <v>240</v>
      </c>
      <c r="AK65" s="87">
        <v>228</v>
      </c>
      <c r="AL65" s="87">
        <v>0</v>
      </c>
      <c r="AM65" s="87">
        <v>0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12</v>
      </c>
      <c r="AT65" s="87">
        <f>SUM(AU65:AY65)</f>
        <v>16</v>
      </c>
      <c r="AU65" s="87">
        <v>16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0</v>
      </c>
      <c r="BA65" s="87">
        <v>0</v>
      </c>
      <c r="BB65" s="87">
        <v>0</v>
      </c>
      <c r="BC65" s="87">
        <v>0</v>
      </c>
    </row>
    <row r="66" spans="1:55" ht="13.5" customHeight="1">
      <c r="A66" s="98" t="s">
        <v>43</v>
      </c>
      <c r="B66" s="96" t="s">
        <v>378</v>
      </c>
      <c r="C66" s="85" t="s">
        <v>379</v>
      </c>
      <c r="D66" s="87">
        <f>SUM(E66,+H66,+K66)</f>
        <v>11683</v>
      </c>
      <c r="E66" s="87">
        <f>SUM(F66:G66)</f>
        <v>0</v>
      </c>
      <c r="F66" s="87">
        <v>0</v>
      </c>
      <c r="G66" s="87">
        <v>0</v>
      </c>
      <c r="H66" s="87">
        <f>SUM(I66:J66)</f>
        <v>0</v>
      </c>
      <c r="I66" s="87">
        <v>0</v>
      </c>
      <c r="J66" s="87">
        <v>0</v>
      </c>
      <c r="K66" s="87">
        <f>SUM(L66:M66)</f>
        <v>11683</v>
      </c>
      <c r="L66" s="87">
        <v>537</v>
      </c>
      <c r="M66" s="87">
        <v>11146</v>
      </c>
      <c r="N66" s="87">
        <f>SUM(O66,+V66,+AC66)</f>
        <v>11683</v>
      </c>
      <c r="O66" s="87">
        <f>SUM(P66:U66)</f>
        <v>537</v>
      </c>
      <c r="P66" s="87">
        <v>537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f>SUM(W66:AB66)</f>
        <v>11146</v>
      </c>
      <c r="W66" s="87">
        <v>11146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71</v>
      </c>
      <c r="AG66" s="87">
        <v>71</v>
      </c>
      <c r="AH66" s="87">
        <v>0</v>
      </c>
      <c r="AI66" s="87">
        <v>0</v>
      </c>
      <c r="AJ66" s="87">
        <f>SUM(AK66:AS66)</f>
        <v>617</v>
      </c>
      <c r="AK66" s="87">
        <v>588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29</v>
      </c>
      <c r="AT66" s="87">
        <f>SUM(AU66:AY66)</f>
        <v>42</v>
      </c>
      <c r="AU66" s="87">
        <v>42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0</v>
      </c>
      <c r="BA66" s="87">
        <v>0</v>
      </c>
      <c r="BB66" s="87">
        <v>0</v>
      </c>
      <c r="BC66" s="87">
        <v>0</v>
      </c>
    </row>
    <row r="67" spans="1:55" ht="13.5" customHeight="1">
      <c r="A67" s="98" t="s">
        <v>43</v>
      </c>
      <c r="B67" s="96" t="s">
        <v>380</v>
      </c>
      <c r="C67" s="85" t="s">
        <v>381</v>
      </c>
      <c r="D67" s="87">
        <f>SUM(E67,+H67,+K67)</f>
        <v>16087</v>
      </c>
      <c r="E67" s="87">
        <f>SUM(F67:G67)</f>
        <v>0</v>
      </c>
      <c r="F67" s="87">
        <v>0</v>
      </c>
      <c r="G67" s="87">
        <v>0</v>
      </c>
      <c r="H67" s="87">
        <f>SUM(I67:J67)</f>
        <v>16087</v>
      </c>
      <c r="I67" s="87">
        <v>1554</v>
      </c>
      <c r="J67" s="87">
        <v>14533</v>
      </c>
      <c r="K67" s="87">
        <f>SUM(L67:M67)</f>
        <v>0</v>
      </c>
      <c r="L67" s="87">
        <v>0</v>
      </c>
      <c r="M67" s="87">
        <v>0</v>
      </c>
      <c r="N67" s="87">
        <f>SUM(O67,+V67,+AC67)</f>
        <v>16087</v>
      </c>
      <c r="O67" s="87">
        <f>SUM(P67:U67)</f>
        <v>1554</v>
      </c>
      <c r="P67" s="87">
        <v>1554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f>SUM(W67:AB67)</f>
        <v>14533</v>
      </c>
      <c r="W67" s="87">
        <v>14533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f>SUM(AD67:AE67)</f>
        <v>0</v>
      </c>
      <c r="AD67" s="87">
        <v>0</v>
      </c>
      <c r="AE67" s="87">
        <v>0</v>
      </c>
      <c r="AF67" s="87">
        <f>SUM(AG67:AI67)</f>
        <v>818</v>
      </c>
      <c r="AG67" s="87">
        <v>818</v>
      </c>
      <c r="AH67" s="87">
        <v>0</v>
      </c>
      <c r="AI67" s="87">
        <v>0</v>
      </c>
      <c r="AJ67" s="87">
        <f>SUM(AK67:AS67)</f>
        <v>818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818</v>
      </c>
      <c r="AT67" s="87">
        <f>SUM(AU67:AY67)</f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f>SUM(BA67:BC67)</f>
        <v>0</v>
      </c>
      <c r="BA67" s="87">
        <v>0</v>
      </c>
      <c r="BB67" s="87">
        <v>0</v>
      </c>
      <c r="BC67" s="87">
        <v>0</v>
      </c>
    </row>
    <row r="68" spans="1:55" ht="13.5" customHeight="1">
      <c r="A68" s="98" t="s">
        <v>43</v>
      </c>
      <c r="B68" s="96" t="s">
        <v>382</v>
      </c>
      <c r="C68" s="85" t="s">
        <v>383</v>
      </c>
      <c r="D68" s="87">
        <f>SUM(E68,+H68,+K68)</f>
        <v>4594</v>
      </c>
      <c r="E68" s="87">
        <f>SUM(F68:G68)</f>
        <v>0</v>
      </c>
      <c r="F68" s="87">
        <v>0</v>
      </c>
      <c r="G68" s="87">
        <v>0</v>
      </c>
      <c r="H68" s="87">
        <f>SUM(I68:J68)</f>
        <v>692</v>
      </c>
      <c r="I68" s="87">
        <v>692</v>
      </c>
      <c r="J68" s="87">
        <v>0</v>
      </c>
      <c r="K68" s="87">
        <f>SUM(L68:M68)</f>
        <v>3902</v>
      </c>
      <c r="L68" s="87">
        <v>0</v>
      </c>
      <c r="M68" s="87">
        <v>3902</v>
      </c>
      <c r="N68" s="87">
        <f>SUM(O68,+V68,+AC68)</f>
        <v>4594</v>
      </c>
      <c r="O68" s="87">
        <f>SUM(P68:U68)</f>
        <v>692</v>
      </c>
      <c r="P68" s="87">
        <v>692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f>SUM(W68:AB68)</f>
        <v>3902</v>
      </c>
      <c r="W68" s="87">
        <v>3902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f>SUM(AD68:AE68)</f>
        <v>0</v>
      </c>
      <c r="AD68" s="87">
        <v>0</v>
      </c>
      <c r="AE68" s="87">
        <v>0</v>
      </c>
      <c r="AF68" s="87">
        <f>SUM(AG68:AI68)</f>
        <v>213</v>
      </c>
      <c r="AG68" s="87">
        <v>213</v>
      </c>
      <c r="AH68" s="87">
        <v>0</v>
      </c>
      <c r="AI68" s="87">
        <v>0</v>
      </c>
      <c r="AJ68" s="87">
        <f>SUM(AK68:AS68)</f>
        <v>213</v>
      </c>
      <c r="AK68" s="87">
        <v>0</v>
      </c>
      <c r="AL68" s="87">
        <v>0</v>
      </c>
      <c r="AM68" s="87">
        <v>0</v>
      </c>
      <c r="AN68" s="87">
        <v>213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7">
        <f>SUM(AU68:AY68)</f>
        <v>0</v>
      </c>
      <c r="AU68" s="87">
        <v>0</v>
      </c>
      <c r="AV68" s="87">
        <v>0</v>
      </c>
      <c r="AW68" s="87">
        <v>0</v>
      </c>
      <c r="AX68" s="87">
        <v>0</v>
      </c>
      <c r="AY68" s="87">
        <v>0</v>
      </c>
      <c r="AZ68" s="87">
        <f>SUM(BA68:BC68)</f>
        <v>0</v>
      </c>
      <c r="BA68" s="87">
        <v>0</v>
      </c>
      <c r="BB68" s="87">
        <v>0</v>
      </c>
      <c r="BC68" s="87">
        <v>0</v>
      </c>
    </row>
    <row r="69" spans="1:55" ht="13.5" customHeight="1">
      <c r="A69" s="98" t="s">
        <v>43</v>
      </c>
      <c r="B69" s="96" t="s">
        <v>384</v>
      </c>
      <c r="C69" s="85" t="s">
        <v>385</v>
      </c>
      <c r="D69" s="87">
        <f>SUM(E69,+H69,+K69)</f>
        <v>7207</v>
      </c>
      <c r="E69" s="87">
        <f>SUM(F69:G69)</f>
        <v>0</v>
      </c>
      <c r="F69" s="87">
        <v>0</v>
      </c>
      <c r="G69" s="87">
        <v>0</v>
      </c>
      <c r="H69" s="87">
        <f>SUM(I69:J69)</f>
        <v>397</v>
      </c>
      <c r="I69" s="87">
        <v>397</v>
      </c>
      <c r="J69" s="87">
        <v>0</v>
      </c>
      <c r="K69" s="87">
        <f>SUM(L69:M69)</f>
        <v>6810</v>
      </c>
      <c r="L69" s="87">
        <v>0</v>
      </c>
      <c r="M69" s="87">
        <v>6810</v>
      </c>
      <c r="N69" s="87">
        <f>SUM(O69,+V69,+AC69)</f>
        <v>7207</v>
      </c>
      <c r="O69" s="87">
        <f>SUM(P69:U69)</f>
        <v>397</v>
      </c>
      <c r="P69" s="87">
        <v>397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f>SUM(W69:AB69)</f>
        <v>6810</v>
      </c>
      <c r="W69" s="87">
        <v>6810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f>SUM(AD69:AE69)</f>
        <v>0</v>
      </c>
      <c r="AD69" s="87">
        <v>0</v>
      </c>
      <c r="AE69" s="87">
        <v>0</v>
      </c>
      <c r="AF69" s="87">
        <f>SUM(AG69:AI69)</f>
        <v>224</v>
      </c>
      <c r="AG69" s="87">
        <v>224</v>
      </c>
      <c r="AH69" s="87">
        <v>0</v>
      </c>
      <c r="AI69" s="87">
        <v>0</v>
      </c>
      <c r="AJ69" s="87">
        <f>SUM(AK69:AS69)</f>
        <v>224</v>
      </c>
      <c r="AK69" s="87">
        <v>0</v>
      </c>
      <c r="AL69" s="87">
        <v>0</v>
      </c>
      <c r="AM69" s="87">
        <v>7</v>
      </c>
      <c r="AN69" s="87">
        <v>0</v>
      </c>
      <c r="AO69" s="87">
        <v>0</v>
      </c>
      <c r="AP69" s="87">
        <v>0</v>
      </c>
      <c r="AQ69" s="87">
        <v>0</v>
      </c>
      <c r="AR69" s="87">
        <v>0</v>
      </c>
      <c r="AS69" s="87">
        <v>217</v>
      </c>
      <c r="AT69" s="87">
        <f>SUM(AU69:AY69)</f>
        <v>0</v>
      </c>
      <c r="AU69" s="87">
        <v>0</v>
      </c>
      <c r="AV69" s="87">
        <v>0</v>
      </c>
      <c r="AW69" s="87">
        <v>0</v>
      </c>
      <c r="AX69" s="87">
        <v>0</v>
      </c>
      <c r="AY69" s="87">
        <v>0</v>
      </c>
      <c r="AZ69" s="87">
        <f>SUM(BA69:BC69)</f>
        <v>0</v>
      </c>
      <c r="BA69" s="87">
        <v>0</v>
      </c>
      <c r="BB69" s="87">
        <v>0</v>
      </c>
      <c r="BC69" s="87">
        <v>0</v>
      </c>
    </row>
    <row r="70" spans="1:55" ht="13.5" customHeight="1">
      <c r="A70" s="98" t="s">
        <v>43</v>
      </c>
      <c r="B70" s="96" t="s">
        <v>386</v>
      </c>
      <c r="C70" s="85" t="s">
        <v>387</v>
      </c>
      <c r="D70" s="87">
        <f>SUM(E70,+H70,+K70)</f>
        <v>5394</v>
      </c>
      <c r="E70" s="87">
        <f>SUM(F70:G70)</f>
        <v>0</v>
      </c>
      <c r="F70" s="87">
        <v>0</v>
      </c>
      <c r="G70" s="87">
        <v>0</v>
      </c>
      <c r="H70" s="87">
        <f>SUM(I70:J70)</f>
        <v>777</v>
      </c>
      <c r="I70" s="87">
        <v>777</v>
      </c>
      <c r="J70" s="87">
        <v>0</v>
      </c>
      <c r="K70" s="87">
        <f>SUM(L70:M70)</f>
        <v>4617</v>
      </c>
      <c r="L70" s="87">
        <v>0</v>
      </c>
      <c r="M70" s="87">
        <v>4617</v>
      </c>
      <c r="N70" s="87">
        <f>SUM(O70,+V70,+AC70)</f>
        <v>5394</v>
      </c>
      <c r="O70" s="87">
        <f>SUM(P70:U70)</f>
        <v>777</v>
      </c>
      <c r="P70" s="87">
        <v>777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f>SUM(W70:AB70)</f>
        <v>4617</v>
      </c>
      <c r="W70" s="87">
        <v>4617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f>SUM(AD70:AE70)</f>
        <v>0</v>
      </c>
      <c r="AD70" s="87">
        <v>0</v>
      </c>
      <c r="AE70" s="87">
        <v>0</v>
      </c>
      <c r="AF70" s="87">
        <f>SUM(AG70:AI70)</f>
        <v>222</v>
      </c>
      <c r="AG70" s="87">
        <v>222</v>
      </c>
      <c r="AH70" s="87">
        <v>0</v>
      </c>
      <c r="AI70" s="87">
        <v>0</v>
      </c>
      <c r="AJ70" s="87">
        <f>SUM(AK70:AS70)</f>
        <v>222</v>
      </c>
      <c r="AK70" s="87">
        <v>0</v>
      </c>
      <c r="AL70" s="87">
        <v>0</v>
      </c>
      <c r="AM70" s="87">
        <v>222</v>
      </c>
      <c r="AN70" s="87">
        <v>0</v>
      </c>
      <c r="AO70" s="87">
        <v>0</v>
      </c>
      <c r="AP70" s="87">
        <v>0</v>
      </c>
      <c r="AQ70" s="87">
        <v>0</v>
      </c>
      <c r="AR70" s="87">
        <v>0</v>
      </c>
      <c r="AS70" s="87">
        <v>0</v>
      </c>
      <c r="AT70" s="87">
        <f>SUM(AU70:AY70)</f>
        <v>0</v>
      </c>
      <c r="AU70" s="87">
        <v>0</v>
      </c>
      <c r="AV70" s="87">
        <v>0</v>
      </c>
      <c r="AW70" s="87">
        <v>0</v>
      </c>
      <c r="AX70" s="87">
        <v>0</v>
      </c>
      <c r="AY70" s="87">
        <v>0</v>
      </c>
      <c r="AZ70" s="87">
        <f>SUM(BA70:BC70)</f>
        <v>0</v>
      </c>
      <c r="BA70" s="87">
        <v>0</v>
      </c>
      <c r="BB70" s="87">
        <v>0</v>
      </c>
      <c r="BC70" s="87">
        <v>0</v>
      </c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70">
    <sortCondition ref="A8:A70"/>
    <sortCondition ref="B8:B70"/>
    <sortCondition ref="C8:C7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11000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11100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11201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11202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11203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11206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11207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11208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11209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11210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11211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11212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11214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11215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11216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11217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11218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11219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11221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11222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11223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11224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11225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11227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11228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11229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11230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11231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11232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11233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11234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11235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11237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11238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11239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11240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11241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11242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11243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11245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11246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11301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11324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11326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11327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11341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11342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11343</v>
      </c>
      <c r="AG54" s="2">
        <v>54</v>
      </c>
    </row>
    <row r="55" spans="27:36">
      <c r="AD55" s="2"/>
      <c r="AF55" s="2" t="str">
        <f>+水洗化人口等!B55</f>
        <v>11346</v>
      </c>
      <c r="AG55" s="2">
        <v>55</v>
      </c>
    </row>
    <row r="56" spans="27:36">
      <c r="AF56" s="2" t="str">
        <f>+水洗化人口等!B56</f>
        <v>11347</v>
      </c>
      <c r="AG56" s="2">
        <v>56</v>
      </c>
    </row>
    <row r="57" spans="27:36">
      <c r="AF57" s="2" t="str">
        <f>+水洗化人口等!B57</f>
        <v>11348</v>
      </c>
      <c r="AG57" s="2">
        <v>57</v>
      </c>
    </row>
    <row r="58" spans="27:36">
      <c r="AF58" s="2" t="str">
        <f>+水洗化人口等!B58</f>
        <v>11349</v>
      </c>
      <c r="AG58" s="2">
        <v>58</v>
      </c>
    </row>
    <row r="59" spans="27:36">
      <c r="AF59" s="2" t="str">
        <f>+水洗化人口等!B59</f>
        <v>11361</v>
      </c>
      <c r="AG59" s="2">
        <v>59</v>
      </c>
    </row>
    <row r="60" spans="27:36">
      <c r="AF60" s="2" t="str">
        <f>+水洗化人口等!B60</f>
        <v>11362</v>
      </c>
      <c r="AG60" s="2">
        <v>60</v>
      </c>
    </row>
    <row r="61" spans="27:36">
      <c r="AF61" s="2" t="str">
        <f>+水洗化人口等!B61</f>
        <v>11363</v>
      </c>
      <c r="AG61" s="2">
        <v>61</v>
      </c>
    </row>
    <row r="62" spans="27:36">
      <c r="AF62" s="2" t="str">
        <f>+水洗化人口等!B62</f>
        <v>11365</v>
      </c>
      <c r="AG62" s="2">
        <v>62</v>
      </c>
    </row>
    <row r="63" spans="27:36">
      <c r="AF63" s="2" t="str">
        <f>+水洗化人口等!B63</f>
        <v>11369</v>
      </c>
      <c r="AG63" s="2">
        <v>63</v>
      </c>
    </row>
    <row r="64" spans="27:36">
      <c r="AF64" s="2" t="str">
        <f>+水洗化人口等!B64</f>
        <v>11381</v>
      </c>
      <c r="AG64" s="2">
        <v>64</v>
      </c>
    </row>
    <row r="65" spans="32:33">
      <c r="AF65" s="2" t="str">
        <f>+水洗化人口等!B65</f>
        <v>11383</v>
      </c>
      <c r="AG65" s="2">
        <v>65</v>
      </c>
    </row>
    <row r="66" spans="32:33">
      <c r="AF66" s="2" t="str">
        <f>+水洗化人口等!B66</f>
        <v>11385</v>
      </c>
      <c r="AG66" s="2">
        <v>66</v>
      </c>
    </row>
    <row r="67" spans="32:33">
      <c r="AF67" s="2" t="str">
        <f>+水洗化人口等!B67</f>
        <v>11408</v>
      </c>
      <c r="AG67" s="2">
        <v>67</v>
      </c>
    </row>
    <row r="68" spans="32:33">
      <c r="AF68" s="2" t="str">
        <f>+水洗化人口等!B68</f>
        <v>11442</v>
      </c>
      <c r="AG68" s="2">
        <v>68</v>
      </c>
    </row>
    <row r="69" spans="32:33">
      <c r="AF69" s="2" t="str">
        <f>+水洗化人口等!B69</f>
        <v>11464</v>
      </c>
      <c r="AG69" s="2">
        <v>69</v>
      </c>
    </row>
    <row r="70" spans="32:33">
      <c r="AF70" s="2" t="str">
        <f>+水洗化人口等!B70</f>
        <v>11465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2024-02-05T01:38:29Z</dcterms:modified>
</cp:coreProperties>
</file>