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11\Desktop\環境省災害廃棄物調査集約結果(39高知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0" i="5"/>
  <c r="BB10" i="5"/>
  <c r="AW10" i="5"/>
  <c r="AT10" i="5"/>
  <c r="AO10" i="5"/>
  <c r="E10" i="5"/>
  <c r="AG10" i="5"/>
  <c r="Q10" i="5"/>
  <c r="N10" i="5"/>
  <c r="H10" i="5"/>
  <c r="BD10" i="4" s="1"/>
  <c r="G10" i="5"/>
  <c r="BN10" i="1" s="1"/>
  <c r="D10" i="5"/>
  <c r="K10" i="4" s="1"/>
  <c r="CH10" i="4"/>
  <c r="CG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N10" i="4"/>
  <c r="BM10" i="4"/>
  <c r="BL10" i="4"/>
  <c r="BK10" i="4"/>
  <c r="M10" i="3"/>
  <c r="DH10" i="1"/>
  <c r="DF10" i="1"/>
  <c r="BZ10" i="1"/>
  <c r="DC10" i="1"/>
  <c r="CZ10" i="1"/>
  <c r="CY10" i="1"/>
  <c r="CX10" i="1"/>
  <c r="BU10" i="1"/>
  <c r="CU10" i="1"/>
  <c r="CT10" i="1"/>
  <c r="BP10" i="1"/>
  <c r="CO10" i="1"/>
  <c r="CM10" i="1"/>
  <c r="CL10" i="1"/>
  <c r="BH10" i="1"/>
  <c r="DI10" i="1"/>
  <c r="DD10" i="1"/>
  <c r="AX10" i="1"/>
  <c r="DA10" i="1"/>
  <c r="AS10" i="1"/>
  <c r="CV10" i="1"/>
  <c r="AN10" i="1"/>
  <c r="CN10" i="1"/>
  <c r="CK10" i="1"/>
  <c r="N10" i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E9" i="5"/>
  <c r="AB9" i="4" s="1"/>
  <c r="D9" i="5"/>
  <c r="CH9" i="4"/>
  <c r="CG9" i="4"/>
  <c r="CE9" i="4"/>
  <c r="CD9" i="4"/>
  <c r="CC9" i="4"/>
  <c r="CB9" i="4"/>
  <c r="CA9" i="4"/>
  <c r="BZ9" i="4"/>
  <c r="BY9" i="4"/>
  <c r="BX9" i="4"/>
  <c r="BW9" i="4"/>
  <c r="BU9" i="4"/>
  <c r="BT9" i="4"/>
  <c r="BR9" i="4"/>
  <c r="BN9" i="4"/>
  <c r="BM9" i="4"/>
  <c r="BL9" i="4"/>
  <c r="BJ9" i="4"/>
  <c r="M9" i="3"/>
  <c r="DI9" i="1"/>
  <c r="DH9" i="1"/>
  <c r="DF9" i="1"/>
  <c r="BZ9" i="1"/>
  <c r="DA9" i="1"/>
  <c r="CZ9" i="1"/>
  <c r="CY9" i="1"/>
  <c r="BU9" i="1"/>
  <c r="BP9" i="1"/>
  <c r="CS9" i="1"/>
  <c r="BH9" i="1"/>
  <c r="CK9" i="1"/>
  <c r="DE9" i="1"/>
  <c r="DD9" i="1"/>
  <c r="DC9" i="1"/>
  <c r="AX9" i="1"/>
  <c r="AS9" i="1"/>
  <c r="CV9" i="1"/>
  <c r="CU9" i="1"/>
  <c r="CT9" i="1"/>
  <c r="CO9" i="1"/>
  <c r="CN9" i="1"/>
  <c r="CM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AB8" i="4" s="1"/>
  <c r="CF8" i="4" s="1"/>
  <c r="D8" i="5"/>
  <c r="AL8" i="1" s="1"/>
  <c r="CH8" i="4"/>
  <c r="CG8" i="4"/>
  <c r="CE8" i="4"/>
  <c r="CD8" i="4"/>
  <c r="CC8" i="4"/>
  <c r="CB8" i="4"/>
  <c r="BZ8" i="4"/>
  <c r="BY8" i="4"/>
  <c r="BX8" i="4"/>
  <c r="BW8" i="4"/>
  <c r="BV8" i="4"/>
  <c r="BU8" i="4"/>
  <c r="BT8" i="4"/>
  <c r="BS8" i="4"/>
  <c r="BN8" i="4"/>
  <c r="BM8" i="4"/>
  <c r="BL8" i="4"/>
  <c r="BK8" i="4"/>
  <c r="M8" i="3"/>
  <c r="D8" i="3"/>
  <c r="DH8" i="1"/>
  <c r="DF8" i="1"/>
  <c r="DE8" i="1"/>
  <c r="BZ8" i="1"/>
  <c r="DB8" i="1" s="1"/>
  <c r="CZ8" i="1"/>
  <c r="CY8" i="1"/>
  <c r="CX8" i="1"/>
  <c r="BU8" i="1"/>
  <c r="CU8" i="1"/>
  <c r="BP8" i="1"/>
  <c r="CO8" i="1"/>
  <c r="CM8" i="1"/>
  <c r="BH8" i="1"/>
  <c r="CJ8" i="1" s="1"/>
  <c r="DI8" i="1"/>
  <c r="DD8" i="1"/>
  <c r="AX8" i="1"/>
  <c r="DA8" i="1"/>
  <c r="AS8" i="1"/>
  <c r="CV8" i="1"/>
  <c r="CT8" i="1"/>
  <c r="AN8" i="1"/>
  <c r="CN8" i="1"/>
  <c r="CL8" i="1"/>
  <c r="AF8" i="1"/>
  <c r="N8" i="1"/>
  <c r="M8" i="1" s="1"/>
  <c r="E8" i="1"/>
  <c r="AM10" i="4" l="1"/>
  <c r="BO10" i="4" s="1"/>
  <c r="DB9" i="1"/>
  <c r="AL10" i="1"/>
  <c r="CP10" i="1" s="1"/>
  <c r="I10" i="5"/>
  <c r="CE10" i="1"/>
  <c r="BC10" i="1"/>
  <c r="DG10" i="1" s="1"/>
  <c r="AB10" i="4"/>
  <c r="CF10" i="4" s="1"/>
  <c r="F10" i="5"/>
  <c r="AL10" i="5"/>
  <c r="BI10" i="4"/>
  <c r="BJ10" i="4"/>
  <c r="DB10" i="1"/>
  <c r="M10" i="1"/>
  <c r="CR10" i="1"/>
  <c r="BO10" i="1"/>
  <c r="AM10" i="1"/>
  <c r="D10" i="1"/>
  <c r="CW10" i="1"/>
  <c r="BG10" i="1"/>
  <c r="CS10" i="1"/>
  <c r="DE10" i="1"/>
  <c r="AF10" i="1"/>
  <c r="AE10" i="1" s="1"/>
  <c r="F9" i="5"/>
  <c r="BN9" i="1"/>
  <c r="BN7" i="1" s="1"/>
  <c r="K9" i="4"/>
  <c r="BO9" i="4" s="1"/>
  <c r="BD9" i="4"/>
  <c r="BD7" i="4" s="1"/>
  <c r="I9" i="5"/>
  <c r="BC9" i="1"/>
  <c r="DG9" i="1" s="1"/>
  <c r="AL9" i="1"/>
  <c r="AL7" i="1" s="1"/>
  <c r="BQ9" i="4"/>
  <c r="BI9" i="4"/>
  <c r="BS9" i="4"/>
  <c r="BV9" i="4"/>
  <c r="BK9" i="4"/>
  <c r="BO9" i="1"/>
  <c r="CW9" i="1"/>
  <c r="D9" i="1"/>
  <c r="BG9" i="1"/>
  <c r="CI9" i="1" s="1"/>
  <c r="CJ9" i="1"/>
  <c r="CL9" i="1"/>
  <c r="CX9" i="1"/>
  <c r="AN9" i="1"/>
  <c r="AM9" i="1" s="1"/>
  <c r="BF9" i="1" s="1"/>
  <c r="AM8" i="4"/>
  <c r="CP8" i="1"/>
  <c r="I8" i="5"/>
  <c r="CE8" i="1"/>
  <c r="CE7" i="1" s="1"/>
  <c r="K8" i="4"/>
  <c r="BC8" i="1"/>
  <c r="BC7" i="1" s="1"/>
  <c r="F8" i="5"/>
  <c r="BI8" i="4"/>
  <c r="BQ8" i="4"/>
  <c r="BP8" i="4"/>
  <c r="CA8" i="4"/>
  <c r="BJ8" i="4"/>
  <c r="BR8" i="4"/>
  <c r="CW8" i="1"/>
  <c r="AM8" i="1"/>
  <c r="AE8" i="1"/>
  <c r="D8" i="1"/>
  <c r="CR8" i="1"/>
  <c r="BO8" i="1"/>
  <c r="CS8" i="1"/>
  <c r="BG8" i="1"/>
  <c r="DC8" i="1"/>
  <c r="CK8" i="1"/>
  <c r="AB7" i="4" l="1"/>
  <c r="AM7" i="4"/>
  <c r="BO8" i="4"/>
  <c r="BO7" i="4" s="1"/>
  <c r="K7" i="4"/>
  <c r="CF9" i="4"/>
  <c r="CF7" i="4" s="1"/>
  <c r="CI10" i="1"/>
  <c r="CJ10" i="1"/>
  <c r="BQ10" i="4"/>
  <c r="BP10" i="4"/>
  <c r="BH10" i="4"/>
  <c r="D10" i="3"/>
  <c r="BF10" i="1"/>
  <c r="CQ10" i="1"/>
  <c r="CH10" i="1"/>
  <c r="CP9" i="1"/>
  <c r="CP7" i="1" s="1"/>
  <c r="CI9" i="4"/>
  <c r="BH9" i="4"/>
  <c r="BP9" i="4"/>
  <c r="D9" i="3"/>
  <c r="CR9" i="1"/>
  <c r="CQ9" i="1"/>
  <c r="CH9" i="1"/>
  <c r="DJ9" i="1" s="1"/>
  <c r="DG8" i="1"/>
  <c r="DG7" i="1" s="1"/>
  <c r="BH8" i="4"/>
  <c r="CI8" i="4"/>
  <c r="BF8" i="1"/>
  <c r="CI8" i="1"/>
  <c r="CQ8" i="1"/>
  <c r="CH8" i="1"/>
  <c r="CI10" i="4" l="1"/>
  <c r="DJ10" i="1"/>
  <c r="DJ8" i="1"/>
</calcChain>
</file>

<file path=xl/sharedStrings.xml><?xml version="1.0" encoding="utf-8"?>
<sst xmlns="http://schemas.openxmlformats.org/spreadsheetml/2006/main" count="1202" uniqueCount="227">
  <si>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</si>
  <si>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</si>
  <si>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</si>
  <si>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</si>
  <si>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</si>
  <si>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</si>
  <si>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</si>
  <si>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</si>
  <si>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</si>
  <si>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</si>
  <si>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</si>
  <si>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</si>
  <si>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</si>
  <si>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</si>
  <si>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</si>
  <si>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</si>
  <si>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</si>
  <si>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</si>
  <si>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</si>
  <si>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</si>
  <si>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</si>
  <si>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</si>
  <si>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</si>
  <si>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</si>
  <si>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</si>
  <si>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</si>
  <si>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</si>
  <si>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</si>
  <si>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</si>
  <si>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</si>
  <si>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</si>
  <si>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</si>
  <si>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</si>
  <si>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</si>
  <si>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</si>
  <si>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</si>
  <si>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</si>
  <si>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</si>
  <si>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</si>
  <si>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</si>
  <si>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</si>
  <si>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</si>
  <si>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</si>
  <si>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</si>
  <si>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</si>
  <si>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</si>
  <si>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</si>
  <si>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</si>
  <si>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</si>
  <si>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</si>
  <si>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</si>
  <si>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</si>
  <si>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</si>
  <si>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</si>
  <si>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</si>
  <si>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</si>
  <si>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</si>
  <si>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</si>
  <si>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</si>
  <si>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</si>
  <si>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</si>
  <si>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</si>
  <si>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</si>
  <si>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</si>
  <si>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</si>
  <si>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</si>
  <si>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</si>
  <si>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</si>
  <si>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</si>
  <si>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</si>
  <si>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</si>
  <si>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</si>
  <si>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</si>
  <si>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</si>
  <si>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</si>
  <si>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</si>
  <si>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</si>
  <si>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</si>
  <si>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</si>
  <si>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</si>
  <si>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</si>
  <si>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</si>
  <si>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</si>
  <si>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</si>
  <si>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</si>
  <si>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</si>
  <si>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</si>
  <si>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</si>
  <si>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</si>
  <si>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</si>
  <si>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</si>
  <si>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</si>
  <si>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</si>
  <si>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</si>
  <si>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</si>
  <si>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</si>
  <si>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</si>
  <si>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</si>
  <si>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</si>
  <si>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</si>
  <si>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</si>
  <si>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</si>
  <si>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</si>
  <si>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</si>
  <si>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</si>
  <si>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</si>
  <si>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</si>
  <si>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</si>
  <si>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</si>
  <si>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</si>
  <si>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</si>
  <si>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</si>
  <si>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</si>
  <si>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</si>
  <si>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</si>
  <si>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</si>
  <si>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</si>
  <si>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</si>
  <si>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</si>
  <si>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</si>
  <si>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</si>
  <si>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</si>
  <si>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</si>
  <si>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</si>
  <si>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</si>
  <si>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</si>
  <si>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</si>
  <si>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</si>
  <si>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</si>
  <si>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</si>
  <si>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</si>
  <si>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</si>
  <si>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</si>
  <si>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</si>
  <si>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</si>
  <si>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</si>
  <si>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</si>
  <si>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</si>
  <si>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</si>
  <si>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</si>
  <si>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</si>
  <si>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</si>
  <si>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</si>
  <si>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</si>
  <si>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</si>
  <si>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</si>
  <si>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</si>
  <si>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</si>
  <si>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</si>
  <si>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</si>
  <si>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</si>
  <si>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</si>
  <si>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</si>
  <si>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</si>
  <si>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</si>
  <si>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</si>
  <si>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</si>
  <si>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</si>
  <si>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</si>
  <si>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</si>
  <si>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</si>
  <si>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</si>
  <si>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</si>
  <si>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</si>
  <si>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</si>
  <si>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</si>
  <si>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</si>
  <si>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</si>
  <si>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</si>
  <si>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</si>
  <si>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</si>
  <si>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</si>
  <si>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</si>
  <si>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</si>
  <si>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</si>
  <si>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</si>
  <si>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</si>
  <si>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</si>
  <si>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</si>
  <si>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</si>
  <si>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</si>
  <si>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</si>
  <si>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</si>
  <si>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</si>
  <si>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</si>
  <si>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</si>
  <si>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</si>
  <si>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</si>
  <si>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</si>
  <si>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</si>
  <si>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</si>
  <si>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</si>
  <si>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</si>
  <si>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</si>
  <si>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</si>
  <si>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</si>
  <si>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</si>
  <si>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</si>
  <si>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</si>
  <si>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高知県</t>
    <phoneticPr fontId="3"/>
  </si>
  <si>
    <t>39203</t>
    <phoneticPr fontId="3"/>
  </si>
  <si>
    <t>安芸市</t>
    <phoneticPr fontId="3"/>
  </si>
  <si>
    <t/>
  </si>
  <si>
    <t>高知県</t>
    <phoneticPr fontId="3"/>
  </si>
  <si>
    <t>高知県</t>
    <phoneticPr fontId="3"/>
  </si>
  <si>
    <t>39203</t>
    <phoneticPr fontId="3"/>
  </si>
  <si>
    <t>安芸市</t>
    <phoneticPr fontId="3"/>
  </si>
  <si>
    <t>39208</t>
    <phoneticPr fontId="3"/>
  </si>
  <si>
    <t>宿毛市</t>
    <phoneticPr fontId="3"/>
  </si>
  <si>
    <t>高知県</t>
    <phoneticPr fontId="3"/>
  </si>
  <si>
    <t>39424</t>
    <phoneticPr fontId="3"/>
  </si>
  <si>
    <t>大月町</t>
    <phoneticPr fontId="3"/>
  </si>
  <si>
    <t>39424</t>
    <phoneticPr fontId="3"/>
  </si>
  <si>
    <t>大月町</t>
    <phoneticPr fontId="3"/>
  </si>
  <si>
    <t>39424</t>
    <phoneticPr fontId="3"/>
  </si>
  <si>
    <t>大月町</t>
    <phoneticPr fontId="3"/>
  </si>
  <si>
    <t>39424</t>
    <phoneticPr fontId="3"/>
  </si>
  <si>
    <t>高知県</t>
    <phoneticPr fontId="3"/>
  </si>
  <si>
    <t>39000</t>
    <phoneticPr fontId="3"/>
  </si>
  <si>
    <t>合計</t>
    <phoneticPr fontId="3"/>
  </si>
  <si>
    <t>-</t>
    <phoneticPr fontId="3"/>
  </si>
  <si>
    <t>高知県</t>
    <phoneticPr fontId="3"/>
  </si>
  <si>
    <t>39000</t>
    <phoneticPr fontId="3"/>
  </si>
  <si>
    <t>合計</t>
    <phoneticPr fontId="3"/>
  </si>
  <si>
    <t>-</t>
    <phoneticPr fontId="3"/>
  </si>
  <si>
    <t>39000</t>
    <phoneticPr fontId="3"/>
  </si>
  <si>
    <t>高知県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</si>
</sst>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217</v>
      </c>
      <c r="B7" s="92" t="s">
        <v>218</v>
      </c>
      <c r="C7" s="78" t="s">
        <v>219</v>
      </c>
      <c r="D7" s="79">
        <f>SUM($D$8:$D$10)</f>
        <v>59298</v>
      </c>
      <c r="E7" s="79">
        <f>SUM($E$8:$E$10)</f>
        <v>43755</v>
      </c>
      <c r="F7" s="79">
        <f>SUM($F$8:$F$10)</f>
        <v>28755</v>
      </c>
      <c r="G7" s="79">
        <f>SUM($G$8:$G$10)</f>
        <v>0</v>
      </c>
      <c r="H7" s="79">
        <f>SUM($H$8:$H$10)</f>
        <v>15000</v>
      </c>
      <c r="I7" s="79">
        <f>SUM($I$8:$I$10)</f>
        <v>0</v>
      </c>
      <c r="J7" s="93" t="s">
        <v>220</v>
      </c>
      <c r="K7" s="79">
        <f>SUM($K$8:$K$10)</f>
        <v>0</v>
      </c>
      <c r="L7" s="79">
        <f>SUM($L$8:$L$10)</f>
        <v>15543</v>
      </c>
      <c r="M7" s="79">
        <f>SUM($M$8:$M$10)</f>
        <v>170</v>
      </c>
      <c r="N7" s="79">
        <f>SUM($N$8:$N$10)</f>
        <v>85</v>
      </c>
      <c r="O7" s="79">
        <f>SUM($O$8:$O$10)</f>
        <v>85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93" t="s">
        <v>220</v>
      </c>
      <c r="T7" s="79">
        <f>SUM($T$8:$T$10)</f>
        <v>0</v>
      </c>
      <c r="U7" s="79">
        <f>SUM($U$8:$U$10)</f>
        <v>85</v>
      </c>
      <c r="V7" s="79">
        <f>SUM($V$8:$V$10)</f>
        <v>59468</v>
      </c>
      <c r="W7" s="79">
        <f>SUM($W$8:$W$10)</f>
        <v>43840</v>
      </c>
      <c r="X7" s="79">
        <f>SUM($X$8:$X$10)</f>
        <v>28840</v>
      </c>
      <c r="Y7" s="79">
        <f>SUM($Y$8:$Y$10)</f>
        <v>0</v>
      </c>
      <c r="Z7" s="79">
        <f>SUM($Z$8:$Z$10)</f>
        <v>15000</v>
      </c>
      <c r="AA7" s="79">
        <f>SUM($AA$8:$AA$10)</f>
        <v>0</v>
      </c>
      <c r="AB7" s="93" t="s">
        <v>220</v>
      </c>
      <c r="AC7" s="79">
        <f>SUM($AC$8:$AC$10)</f>
        <v>0</v>
      </c>
      <c r="AD7" s="79">
        <f>SUM($AD$8:$AD$10)</f>
        <v>15628</v>
      </c>
      <c r="AE7" s="79">
        <f>SUM($AE$8:$AE$10)</f>
        <v>21682</v>
      </c>
      <c r="AF7" s="79">
        <f>SUM($AF$8:$AF$10)</f>
        <v>21682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21682</v>
      </c>
      <c r="AK7" s="79">
        <f>SUM($AK$8:$AK$10)</f>
        <v>0</v>
      </c>
      <c r="AL7" s="79">
        <f>SUM($AL$8:$AL$10)</f>
        <v>0</v>
      </c>
      <c r="AM7" s="79">
        <f>SUM($AM$8:$AM$10)</f>
        <v>35318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8909</v>
      </c>
      <c r="AT7" s="79">
        <f>SUM($AT$8:$AT$10)</f>
        <v>3780</v>
      </c>
      <c r="AU7" s="79">
        <f>SUM($AU$8:$AU$10)</f>
        <v>0</v>
      </c>
      <c r="AV7" s="79">
        <f>SUM($AV$8:$AV$10)</f>
        <v>5129</v>
      </c>
      <c r="AW7" s="79">
        <f>SUM($AW$8:$AW$10)</f>
        <v>0</v>
      </c>
      <c r="AX7" s="79">
        <f>SUM($AX$8:$AX$10)</f>
        <v>26409</v>
      </c>
      <c r="AY7" s="79">
        <f>SUM($AY$8:$AY$10)</f>
        <v>2808</v>
      </c>
      <c r="AZ7" s="79">
        <f>SUM($AZ$8:$AZ$10)</f>
        <v>480</v>
      </c>
      <c r="BA7" s="79">
        <f>SUM($BA$8:$BA$10)</f>
        <v>0</v>
      </c>
      <c r="BB7" s="79">
        <f>SUM($BB$8:$BB$10)</f>
        <v>23121</v>
      </c>
      <c r="BC7" s="79">
        <f>SUM($BC$8:$BC$10)</f>
        <v>0</v>
      </c>
      <c r="BD7" s="79">
        <f>SUM($BD$8:$BD$10)</f>
        <v>0</v>
      </c>
      <c r="BE7" s="79">
        <f>SUM($BE$8:$BE$10)</f>
        <v>2298</v>
      </c>
      <c r="BF7" s="79">
        <f>SUM($BF$8:$BF$10)</f>
        <v>59298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170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170</v>
      </c>
      <c r="BV7" s="79">
        <f>SUM($BV$8:$BV$10)</f>
        <v>0</v>
      </c>
      <c r="BW7" s="79">
        <f>SUM($BW$8:$BW$10)</f>
        <v>170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170</v>
      </c>
      <c r="CI7" s="79">
        <f>SUM($CI$8:$CI$10)</f>
        <v>21682</v>
      </c>
      <c r="CJ7" s="79">
        <f>SUM($CJ$8:$CJ$10)</f>
        <v>21682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21682</v>
      </c>
      <c r="CO7" s="79">
        <f>SUM($CO$8:$CO$10)</f>
        <v>0</v>
      </c>
      <c r="CP7" s="79">
        <f>SUM($CP$8:$CP$10)</f>
        <v>0</v>
      </c>
      <c r="CQ7" s="79">
        <f>SUM($CQ$8:$CQ$10)</f>
        <v>35488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9079</v>
      </c>
      <c r="CX7" s="79">
        <f>SUM($CX$8:$CX$10)</f>
        <v>3780</v>
      </c>
      <c r="CY7" s="79">
        <f>SUM($CY$8:$CY$10)</f>
        <v>170</v>
      </c>
      <c r="CZ7" s="79">
        <f>SUM($CZ$8:$CZ$10)</f>
        <v>5129</v>
      </c>
      <c r="DA7" s="79">
        <f>SUM($DA$8:$DA$10)</f>
        <v>0</v>
      </c>
      <c r="DB7" s="79">
        <f>SUM($DB$8:$DB$10)</f>
        <v>26409</v>
      </c>
      <c r="DC7" s="79">
        <f>SUM($DC$8:$DC$10)</f>
        <v>2808</v>
      </c>
      <c r="DD7" s="79">
        <f>SUM($DD$8:$DD$10)</f>
        <v>480</v>
      </c>
      <c r="DE7" s="79">
        <f>SUM($DE$8:$DE$10)</f>
        <v>0</v>
      </c>
      <c r="DF7" s="79">
        <f>SUM($DF$8:$DF$10)</f>
        <v>23121</v>
      </c>
      <c r="DG7" s="79">
        <f>SUM($DG$8:$DG$10)</f>
        <v>0</v>
      </c>
      <c r="DH7" s="79">
        <f>SUM($DH$8:$DH$10)</f>
        <v>0</v>
      </c>
      <c r="DI7" s="79">
        <f>SUM($DI$8:$DI$10)</f>
        <v>2298</v>
      </c>
      <c r="DJ7" s="79">
        <f>SUM($DJ$8:$DJ$10)</f>
        <v>59468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480</v>
      </c>
      <c r="E8" s="84">
        <f>SUM(F8:I8)+K8</f>
        <v>240</v>
      </c>
      <c r="F8" s="84">
        <v>240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240</v>
      </c>
      <c r="M8" s="84">
        <f>SUM(N8,+U8)</f>
        <v>170</v>
      </c>
      <c r="N8" s="84">
        <f>SUM(O8:R8)+T8</f>
        <v>85</v>
      </c>
      <c r="O8" s="84">
        <v>85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85</v>
      </c>
      <c r="V8" s="84">
        <v>650</v>
      </c>
      <c r="W8" s="84">
        <v>325</v>
      </c>
      <c r="X8" s="84">
        <v>325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325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480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480</v>
      </c>
      <c r="AY8" s="84">
        <v>0</v>
      </c>
      <c r="AZ8" s="84">
        <v>480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480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170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170</v>
      </c>
      <c r="BV8" s="84">
        <v>0</v>
      </c>
      <c r="BW8" s="84">
        <v>170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170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84">
        <f t="shared" ref="CP8:CP10" si="7">SUM(AL8,+BN8)</f>
        <v>0</v>
      </c>
      <c r="CQ8" s="84">
        <f t="shared" ref="CQ8:CQ10" si="8">SUM(AM8,+BO8)</f>
        <v>650</v>
      </c>
      <c r="CR8" s="84">
        <f t="shared" ref="CR8:CR10" si="9">SUM(AN8,+BP8)</f>
        <v>0</v>
      </c>
      <c r="CS8" s="84">
        <f t="shared" ref="CS8:CS10" si="10">SUM(AO8,+BQ8)</f>
        <v>0</v>
      </c>
      <c r="CT8" s="84">
        <f t="shared" ref="CT8:CT10" si="11">SUM(AP8,+BR8)</f>
        <v>0</v>
      </c>
      <c r="CU8" s="84">
        <f t="shared" ref="CU8:CU10" si="12">SUM(AQ8,+BS8)</f>
        <v>0</v>
      </c>
      <c r="CV8" s="84">
        <f t="shared" ref="CV8:CV10" si="13">SUM(AR8,+BT8)</f>
        <v>0</v>
      </c>
      <c r="CW8" s="84">
        <f t="shared" ref="CW8:CW10" si="14">SUM(AS8,+BU8)</f>
        <v>170</v>
      </c>
      <c r="CX8" s="84">
        <f t="shared" ref="CX8:CX10" si="15">SUM(AT8,+BV8)</f>
        <v>0</v>
      </c>
      <c r="CY8" s="84">
        <f t="shared" ref="CY8:CY10" si="16">SUM(AU8,+BW8)</f>
        <v>170</v>
      </c>
      <c r="CZ8" s="84">
        <f t="shared" ref="CZ8:CZ10" si="17">SUM(AV8,+BX8)</f>
        <v>0</v>
      </c>
      <c r="DA8" s="84">
        <f t="shared" ref="DA8:DA10" si="18">SUM(AW8,+BY8)</f>
        <v>0</v>
      </c>
      <c r="DB8" s="84">
        <f t="shared" ref="DB8:DB10" si="19">SUM(AX8,+BZ8)</f>
        <v>480</v>
      </c>
      <c r="DC8" s="84">
        <f t="shared" ref="DC8:DC10" si="20">SUM(AY8,+CA8)</f>
        <v>0</v>
      </c>
      <c r="DD8" s="84">
        <f t="shared" ref="DD8:DD10" si="21">SUM(AZ8,+CB8)</f>
        <v>480</v>
      </c>
      <c r="DE8" s="84">
        <f t="shared" ref="DE8:DE10" si="22">SUM(BA8,+CC8)</f>
        <v>0</v>
      </c>
      <c r="DF8" s="84">
        <f t="shared" ref="DF8:DF10" si="23">SUM(BB8,+CD8)</f>
        <v>0</v>
      </c>
      <c r="DG8" s="84">
        <f t="shared" ref="DG8:DG10" si="24">SUM(BC8,+CE8)</f>
        <v>0</v>
      </c>
      <c r="DH8" s="84">
        <f t="shared" ref="DH8:DH10" si="25">SUM(BD8,+CF8)</f>
        <v>0</v>
      </c>
      <c r="DI8" s="84">
        <f t="shared" ref="DI8:DI10" si="26">SUM(BE8,+CG8)</f>
        <v>0</v>
      </c>
      <c r="DJ8" s="84">
        <f t="shared" ref="DJ8:DJ10" si="27">SUM(BF8,+CH8)</f>
        <v>650</v>
      </c>
    </row>
    <row r="9" spans="1:114" s="8" customFormat="1" ht="12" customHeight="1">
      <c r="A9" s="80" t="s">
        <v>199</v>
      </c>
      <c r="B9" s="83" t="s">
        <v>207</v>
      </c>
      <c r="C9" s="80" t="s">
        <v>208</v>
      </c>
      <c r="D9" s="84">
        <f>SUM(E9,+L9)</f>
        <v>28700</v>
      </c>
      <c r="E9" s="84">
        <f>SUM(F9:I9)+K9</f>
        <v>13457</v>
      </c>
      <c r="F9" s="84">
        <v>13457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15243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28700</v>
      </c>
      <c r="W9" s="84">
        <v>13457</v>
      </c>
      <c r="X9" s="84">
        <v>13457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15243</v>
      </c>
      <c r="AE9" s="84">
        <f>SUM(AF9,+AK9)</f>
        <v>21682</v>
      </c>
      <c r="AF9" s="84">
        <f>SUM(AG9:AJ9)</f>
        <v>21682</v>
      </c>
      <c r="AG9" s="84">
        <v>0</v>
      </c>
      <c r="AH9" s="84">
        <v>0</v>
      </c>
      <c r="AI9" s="84">
        <v>0</v>
      </c>
      <c r="AJ9" s="84">
        <v>21682</v>
      </c>
      <c r="AK9" s="84">
        <v>0</v>
      </c>
      <c r="AL9" s="84">
        <f>組合分担金内訳!D9</f>
        <v>0</v>
      </c>
      <c r="AM9" s="84">
        <f>SUM(AN9,AS9,AW9,AX9,BD9)</f>
        <v>6016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6016</v>
      </c>
      <c r="AT9" s="84">
        <v>3780</v>
      </c>
      <c r="AU9" s="84">
        <v>0</v>
      </c>
      <c r="AV9" s="84">
        <v>2236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1002</v>
      </c>
      <c r="BF9" s="84">
        <f>SUM(AE9,+AM9,+BE9)</f>
        <v>28700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21682</v>
      </c>
      <c r="CJ9" s="84">
        <f t="shared" si="1"/>
        <v>21682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21682</v>
      </c>
      <c r="CO9" s="84">
        <f t="shared" si="6"/>
        <v>0</v>
      </c>
      <c r="CP9" s="84">
        <f t="shared" si="7"/>
        <v>0</v>
      </c>
      <c r="CQ9" s="84">
        <f t="shared" si="8"/>
        <v>6016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6016</v>
      </c>
      <c r="CX9" s="84">
        <f t="shared" si="15"/>
        <v>3780</v>
      </c>
      <c r="CY9" s="84">
        <f t="shared" si="16"/>
        <v>0</v>
      </c>
      <c r="CZ9" s="84">
        <f t="shared" si="17"/>
        <v>2236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1002</v>
      </c>
      <c r="DJ9" s="84">
        <f t="shared" si="27"/>
        <v>28700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30118</v>
      </c>
      <c r="E10" s="84">
        <f>SUM(F10:I10)+K10</f>
        <v>30058</v>
      </c>
      <c r="F10" s="84">
        <v>15058</v>
      </c>
      <c r="G10" s="84">
        <v>0</v>
      </c>
      <c r="H10" s="84">
        <v>15000</v>
      </c>
      <c r="I10" s="84">
        <v>0</v>
      </c>
      <c r="J10" s="94" t="s">
        <v>192</v>
      </c>
      <c r="K10" s="84">
        <v>0</v>
      </c>
      <c r="L10" s="84">
        <v>60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30118</v>
      </c>
      <c r="W10" s="84">
        <v>30058</v>
      </c>
      <c r="X10" s="84">
        <v>15058</v>
      </c>
      <c r="Y10" s="84">
        <v>0</v>
      </c>
      <c r="Z10" s="84">
        <v>15000</v>
      </c>
      <c r="AA10" s="84">
        <v>0</v>
      </c>
      <c r="AB10" s="94" t="s">
        <v>192</v>
      </c>
      <c r="AC10" s="84">
        <v>0</v>
      </c>
      <c r="AD10" s="84">
        <v>60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28822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2893</v>
      </c>
      <c r="AT10" s="84">
        <v>0</v>
      </c>
      <c r="AU10" s="84">
        <v>0</v>
      </c>
      <c r="AV10" s="84">
        <v>2893</v>
      </c>
      <c r="AW10" s="84">
        <v>0</v>
      </c>
      <c r="AX10" s="84">
        <f>SUM(AY10:BB10)</f>
        <v>25929</v>
      </c>
      <c r="AY10" s="84">
        <v>2808</v>
      </c>
      <c r="AZ10" s="84">
        <v>0</v>
      </c>
      <c r="BA10" s="84">
        <v>0</v>
      </c>
      <c r="BB10" s="84">
        <v>23121</v>
      </c>
      <c r="BC10" s="84">
        <f>組合分担金内訳!E10</f>
        <v>0</v>
      </c>
      <c r="BD10" s="84">
        <v>0</v>
      </c>
      <c r="BE10" s="84">
        <v>1296</v>
      </c>
      <c r="BF10" s="84">
        <f>SUM(AE10,+AM10,+BE10)</f>
        <v>30118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28822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2893</v>
      </c>
      <c r="CX10" s="84">
        <f t="shared" si="15"/>
        <v>0</v>
      </c>
      <c r="CY10" s="84">
        <f t="shared" si="16"/>
        <v>0</v>
      </c>
      <c r="CZ10" s="84">
        <f t="shared" si="17"/>
        <v>2893</v>
      </c>
      <c r="DA10" s="84">
        <f t="shared" si="18"/>
        <v>0</v>
      </c>
      <c r="DB10" s="84">
        <f t="shared" si="19"/>
        <v>25929</v>
      </c>
      <c r="DC10" s="84">
        <f t="shared" si="20"/>
        <v>2808</v>
      </c>
      <c r="DD10" s="84">
        <f t="shared" si="21"/>
        <v>0</v>
      </c>
      <c r="DE10" s="84">
        <f t="shared" si="22"/>
        <v>0</v>
      </c>
      <c r="DF10" s="84">
        <f t="shared" si="23"/>
        <v>23121</v>
      </c>
      <c r="DG10" s="84">
        <f t="shared" si="24"/>
        <v>0</v>
      </c>
      <c r="DH10" s="84">
        <f t="shared" si="25"/>
        <v>0</v>
      </c>
      <c r="DI10" s="84">
        <f t="shared" si="26"/>
        <v>1296</v>
      </c>
      <c r="DJ10" s="84">
        <f t="shared" si="27"/>
        <v>30118</v>
      </c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23" priority="6" stopIfTrue="1">
      <formula>$A11&lt;&gt;""</formula>
    </cfRule>
  </conditionalFormatting>
  <conditionalFormatting sqref="A7:DJ7">
    <cfRule type="expression" dxfId="22" priority="1" stopIfTrue="1">
      <formula>$A7&lt;&gt;""</formula>
    </cfRule>
  </conditionalFormatting>
  <conditionalFormatting sqref="A8:DJ8">
    <cfRule type="expression" dxfId="21" priority="4" stopIfTrue="1">
      <formula>$A8&lt;&gt;""</formula>
    </cfRule>
  </conditionalFormatting>
  <conditionalFormatting sqref="A9:DJ9">
    <cfRule type="expression" dxfId="20" priority="3" stopIfTrue="1">
      <formula>$A9&lt;&gt;""</formula>
    </cfRule>
  </conditionalFormatting>
  <conditionalFormatting sqref="A10:DJ10">
    <cfRule type="expression" dxfId="19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221</v>
      </c>
      <c r="B7" s="92" t="s">
        <v>222</v>
      </c>
      <c r="C7" s="78" t="s">
        <v>223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224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220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224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220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220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220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8" priority="6" stopIfTrue="1">
      <formula>$A8&lt;&gt;""</formula>
    </cfRule>
  </conditionalFormatting>
  <conditionalFormatting sqref="A7:DJ7">
    <cfRule type="expression" dxfId="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218</v>
      </c>
      <c r="C7" s="78" t="s">
        <v>219</v>
      </c>
      <c r="D7" s="79">
        <f>SUM($D$8:$D$10)</f>
        <v>59298</v>
      </c>
      <c r="E7" s="79">
        <f>SUM($E$8:$E$10)</f>
        <v>43755</v>
      </c>
      <c r="F7" s="79">
        <f>SUM($F$8:$F$10)</f>
        <v>28755</v>
      </c>
      <c r="G7" s="79">
        <f>SUM($G$8:$G$10)</f>
        <v>0</v>
      </c>
      <c r="H7" s="79">
        <f>SUM($H$8:$H$10)</f>
        <v>15000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15543</v>
      </c>
      <c r="M7" s="79">
        <f>SUM($M$8:$M$10)</f>
        <v>170</v>
      </c>
      <c r="N7" s="79">
        <f>SUM($N$8:$N$10)</f>
        <v>85</v>
      </c>
      <c r="O7" s="79">
        <f>SUM($O$8:$O$10)</f>
        <v>85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85</v>
      </c>
      <c r="V7" s="79">
        <f>SUM($V$8:$V$10)</f>
        <v>59468</v>
      </c>
      <c r="W7" s="79">
        <f>SUM($W$8:$W$10)</f>
        <v>43840</v>
      </c>
      <c r="X7" s="79">
        <f>SUM($X$8:$X$10)</f>
        <v>28840</v>
      </c>
      <c r="Y7" s="79">
        <f>SUM($Y$8:$Y$10)</f>
        <v>0</v>
      </c>
      <c r="Z7" s="79">
        <f>SUM($Z$8:$Z$10)</f>
        <v>15000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15628</v>
      </c>
    </row>
    <row r="8" spans="1:30" s="8" customFormat="1" ht="12" customHeight="1">
      <c r="A8" s="80" t="s">
        <v>203</v>
      </c>
      <c r="B8" s="83" t="s">
        <v>200</v>
      </c>
      <c r="C8" s="80" t="s">
        <v>201</v>
      </c>
      <c r="D8" s="84">
        <f>SUM(E8,+L8)</f>
        <v>480</v>
      </c>
      <c r="E8" s="84">
        <v>240</v>
      </c>
      <c r="F8" s="84">
        <v>240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240</v>
      </c>
      <c r="M8" s="84">
        <f>SUM(N8,+U8)</f>
        <v>170</v>
      </c>
      <c r="N8" s="84">
        <v>85</v>
      </c>
      <c r="O8" s="84">
        <v>85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85</v>
      </c>
      <c r="V8" s="84">
        <v>650</v>
      </c>
      <c r="W8" s="84">
        <v>325</v>
      </c>
      <c r="X8" s="84">
        <v>325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325</v>
      </c>
    </row>
    <row r="9" spans="1:30" s="8" customFormat="1" ht="12" customHeight="1">
      <c r="A9" s="80" t="s">
        <v>209</v>
      </c>
      <c r="B9" s="83" t="s">
        <v>207</v>
      </c>
      <c r="C9" s="80" t="s">
        <v>208</v>
      </c>
      <c r="D9" s="84">
        <f>SUM(E9,+L9)</f>
        <v>28700</v>
      </c>
      <c r="E9" s="84">
        <v>13457</v>
      </c>
      <c r="F9" s="84">
        <v>13457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15243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28700</v>
      </c>
      <c r="W9" s="84">
        <v>13457</v>
      </c>
      <c r="X9" s="84">
        <v>13457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15243</v>
      </c>
    </row>
    <row r="10" spans="1:30" s="8" customFormat="1" ht="12" customHeight="1">
      <c r="A10" s="80" t="s">
        <v>203</v>
      </c>
      <c r="B10" s="83" t="s">
        <v>212</v>
      </c>
      <c r="C10" s="80" t="s">
        <v>213</v>
      </c>
      <c r="D10" s="84">
        <f>SUM(E10,+L10)</f>
        <v>30118</v>
      </c>
      <c r="E10" s="84">
        <v>30058</v>
      </c>
      <c r="F10" s="84">
        <v>15058</v>
      </c>
      <c r="G10" s="84">
        <v>0</v>
      </c>
      <c r="H10" s="84">
        <v>15000</v>
      </c>
      <c r="I10" s="84">
        <v>0</v>
      </c>
      <c r="J10" s="94">
        <v>0</v>
      </c>
      <c r="K10" s="84">
        <v>0</v>
      </c>
      <c r="L10" s="84">
        <v>60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30118</v>
      </c>
      <c r="W10" s="84">
        <v>30058</v>
      </c>
      <c r="X10" s="84">
        <v>15058</v>
      </c>
      <c r="Y10" s="84">
        <v>0</v>
      </c>
      <c r="Z10" s="84">
        <v>15000</v>
      </c>
      <c r="AA10" s="84">
        <v>0</v>
      </c>
      <c r="AB10" s="94">
        <v>0</v>
      </c>
      <c r="AC10" s="84">
        <v>0</v>
      </c>
      <c r="AD10" s="84">
        <v>60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6" priority="6" stopIfTrue="1">
      <formula>$A11&lt;&gt;""</formula>
    </cfRule>
  </conditionalFormatting>
  <conditionalFormatting sqref="A10:AD10">
    <cfRule type="expression" dxfId="15" priority="2" stopIfTrue="1">
      <formula>$A10&lt;&gt;""</formula>
    </cfRule>
  </conditionalFormatting>
  <conditionalFormatting sqref="A8:AD8">
    <cfRule type="expression" dxfId="14" priority="4" stopIfTrue="1">
      <formula>$A8&lt;&gt;""</formula>
    </cfRule>
  </conditionalFormatting>
  <conditionalFormatting sqref="A9:AD9">
    <cfRule type="expression" dxfId="13" priority="3" stopIfTrue="1">
      <formula>$A9&lt;&gt;""</formula>
    </cfRule>
  </conditionalFormatting>
  <conditionalFormatting sqref="A7:AD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225</v>
      </c>
      <c r="C7" s="78" t="s">
        <v>219</v>
      </c>
      <c r="D7" s="79">
        <f>SUM($D$8:$D$10)</f>
        <v>21682</v>
      </c>
      <c r="E7" s="79">
        <f>SUM($E$8:$E$10)</f>
        <v>21682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21682</v>
      </c>
      <c r="J7" s="79">
        <f>SUM($J$8:$J$10)</f>
        <v>0</v>
      </c>
      <c r="K7" s="79">
        <f>SUM($K$8:$K$10)</f>
        <v>0</v>
      </c>
      <c r="L7" s="79">
        <f>SUM($L$8:$L$10)</f>
        <v>35318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8909</v>
      </c>
      <c r="S7" s="79">
        <f>SUM($S$8:$S$10)</f>
        <v>3780</v>
      </c>
      <c r="T7" s="79">
        <f>SUM($T$8:$T$10)</f>
        <v>0</v>
      </c>
      <c r="U7" s="79">
        <f>SUM($U$8:$U$10)</f>
        <v>5129</v>
      </c>
      <c r="V7" s="79">
        <f>SUM($V$8:$V$10)</f>
        <v>0</v>
      </c>
      <c r="W7" s="79">
        <f>SUM($W$8:$W$10)</f>
        <v>26409</v>
      </c>
      <c r="X7" s="79">
        <f>SUM($X$8:$X$10)</f>
        <v>2808</v>
      </c>
      <c r="Y7" s="79">
        <f>SUM($Y$8:$Y$10)</f>
        <v>480</v>
      </c>
      <c r="Z7" s="79">
        <f>SUM($Z$8:$Z$10)</f>
        <v>0</v>
      </c>
      <c r="AA7" s="79">
        <f>SUM($AA$8:$AA$10)</f>
        <v>23121</v>
      </c>
      <c r="AB7" s="79">
        <f>SUM($AB$8:$AB$10)</f>
        <v>0</v>
      </c>
      <c r="AC7" s="79">
        <f>SUM($AC$8:$AC$10)</f>
        <v>0</v>
      </c>
      <c r="AD7" s="79">
        <f>SUM($AD$8:$AD$10)</f>
        <v>2298</v>
      </c>
      <c r="AE7" s="79">
        <f>SUM($AE$8:$AE$10)</f>
        <v>59298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170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170</v>
      </c>
      <c r="AU7" s="79">
        <f>SUM($AU$8:$AU$10)</f>
        <v>0</v>
      </c>
      <c r="AV7" s="79">
        <f>SUM($AV$8:$AV$10)</f>
        <v>170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170</v>
      </c>
      <c r="BH7" s="79">
        <f>SUM($BH$8:$BH$10)</f>
        <v>21682</v>
      </c>
      <c r="BI7" s="79">
        <f>SUM($BI$8:$BI$10)</f>
        <v>21682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21682</v>
      </c>
      <c r="BN7" s="79">
        <f>SUM($BN$8:$BN$10)</f>
        <v>0</v>
      </c>
      <c r="BO7" s="79">
        <f>SUM($BO$8:$BO$10)</f>
        <v>0</v>
      </c>
      <c r="BP7" s="79">
        <f>SUM($BP$8:$BP$10)</f>
        <v>35488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9079</v>
      </c>
      <c r="BW7" s="79">
        <f>SUM($BW$8:$BW$10)</f>
        <v>3780</v>
      </c>
      <c r="BX7" s="79">
        <f>SUM($BX$8:$BX$10)</f>
        <v>170</v>
      </c>
      <c r="BY7" s="79">
        <f>SUM($BY$8:$BY$10)</f>
        <v>5129</v>
      </c>
      <c r="BZ7" s="79">
        <f>SUM($BZ$8:$BZ$10)</f>
        <v>0</v>
      </c>
      <c r="CA7" s="79">
        <f>SUM($CA$8:$CA$10)</f>
        <v>26409</v>
      </c>
      <c r="CB7" s="79">
        <f>SUM($CB$8:$CB$10)</f>
        <v>2808</v>
      </c>
      <c r="CC7" s="79">
        <f>SUM($CC$8:$CC$10)</f>
        <v>480</v>
      </c>
      <c r="CD7" s="79">
        <f>SUM($CD$8:$CD$10)</f>
        <v>0</v>
      </c>
      <c r="CE7" s="79">
        <f>SUM($CE$8:$CE$10)</f>
        <v>23121</v>
      </c>
      <c r="CF7" s="79">
        <f>SUM($CF$8:$CF$10)</f>
        <v>0</v>
      </c>
      <c r="CG7" s="79">
        <f>SUM($CG$8:$CG$10)</f>
        <v>0</v>
      </c>
      <c r="CH7" s="79">
        <f>SUM($CH$8:$CH$10)</f>
        <v>2298</v>
      </c>
      <c r="CI7" s="79">
        <f>SUM($CI$8:$CI$10)</f>
        <v>59468</v>
      </c>
    </row>
    <row r="8" spans="1:87" s="8" customFormat="1" ht="12" customHeight="1">
      <c r="A8" s="80" t="s">
        <v>203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480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480</v>
      </c>
      <c r="X8" s="84">
        <v>0</v>
      </c>
      <c r="Y8" s="84">
        <v>480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480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170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170</v>
      </c>
      <c r="AU8" s="84">
        <v>0</v>
      </c>
      <c r="AV8" s="84">
        <v>170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170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10" si="7">SUM(K8,AM8)</f>
        <v>0</v>
      </c>
      <c r="BP8" s="84">
        <f t="shared" ref="BP8:BP10" si="8">SUM(L8,AN8)</f>
        <v>650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170</v>
      </c>
      <c r="BW8" s="84">
        <f t="shared" ref="BW8:BW10" si="15">SUM(S8,AU8)</f>
        <v>0</v>
      </c>
      <c r="BX8" s="84">
        <f t="shared" ref="BX8:BX10" si="16">SUM(T8,AV8)</f>
        <v>170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480</v>
      </c>
      <c r="CB8" s="84">
        <f t="shared" ref="CB8:CB10" si="20">SUM(X8,AZ8)</f>
        <v>0</v>
      </c>
      <c r="CC8" s="84">
        <f t="shared" ref="CC8:CC10" si="21">SUM(Y8,BA8)</f>
        <v>480</v>
      </c>
      <c r="CD8" s="84">
        <f t="shared" ref="CD8:CD10" si="22">SUM(Z8,BB8)</f>
        <v>0</v>
      </c>
      <c r="CE8" s="84">
        <f t="shared" ref="CE8:CE10" si="23">SUM(AA8,BC8)</f>
        <v>0</v>
      </c>
      <c r="CF8" s="94">
        <f t="shared" ref="CF8:CF10" si="24">SUM(AB8,BD8)</f>
        <v>0</v>
      </c>
      <c r="CG8" s="84">
        <f t="shared" ref="CG8:CG10" si="25">SUM(AC8,BE8)</f>
        <v>0</v>
      </c>
      <c r="CH8" s="84">
        <f t="shared" ref="CH8:CH10" si="26">SUM(AD8,BF8)</f>
        <v>0</v>
      </c>
      <c r="CI8" s="84">
        <f t="shared" ref="CI8:CI10" si="27">SUM(AE8,BG8)</f>
        <v>650</v>
      </c>
    </row>
    <row r="9" spans="1:87" s="8" customFormat="1" ht="12" customHeight="1">
      <c r="A9" s="80" t="s">
        <v>203</v>
      </c>
      <c r="B9" s="83" t="s">
        <v>207</v>
      </c>
      <c r="C9" s="80" t="s">
        <v>208</v>
      </c>
      <c r="D9" s="84">
        <v>21682</v>
      </c>
      <c r="E9" s="84">
        <v>21682</v>
      </c>
      <c r="F9" s="84">
        <v>0</v>
      </c>
      <c r="G9" s="84">
        <v>0</v>
      </c>
      <c r="H9" s="84">
        <v>0</v>
      </c>
      <c r="I9" s="84">
        <v>21682</v>
      </c>
      <c r="J9" s="84">
        <v>0</v>
      </c>
      <c r="K9" s="94">
        <f>組合分担金内訳!D9</f>
        <v>0</v>
      </c>
      <c r="L9" s="84">
        <v>6016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6016</v>
      </c>
      <c r="S9" s="84">
        <v>3780</v>
      </c>
      <c r="T9" s="84">
        <v>0</v>
      </c>
      <c r="U9" s="84">
        <v>2236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1002</v>
      </c>
      <c r="AE9" s="84">
        <v>28700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21682</v>
      </c>
      <c r="BI9" s="84">
        <f t="shared" si="1"/>
        <v>21682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21682</v>
      </c>
      <c r="BN9" s="84">
        <f t="shared" si="6"/>
        <v>0</v>
      </c>
      <c r="BO9" s="94">
        <f t="shared" si="7"/>
        <v>0</v>
      </c>
      <c r="BP9" s="84">
        <f t="shared" si="8"/>
        <v>6016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6016</v>
      </c>
      <c r="BW9" s="84">
        <f t="shared" si="15"/>
        <v>3780</v>
      </c>
      <c r="BX9" s="84">
        <f t="shared" si="16"/>
        <v>0</v>
      </c>
      <c r="BY9" s="84">
        <f t="shared" si="17"/>
        <v>2236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1002</v>
      </c>
      <c r="CI9" s="84">
        <f t="shared" si="27"/>
        <v>28700</v>
      </c>
    </row>
    <row r="10" spans="1:87" s="8" customFormat="1" ht="12" customHeight="1">
      <c r="A10" s="80" t="s">
        <v>203</v>
      </c>
      <c r="B10" s="83" t="s">
        <v>214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28822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2893</v>
      </c>
      <c r="S10" s="84">
        <v>0</v>
      </c>
      <c r="T10" s="84">
        <v>0</v>
      </c>
      <c r="U10" s="84">
        <v>2893</v>
      </c>
      <c r="V10" s="84">
        <v>0</v>
      </c>
      <c r="W10" s="84">
        <v>25929</v>
      </c>
      <c r="X10" s="84">
        <v>2808</v>
      </c>
      <c r="Y10" s="84">
        <v>0</v>
      </c>
      <c r="Z10" s="84">
        <v>0</v>
      </c>
      <c r="AA10" s="84">
        <v>23121</v>
      </c>
      <c r="AB10" s="94">
        <f>組合分担金内訳!E10</f>
        <v>0</v>
      </c>
      <c r="AC10" s="84">
        <v>0</v>
      </c>
      <c r="AD10" s="84">
        <v>1296</v>
      </c>
      <c r="AE10" s="84">
        <v>30118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28822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2893</v>
      </c>
      <c r="BW10" s="84">
        <f t="shared" si="15"/>
        <v>0</v>
      </c>
      <c r="BX10" s="84">
        <f t="shared" si="16"/>
        <v>0</v>
      </c>
      <c r="BY10" s="84">
        <f t="shared" si="17"/>
        <v>2893</v>
      </c>
      <c r="BZ10" s="84">
        <f t="shared" si="18"/>
        <v>0</v>
      </c>
      <c r="CA10" s="84">
        <f t="shared" si="19"/>
        <v>25929</v>
      </c>
      <c r="CB10" s="84">
        <f t="shared" si="20"/>
        <v>2808</v>
      </c>
      <c r="CC10" s="84">
        <f t="shared" si="21"/>
        <v>0</v>
      </c>
      <c r="CD10" s="84">
        <f t="shared" si="22"/>
        <v>0</v>
      </c>
      <c r="CE10" s="84">
        <f t="shared" si="23"/>
        <v>23121</v>
      </c>
      <c r="CF10" s="94">
        <f t="shared" si="24"/>
        <v>0</v>
      </c>
      <c r="CG10" s="84">
        <f t="shared" si="25"/>
        <v>0</v>
      </c>
      <c r="CH10" s="84">
        <f t="shared" si="26"/>
        <v>1296</v>
      </c>
      <c r="CI10" s="84">
        <f t="shared" si="27"/>
        <v>30118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1" priority="6" stopIfTrue="1">
      <formula>$A11&lt;&gt;""</formula>
    </cfRule>
  </conditionalFormatting>
  <conditionalFormatting sqref="A10:CI10">
    <cfRule type="expression" dxfId="10" priority="2" stopIfTrue="1">
      <formula>$A10&lt;&gt;""</formula>
    </cfRule>
  </conditionalFormatting>
  <conditionalFormatting sqref="A8:CI8">
    <cfRule type="expression" dxfId="9" priority="4" stopIfTrue="1">
      <formula>$A8&lt;&gt;""</formula>
    </cfRule>
  </conditionalFormatting>
  <conditionalFormatting sqref="A9:CI9">
    <cfRule type="expression" dxfId="8" priority="3" stopIfTrue="1">
      <formula>$A9&lt;&gt;""</formula>
    </cfRule>
  </conditionalFormatting>
  <conditionalFormatting sqref="A7:CI7">
    <cfRule type="expression" dxfId="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226</v>
      </c>
      <c r="B7" s="92" t="s">
        <v>218</v>
      </c>
      <c r="C7" s="78" t="s">
        <v>219</v>
      </c>
      <c r="D7" s="101">
        <f>SUM($D$8:$D$10)</f>
        <v>0</v>
      </c>
      <c r="E7" s="101">
        <f>SUM($E$8:$E$10)</f>
        <v>0</v>
      </c>
      <c r="F7" s="101">
        <f>SUM($F$8:$F$10)</f>
        <v>0</v>
      </c>
      <c r="G7" s="101">
        <f>SUM($G$8:$G$10)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SUM($N$8:$N$10)</f>
        <v>0</v>
      </c>
      <c r="O7" s="101">
        <f>SUM($O$8:$O$10)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SUM($V$8:$V$10)</f>
        <v>0</v>
      </c>
      <c r="W7" s="101">
        <f>SUM($W$8:$W$10)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SUM($AD$8:$AD$10)</f>
        <v>0</v>
      </c>
      <c r="AE7" s="101">
        <f>SUM($AE$8:$AE$10)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SUM($AL$8:$AL$10)</f>
        <v>0</v>
      </c>
      <c r="AM7" s="101">
        <f>SUM($AM$8:$AM$10)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SUM($AT$8:$AT$10)</f>
        <v>0</v>
      </c>
      <c r="AU7" s="101">
        <f>SUM($AU$8:$AU$10)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SUM($BB$8:$BB$10)</f>
        <v>0</v>
      </c>
      <c r="BC7" s="101">
        <f>SUM($BC$8:$BC$10)</f>
        <v>0</v>
      </c>
      <c r="BD7" s="101">
        <f>SUM($BD$8:$BD$10)</f>
        <v>0</v>
      </c>
      <c r="BE7" s="101">
        <f>SUM($BE$8:$BE$10)</f>
        <v>0</v>
      </c>
    </row>
    <row r="8" spans="1:57" s="8" customFormat="1" ht="12" customHeight="1">
      <c r="A8" s="80" t="s">
        <v>203</v>
      </c>
      <c r="B8" s="83" t="s">
        <v>200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207</v>
      </c>
      <c r="C9" s="80" t="s">
        <v>208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216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6" priority="6" stopIfTrue="1">
      <formula>$A11&lt;&gt;""</formula>
    </cfRule>
  </conditionalFormatting>
  <conditionalFormatting sqref="A10:BE10">
    <cfRule type="expression" dxfId="5" priority="2" stopIfTrue="1">
      <formula>$A10&lt;&gt;""</formula>
    </cfRule>
  </conditionalFormatting>
  <conditionalFormatting sqref="A8:BE8">
    <cfRule type="expression" dxfId="4" priority="4" stopIfTrue="1">
      <formula>$A8&lt;&gt;""</formula>
    </cfRule>
  </conditionalFormatting>
  <conditionalFormatting sqref="A9:BE9">
    <cfRule type="expression" dxfId="3" priority="3" stopIfTrue="1">
      <formula>$A9&lt;&gt;""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218</v>
      </c>
      <c r="C7" s="78" t="s">
        <v>219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2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スタッフ11</cp:lastModifiedBy>
  <cp:lastPrinted>2015-10-13T06:03:07Z</cp:lastPrinted>
  <dcterms:created xsi:type="dcterms:W3CDTF">2008-01-24T06:28:57Z</dcterms:created>
  <dcterms:modified xsi:type="dcterms:W3CDTF">2020-01-30T04:12:37Z</dcterms:modified>
</cp:coreProperties>
</file>