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ごみ処理概要!$2:$41</definedName>
    <definedName name="_xlnm.Print_Area" localSheetId="3">ごみ処理量内訳!$2:$41</definedName>
    <definedName name="_xlnm.Print_Area" localSheetId="1">ごみ搬入量内訳!$2:$41</definedName>
    <definedName name="_xlnm.Print_Area" localSheetId="6">災害廃棄物搬入量!$2:$41</definedName>
    <definedName name="_xlnm.Print_Area" localSheetId="2">施設区分別搬入量内訳!$2:$41</definedName>
    <definedName name="_xlnm.Print_Area" localSheetId="5">施設資源化量内訳!$2:$41</definedName>
    <definedName name="_xlnm.Print_Area" localSheetId="4">資源化量内訳!$2:$41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T8" i="5"/>
  <c r="CT9" i="5"/>
  <c r="CT10" i="5"/>
  <c r="CT11" i="5"/>
  <c r="CT12" i="5"/>
  <c r="CR12" i="5" s="1"/>
  <c r="O12" i="5" s="1"/>
  <c r="CT13" i="5"/>
  <c r="CT14" i="5"/>
  <c r="CT15" i="5"/>
  <c r="CT16" i="5"/>
  <c r="CR16" i="5" s="1"/>
  <c r="O16" i="5" s="1"/>
  <c r="CT17" i="5"/>
  <c r="CT18" i="5"/>
  <c r="CT19" i="5"/>
  <c r="CT20" i="5"/>
  <c r="CR20" i="5" s="1"/>
  <c r="O20" i="5" s="1"/>
  <c r="CT21" i="5"/>
  <c r="CT22" i="5"/>
  <c r="CT23" i="5"/>
  <c r="CT24" i="5"/>
  <c r="CR24" i="5" s="1"/>
  <c r="O24" i="5" s="1"/>
  <c r="CT25" i="5"/>
  <c r="CT26" i="5"/>
  <c r="CT27" i="5"/>
  <c r="CT28" i="5"/>
  <c r="CR28" i="5" s="1"/>
  <c r="O28" i="5" s="1"/>
  <c r="CT29" i="5"/>
  <c r="CT30" i="5"/>
  <c r="CT31" i="5"/>
  <c r="CT32" i="5"/>
  <c r="CR32" i="5" s="1"/>
  <c r="O32" i="5" s="1"/>
  <c r="CT33" i="5"/>
  <c r="CT34" i="5"/>
  <c r="CT35" i="5"/>
  <c r="CT36" i="5"/>
  <c r="CR36" i="5" s="1"/>
  <c r="O36" i="5" s="1"/>
  <c r="CT37" i="5"/>
  <c r="CT38" i="5"/>
  <c r="CT39" i="5"/>
  <c r="CT40" i="5"/>
  <c r="CR40" i="5" s="1"/>
  <c r="O40" i="5" s="1"/>
  <c r="CT41" i="5"/>
  <c r="CS8" i="5"/>
  <c r="CS9" i="5"/>
  <c r="CR9" i="5" s="1"/>
  <c r="O9" i="5" s="1"/>
  <c r="CS10" i="5"/>
  <c r="CR10" i="5" s="1"/>
  <c r="CS11" i="5"/>
  <c r="CS12" i="5"/>
  <c r="CS13" i="5"/>
  <c r="CR13" i="5" s="1"/>
  <c r="O13" i="5" s="1"/>
  <c r="CS14" i="5"/>
  <c r="CR14" i="5" s="1"/>
  <c r="O14" i="5" s="1"/>
  <c r="CS15" i="5"/>
  <c r="CR15" i="5" s="1"/>
  <c r="O15" i="5" s="1"/>
  <c r="CS16" i="5"/>
  <c r="CS17" i="5"/>
  <c r="CS18" i="5"/>
  <c r="CR18" i="5" s="1"/>
  <c r="O18" i="5" s="1"/>
  <c r="CS19" i="5"/>
  <c r="CS20" i="5"/>
  <c r="CS21" i="5"/>
  <c r="CR21" i="5" s="1"/>
  <c r="O21" i="5" s="1"/>
  <c r="CS22" i="5"/>
  <c r="CR22" i="5" s="1"/>
  <c r="O22" i="5" s="1"/>
  <c r="CS23" i="5"/>
  <c r="CS24" i="5"/>
  <c r="CS25" i="5"/>
  <c r="CR25" i="5" s="1"/>
  <c r="O25" i="5" s="1"/>
  <c r="CS26" i="5"/>
  <c r="CR26" i="5" s="1"/>
  <c r="O26" i="5" s="1"/>
  <c r="CS27" i="5"/>
  <c r="CS28" i="5"/>
  <c r="CS29" i="5"/>
  <c r="CS30" i="5"/>
  <c r="CR30" i="5" s="1"/>
  <c r="O30" i="5" s="1"/>
  <c r="CS31" i="5"/>
  <c r="CS32" i="5"/>
  <c r="CS33" i="5"/>
  <c r="CR33" i="5" s="1"/>
  <c r="O33" i="5" s="1"/>
  <c r="CS34" i="5"/>
  <c r="CR34" i="5" s="1"/>
  <c r="O34" i="5" s="1"/>
  <c r="CS35" i="5"/>
  <c r="CS36" i="5"/>
  <c r="CS37" i="5"/>
  <c r="CR37" i="5" s="1"/>
  <c r="O37" i="5" s="1"/>
  <c r="CS38" i="5"/>
  <c r="CR38" i="5" s="1"/>
  <c r="O38" i="5" s="1"/>
  <c r="CS39" i="5"/>
  <c r="CR39" i="5" s="1"/>
  <c r="O39" i="5" s="1"/>
  <c r="CS40" i="5"/>
  <c r="CS41" i="5"/>
  <c r="CR41" i="5" s="1"/>
  <c r="O41" i="5" s="1"/>
  <c r="CR8" i="5"/>
  <c r="O8" i="5" s="1"/>
  <c r="CR17" i="5"/>
  <c r="O17" i="5" s="1"/>
  <c r="CR29" i="5"/>
  <c r="O29" i="5" s="1"/>
  <c r="CR35" i="5"/>
  <c r="O35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L8" i="5"/>
  <c r="CL9" i="5"/>
  <c r="CL10" i="5"/>
  <c r="CL11" i="5"/>
  <c r="CL12" i="5"/>
  <c r="CL13" i="5"/>
  <c r="CL14" i="5"/>
  <c r="CL15" i="5"/>
  <c r="CL16" i="5"/>
  <c r="CJ16" i="5" s="1"/>
  <c r="CL17" i="5"/>
  <c r="CL18" i="5"/>
  <c r="CL19" i="5"/>
  <c r="CJ19" i="5" s="1"/>
  <c r="N19" i="5" s="1"/>
  <c r="CL20" i="5"/>
  <c r="CL21" i="5"/>
  <c r="CL22" i="5"/>
  <c r="CL23" i="5"/>
  <c r="CL24" i="5"/>
  <c r="CL25" i="5"/>
  <c r="CL26" i="5"/>
  <c r="CL27" i="5"/>
  <c r="CL28" i="5"/>
  <c r="CL29" i="5"/>
  <c r="CL30" i="5"/>
  <c r="CL31" i="5"/>
  <c r="CJ31" i="5" s="1"/>
  <c r="N31" i="5" s="1"/>
  <c r="CL32" i="5"/>
  <c r="CJ32" i="5" s="1"/>
  <c r="CL33" i="5"/>
  <c r="CL34" i="5"/>
  <c r="CL35" i="5"/>
  <c r="CJ35" i="5" s="1"/>
  <c r="N35" i="5" s="1"/>
  <c r="CL36" i="5"/>
  <c r="CL37" i="5"/>
  <c r="CL38" i="5"/>
  <c r="CL39" i="5"/>
  <c r="CJ39" i="5" s="1"/>
  <c r="N39" i="5" s="1"/>
  <c r="CL40" i="5"/>
  <c r="CL41" i="5"/>
  <c r="CK8" i="5"/>
  <c r="CK9" i="5"/>
  <c r="CJ9" i="5" s="1"/>
  <c r="N9" i="5" s="1"/>
  <c r="CK10" i="5"/>
  <c r="CJ10" i="5" s="1"/>
  <c r="CK11" i="5"/>
  <c r="CK12" i="5"/>
  <c r="CK13" i="5"/>
  <c r="CK14" i="5"/>
  <c r="CJ14" i="5" s="1"/>
  <c r="CK15" i="5"/>
  <c r="CK16" i="5"/>
  <c r="CK17" i="5"/>
  <c r="CK18" i="5"/>
  <c r="CJ18" i="5" s="1"/>
  <c r="CK19" i="5"/>
  <c r="CK20" i="5"/>
  <c r="CK21" i="5"/>
  <c r="CJ21" i="5" s="1"/>
  <c r="N21" i="5" s="1"/>
  <c r="CK22" i="5"/>
  <c r="CJ22" i="5" s="1"/>
  <c r="CK23" i="5"/>
  <c r="CK24" i="5"/>
  <c r="CK25" i="5"/>
  <c r="CK26" i="5"/>
  <c r="CJ26" i="5" s="1"/>
  <c r="CK27" i="5"/>
  <c r="CK28" i="5"/>
  <c r="CK29" i="5"/>
  <c r="CJ29" i="5" s="1"/>
  <c r="N29" i="5" s="1"/>
  <c r="CK30" i="5"/>
  <c r="CJ30" i="5" s="1"/>
  <c r="CK31" i="5"/>
  <c r="CK32" i="5"/>
  <c r="CK33" i="5"/>
  <c r="CJ33" i="5" s="1"/>
  <c r="N33" i="5" s="1"/>
  <c r="CK34" i="5"/>
  <c r="CJ34" i="5" s="1"/>
  <c r="CK35" i="5"/>
  <c r="CK36" i="5"/>
  <c r="CK37" i="5"/>
  <c r="CJ37" i="5" s="1"/>
  <c r="CK38" i="5"/>
  <c r="CJ38" i="5" s="1"/>
  <c r="CK39" i="5"/>
  <c r="CK40" i="5"/>
  <c r="CK41" i="5"/>
  <c r="CJ8" i="5"/>
  <c r="CJ12" i="5"/>
  <c r="N12" i="5" s="1"/>
  <c r="CJ13" i="5"/>
  <c r="N13" i="5" s="1"/>
  <c r="CJ17" i="5"/>
  <c r="N17" i="5" s="1"/>
  <c r="CJ20" i="5"/>
  <c r="N20" i="5" s="1"/>
  <c r="CJ24" i="5"/>
  <c r="CJ25" i="5"/>
  <c r="N25" i="5" s="1"/>
  <c r="CJ28" i="5"/>
  <c r="N28" i="5" s="1"/>
  <c r="CJ36" i="5"/>
  <c r="CJ40" i="5"/>
  <c r="CJ41" i="5"/>
  <c r="N41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D8" i="5"/>
  <c r="CD9" i="5"/>
  <c r="CD10" i="5"/>
  <c r="CD11" i="5"/>
  <c r="CD12" i="5"/>
  <c r="CB12" i="5" s="1"/>
  <c r="CD13" i="5"/>
  <c r="CD14" i="5"/>
  <c r="CD15" i="5"/>
  <c r="CD16" i="5"/>
  <c r="CB16" i="5" s="1"/>
  <c r="CD17" i="5"/>
  <c r="CB17" i="5" s="1"/>
  <c r="M17" i="5" s="1"/>
  <c r="CD18" i="5"/>
  <c r="CD19" i="5"/>
  <c r="CD20" i="5"/>
  <c r="CD21" i="5"/>
  <c r="CD22" i="5"/>
  <c r="CD23" i="5"/>
  <c r="CD24" i="5"/>
  <c r="CD25" i="5"/>
  <c r="CD26" i="5"/>
  <c r="CD27" i="5"/>
  <c r="CD28" i="5"/>
  <c r="CD29" i="5"/>
  <c r="CB29" i="5" s="1"/>
  <c r="M29" i="5" s="1"/>
  <c r="CD30" i="5"/>
  <c r="CD31" i="5"/>
  <c r="CD32" i="5"/>
  <c r="CB32" i="5" s="1"/>
  <c r="M32" i="5" s="1"/>
  <c r="CD33" i="5"/>
  <c r="CD34" i="5"/>
  <c r="CD35" i="5"/>
  <c r="CD36" i="5"/>
  <c r="CD37" i="5"/>
  <c r="CD38" i="5"/>
  <c r="CD39" i="5"/>
  <c r="CD40" i="5"/>
  <c r="CB40" i="5" s="1"/>
  <c r="CD41" i="5"/>
  <c r="CC8" i="5"/>
  <c r="CC9" i="5"/>
  <c r="CC10" i="5"/>
  <c r="CB10" i="5" s="1"/>
  <c r="M10" i="5" s="1"/>
  <c r="CC11" i="5"/>
  <c r="CB11" i="5" s="1"/>
  <c r="M11" i="5" s="1"/>
  <c r="CC12" i="5"/>
  <c r="CC13" i="5"/>
  <c r="CC14" i="5"/>
  <c r="CB14" i="5" s="1"/>
  <c r="CC15" i="5"/>
  <c r="CB15" i="5" s="1"/>
  <c r="M15" i="5" s="1"/>
  <c r="CC16" i="5"/>
  <c r="CC17" i="5"/>
  <c r="CC18" i="5"/>
  <c r="CB18" i="5" s="1"/>
  <c r="M18" i="5" s="1"/>
  <c r="CC19" i="5"/>
  <c r="CB19" i="5" s="1"/>
  <c r="CC20" i="5"/>
  <c r="CC21" i="5"/>
  <c r="CC22" i="5"/>
  <c r="CB22" i="5" s="1"/>
  <c r="CC23" i="5"/>
  <c r="CB23" i="5" s="1"/>
  <c r="M23" i="5" s="1"/>
  <c r="CC24" i="5"/>
  <c r="CC25" i="5"/>
  <c r="CC26" i="5"/>
  <c r="CB26" i="5" s="1"/>
  <c r="M26" i="5" s="1"/>
  <c r="CC27" i="5"/>
  <c r="CB27" i="5" s="1"/>
  <c r="M27" i="5" s="1"/>
  <c r="CC28" i="5"/>
  <c r="CC29" i="5"/>
  <c r="CC30" i="5"/>
  <c r="CB30" i="5" s="1"/>
  <c r="CC31" i="5"/>
  <c r="CB31" i="5" s="1"/>
  <c r="M31" i="5" s="1"/>
  <c r="CC32" i="5"/>
  <c r="CC33" i="5"/>
  <c r="CC34" i="5"/>
  <c r="CB34" i="5" s="1"/>
  <c r="CC35" i="5"/>
  <c r="CB35" i="5" s="1"/>
  <c r="M35" i="5" s="1"/>
  <c r="CC36" i="5"/>
  <c r="CC37" i="5"/>
  <c r="CC38" i="5"/>
  <c r="CB38" i="5" s="1"/>
  <c r="CC39" i="5"/>
  <c r="CC40" i="5"/>
  <c r="CC41" i="5"/>
  <c r="CB8" i="5"/>
  <c r="CB9" i="5"/>
  <c r="M9" i="5" s="1"/>
  <c r="CB20" i="5"/>
  <c r="M20" i="5" s="1"/>
  <c r="CB24" i="5"/>
  <c r="M24" i="5" s="1"/>
  <c r="CB28" i="5"/>
  <c r="CB36" i="5"/>
  <c r="M36" i="5" s="1"/>
  <c r="CB39" i="5"/>
  <c r="M39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V8" i="5"/>
  <c r="BV9" i="5"/>
  <c r="BV10" i="5"/>
  <c r="BV11" i="5"/>
  <c r="BV12" i="5"/>
  <c r="BV13" i="5"/>
  <c r="BV14" i="5"/>
  <c r="BV15" i="5"/>
  <c r="BV16" i="5"/>
  <c r="BT16" i="5" s="1"/>
  <c r="BV17" i="5"/>
  <c r="BV18" i="5"/>
  <c r="BV19" i="5"/>
  <c r="BT19" i="5" s="1"/>
  <c r="L19" i="5" s="1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T32" i="5" s="1"/>
  <c r="BV33" i="5"/>
  <c r="BV34" i="5"/>
  <c r="BV35" i="5"/>
  <c r="BV36" i="5"/>
  <c r="BV37" i="5"/>
  <c r="BV38" i="5"/>
  <c r="BV39" i="5"/>
  <c r="BV40" i="5"/>
  <c r="BV41" i="5"/>
  <c r="BU8" i="5"/>
  <c r="BU9" i="5"/>
  <c r="BT9" i="5" s="1"/>
  <c r="BU10" i="5"/>
  <c r="BT10" i="5" s="1"/>
  <c r="BU11" i="5"/>
  <c r="BU12" i="5"/>
  <c r="BU13" i="5"/>
  <c r="BU14" i="5"/>
  <c r="BT14" i="5" s="1"/>
  <c r="BU15" i="5"/>
  <c r="BU16" i="5"/>
  <c r="BU17" i="5"/>
  <c r="BU18" i="5"/>
  <c r="BT18" i="5" s="1"/>
  <c r="BU19" i="5"/>
  <c r="BU20" i="5"/>
  <c r="BU21" i="5"/>
  <c r="BT21" i="5" s="1"/>
  <c r="BU22" i="5"/>
  <c r="BT22" i="5" s="1"/>
  <c r="BU23" i="5"/>
  <c r="BU24" i="5"/>
  <c r="BU25" i="5"/>
  <c r="BU26" i="5"/>
  <c r="BT26" i="5" s="1"/>
  <c r="BU27" i="5"/>
  <c r="BU28" i="5"/>
  <c r="BU29" i="5"/>
  <c r="BT29" i="5" s="1"/>
  <c r="L29" i="5" s="1"/>
  <c r="BU30" i="5"/>
  <c r="BT30" i="5" s="1"/>
  <c r="BU31" i="5"/>
  <c r="BU32" i="5"/>
  <c r="BU33" i="5"/>
  <c r="BU34" i="5"/>
  <c r="BT34" i="5" s="1"/>
  <c r="BU35" i="5"/>
  <c r="BU36" i="5"/>
  <c r="BU37" i="5"/>
  <c r="BT37" i="5" s="1"/>
  <c r="BU38" i="5"/>
  <c r="BT38" i="5" s="1"/>
  <c r="BU39" i="5"/>
  <c r="BU40" i="5"/>
  <c r="BU41" i="5"/>
  <c r="BT8" i="5"/>
  <c r="BT12" i="5"/>
  <c r="L12" i="5" s="1"/>
  <c r="BT13" i="5"/>
  <c r="L13" i="5" s="1"/>
  <c r="BT17" i="5"/>
  <c r="L17" i="5" s="1"/>
  <c r="BT20" i="5"/>
  <c r="BT24" i="5"/>
  <c r="L24" i="5" s="1"/>
  <c r="BT25" i="5"/>
  <c r="BT28" i="5"/>
  <c r="BT31" i="5"/>
  <c r="L31" i="5" s="1"/>
  <c r="BT33" i="5"/>
  <c r="L33" i="5" s="1"/>
  <c r="BT35" i="5"/>
  <c r="L35" i="5" s="1"/>
  <c r="BT36" i="5"/>
  <c r="BT39" i="5"/>
  <c r="L39" i="5" s="1"/>
  <c r="BT40" i="5"/>
  <c r="L40" i="5" s="1"/>
  <c r="BT4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N8" i="5"/>
  <c r="BN9" i="5"/>
  <c r="BN10" i="5"/>
  <c r="BN11" i="5"/>
  <c r="BN12" i="5"/>
  <c r="BL12" i="5" s="1"/>
  <c r="K12" i="5" s="1"/>
  <c r="BN13" i="5"/>
  <c r="BN14" i="5"/>
  <c r="BN15" i="5"/>
  <c r="BN16" i="5"/>
  <c r="BL16" i="5" s="1"/>
  <c r="K16" i="5" s="1"/>
  <c r="BN17" i="5"/>
  <c r="BN18" i="5"/>
  <c r="BN19" i="5"/>
  <c r="BN20" i="5"/>
  <c r="BL20" i="5" s="1"/>
  <c r="K20" i="5" s="1"/>
  <c r="F20" i="5" s="1"/>
  <c r="D20" i="5" s="1"/>
  <c r="BN21" i="5"/>
  <c r="BN22" i="5"/>
  <c r="BN23" i="5"/>
  <c r="BN24" i="5"/>
  <c r="BL24" i="5" s="1"/>
  <c r="K24" i="5" s="1"/>
  <c r="BN25" i="5"/>
  <c r="BN26" i="5"/>
  <c r="BN27" i="5"/>
  <c r="BN28" i="5"/>
  <c r="BL28" i="5" s="1"/>
  <c r="K28" i="5" s="1"/>
  <c r="BN29" i="5"/>
  <c r="BN30" i="5"/>
  <c r="BN31" i="5"/>
  <c r="BN32" i="5"/>
  <c r="BL32" i="5" s="1"/>
  <c r="K32" i="5" s="1"/>
  <c r="BN33" i="5"/>
  <c r="BN34" i="5"/>
  <c r="BN35" i="5"/>
  <c r="BN36" i="5"/>
  <c r="BL36" i="5" s="1"/>
  <c r="K36" i="5" s="1"/>
  <c r="BN37" i="5"/>
  <c r="BN38" i="5"/>
  <c r="BN39" i="5"/>
  <c r="BN40" i="5"/>
  <c r="BL40" i="5" s="1"/>
  <c r="K40" i="5" s="1"/>
  <c r="BN41" i="5"/>
  <c r="BM8" i="5"/>
  <c r="BM9" i="5"/>
  <c r="BL9" i="5" s="1"/>
  <c r="K9" i="5" s="1"/>
  <c r="BM10" i="5"/>
  <c r="BL10" i="5" s="1"/>
  <c r="K10" i="5" s="1"/>
  <c r="BM11" i="5"/>
  <c r="BM12" i="5"/>
  <c r="BM13" i="5"/>
  <c r="BL13" i="5" s="1"/>
  <c r="K13" i="5" s="1"/>
  <c r="BM14" i="5"/>
  <c r="BL14" i="5" s="1"/>
  <c r="K14" i="5" s="1"/>
  <c r="BM15" i="5"/>
  <c r="BL15" i="5" s="1"/>
  <c r="K15" i="5" s="1"/>
  <c r="BM16" i="5"/>
  <c r="BM17" i="5"/>
  <c r="BM18" i="5"/>
  <c r="BL18" i="5" s="1"/>
  <c r="K18" i="5" s="1"/>
  <c r="BM19" i="5"/>
  <c r="BM20" i="5"/>
  <c r="BM21" i="5"/>
  <c r="BL21" i="5" s="1"/>
  <c r="K21" i="5" s="1"/>
  <c r="BM22" i="5"/>
  <c r="BL22" i="5" s="1"/>
  <c r="K22" i="5" s="1"/>
  <c r="BM23" i="5"/>
  <c r="BM24" i="5"/>
  <c r="BM25" i="5"/>
  <c r="BL25" i="5" s="1"/>
  <c r="K25" i="5" s="1"/>
  <c r="BM26" i="5"/>
  <c r="BL26" i="5" s="1"/>
  <c r="K26" i="5" s="1"/>
  <c r="BM27" i="5"/>
  <c r="BM28" i="5"/>
  <c r="BM29" i="5"/>
  <c r="BM30" i="5"/>
  <c r="BL30" i="5" s="1"/>
  <c r="K30" i="5" s="1"/>
  <c r="F30" i="5" s="1"/>
  <c r="D30" i="5" s="1"/>
  <c r="BM31" i="5"/>
  <c r="BM32" i="5"/>
  <c r="BM33" i="5"/>
  <c r="BL33" i="5" s="1"/>
  <c r="K33" i="5" s="1"/>
  <c r="BM34" i="5"/>
  <c r="BL34" i="5" s="1"/>
  <c r="K34" i="5" s="1"/>
  <c r="BM35" i="5"/>
  <c r="BM36" i="5"/>
  <c r="BM37" i="5"/>
  <c r="BL37" i="5" s="1"/>
  <c r="K37" i="5" s="1"/>
  <c r="BM38" i="5"/>
  <c r="BL38" i="5" s="1"/>
  <c r="K38" i="5" s="1"/>
  <c r="BM39" i="5"/>
  <c r="BL39" i="5" s="1"/>
  <c r="K39" i="5" s="1"/>
  <c r="BM40" i="5"/>
  <c r="BM41" i="5"/>
  <c r="BL41" i="5" s="1"/>
  <c r="K41" i="5" s="1"/>
  <c r="BL8" i="5"/>
  <c r="K8" i="5" s="1"/>
  <c r="BL17" i="5"/>
  <c r="K17" i="5" s="1"/>
  <c r="BL29" i="5"/>
  <c r="K29" i="5" s="1"/>
  <c r="BL35" i="5"/>
  <c r="K3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F8" i="5"/>
  <c r="BF9" i="5"/>
  <c r="BF10" i="5"/>
  <c r="BF11" i="5"/>
  <c r="BF12" i="5"/>
  <c r="BF13" i="5"/>
  <c r="BF14" i="5"/>
  <c r="BF15" i="5"/>
  <c r="BF16" i="5"/>
  <c r="BD16" i="5" s="1"/>
  <c r="BF17" i="5"/>
  <c r="BF18" i="5"/>
  <c r="BF19" i="5"/>
  <c r="BD19" i="5" s="1"/>
  <c r="J19" i="5" s="1"/>
  <c r="BF20" i="5"/>
  <c r="BF21" i="5"/>
  <c r="BF22" i="5"/>
  <c r="BF23" i="5"/>
  <c r="BF24" i="5"/>
  <c r="BF25" i="5"/>
  <c r="BF26" i="5"/>
  <c r="BF27" i="5"/>
  <c r="BF28" i="5"/>
  <c r="BF29" i="5"/>
  <c r="BF30" i="5"/>
  <c r="BF31" i="5"/>
  <c r="BD31" i="5" s="1"/>
  <c r="J31" i="5" s="1"/>
  <c r="BF32" i="5"/>
  <c r="BD32" i="5" s="1"/>
  <c r="BF33" i="5"/>
  <c r="BF34" i="5"/>
  <c r="BF35" i="5"/>
  <c r="BD35" i="5" s="1"/>
  <c r="J35" i="5" s="1"/>
  <c r="BF36" i="5"/>
  <c r="BF37" i="5"/>
  <c r="BF38" i="5"/>
  <c r="BF39" i="5"/>
  <c r="BD39" i="5" s="1"/>
  <c r="J39" i="5" s="1"/>
  <c r="BF40" i="5"/>
  <c r="BF41" i="5"/>
  <c r="BE8" i="5"/>
  <c r="BE9" i="5"/>
  <c r="BD9" i="5" s="1"/>
  <c r="J9" i="5" s="1"/>
  <c r="BE10" i="5"/>
  <c r="BD10" i="5" s="1"/>
  <c r="BE11" i="5"/>
  <c r="BE12" i="5"/>
  <c r="BE13" i="5"/>
  <c r="BE14" i="5"/>
  <c r="BD14" i="5" s="1"/>
  <c r="BE15" i="5"/>
  <c r="BE16" i="5"/>
  <c r="BE17" i="5"/>
  <c r="BE18" i="5"/>
  <c r="BD18" i="5" s="1"/>
  <c r="BE19" i="5"/>
  <c r="BE20" i="5"/>
  <c r="BE21" i="5"/>
  <c r="BD21" i="5" s="1"/>
  <c r="BE22" i="5"/>
  <c r="BD22" i="5" s="1"/>
  <c r="BE23" i="5"/>
  <c r="BE24" i="5"/>
  <c r="BE25" i="5"/>
  <c r="BE26" i="5"/>
  <c r="BD26" i="5" s="1"/>
  <c r="BE27" i="5"/>
  <c r="BE28" i="5"/>
  <c r="BE29" i="5"/>
  <c r="BD29" i="5" s="1"/>
  <c r="J29" i="5" s="1"/>
  <c r="BE30" i="5"/>
  <c r="BD30" i="5" s="1"/>
  <c r="BE31" i="5"/>
  <c r="BE32" i="5"/>
  <c r="BE33" i="5"/>
  <c r="BD33" i="5" s="1"/>
  <c r="BE34" i="5"/>
  <c r="BD34" i="5" s="1"/>
  <c r="BE35" i="5"/>
  <c r="BE36" i="5"/>
  <c r="BE37" i="5"/>
  <c r="BD37" i="5" s="1"/>
  <c r="J37" i="5" s="1"/>
  <c r="BE38" i="5"/>
  <c r="BD38" i="5" s="1"/>
  <c r="BE39" i="5"/>
  <c r="BE40" i="5"/>
  <c r="BE41" i="5"/>
  <c r="BD8" i="5"/>
  <c r="BD12" i="5"/>
  <c r="BD13" i="5"/>
  <c r="J13" i="5" s="1"/>
  <c r="BD17" i="5"/>
  <c r="J17" i="5" s="1"/>
  <c r="BD20" i="5"/>
  <c r="J20" i="5" s="1"/>
  <c r="BD24" i="5"/>
  <c r="BD25" i="5"/>
  <c r="J25" i="5" s="1"/>
  <c r="BD28" i="5"/>
  <c r="BD36" i="5"/>
  <c r="BD40" i="5"/>
  <c r="J40" i="5" s="1"/>
  <c r="BD41" i="5"/>
  <c r="J41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X8" i="5"/>
  <c r="AX9" i="5"/>
  <c r="AX10" i="5"/>
  <c r="AX11" i="5"/>
  <c r="AX12" i="5"/>
  <c r="AV12" i="5" s="1"/>
  <c r="I12" i="5" s="1"/>
  <c r="AX13" i="5"/>
  <c r="AX14" i="5"/>
  <c r="AX15" i="5"/>
  <c r="AX16" i="5"/>
  <c r="AV16" i="5" s="1"/>
  <c r="AX17" i="5"/>
  <c r="AV17" i="5" s="1"/>
  <c r="I17" i="5" s="1"/>
  <c r="AX18" i="5"/>
  <c r="AX19" i="5"/>
  <c r="AX20" i="5"/>
  <c r="AX21" i="5"/>
  <c r="AX22" i="5"/>
  <c r="AX23" i="5"/>
  <c r="AX24" i="5"/>
  <c r="AX25" i="5"/>
  <c r="AX26" i="5"/>
  <c r="AX27" i="5"/>
  <c r="AX28" i="5"/>
  <c r="AX29" i="5"/>
  <c r="AV29" i="5" s="1"/>
  <c r="I29" i="5" s="1"/>
  <c r="AX30" i="5"/>
  <c r="AX31" i="5"/>
  <c r="AX32" i="5"/>
  <c r="AV32" i="5" s="1"/>
  <c r="AX33" i="5"/>
  <c r="AX34" i="5"/>
  <c r="AX35" i="5"/>
  <c r="AX36" i="5"/>
  <c r="AX37" i="5"/>
  <c r="AX38" i="5"/>
  <c r="AX39" i="5"/>
  <c r="AX40" i="5"/>
  <c r="AV40" i="5" s="1"/>
  <c r="AX41" i="5"/>
  <c r="AW8" i="5"/>
  <c r="AW9" i="5"/>
  <c r="AW10" i="5"/>
  <c r="AV10" i="5" s="1"/>
  <c r="AW11" i="5"/>
  <c r="AV11" i="5" s="1"/>
  <c r="I11" i="5" s="1"/>
  <c r="AW12" i="5"/>
  <c r="AW13" i="5"/>
  <c r="AW14" i="5"/>
  <c r="AV14" i="5" s="1"/>
  <c r="I14" i="5" s="1"/>
  <c r="AW15" i="5"/>
  <c r="AV15" i="5" s="1"/>
  <c r="I15" i="5" s="1"/>
  <c r="AW16" i="5"/>
  <c r="AW17" i="5"/>
  <c r="AW18" i="5"/>
  <c r="AV18" i="5" s="1"/>
  <c r="I18" i="5" s="1"/>
  <c r="AW19" i="5"/>
  <c r="AV19" i="5" s="1"/>
  <c r="I19" i="5" s="1"/>
  <c r="AW20" i="5"/>
  <c r="AW21" i="5"/>
  <c r="AW22" i="5"/>
  <c r="AV22" i="5" s="1"/>
  <c r="AW23" i="5"/>
  <c r="AV23" i="5" s="1"/>
  <c r="I23" i="5" s="1"/>
  <c r="AW24" i="5"/>
  <c r="AW25" i="5"/>
  <c r="AW26" i="5"/>
  <c r="AV26" i="5" s="1"/>
  <c r="AW27" i="5"/>
  <c r="AV27" i="5" s="1"/>
  <c r="I27" i="5" s="1"/>
  <c r="AW28" i="5"/>
  <c r="AW29" i="5"/>
  <c r="AW30" i="5"/>
  <c r="AV30" i="5" s="1"/>
  <c r="AW31" i="5"/>
  <c r="AV31" i="5" s="1"/>
  <c r="I31" i="5" s="1"/>
  <c r="AW32" i="5"/>
  <c r="AW33" i="5"/>
  <c r="AW34" i="5"/>
  <c r="AV34" i="5" s="1"/>
  <c r="I34" i="5" s="1"/>
  <c r="AW35" i="5"/>
  <c r="AV35" i="5" s="1"/>
  <c r="I35" i="5" s="1"/>
  <c r="AW36" i="5"/>
  <c r="AW37" i="5"/>
  <c r="AW38" i="5"/>
  <c r="AV38" i="5" s="1"/>
  <c r="AW39" i="5"/>
  <c r="AW40" i="5"/>
  <c r="AW41" i="5"/>
  <c r="AV8" i="5"/>
  <c r="AV9" i="5"/>
  <c r="I9" i="5" s="1"/>
  <c r="AV20" i="5"/>
  <c r="I20" i="5" s="1"/>
  <c r="AV24" i="5"/>
  <c r="AV28" i="5"/>
  <c r="I28" i="5" s="1"/>
  <c r="AV36" i="5"/>
  <c r="AV39" i="5"/>
  <c r="I39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P8" i="5"/>
  <c r="AP9" i="5"/>
  <c r="AP10" i="5"/>
  <c r="AP11" i="5"/>
  <c r="AP12" i="5"/>
  <c r="AP13" i="5"/>
  <c r="AP14" i="5"/>
  <c r="AP15" i="5"/>
  <c r="AP16" i="5"/>
  <c r="AN16" i="5" s="1"/>
  <c r="AP17" i="5"/>
  <c r="AP18" i="5"/>
  <c r="AP19" i="5"/>
  <c r="AN19" i="5" s="1"/>
  <c r="H19" i="5" s="1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N32" i="5" s="1"/>
  <c r="AP33" i="5"/>
  <c r="AP34" i="5"/>
  <c r="AP35" i="5"/>
  <c r="AP36" i="5"/>
  <c r="AP37" i="5"/>
  <c r="AP38" i="5"/>
  <c r="AP39" i="5"/>
  <c r="AP40" i="5"/>
  <c r="AP41" i="5"/>
  <c r="AO8" i="5"/>
  <c r="AO9" i="5"/>
  <c r="AN9" i="5" s="1"/>
  <c r="AO10" i="5"/>
  <c r="AN10" i="5" s="1"/>
  <c r="AO11" i="5"/>
  <c r="AO12" i="5"/>
  <c r="AO13" i="5"/>
  <c r="AO14" i="5"/>
  <c r="AN14" i="5" s="1"/>
  <c r="AO15" i="5"/>
  <c r="AO16" i="5"/>
  <c r="AO17" i="5"/>
  <c r="AO18" i="5"/>
  <c r="AN18" i="5" s="1"/>
  <c r="AO19" i="5"/>
  <c r="AO20" i="5"/>
  <c r="AO21" i="5"/>
  <c r="AN21" i="5" s="1"/>
  <c r="H21" i="5" s="1"/>
  <c r="AO22" i="5"/>
  <c r="AN22" i="5" s="1"/>
  <c r="AO23" i="5"/>
  <c r="AO24" i="5"/>
  <c r="AO25" i="5"/>
  <c r="AO26" i="5"/>
  <c r="AN26" i="5" s="1"/>
  <c r="AO27" i="5"/>
  <c r="AO28" i="5"/>
  <c r="AO29" i="5"/>
  <c r="AN29" i="5" s="1"/>
  <c r="AO30" i="5"/>
  <c r="AN30" i="5" s="1"/>
  <c r="AO31" i="5"/>
  <c r="AO32" i="5"/>
  <c r="AO33" i="5"/>
  <c r="AO34" i="5"/>
  <c r="AN34" i="5" s="1"/>
  <c r="AO35" i="5"/>
  <c r="AO36" i="5"/>
  <c r="AO37" i="5"/>
  <c r="AN37" i="5" s="1"/>
  <c r="H37" i="5" s="1"/>
  <c r="AO38" i="5"/>
  <c r="AN38" i="5" s="1"/>
  <c r="AO39" i="5"/>
  <c r="AO40" i="5"/>
  <c r="AO41" i="5"/>
  <c r="AN8" i="5"/>
  <c r="AN12" i="5"/>
  <c r="H12" i="5" s="1"/>
  <c r="AN13" i="5"/>
  <c r="H13" i="5" s="1"/>
  <c r="AN17" i="5"/>
  <c r="AN20" i="5"/>
  <c r="AN24" i="5"/>
  <c r="H24" i="5" s="1"/>
  <c r="AN25" i="5"/>
  <c r="H25" i="5" s="1"/>
  <c r="AN28" i="5"/>
  <c r="AN31" i="5"/>
  <c r="H31" i="5" s="1"/>
  <c r="AN33" i="5"/>
  <c r="H33" i="5" s="1"/>
  <c r="AN35" i="5"/>
  <c r="H35" i="5" s="1"/>
  <c r="AN36" i="5"/>
  <c r="AN39" i="5"/>
  <c r="H39" i="5" s="1"/>
  <c r="AN40" i="5"/>
  <c r="H40" i="5" s="1"/>
  <c r="AN4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H8" i="5"/>
  <c r="AH9" i="5"/>
  <c r="AH10" i="5"/>
  <c r="AH11" i="5"/>
  <c r="AH12" i="5"/>
  <c r="AF12" i="5" s="1"/>
  <c r="G12" i="5" s="1"/>
  <c r="AH13" i="5"/>
  <c r="AH14" i="5"/>
  <c r="AH15" i="5"/>
  <c r="AH16" i="5"/>
  <c r="AF16" i="5" s="1"/>
  <c r="G16" i="5" s="1"/>
  <c r="AH17" i="5"/>
  <c r="AH18" i="5"/>
  <c r="AH19" i="5"/>
  <c r="AH20" i="5"/>
  <c r="AF20" i="5" s="1"/>
  <c r="G20" i="5" s="1"/>
  <c r="AH21" i="5"/>
  <c r="AH22" i="5"/>
  <c r="AH23" i="5"/>
  <c r="AH24" i="5"/>
  <c r="AF24" i="5" s="1"/>
  <c r="G24" i="5" s="1"/>
  <c r="AH25" i="5"/>
  <c r="AH26" i="5"/>
  <c r="AH27" i="5"/>
  <c r="AH28" i="5"/>
  <c r="AF28" i="5" s="1"/>
  <c r="G28" i="5" s="1"/>
  <c r="AH29" i="5"/>
  <c r="AH30" i="5"/>
  <c r="AH31" i="5"/>
  <c r="AH32" i="5"/>
  <c r="AF32" i="5" s="1"/>
  <c r="G32" i="5" s="1"/>
  <c r="AH33" i="5"/>
  <c r="AH34" i="5"/>
  <c r="AH35" i="5"/>
  <c r="AH36" i="5"/>
  <c r="AF36" i="5" s="1"/>
  <c r="AH37" i="5"/>
  <c r="AH38" i="5"/>
  <c r="AH39" i="5"/>
  <c r="AH40" i="5"/>
  <c r="AF40" i="5" s="1"/>
  <c r="G40" i="5" s="1"/>
  <c r="AH41" i="5"/>
  <c r="AG8" i="5"/>
  <c r="AG9" i="5"/>
  <c r="AF9" i="5" s="1"/>
  <c r="G9" i="5" s="1"/>
  <c r="AG10" i="5"/>
  <c r="AF10" i="5" s="1"/>
  <c r="G10" i="5" s="1"/>
  <c r="AG11" i="5"/>
  <c r="AG12" i="5"/>
  <c r="AG13" i="5"/>
  <c r="AF13" i="5" s="1"/>
  <c r="G13" i="5" s="1"/>
  <c r="AG14" i="5"/>
  <c r="AF14" i="5" s="1"/>
  <c r="G14" i="5" s="1"/>
  <c r="AG15" i="5"/>
  <c r="AF15" i="5" s="1"/>
  <c r="AG16" i="5"/>
  <c r="AG17" i="5"/>
  <c r="AG18" i="5"/>
  <c r="AF18" i="5" s="1"/>
  <c r="G18" i="5" s="1"/>
  <c r="AG19" i="5"/>
  <c r="AG20" i="5"/>
  <c r="AG21" i="5"/>
  <c r="AF21" i="5" s="1"/>
  <c r="G21" i="5" s="1"/>
  <c r="AG22" i="5"/>
  <c r="AF22" i="5" s="1"/>
  <c r="G22" i="5" s="1"/>
  <c r="AG23" i="5"/>
  <c r="AG24" i="5"/>
  <c r="AG25" i="5"/>
  <c r="AF25" i="5" s="1"/>
  <c r="G25" i="5" s="1"/>
  <c r="AG26" i="5"/>
  <c r="AF26" i="5" s="1"/>
  <c r="G26" i="5" s="1"/>
  <c r="AG27" i="5"/>
  <c r="AG28" i="5"/>
  <c r="AG29" i="5"/>
  <c r="AG30" i="5"/>
  <c r="AF30" i="5" s="1"/>
  <c r="G30" i="5" s="1"/>
  <c r="AG31" i="5"/>
  <c r="AG32" i="5"/>
  <c r="AG33" i="5"/>
  <c r="AF33" i="5" s="1"/>
  <c r="G33" i="5" s="1"/>
  <c r="AG34" i="5"/>
  <c r="AF34" i="5" s="1"/>
  <c r="AG35" i="5"/>
  <c r="AG36" i="5"/>
  <c r="AG37" i="5"/>
  <c r="AF37" i="5" s="1"/>
  <c r="G37" i="5" s="1"/>
  <c r="AG38" i="5"/>
  <c r="AF38" i="5" s="1"/>
  <c r="G38" i="5" s="1"/>
  <c r="AG39" i="5"/>
  <c r="AF39" i="5" s="1"/>
  <c r="G39" i="5" s="1"/>
  <c r="AG40" i="5"/>
  <c r="AG41" i="5"/>
  <c r="AF41" i="5" s="1"/>
  <c r="G41" i="5" s="1"/>
  <c r="AF8" i="5"/>
  <c r="G8" i="5" s="1"/>
  <c r="AF17" i="5"/>
  <c r="G17" i="5" s="1"/>
  <c r="AF29" i="5"/>
  <c r="G29" i="5" s="1"/>
  <c r="AF35" i="5"/>
  <c r="G35" i="5" s="1"/>
  <c r="F35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Z8" i="5"/>
  <c r="Z9" i="5"/>
  <c r="Z10" i="5"/>
  <c r="Z11" i="5"/>
  <c r="Z12" i="5"/>
  <c r="Z13" i="5"/>
  <c r="Z14" i="5"/>
  <c r="Z15" i="5"/>
  <c r="Z16" i="5"/>
  <c r="X16" i="5" s="1"/>
  <c r="Z17" i="5"/>
  <c r="Z18" i="5"/>
  <c r="Z19" i="5"/>
  <c r="X19" i="5" s="1"/>
  <c r="Z20" i="5"/>
  <c r="Z21" i="5"/>
  <c r="Z22" i="5"/>
  <c r="Z23" i="5"/>
  <c r="Z24" i="5"/>
  <c r="Z25" i="5"/>
  <c r="Z26" i="5"/>
  <c r="Z27" i="5"/>
  <c r="Z28" i="5"/>
  <c r="Z29" i="5"/>
  <c r="Z30" i="5"/>
  <c r="Z31" i="5"/>
  <c r="X31" i="5" s="1"/>
  <c r="E31" i="5" s="1"/>
  <c r="Z32" i="5"/>
  <c r="X32" i="5" s="1"/>
  <c r="Z33" i="5"/>
  <c r="Z34" i="5"/>
  <c r="Z35" i="5"/>
  <c r="X35" i="5" s="1"/>
  <c r="Z36" i="5"/>
  <c r="Z37" i="5"/>
  <c r="Z38" i="5"/>
  <c r="Z39" i="5"/>
  <c r="X39" i="5" s="1"/>
  <c r="Z40" i="5"/>
  <c r="Z41" i="5"/>
  <c r="Y8" i="5"/>
  <c r="Y9" i="5"/>
  <c r="X9" i="5" s="1"/>
  <c r="E9" i="5" s="1"/>
  <c r="Y10" i="5"/>
  <c r="X10" i="5" s="1"/>
  <c r="Y11" i="5"/>
  <c r="Y12" i="5"/>
  <c r="Y13" i="5"/>
  <c r="Y14" i="5"/>
  <c r="X14" i="5" s="1"/>
  <c r="Y15" i="5"/>
  <c r="Y16" i="5"/>
  <c r="Y17" i="5"/>
  <c r="Y18" i="5"/>
  <c r="X18" i="5" s="1"/>
  <c r="Y19" i="5"/>
  <c r="Y20" i="5"/>
  <c r="Y21" i="5"/>
  <c r="X21" i="5" s="1"/>
  <c r="E21" i="5" s="1"/>
  <c r="Y22" i="5"/>
  <c r="X22" i="5" s="1"/>
  <c r="Y23" i="5"/>
  <c r="Y24" i="5"/>
  <c r="Y25" i="5"/>
  <c r="Y26" i="5"/>
  <c r="X26" i="5" s="1"/>
  <c r="Y27" i="5"/>
  <c r="Y28" i="5"/>
  <c r="Y29" i="5"/>
  <c r="X29" i="5" s="1"/>
  <c r="E29" i="5" s="1"/>
  <c r="Y30" i="5"/>
  <c r="X30" i="5" s="1"/>
  <c r="Y31" i="5"/>
  <c r="Y32" i="5"/>
  <c r="Y33" i="5"/>
  <c r="X33" i="5" s="1"/>
  <c r="E33" i="5" s="1"/>
  <c r="Y34" i="5"/>
  <c r="X34" i="5" s="1"/>
  <c r="Y35" i="5"/>
  <c r="Y36" i="5"/>
  <c r="Y37" i="5"/>
  <c r="X37" i="5" s="1"/>
  <c r="E37" i="5" s="1"/>
  <c r="Y38" i="5"/>
  <c r="X38" i="5" s="1"/>
  <c r="Y39" i="5"/>
  <c r="Y40" i="5"/>
  <c r="Y41" i="5"/>
  <c r="X8" i="5"/>
  <c r="X12" i="5"/>
  <c r="X13" i="5"/>
  <c r="E13" i="5" s="1"/>
  <c r="X17" i="5"/>
  <c r="E17" i="5" s="1"/>
  <c r="X20" i="5"/>
  <c r="E20" i="5" s="1"/>
  <c r="X24" i="5"/>
  <c r="E24" i="5" s="1"/>
  <c r="X25" i="5"/>
  <c r="E25" i="5" s="1"/>
  <c r="X28" i="5"/>
  <c r="X36" i="5"/>
  <c r="X40" i="5"/>
  <c r="X41" i="5"/>
  <c r="E41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R8" i="5"/>
  <c r="R9" i="5"/>
  <c r="R10" i="5"/>
  <c r="R11" i="5"/>
  <c r="R12" i="5"/>
  <c r="P12" i="5" s="1"/>
  <c r="R13" i="5"/>
  <c r="R14" i="5"/>
  <c r="R15" i="5"/>
  <c r="R16" i="5"/>
  <c r="P16" i="5" s="1"/>
  <c r="R17" i="5"/>
  <c r="P17" i="5" s="1"/>
  <c r="R18" i="5"/>
  <c r="R19" i="5"/>
  <c r="R20" i="5"/>
  <c r="R21" i="5"/>
  <c r="R22" i="5"/>
  <c r="R23" i="5"/>
  <c r="R24" i="5"/>
  <c r="R25" i="5"/>
  <c r="R26" i="5"/>
  <c r="R27" i="5"/>
  <c r="R28" i="5"/>
  <c r="R29" i="5"/>
  <c r="P29" i="5" s="1"/>
  <c r="R30" i="5"/>
  <c r="R31" i="5"/>
  <c r="R32" i="5"/>
  <c r="P32" i="5" s="1"/>
  <c r="R33" i="5"/>
  <c r="R34" i="5"/>
  <c r="R35" i="5"/>
  <c r="R36" i="5"/>
  <c r="R37" i="5"/>
  <c r="R38" i="5"/>
  <c r="R39" i="5"/>
  <c r="R40" i="5"/>
  <c r="R41" i="5"/>
  <c r="Q8" i="5"/>
  <c r="Q9" i="5"/>
  <c r="Q10" i="5"/>
  <c r="P10" i="5" s="1"/>
  <c r="Q11" i="5"/>
  <c r="P11" i="5" s="1"/>
  <c r="Q12" i="5"/>
  <c r="Q13" i="5"/>
  <c r="Q14" i="5"/>
  <c r="P14" i="5" s="1"/>
  <c r="Q15" i="5"/>
  <c r="P15" i="5" s="1"/>
  <c r="Q16" i="5"/>
  <c r="Q17" i="5"/>
  <c r="Q18" i="5"/>
  <c r="P18" i="5" s="1"/>
  <c r="Q19" i="5"/>
  <c r="P19" i="5" s="1"/>
  <c r="Q20" i="5"/>
  <c r="Q21" i="5"/>
  <c r="Q22" i="5"/>
  <c r="P22" i="5" s="1"/>
  <c r="Q23" i="5"/>
  <c r="P23" i="5" s="1"/>
  <c r="Q24" i="5"/>
  <c r="Q25" i="5"/>
  <c r="Q26" i="5"/>
  <c r="P26" i="5" s="1"/>
  <c r="Q27" i="5"/>
  <c r="P27" i="5" s="1"/>
  <c r="Q28" i="5"/>
  <c r="Q29" i="5"/>
  <c r="Q30" i="5"/>
  <c r="P30" i="5" s="1"/>
  <c r="Q31" i="5"/>
  <c r="P31" i="5" s="1"/>
  <c r="Q32" i="5"/>
  <c r="Q33" i="5"/>
  <c r="P33" i="5" s="1"/>
  <c r="Q34" i="5"/>
  <c r="Q35" i="5"/>
  <c r="P35" i="5" s="1"/>
  <c r="Q36" i="5"/>
  <c r="Q37" i="5"/>
  <c r="Q38" i="5"/>
  <c r="P38" i="5" s="1"/>
  <c r="Q39" i="5"/>
  <c r="P39" i="5" s="1"/>
  <c r="Q40" i="5"/>
  <c r="Q41" i="5"/>
  <c r="P41" i="5" s="1"/>
  <c r="P8" i="5"/>
  <c r="P9" i="5"/>
  <c r="P20" i="5"/>
  <c r="P24" i="5"/>
  <c r="P28" i="5"/>
  <c r="P34" i="5"/>
  <c r="P36" i="5"/>
  <c r="P40" i="5"/>
  <c r="O10" i="5"/>
  <c r="N8" i="5"/>
  <c r="N10" i="5"/>
  <c r="N14" i="5"/>
  <c r="N16" i="5"/>
  <c r="N18" i="5"/>
  <c r="N22" i="5"/>
  <c r="N24" i="5"/>
  <c r="N26" i="5"/>
  <c r="N30" i="5"/>
  <c r="N32" i="5"/>
  <c r="N34" i="5"/>
  <c r="N36" i="5"/>
  <c r="N37" i="5"/>
  <c r="N38" i="5"/>
  <c r="N40" i="5"/>
  <c r="M8" i="5"/>
  <c r="M12" i="5"/>
  <c r="M14" i="5"/>
  <c r="M16" i="5"/>
  <c r="M19" i="5"/>
  <c r="M22" i="5"/>
  <c r="M28" i="5"/>
  <c r="M30" i="5"/>
  <c r="M34" i="5"/>
  <c r="M38" i="5"/>
  <c r="M40" i="5"/>
  <c r="L8" i="5"/>
  <c r="L9" i="5"/>
  <c r="L10" i="5"/>
  <c r="L14" i="5"/>
  <c r="L16" i="5"/>
  <c r="L18" i="5"/>
  <c r="L20" i="5"/>
  <c r="L21" i="5"/>
  <c r="L22" i="5"/>
  <c r="L25" i="5"/>
  <c r="L26" i="5"/>
  <c r="L28" i="5"/>
  <c r="L30" i="5"/>
  <c r="L32" i="5"/>
  <c r="L34" i="5"/>
  <c r="L36" i="5"/>
  <c r="L37" i="5"/>
  <c r="L38" i="5"/>
  <c r="L41" i="5"/>
  <c r="J8" i="5"/>
  <c r="J10" i="5"/>
  <c r="J12" i="5"/>
  <c r="J14" i="5"/>
  <c r="J16" i="5"/>
  <c r="J18" i="5"/>
  <c r="J21" i="5"/>
  <c r="J22" i="5"/>
  <c r="J24" i="5"/>
  <c r="J26" i="5"/>
  <c r="J28" i="5"/>
  <c r="J30" i="5"/>
  <c r="J32" i="5"/>
  <c r="J33" i="5"/>
  <c r="J34" i="5"/>
  <c r="J36" i="5"/>
  <c r="J38" i="5"/>
  <c r="I8" i="5"/>
  <c r="I10" i="5"/>
  <c r="I16" i="5"/>
  <c r="I22" i="5"/>
  <c r="I24" i="5"/>
  <c r="I26" i="5"/>
  <c r="I30" i="5"/>
  <c r="I32" i="5"/>
  <c r="I36" i="5"/>
  <c r="I38" i="5"/>
  <c r="I40" i="5"/>
  <c r="H8" i="5"/>
  <c r="H9" i="5"/>
  <c r="F9" i="5" s="1"/>
  <c r="H10" i="5"/>
  <c r="H14" i="5"/>
  <c r="H16" i="5"/>
  <c r="H17" i="5"/>
  <c r="H18" i="5"/>
  <c r="H20" i="5"/>
  <c r="H22" i="5"/>
  <c r="H26" i="5"/>
  <c r="H28" i="5"/>
  <c r="H29" i="5"/>
  <c r="F29" i="5" s="1"/>
  <c r="H30" i="5"/>
  <c r="H32" i="5"/>
  <c r="H34" i="5"/>
  <c r="H36" i="5"/>
  <c r="H38" i="5"/>
  <c r="H41" i="5"/>
  <c r="G15" i="5"/>
  <c r="G34" i="5"/>
  <c r="G36" i="5"/>
  <c r="E8" i="5"/>
  <c r="E10" i="5"/>
  <c r="E12" i="5"/>
  <c r="E14" i="5"/>
  <c r="E16" i="5"/>
  <c r="E18" i="5"/>
  <c r="E19" i="5"/>
  <c r="E22" i="5"/>
  <c r="E26" i="5"/>
  <c r="E28" i="5"/>
  <c r="E30" i="5"/>
  <c r="E32" i="5"/>
  <c r="E34" i="5"/>
  <c r="E35" i="5"/>
  <c r="E36" i="5"/>
  <c r="E38" i="5"/>
  <c r="E39" i="5"/>
  <c r="E4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AT8" i="9"/>
  <c r="AT9" i="9"/>
  <c r="AT10" i="9"/>
  <c r="D10" i="9" s="1"/>
  <c r="AT10" i="4" s="1"/>
  <c r="D10" i="4" s="1"/>
  <c r="AT11" i="9"/>
  <c r="AT12" i="9"/>
  <c r="AT13" i="9"/>
  <c r="D13" i="9" s="1"/>
  <c r="AT13" i="4" s="1"/>
  <c r="AT14" i="9"/>
  <c r="D14" i="9" s="1"/>
  <c r="AT14" i="4" s="1"/>
  <c r="D14" i="4" s="1"/>
  <c r="AT15" i="9"/>
  <c r="AT16" i="9"/>
  <c r="AT17" i="9"/>
  <c r="D17" i="9" s="1"/>
  <c r="AT17" i="4" s="1"/>
  <c r="AT18" i="9"/>
  <c r="D18" i="9" s="1"/>
  <c r="AT18" i="4" s="1"/>
  <c r="D18" i="4" s="1"/>
  <c r="AT19" i="9"/>
  <c r="AT20" i="9"/>
  <c r="AT21" i="9"/>
  <c r="D21" i="9" s="1"/>
  <c r="AT21" i="4" s="1"/>
  <c r="AT22" i="9"/>
  <c r="D22" i="9" s="1"/>
  <c r="AT22" i="4" s="1"/>
  <c r="D22" i="4" s="1"/>
  <c r="AT23" i="9"/>
  <c r="AT24" i="9"/>
  <c r="AT25" i="9"/>
  <c r="D25" i="9" s="1"/>
  <c r="AT25" i="4" s="1"/>
  <c r="AT26" i="9"/>
  <c r="D26" i="9" s="1"/>
  <c r="AT26" i="4" s="1"/>
  <c r="D26" i="4" s="1"/>
  <c r="AT27" i="9"/>
  <c r="AT28" i="9"/>
  <c r="AT29" i="9"/>
  <c r="D29" i="9" s="1"/>
  <c r="AT29" i="4" s="1"/>
  <c r="AT30" i="9"/>
  <c r="D30" i="9" s="1"/>
  <c r="AT30" i="4" s="1"/>
  <c r="D30" i="4" s="1"/>
  <c r="AT31" i="9"/>
  <c r="AT32" i="9"/>
  <c r="AT33" i="9"/>
  <c r="D33" i="9" s="1"/>
  <c r="AT33" i="4" s="1"/>
  <c r="AT34" i="9"/>
  <c r="D34" i="9" s="1"/>
  <c r="AT34" i="4" s="1"/>
  <c r="D34" i="4" s="1"/>
  <c r="AT35" i="9"/>
  <c r="AT36" i="9"/>
  <c r="AT37" i="9"/>
  <c r="D37" i="9" s="1"/>
  <c r="AT37" i="4" s="1"/>
  <c r="AT38" i="9"/>
  <c r="D38" i="9" s="1"/>
  <c r="AT38" i="4" s="1"/>
  <c r="D38" i="4" s="1"/>
  <c r="AT39" i="9"/>
  <c r="AT40" i="9"/>
  <c r="AT41" i="9"/>
  <c r="D41" i="9" s="1"/>
  <c r="AT41" i="4" s="1"/>
  <c r="Y8" i="9"/>
  <c r="D8" i="9" s="1"/>
  <c r="Y9" i="9"/>
  <c r="Y10" i="9"/>
  <c r="Y11" i="9"/>
  <c r="D11" i="9" s="1"/>
  <c r="Y12" i="9"/>
  <c r="D12" i="9" s="1"/>
  <c r="AT12" i="4" s="1"/>
  <c r="Y13" i="9"/>
  <c r="Y14" i="9"/>
  <c r="Y15" i="9"/>
  <c r="Y16" i="9"/>
  <c r="D16" i="9" s="1"/>
  <c r="AT16" i="4" s="1"/>
  <c r="Y17" i="9"/>
  <c r="Y18" i="9"/>
  <c r="Y19" i="9"/>
  <c r="D19" i="9" s="1"/>
  <c r="Y20" i="9"/>
  <c r="Y21" i="9"/>
  <c r="Y22" i="9"/>
  <c r="Y23" i="9"/>
  <c r="Y24" i="9"/>
  <c r="D24" i="9" s="1"/>
  <c r="AT24" i="4" s="1"/>
  <c r="Y25" i="9"/>
  <c r="Y26" i="9"/>
  <c r="Y27" i="9"/>
  <c r="Y28" i="9"/>
  <c r="D28" i="9" s="1"/>
  <c r="AT28" i="4" s="1"/>
  <c r="Y29" i="9"/>
  <c r="Y30" i="9"/>
  <c r="Y31" i="9"/>
  <c r="Y32" i="9"/>
  <c r="D32" i="9" s="1"/>
  <c r="AT32" i="4" s="1"/>
  <c r="Y33" i="9"/>
  <c r="Y34" i="9"/>
  <c r="Y35" i="9"/>
  <c r="D35" i="9" s="1"/>
  <c r="Y36" i="9"/>
  <c r="D36" i="9" s="1"/>
  <c r="AT36" i="4" s="1"/>
  <c r="Y37" i="9"/>
  <c r="Y38" i="9"/>
  <c r="Y39" i="9"/>
  <c r="Y40" i="9"/>
  <c r="D40" i="9" s="1"/>
  <c r="AT40" i="4" s="1"/>
  <c r="Y41" i="9"/>
  <c r="X8" i="9"/>
  <c r="X9" i="9"/>
  <c r="BN9" i="4" s="1"/>
  <c r="X9" i="4" s="1"/>
  <c r="X10" i="9"/>
  <c r="BN10" i="4" s="1"/>
  <c r="X10" i="4" s="1"/>
  <c r="X11" i="9"/>
  <c r="X12" i="9"/>
  <c r="X13" i="9"/>
  <c r="BN13" i="4" s="1"/>
  <c r="X13" i="4" s="1"/>
  <c r="X14" i="9"/>
  <c r="BN14" i="4" s="1"/>
  <c r="X14" i="4" s="1"/>
  <c r="X15" i="9"/>
  <c r="X16" i="9"/>
  <c r="X17" i="9"/>
  <c r="BN17" i="4" s="1"/>
  <c r="X17" i="4" s="1"/>
  <c r="X18" i="9"/>
  <c r="BN18" i="4" s="1"/>
  <c r="X18" i="4" s="1"/>
  <c r="X19" i="9"/>
  <c r="X20" i="9"/>
  <c r="X21" i="9"/>
  <c r="BN21" i="4" s="1"/>
  <c r="X21" i="4" s="1"/>
  <c r="X22" i="9"/>
  <c r="BN22" i="4" s="1"/>
  <c r="X22" i="4" s="1"/>
  <c r="X23" i="9"/>
  <c r="X24" i="9"/>
  <c r="X25" i="9"/>
  <c r="BN25" i="4" s="1"/>
  <c r="X25" i="4" s="1"/>
  <c r="X26" i="9"/>
  <c r="BN26" i="4" s="1"/>
  <c r="X26" i="4" s="1"/>
  <c r="X27" i="9"/>
  <c r="X28" i="9"/>
  <c r="X29" i="9"/>
  <c r="BN29" i="4" s="1"/>
  <c r="X29" i="4" s="1"/>
  <c r="X30" i="9"/>
  <c r="BN30" i="4" s="1"/>
  <c r="X30" i="4" s="1"/>
  <c r="X31" i="9"/>
  <c r="X32" i="9"/>
  <c r="X33" i="9"/>
  <c r="BN33" i="4" s="1"/>
  <c r="X33" i="4" s="1"/>
  <c r="X34" i="9"/>
  <c r="BN34" i="4" s="1"/>
  <c r="X34" i="4" s="1"/>
  <c r="X35" i="9"/>
  <c r="X36" i="9"/>
  <c r="X37" i="9"/>
  <c r="BN37" i="4" s="1"/>
  <c r="X37" i="4" s="1"/>
  <c r="X38" i="9"/>
  <c r="BN38" i="4" s="1"/>
  <c r="X38" i="4" s="1"/>
  <c r="X39" i="9"/>
  <c r="X40" i="9"/>
  <c r="X41" i="9"/>
  <c r="BN41" i="4" s="1"/>
  <c r="X41" i="4" s="1"/>
  <c r="W8" i="9"/>
  <c r="BM8" i="4" s="1"/>
  <c r="W8" i="4" s="1"/>
  <c r="W9" i="9"/>
  <c r="W10" i="9"/>
  <c r="W11" i="9"/>
  <c r="BM11" i="4" s="1"/>
  <c r="W11" i="4" s="1"/>
  <c r="W12" i="9"/>
  <c r="BM12" i="4" s="1"/>
  <c r="W12" i="4" s="1"/>
  <c r="W13" i="9"/>
  <c r="W14" i="9"/>
  <c r="W15" i="9"/>
  <c r="BM15" i="4" s="1"/>
  <c r="W15" i="4" s="1"/>
  <c r="W16" i="9"/>
  <c r="BM16" i="4" s="1"/>
  <c r="W16" i="4" s="1"/>
  <c r="W17" i="9"/>
  <c r="W18" i="9"/>
  <c r="W19" i="9"/>
  <c r="BM19" i="4" s="1"/>
  <c r="W19" i="4" s="1"/>
  <c r="W20" i="9"/>
  <c r="BM20" i="4" s="1"/>
  <c r="W20" i="4" s="1"/>
  <c r="W21" i="9"/>
  <c r="W22" i="9"/>
  <c r="W23" i="9"/>
  <c r="BM23" i="4" s="1"/>
  <c r="W23" i="4" s="1"/>
  <c r="W24" i="9"/>
  <c r="BM24" i="4" s="1"/>
  <c r="W24" i="4" s="1"/>
  <c r="W25" i="9"/>
  <c r="W26" i="9"/>
  <c r="W27" i="9"/>
  <c r="BM27" i="4" s="1"/>
  <c r="W27" i="4" s="1"/>
  <c r="W28" i="9"/>
  <c r="BM28" i="4" s="1"/>
  <c r="W28" i="4" s="1"/>
  <c r="W29" i="9"/>
  <c r="W30" i="9"/>
  <c r="W31" i="9"/>
  <c r="BM31" i="4" s="1"/>
  <c r="W31" i="4" s="1"/>
  <c r="W32" i="9"/>
  <c r="BM32" i="4" s="1"/>
  <c r="W32" i="4" s="1"/>
  <c r="W33" i="9"/>
  <c r="W34" i="9"/>
  <c r="W35" i="9"/>
  <c r="BM35" i="4" s="1"/>
  <c r="W35" i="4" s="1"/>
  <c r="W36" i="9"/>
  <c r="BM36" i="4" s="1"/>
  <c r="W36" i="4" s="1"/>
  <c r="W37" i="9"/>
  <c r="W38" i="9"/>
  <c r="W39" i="9"/>
  <c r="BM39" i="4" s="1"/>
  <c r="W39" i="4" s="1"/>
  <c r="W40" i="9"/>
  <c r="BM40" i="4" s="1"/>
  <c r="W40" i="4" s="1"/>
  <c r="W41" i="9"/>
  <c r="V8" i="9"/>
  <c r="V9" i="9"/>
  <c r="BL9" i="4" s="1"/>
  <c r="V9" i="4" s="1"/>
  <c r="V10" i="9"/>
  <c r="BL10" i="4" s="1"/>
  <c r="V10" i="4" s="1"/>
  <c r="V11" i="9"/>
  <c r="V12" i="9"/>
  <c r="V13" i="9"/>
  <c r="BL13" i="4" s="1"/>
  <c r="V13" i="4" s="1"/>
  <c r="V14" i="9"/>
  <c r="BL14" i="4" s="1"/>
  <c r="V14" i="4" s="1"/>
  <c r="V15" i="9"/>
  <c r="V16" i="9"/>
  <c r="V17" i="9"/>
  <c r="BL17" i="4" s="1"/>
  <c r="V17" i="4" s="1"/>
  <c r="V18" i="9"/>
  <c r="BL18" i="4" s="1"/>
  <c r="V18" i="4" s="1"/>
  <c r="V19" i="9"/>
  <c r="V20" i="9"/>
  <c r="V21" i="9"/>
  <c r="BL21" i="4" s="1"/>
  <c r="V21" i="4" s="1"/>
  <c r="V22" i="9"/>
  <c r="BL22" i="4" s="1"/>
  <c r="V22" i="4" s="1"/>
  <c r="V23" i="9"/>
  <c r="V24" i="9"/>
  <c r="V25" i="9"/>
  <c r="BL25" i="4" s="1"/>
  <c r="V25" i="4" s="1"/>
  <c r="V26" i="9"/>
  <c r="BL26" i="4" s="1"/>
  <c r="V26" i="4" s="1"/>
  <c r="V27" i="9"/>
  <c r="V28" i="9"/>
  <c r="V29" i="9"/>
  <c r="BL29" i="4" s="1"/>
  <c r="V29" i="4" s="1"/>
  <c r="V30" i="9"/>
  <c r="BL30" i="4" s="1"/>
  <c r="V31" i="9"/>
  <c r="V32" i="9"/>
  <c r="V33" i="9"/>
  <c r="BL33" i="4" s="1"/>
  <c r="V33" i="4" s="1"/>
  <c r="V34" i="9"/>
  <c r="BL34" i="4" s="1"/>
  <c r="V34" i="4" s="1"/>
  <c r="V35" i="9"/>
  <c r="V36" i="9"/>
  <c r="V37" i="9"/>
  <c r="BL37" i="4" s="1"/>
  <c r="V37" i="4" s="1"/>
  <c r="V38" i="9"/>
  <c r="BL38" i="4" s="1"/>
  <c r="V38" i="4" s="1"/>
  <c r="V39" i="9"/>
  <c r="V40" i="9"/>
  <c r="V41" i="9"/>
  <c r="BL41" i="4" s="1"/>
  <c r="V41" i="4" s="1"/>
  <c r="U8" i="9"/>
  <c r="BK8" i="4" s="1"/>
  <c r="U8" i="4" s="1"/>
  <c r="U9" i="9"/>
  <c r="U10" i="9"/>
  <c r="U11" i="9"/>
  <c r="BK11" i="4" s="1"/>
  <c r="U11" i="4" s="1"/>
  <c r="U12" i="9"/>
  <c r="BK12" i="4" s="1"/>
  <c r="U12" i="4" s="1"/>
  <c r="U13" i="9"/>
  <c r="U14" i="9"/>
  <c r="U15" i="9"/>
  <c r="BK15" i="4" s="1"/>
  <c r="U15" i="4" s="1"/>
  <c r="U16" i="9"/>
  <c r="BK16" i="4" s="1"/>
  <c r="U16" i="4" s="1"/>
  <c r="U17" i="9"/>
  <c r="U18" i="9"/>
  <c r="U19" i="9"/>
  <c r="BK19" i="4" s="1"/>
  <c r="U19" i="4" s="1"/>
  <c r="U20" i="9"/>
  <c r="BK20" i="4" s="1"/>
  <c r="U20" i="4" s="1"/>
  <c r="U21" i="9"/>
  <c r="U22" i="9"/>
  <c r="U23" i="9"/>
  <c r="BK23" i="4" s="1"/>
  <c r="U23" i="4" s="1"/>
  <c r="U24" i="9"/>
  <c r="BK24" i="4" s="1"/>
  <c r="U24" i="4" s="1"/>
  <c r="U25" i="9"/>
  <c r="U26" i="9"/>
  <c r="U27" i="9"/>
  <c r="BK27" i="4" s="1"/>
  <c r="U27" i="4" s="1"/>
  <c r="U28" i="9"/>
  <c r="BK28" i="4" s="1"/>
  <c r="U28" i="4" s="1"/>
  <c r="U29" i="9"/>
  <c r="U30" i="9"/>
  <c r="U31" i="9"/>
  <c r="BK31" i="4" s="1"/>
  <c r="U31" i="4" s="1"/>
  <c r="U32" i="9"/>
  <c r="BK32" i="4" s="1"/>
  <c r="U32" i="4" s="1"/>
  <c r="U33" i="9"/>
  <c r="U34" i="9"/>
  <c r="U35" i="9"/>
  <c r="BK35" i="4" s="1"/>
  <c r="U35" i="4" s="1"/>
  <c r="U36" i="9"/>
  <c r="BK36" i="4" s="1"/>
  <c r="U36" i="4" s="1"/>
  <c r="U37" i="9"/>
  <c r="U38" i="9"/>
  <c r="U39" i="9"/>
  <c r="BK39" i="4" s="1"/>
  <c r="U39" i="4" s="1"/>
  <c r="U40" i="9"/>
  <c r="BK40" i="4" s="1"/>
  <c r="U40" i="4" s="1"/>
  <c r="U41" i="9"/>
  <c r="T8" i="9"/>
  <c r="T9" i="9"/>
  <c r="BJ9" i="4" s="1"/>
  <c r="T9" i="4" s="1"/>
  <c r="T10" i="9"/>
  <c r="BJ10" i="4" s="1"/>
  <c r="T10" i="4" s="1"/>
  <c r="T11" i="9"/>
  <c r="T12" i="9"/>
  <c r="T13" i="9"/>
  <c r="BJ13" i="4" s="1"/>
  <c r="T13" i="4" s="1"/>
  <c r="T14" i="9"/>
  <c r="BJ14" i="4" s="1"/>
  <c r="T14" i="4" s="1"/>
  <c r="T15" i="9"/>
  <c r="T16" i="9"/>
  <c r="T17" i="9"/>
  <c r="BJ17" i="4" s="1"/>
  <c r="T17" i="4" s="1"/>
  <c r="T18" i="9"/>
  <c r="BJ18" i="4" s="1"/>
  <c r="T18" i="4" s="1"/>
  <c r="T19" i="9"/>
  <c r="T20" i="9"/>
  <c r="T21" i="9"/>
  <c r="BJ21" i="4" s="1"/>
  <c r="T21" i="4" s="1"/>
  <c r="T22" i="9"/>
  <c r="BJ22" i="4" s="1"/>
  <c r="T22" i="4" s="1"/>
  <c r="T23" i="9"/>
  <c r="T24" i="9"/>
  <c r="T25" i="9"/>
  <c r="BJ25" i="4" s="1"/>
  <c r="T25" i="4" s="1"/>
  <c r="T26" i="9"/>
  <c r="BJ26" i="4" s="1"/>
  <c r="T26" i="4" s="1"/>
  <c r="T27" i="9"/>
  <c r="T28" i="9"/>
  <c r="T29" i="9"/>
  <c r="BJ29" i="4" s="1"/>
  <c r="T29" i="4" s="1"/>
  <c r="T30" i="9"/>
  <c r="BJ30" i="4" s="1"/>
  <c r="T30" i="4" s="1"/>
  <c r="T31" i="9"/>
  <c r="T32" i="9"/>
  <c r="T33" i="9"/>
  <c r="BJ33" i="4" s="1"/>
  <c r="T33" i="4" s="1"/>
  <c r="T34" i="9"/>
  <c r="BJ34" i="4" s="1"/>
  <c r="T34" i="4" s="1"/>
  <c r="T35" i="9"/>
  <c r="T36" i="9"/>
  <c r="T37" i="9"/>
  <c r="BJ37" i="4" s="1"/>
  <c r="T37" i="4" s="1"/>
  <c r="T38" i="9"/>
  <c r="BJ38" i="4" s="1"/>
  <c r="T38" i="4" s="1"/>
  <c r="T39" i="9"/>
  <c r="T40" i="9"/>
  <c r="T41" i="9"/>
  <c r="BJ41" i="4" s="1"/>
  <c r="T41" i="4" s="1"/>
  <c r="S8" i="9"/>
  <c r="BI8" i="4" s="1"/>
  <c r="S8" i="4" s="1"/>
  <c r="S9" i="9"/>
  <c r="S10" i="9"/>
  <c r="S11" i="9"/>
  <c r="BI11" i="4" s="1"/>
  <c r="S11" i="4" s="1"/>
  <c r="S12" i="9"/>
  <c r="S13" i="9"/>
  <c r="S14" i="9"/>
  <c r="S15" i="9"/>
  <c r="BI15" i="4" s="1"/>
  <c r="S15" i="4" s="1"/>
  <c r="S16" i="9"/>
  <c r="BI16" i="4" s="1"/>
  <c r="S16" i="4" s="1"/>
  <c r="S17" i="9"/>
  <c r="S18" i="9"/>
  <c r="S19" i="9"/>
  <c r="BI19" i="4" s="1"/>
  <c r="S19" i="4" s="1"/>
  <c r="S20" i="9"/>
  <c r="BI20" i="4" s="1"/>
  <c r="S20" i="4" s="1"/>
  <c r="S21" i="9"/>
  <c r="S22" i="9"/>
  <c r="S23" i="9"/>
  <c r="BI23" i="4" s="1"/>
  <c r="S24" i="9"/>
  <c r="BI24" i="4" s="1"/>
  <c r="S24" i="4" s="1"/>
  <c r="S25" i="9"/>
  <c r="S26" i="9"/>
  <c r="S27" i="9"/>
  <c r="BI27" i="4" s="1"/>
  <c r="S28" i="9"/>
  <c r="BI28" i="4" s="1"/>
  <c r="S28" i="4" s="1"/>
  <c r="S29" i="9"/>
  <c r="S30" i="9"/>
  <c r="S31" i="9"/>
  <c r="BI31" i="4" s="1"/>
  <c r="S32" i="9"/>
  <c r="BI32" i="4" s="1"/>
  <c r="S32" i="4" s="1"/>
  <c r="S33" i="9"/>
  <c r="S34" i="9"/>
  <c r="S35" i="9"/>
  <c r="BI35" i="4" s="1"/>
  <c r="S36" i="9"/>
  <c r="BI36" i="4" s="1"/>
  <c r="S36" i="4" s="1"/>
  <c r="S37" i="9"/>
  <c r="S38" i="9"/>
  <c r="S39" i="9"/>
  <c r="BI39" i="4" s="1"/>
  <c r="S40" i="9"/>
  <c r="BI40" i="4" s="1"/>
  <c r="S40" i="4" s="1"/>
  <c r="S41" i="9"/>
  <c r="R8" i="9"/>
  <c r="R9" i="9"/>
  <c r="BH9" i="4" s="1"/>
  <c r="R10" i="9"/>
  <c r="BH10" i="4" s="1"/>
  <c r="R10" i="4" s="1"/>
  <c r="R11" i="9"/>
  <c r="R12" i="9"/>
  <c r="R13" i="9"/>
  <c r="BH13" i="4" s="1"/>
  <c r="R14" i="9"/>
  <c r="BH14" i="4" s="1"/>
  <c r="R14" i="4" s="1"/>
  <c r="R15" i="9"/>
  <c r="R16" i="9"/>
  <c r="R17" i="9"/>
  <c r="BH17" i="4" s="1"/>
  <c r="R18" i="9"/>
  <c r="BH18" i="4" s="1"/>
  <c r="R18" i="4" s="1"/>
  <c r="R19" i="9"/>
  <c r="R20" i="9"/>
  <c r="R21" i="9"/>
  <c r="BH21" i="4" s="1"/>
  <c r="R22" i="9"/>
  <c r="BH22" i="4" s="1"/>
  <c r="R22" i="4" s="1"/>
  <c r="R23" i="9"/>
  <c r="R24" i="9"/>
  <c r="R25" i="9"/>
  <c r="BH25" i="4" s="1"/>
  <c r="R26" i="9"/>
  <c r="BH26" i="4" s="1"/>
  <c r="R26" i="4" s="1"/>
  <c r="R27" i="9"/>
  <c r="R28" i="9"/>
  <c r="R29" i="9"/>
  <c r="BH29" i="4" s="1"/>
  <c r="R30" i="9"/>
  <c r="BH30" i="4" s="1"/>
  <c r="R30" i="4" s="1"/>
  <c r="R31" i="9"/>
  <c r="R32" i="9"/>
  <c r="R33" i="9"/>
  <c r="BH33" i="4" s="1"/>
  <c r="R34" i="9"/>
  <c r="BH34" i="4" s="1"/>
  <c r="R34" i="4" s="1"/>
  <c r="R35" i="9"/>
  <c r="R36" i="9"/>
  <c r="R37" i="9"/>
  <c r="BH37" i="4" s="1"/>
  <c r="R38" i="9"/>
  <c r="BH38" i="4" s="1"/>
  <c r="R38" i="4" s="1"/>
  <c r="R39" i="9"/>
  <c r="R40" i="9"/>
  <c r="R41" i="9"/>
  <c r="BH41" i="4" s="1"/>
  <c r="Q8" i="9"/>
  <c r="BG8" i="4" s="1"/>
  <c r="Q8" i="4" s="1"/>
  <c r="Q9" i="9"/>
  <c r="Q10" i="9"/>
  <c r="Q11" i="9"/>
  <c r="BG11" i="4" s="1"/>
  <c r="Q12" i="9"/>
  <c r="BG12" i="4" s="1"/>
  <c r="Q12" i="4" s="1"/>
  <c r="Q13" i="9"/>
  <c r="Q14" i="9"/>
  <c r="Q15" i="9"/>
  <c r="BG15" i="4" s="1"/>
  <c r="Q16" i="9"/>
  <c r="BG16" i="4" s="1"/>
  <c r="Q16" i="4" s="1"/>
  <c r="Q17" i="9"/>
  <c r="Q18" i="9"/>
  <c r="Q19" i="9"/>
  <c r="BG19" i="4" s="1"/>
  <c r="Q20" i="9"/>
  <c r="BG20" i="4" s="1"/>
  <c r="Q20" i="4" s="1"/>
  <c r="Q21" i="9"/>
  <c r="Q22" i="9"/>
  <c r="Q23" i="9"/>
  <c r="BG23" i="4" s="1"/>
  <c r="Q24" i="9"/>
  <c r="BG24" i="4" s="1"/>
  <c r="Q24" i="4" s="1"/>
  <c r="Q25" i="9"/>
  <c r="Q26" i="9"/>
  <c r="Q27" i="9"/>
  <c r="BG27" i="4" s="1"/>
  <c r="Q28" i="9"/>
  <c r="BG28" i="4" s="1"/>
  <c r="Q28" i="4" s="1"/>
  <c r="Q29" i="9"/>
  <c r="Q30" i="9"/>
  <c r="Q31" i="9"/>
  <c r="BG31" i="4" s="1"/>
  <c r="Q32" i="9"/>
  <c r="BG32" i="4" s="1"/>
  <c r="Q32" i="4" s="1"/>
  <c r="Q33" i="9"/>
  <c r="Q34" i="9"/>
  <c r="Q35" i="9"/>
  <c r="BG35" i="4" s="1"/>
  <c r="Q36" i="9"/>
  <c r="BG36" i="4" s="1"/>
  <c r="Q36" i="4" s="1"/>
  <c r="Q37" i="9"/>
  <c r="Q38" i="9"/>
  <c r="Q39" i="9"/>
  <c r="BG39" i="4" s="1"/>
  <c r="Q40" i="9"/>
  <c r="BG40" i="4" s="1"/>
  <c r="Q40" i="4" s="1"/>
  <c r="Q41" i="9"/>
  <c r="P8" i="9"/>
  <c r="P9" i="9"/>
  <c r="BF9" i="4" s="1"/>
  <c r="P10" i="9"/>
  <c r="BF10" i="4" s="1"/>
  <c r="P10" i="4" s="1"/>
  <c r="P11" i="9"/>
  <c r="P12" i="9"/>
  <c r="P13" i="9"/>
  <c r="BF13" i="4" s="1"/>
  <c r="P14" i="9"/>
  <c r="BF14" i="4" s="1"/>
  <c r="P14" i="4" s="1"/>
  <c r="P15" i="9"/>
  <c r="P16" i="9"/>
  <c r="P17" i="9"/>
  <c r="BF17" i="4" s="1"/>
  <c r="P18" i="9"/>
  <c r="BF18" i="4" s="1"/>
  <c r="P18" i="4" s="1"/>
  <c r="P19" i="9"/>
  <c r="P20" i="9"/>
  <c r="P21" i="9"/>
  <c r="BF21" i="4" s="1"/>
  <c r="P22" i="9"/>
  <c r="BF22" i="4" s="1"/>
  <c r="P22" i="4" s="1"/>
  <c r="P23" i="9"/>
  <c r="P24" i="9"/>
  <c r="P25" i="9"/>
  <c r="BF25" i="4" s="1"/>
  <c r="P26" i="9"/>
  <c r="BF26" i="4" s="1"/>
  <c r="P26" i="4" s="1"/>
  <c r="P27" i="9"/>
  <c r="P28" i="9"/>
  <c r="P29" i="9"/>
  <c r="BF29" i="4" s="1"/>
  <c r="P30" i="9"/>
  <c r="BF30" i="4" s="1"/>
  <c r="P30" i="4" s="1"/>
  <c r="P31" i="9"/>
  <c r="P32" i="9"/>
  <c r="P33" i="9"/>
  <c r="BF33" i="4" s="1"/>
  <c r="P34" i="9"/>
  <c r="BF34" i="4" s="1"/>
  <c r="P34" i="4" s="1"/>
  <c r="P35" i="9"/>
  <c r="P36" i="9"/>
  <c r="P37" i="9"/>
  <c r="BF37" i="4" s="1"/>
  <c r="P38" i="9"/>
  <c r="BF38" i="4" s="1"/>
  <c r="P38" i="4" s="1"/>
  <c r="P39" i="9"/>
  <c r="P40" i="9"/>
  <c r="P41" i="9"/>
  <c r="BF41" i="4" s="1"/>
  <c r="O8" i="9"/>
  <c r="BE8" i="4" s="1"/>
  <c r="O8" i="4" s="1"/>
  <c r="O9" i="9"/>
  <c r="O10" i="9"/>
  <c r="O11" i="9"/>
  <c r="BE11" i="4" s="1"/>
  <c r="O12" i="9"/>
  <c r="O13" i="9"/>
  <c r="O14" i="9"/>
  <c r="O15" i="9"/>
  <c r="BE15" i="4" s="1"/>
  <c r="O16" i="9"/>
  <c r="BE16" i="4" s="1"/>
  <c r="O16" i="4" s="1"/>
  <c r="O17" i="9"/>
  <c r="O18" i="9"/>
  <c r="O19" i="9"/>
  <c r="BE19" i="4" s="1"/>
  <c r="O20" i="9"/>
  <c r="BE20" i="4" s="1"/>
  <c r="O20" i="4" s="1"/>
  <c r="O21" i="9"/>
  <c r="O22" i="9"/>
  <c r="O23" i="9"/>
  <c r="BE23" i="4" s="1"/>
  <c r="O24" i="9"/>
  <c r="BE24" i="4" s="1"/>
  <c r="O24" i="4" s="1"/>
  <c r="O25" i="9"/>
  <c r="O26" i="9"/>
  <c r="O27" i="9"/>
  <c r="BE27" i="4" s="1"/>
  <c r="O28" i="9"/>
  <c r="BE28" i="4" s="1"/>
  <c r="O28" i="4" s="1"/>
  <c r="O29" i="9"/>
  <c r="O30" i="9"/>
  <c r="O31" i="9"/>
  <c r="BE31" i="4" s="1"/>
  <c r="O32" i="9"/>
  <c r="BE32" i="4" s="1"/>
  <c r="O32" i="4" s="1"/>
  <c r="O33" i="9"/>
  <c r="O34" i="9"/>
  <c r="O35" i="9"/>
  <c r="BE35" i="4" s="1"/>
  <c r="O36" i="9"/>
  <c r="BE36" i="4" s="1"/>
  <c r="O36" i="4" s="1"/>
  <c r="O37" i="9"/>
  <c r="O38" i="9"/>
  <c r="O39" i="9"/>
  <c r="BE39" i="4" s="1"/>
  <c r="O40" i="9"/>
  <c r="BE40" i="4" s="1"/>
  <c r="O40" i="4" s="1"/>
  <c r="O41" i="9"/>
  <c r="N8" i="9"/>
  <c r="N9" i="9"/>
  <c r="BD9" i="4" s="1"/>
  <c r="N10" i="9"/>
  <c r="BD10" i="4" s="1"/>
  <c r="N10" i="4" s="1"/>
  <c r="N11" i="9"/>
  <c r="N12" i="9"/>
  <c r="N13" i="9"/>
  <c r="BD13" i="4" s="1"/>
  <c r="N14" i="9"/>
  <c r="BD14" i="4" s="1"/>
  <c r="N14" i="4" s="1"/>
  <c r="N15" i="9"/>
  <c r="N16" i="9"/>
  <c r="N17" i="9"/>
  <c r="BD17" i="4" s="1"/>
  <c r="N18" i="9"/>
  <c r="BD18" i="4" s="1"/>
  <c r="N18" i="4" s="1"/>
  <c r="N19" i="9"/>
  <c r="N20" i="9"/>
  <c r="N21" i="9"/>
  <c r="BD21" i="4" s="1"/>
  <c r="N22" i="9"/>
  <c r="BD22" i="4" s="1"/>
  <c r="N22" i="4" s="1"/>
  <c r="N23" i="9"/>
  <c r="N24" i="9"/>
  <c r="N25" i="9"/>
  <c r="BD25" i="4" s="1"/>
  <c r="N26" i="9"/>
  <c r="BD26" i="4" s="1"/>
  <c r="N26" i="4" s="1"/>
  <c r="N27" i="9"/>
  <c r="N28" i="9"/>
  <c r="N29" i="9"/>
  <c r="BD29" i="4" s="1"/>
  <c r="N30" i="9"/>
  <c r="N31" i="9"/>
  <c r="N32" i="9"/>
  <c r="N33" i="9"/>
  <c r="BD33" i="4" s="1"/>
  <c r="N34" i="9"/>
  <c r="BD34" i="4" s="1"/>
  <c r="N34" i="4" s="1"/>
  <c r="N35" i="9"/>
  <c r="N36" i="9"/>
  <c r="N37" i="9"/>
  <c r="BD37" i="4" s="1"/>
  <c r="N38" i="9"/>
  <c r="BD38" i="4" s="1"/>
  <c r="N38" i="4" s="1"/>
  <c r="N39" i="9"/>
  <c r="N40" i="9"/>
  <c r="N41" i="9"/>
  <c r="BD41" i="4" s="1"/>
  <c r="M8" i="9"/>
  <c r="BC8" i="4" s="1"/>
  <c r="M8" i="4" s="1"/>
  <c r="M9" i="9"/>
  <c r="M10" i="9"/>
  <c r="M11" i="9"/>
  <c r="BC11" i="4" s="1"/>
  <c r="M12" i="9"/>
  <c r="BC12" i="4" s="1"/>
  <c r="M12" i="4" s="1"/>
  <c r="M13" i="9"/>
  <c r="M14" i="9"/>
  <c r="M15" i="9"/>
  <c r="BC15" i="4" s="1"/>
  <c r="M16" i="9"/>
  <c r="BC16" i="4" s="1"/>
  <c r="M16" i="4" s="1"/>
  <c r="M17" i="9"/>
  <c r="M18" i="9"/>
  <c r="M19" i="9"/>
  <c r="BC19" i="4" s="1"/>
  <c r="M20" i="9"/>
  <c r="BC20" i="4" s="1"/>
  <c r="M20" i="4" s="1"/>
  <c r="M21" i="9"/>
  <c r="M22" i="9"/>
  <c r="M23" i="9"/>
  <c r="BC23" i="4" s="1"/>
  <c r="M24" i="9"/>
  <c r="M25" i="9"/>
  <c r="M26" i="9"/>
  <c r="M27" i="9"/>
  <c r="BC27" i="4" s="1"/>
  <c r="M28" i="9"/>
  <c r="BC28" i="4" s="1"/>
  <c r="M28" i="4" s="1"/>
  <c r="M29" i="9"/>
  <c r="M30" i="9"/>
  <c r="M31" i="9"/>
  <c r="BC31" i="4" s="1"/>
  <c r="M32" i="9"/>
  <c r="BC32" i="4" s="1"/>
  <c r="M32" i="4" s="1"/>
  <c r="M33" i="9"/>
  <c r="M34" i="9"/>
  <c r="M35" i="9"/>
  <c r="BC35" i="4" s="1"/>
  <c r="M36" i="9"/>
  <c r="BC36" i="4" s="1"/>
  <c r="M36" i="4" s="1"/>
  <c r="M37" i="9"/>
  <c r="M38" i="9"/>
  <c r="M39" i="9"/>
  <c r="BC39" i="4" s="1"/>
  <c r="M40" i="9"/>
  <c r="BC40" i="4" s="1"/>
  <c r="M40" i="4" s="1"/>
  <c r="M41" i="9"/>
  <c r="L8" i="9"/>
  <c r="L9" i="9"/>
  <c r="BB9" i="4" s="1"/>
  <c r="L10" i="9"/>
  <c r="BB10" i="4" s="1"/>
  <c r="L10" i="4" s="1"/>
  <c r="L11" i="9"/>
  <c r="L12" i="9"/>
  <c r="L13" i="9"/>
  <c r="BB13" i="4" s="1"/>
  <c r="L14" i="9"/>
  <c r="BB14" i="4" s="1"/>
  <c r="L14" i="4" s="1"/>
  <c r="L15" i="9"/>
  <c r="L16" i="9"/>
  <c r="L17" i="9"/>
  <c r="BB17" i="4" s="1"/>
  <c r="L18" i="9"/>
  <c r="BB18" i="4" s="1"/>
  <c r="L18" i="4" s="1"/>
  <c r="L19" i="9"/>
  <c r="L20" i="9"/>
  <c r="L21" i="9"/>
  <c r="BB21" i="4" s="1"/>
  <c r="L22" i="9"/>
  <c r="BB22" i="4" s="1"/>
  <c r="L22" i="4" s="1"/>
  <c r="L23" i="9"/>
  <c r="L24" i="9"/>
  <c r="L25" i="9"/>
  <c r="BB25" i="4" s="1"/>
  <c r="L26" i="9"/>
  <c r="BB26" i="4" s="1"/>
  <c r="L26" i="4" s="1"/>
  <c r="L27" i="9"/>
  <c r="L28" i="9"/>
  <c r="L29" i="9"/>
  <c r="BB29" i="4" s="1"/>
  <c r="L30" i="9"/>
  <c r="BB30" i="4" s="1"/>
  <c r="L30" i="4" s="1"/>
  <c r="L31" i="9"/>
  <c r="L32" i="9"/>
  <c r="L33" i="9"/>
  <c r="BB33" i="4" s="1"/>
  <c r="L34" i="9"/>
  <c r="BB34" i="4" s="1"/>
  <c r="L34" i="4" s="1"/>
  <c r="L35" i="9"/>
  <c r="L36" i="9"/>
  <c r="L37" i="9"/>
  <c r="BB37" i="4" s="1"/>
  <c r="L38" i="9"/>
  <c r="BB38" i="4" s="1"/>
  <c r="L38" i="4" s="1"/>
  <c r="L39" i="9"/>
  <c r="L40" i="9"/>
  <c r="L41" i="9"/>
  <c r="BB41" i="4" s="1"/>
  <c r="K8" i="9"/>
  <c r="BA8" i="4" s="1"/>
  <c r="K8" i="4" s="1"/>
  <c r="K9" i="9"/>
  <c r="K10" i="9"/>
  <c r="K11" i="9"/>
  <c r="BA11" i="4" s="1"/>
  <c r="K12" i="9"/>
  <c r="BA12" i="4" s="1"/>
  <c r="K12" i="4" s="1"/>
  <c r="K13" i="9"/>
  <c r="K14" i="9"/>
  <c r="K15" i="9"/>
  <c r="BA15" i="4" s="1"/>
  <c r="K16" i="9"/>
  <c r="BA16" i="4" s="1"/>
  <c r="K16" i="4" s="1"/>
  <c r="K17" i="9"/>
  <c r="K18" i="9"/>
  <c r="K19" i="9"/>
  <c r="BA19" i="4" s="1"/>
  <c r="K20" i="9"/>
  <c r="BA20" i="4" s="1"/>
  <c r="K20" i="4" s="1"/>
  <c r="K21" i="9"/>
  <c r="K22" i="9"/>
  <c r="K23" i="9"/>
  <c r="BA23" i="4" s="1"/>
  <c r="K24" i="9"/>
  <c r="BA24" i="4" s="1"/>
  <c r="K24" i="4" s="1"/>
  <c r="K25" i="9"/>
  <c r="K26" i="9"/>
  <c r="K27" i="9"/>
  <c r="BA27" i="4" s="1"/>
  <c r="K28" i="9"/>
  <c r="BA28" i="4" s="1"/>
  <c r="K28" i="4" s="1"/>
  <c r="K29" i="9"/>
  <c r="K30" i="9"/>
  <c r="K31" i="9"/>
  <c r="BA31" i="4" s="1"/>
  <c r="K32" i="9"/>
  <c r="BA32" i="4" s="1"/>
  <c r="K32" i="4" s="1"/>
  <c r="K33" i="9"/>
  <c r="K34" i="9"/>
  <c r="K35" i="9"/>
  <c r="BA35" i="4" s="1"/>
  <c r="K36" i="9"/>
  <c r="BA36" i="4" s="1"/>
  <c r="K36" i="4" s="1"/>
  <c r="K37" i="9"/>
  <c r="K38" i="9"/>
  <c r="K39" i="9"/>
  <c r="BA39" i="4" s="1"/>
  <c r="K40" i="9"/>
  <c r="BA40" i="4" s="1"/>
  <c r="K40" i="4" s="1"/>
  <c r="K41" i="9"/>
  <c r="J8" i="9"/>
  <c r="J9" i="9"/>
  <c r="AZ9" i="4" s="1"/>
  <c r="J10" i="9"/>
  <c r="AZ10" i="4" s="1"/>
  <c r="J10" i="4" s="1"/>
  <c r="J11" i="9"/>
  <c r="J12" i="9"/>
  <c r="J13" i="9"/>
  <c r="AZ13" i="4" s="1"/>
  <c r="J14" i="9"/>
  <c r="AZ14" i="4" s="1"/>
  <c r="J14" i="4" s="1"/>
  <c r="J15" i="9"/>
  <c r="J16" i="9"/>
  <c r="J17" i="9"/>
  <c r="AZ17" i="4" s="1"/>
  <c r="J18" i="9"/>
  <c r="AZ18" i="4" s="1"/>
  <c r="J18" i="4" s="1"/>
  <c r="J19" i="9"/>
  <c r="J20" i="9"/>
  <c r="J21" i="9"/>
  <c r="AZ21" i="4" s="1"/>
  <c r="J22" i="9"/>
  <c r="AZ22" i="4" s="1"/>
  <c r="J22" i="4" s="1"/>
  <c r="J23" i="9"/>
  <c r="J24" i="9"/>
  <c r="J25" i="9"/>
  <c r="AZ25" i="4" s="1"/>
  <c r="J26" i="9"/>
  <c r="AZ26" i="4" s="1"/>
  <c r="J26" i="4" s="1"/>
  <c r="J27" i="9"/>
  <c r="J28" i="9"/>
  <c r="J29" i="9"/>
  <c r="AZ29" i="4" s="1"/>
  <c r="J30" i="9"/>
  <c r="AZ30" i="4" s="1"/>
  <c r="J30" i="4" s="1"/>
  <c r="J31" i="9"/>
  <c r="J32" i="9"/>
  <c r="J33" i="9"/>
  <c r="AZ33" i="4" s="1"/>
  <c r="J34" i="9"/>
  <c r="AZ34" i="4" s="1"/>
  <c r="J34" i="4" s="1"/>
  <c r="J35" i="9"/>
  <c r="J36" i="9"/>
  <c r="J37" i="9"/>
  <c r="AZ37" i="4" s="1"/>
  <c r="J38" i="9"/>
  <c r="AZ38" i="4" s="1"/>
  <c r="J38" i="4" s="1"/>
  <c r="J39" i="9"/>
  <c r="J40" i="9"/>
  <c r="J41" i="9"/>
  <c r="AZ41" i="4" s="1"/>
  <c r="I8" i="9"/>
  <c r="AY8" i="4" s="1"/>
  <c r="I8" i="4" s="1"/>
  <c r="I9" i="9"/>
  <c r="I10" i="9"/>
  <c r="I11" i="9"/>
  <c r="AY11" i="4" s="1"/>
  <c r="I12" i="9"/>
  <c r="AY12" i="4" s="1"/>
  <c r="I12" i="4" s="1"/>
  <c r="I13" i="9"/>
  <c r="I14" i="9"/>
  <c r="I15" i="9"/>
  <c r="AY15" i="4" s="1"/>
  <c r="I16" i="9"/>
  <c r="AY16" i="4" s="1"/>
  <c r="I16" i="4" s="1"/>
  <c r="I17" i="9"/>
  <c r="I18" i="9"/>
  <c r="I19" i="9"/>
  <c r="AY19" i="4" s="1"/>
  <c r="I20" i="9"/>
  <c r="AY20" i="4" s="1"/>
  <c r="I20" i="4" s="1"/>
  <c r="I21" i="9"/>
  <c r="I22" i="9"/>
  <c r="I23" i="9"/>
  <c r="AY23" i="4" s="1"/>
  <c r="I24" i="9"/>
  <c r="AY24" i="4" s="1"/>
  <c r="I24" i="4" s="1"/>
  <c r="I25" i="9"/>
  <c r="I26" i="9"/>
  <c r="I27" i="9"/>
  <c r="AY27" i="4" s="1"/>
  <c r="I28" i="9"/>
  <c r="AY28" i="4" s="1"/>
  <c r="I28" i="4" s="1"/>
  <c r="I29" i="9"/>
  <c r="I30" i="9"/>
  <c r="I31" i="9"/>
  <c r="AY31" i="4" s="1"/>
  <c r="I32" i="9"/>
  <c r="AY32" i="4" s="1"/>
  <c r="I32" i="4" s="1"/>
  <c r="I33" i="9"/>
  <c r="I34" i="9"/>
  <c r="I35" i="9"/>
  <c r="AY35" i="4" s="1"/>
  <c r="I36" i="9"/>
  <c r="AY36" i="4" s="1"/>
  <c r="I36" i="4" s="1"/>
  <c r="I37" i="9"/>
  <c r="I38" i="9"/>
  <c r="I39" i="9"/>
  <c r="AY39" i="4" s="1"/>
  <c r="I40" i="9"/>
  <c r="I41" i="9"/>
  <c r="H8" i="9"/>
  <c r="H9" i="9"/>
  <c r="AX9" i="4" s="1"/>
  <c r="H10" i="9"/>
  <c r="AX10" i="4" s="1"/>
  <c r="H10" i="4" s="1"/>
  <c r="H11" i="9"/>
  <c r="H12" i="9"/>
  <c r="H13" i="9"/>
  <c r="AX13" i="4" s="1"/>
  <c r="H14" i="9"/>
  <c r="AX14" i="4" s="1"/>
  <c r="H14" i="4" s="1"/>
  <c r="H15" i="9"/>
  <c r="H16" i="9"/>
  <c r="H17" i="9"/>
  <c r="AX17" i="4" s="1"/>
  <c r="H18" i="9"/>
  <c r="AX18" i="4" s="1"/>
  <c r="H18" i="4" s="1"/>
  <c r="H19" i="9"/>
  <c r="H20" i="9"/>
  <c r="H21" i="9"/>
  <c r="AX21" i="4" s="1"/>
  <c r="H22" i="9"/>
  <c r="AX22" i="4" s="1"/>
  <c r="H22" i="4" s="1"/>
  <c r="H23" i="9"/>
  <c r="H24" i="9"/>
  <c r="H25" i="9"/>
  <c r="AX25" i="4" s="1"/>
  <c r="H26" i="9"/>
  <c r="AX26" i="4" s="1"/>
  <c r="H26" i="4" s="1"/>
  <c r="H27" i="9"/>
  <c r="H28" i="9"/>
  <c r="H29" i="9"/>
  <c r="AX29" i="4" s="1"/>
  <c r="H30" i="9"/>
  <c r="AX30" i="4" s="1"/>
  <c r="H30" i="4" s="1"/>
  <c r="H31" i="9"/>
  <c r="H32" i="9"/>
  <c r="H33" i="9"/>
  <c r="AX33" i="4" s="1"/>
  <c r="H34" i="9"/>
  <c r="AX34" i="4" s="1"/>
  <c r="H34" i="4" s="1"/>
  <c r="H35" i="9"/>
  <c r="H36" i="9"/>
  <c r="H37" i="9"/>
  <c r="AX37" i="4" s="1"/>
  <c r="H38" i="9"/>
  <c r="AX38" i="4" s="1"/>
  <c r="H38" i="4" s="1"/>
  <c r="H39" i="9"/>
  <c r="H40" i="9"/>
  <c r="H41" i="9"/>
  <c r="AX41" i="4" s="1"/>
  <c r="G8" i="9"/>
  <c r="AW8" i="4" s="1"/>
  <c r="G8" i="4" s="1"/>
  <c r="G9" i="9"/>
  <c r="G10" i="9"/>
  <c r="G11" i="9"/>
  <c r="AW11" i="4" s="1"/>
  <c r="G12" i="9"/>
  <c r="AW12" i="4" s="1"/>
  <c r="G12" i="4" s="1"/>
  <c r="G13" i="9"/>
  <c r="G14" i="9"/>
  <c r="G15" i="9"/>
  <c r="AW15" i="4" s="1"/>
  <c r="G16" i="9"/>
  <c r="AW16" i="4" s="1"/>
  <c r="G16" i="4" s="1"/>
  <c r="G17" i="9"/>
  <c r="G18" i="9"/>
  <c r="G19" i="9"/>
  <c r="AW19" i="4" s="1"/>
  <c r="G20" i="9"/>
  <c r="AW20" i="4" s="1"/>
  <c r="G20" i="4" s="1"/>
  <c r="G21" i="9"/>
  <c r="G22" i="9"/>
  <c r="G23" i="9"/>
  <c r="AW23" i="4" s="1"/>
  <c r="G24" i="9"/>
  <c r="AW24" i="4" s="1"/>
  <c r="G24" i="4" s="1"/>
  <c r="G25" i="9"/>
  <c r="G26" i="9"/>
  <c r="G27" i="9"/>
  <c r="AW27" i="4" s="1"/>
  <c r="G28" i="9"/>
  <c r="AW28" i="4" s="1"/>
  <c r="G28" i="4" s="1"/>
  <c r="G29" i="9"/>
  <c r="G30" i="9"/>
  <c r="G31" i="9"/>
  <c r="AW31" i="4" s="1"/>
  <c r="G32" i="9"/>
  <c r="AW32" i="4" s="1"/>
  <c r="G32" i="4" s="1"/>
  <c r="G33" i="9"/>
  <c r="G34" i="9"/>
  <c r="G35" i="9"/>
  <c r="AW35" i="4" s="1"/>
  <c r="G36" i="9"/>
  <c r="AW36" i="4" s="1"/>
  <c r="G36" i="4" s="1"/>
  <c r="G37" i="9"/>
  <c r="G38" i="9"/>
  <c r="G39" i="9"/>
  <c r="AW39" i="4" s="1"/>
  <c r="G40" i="9"/>
  <c r="AW40" i="4" s="1"/>
  <c r="G40" i="4" s="1"/>
  <c r="G41" i="9"/>
  <c r="F8" i="9"/>
  <c r="F9" i="9"/>
  <c r="AV9" i="4" s="1"/>
  <c r="F10" i="9"/>
  <c r="AV10" i="4" s="1"/>
  <c r="F10" i="4" s="1"/>
  <c r="F11" i="9"/>
  <c r="F12" i="9"/>
  <c r="F13" i="9"/>
  <c r="AV13" i="4" s="1"/>
  <c r="F14" i="9"/>
  <c r="F15" i="9"/>
  <c r="F16" i="9"/>
  <c r="F17" i="9"/>
  <c r="AV17" i="4" s="1"/>
  <c r="F18" i="9"/>
  <c r="AV18" i="4" s="1"/>
  <c r="F18" i="4" s="1"/>
  <c r="F19" i="9"/>
  <c r="F20" i="9"/>
  <c r="F21" i="9"/>
  <c r="AV21" i="4" s="1"/>
  <c r="F22" i="9"/>
  <c r="AV22" i="4" s="1"/>
  <c r="F22" i="4" s="1"/>
  <c r="F23" i="9"/>
  <c r="F24" i="9"/>
  <c r="F25" i="9"/>
  <c r="AV25" i="4" s="1"/>
  <c r="F26" i="9"/>
  <c r="F27" i="9"/>
  <c r="F28" i="9"/>
  <c r="F29" i="9"/>
  <c r="AV29" i="4" s="1"/>
  <c r="F30" i="9"/>
  <c r="AV30" i="4" s="1"/>
  <c r="F30" i="4" s="1"/>
  <c r="F31" i="9"/>
  <c r="F32" i="9"/>
  <c r="F33" i="9"/>
  <c r="AV33" i="4" s="1"/>
  <c r="F34" i="9"/>
  <c r="AV34" i="4" s="1"/>
  <c r="F34" i="4" s="1"/>
  <c r="F35" i="9"/>
  <c r="F36" i="9"/>
  <c r="F37" i="9"/>
  <c r="AV37" i="4" s="1"/>
  <c r="F38" i="9"/>
  <c r="AV38" i="4" s="1"/>
  <c r="F38" i="4" s="1"/>
  <c r="F39" i="9"/>
  <c r="F40" i="9"/>
  <c r="F41" i="9"/>
  <c r="AV41" i="4" s="1"/>
  <c r="E8" i="9"/>
  <c r="AU8" i="4" s="1"/>
  <c r="E8" i="4" s="1"/>
  <c r="E9" i="9"/>
  <c r="E10" i="9"/>
  <c r="E11" i="9"/>
  <c r="AU11" i="4" s="1"/>
  <c r="E12" i="9"/>
  <c r="AU12" i="4" s="1"/>
  <c r="E12" i="4" s="1"/>
  <c r="E13" i="9"/>
  <c r="E14" i="9"/>
  <c r="E15" i="9"/>
  <c r="AU15" i="4" s="1"/>
  <c r="E16" i="9"/>
  <c r="AU16" i="4" s="1"/>
  <c r="E16" i="4" s="1"/>
  <c r="E17" i="9"/>
  <c r="E18" i="9"/>
  <c r="E19" i="9"/>
  <c r="AU19" i="4" s="1"/>
  <c r="E20" i="9"/>
  <c r="AU20" i="4" s="1"/>
  <c r="E20" i="4" s="1"/>
  <c r="E21" i="9"/>
  <c r="E22" i="9"/>
  <c r="E23" i="9"/>
  <c r="AU23" i="4" s="1"/>
  <c r="E24" i="9"/>
  <c r="AU24" i="4" s="1"/>
  <c r="E24" i="4" s="1"/>
  <c r="E25" i="9"/>
  <c r="E26" i="9"/>
  <c r="E27" i="9"/>
  <c r="AU27" i="4" s="1"/>
  <c r="E28" i="9"/>
  <c r="AU28" i="4" s="1"/>
  <c r="E28" i="4" s="1"/>
  <c r="E29" i="9"/>
  <c r="E30" i="9"/>
  <c r="E31" i="9"/>
  <c r="AU31" i="4" s="1"/>
  <c r="E32" i="9"/>
  <c r="AU32" i="4" s="1"/>
  <c r="E32" i="4" s="1"/>
  <c r="E33" i="9"/>
  <c r="E34" i="9"/>
  <c r="E35" i="9"/>
  <c r="AU35" i="4" s="1"/>
  <c r="E36" i="9"/>
  <c r="AU36" i="4" s="1"/>
  <c r="E36" i="4" s="1"/>
  <c r="E37" i="9"/>
  <c r="E38" i="9"/>
  <c r="E39" i="9"/>
  <c r="AU39" i="4" s="1"/>
  <c r="E40" i="9"/>
  <c r="AU40" i="4" s="1"/>
  <c r="E40" i="4" s="1"/>
  <c r="E41" i="9"/>
  <c r="D9" i="9"/>
  <c r="AT9" i="4" s="1"/>
  <c r="D15" i="9"/>
  <c r="D20" i="9"/>
  <c r="AT20" i="4" s="1"/>
  <c r="D23" i="9"/>
  <c r="AT23" i="4" s="1"/>
  <c r="D27" i="9"/>
  <c r="D31" i="9"/>
  <c r="D39" i="9"/>
  <c r="AT39" i="4" s="1"/>
  <c r="D39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N8" i="4"/>
  <c r="X8" i="4" s="1"/>
  <c r="BN11" i="4"/>
  <c r="X11" i="4" s="1"/>
  <c r="BN12" i="4"/>
  <c r="BN15" i="4"/>
  <c r="BN16" i="4"/>
  <c r="X16" i="4" s="1"/>
  <c r="BN19" i="4"/>
  <c r="X19" i="4" s="1"/>
  <c r="BN20" i="4"/>
  <c r="BN23" i="4"/>
  <c r="BN24" i="4"/>
  <c r="X24" i="4" s="1"/>
  <c r="BN27" i="4"/>
  <c r="BN28" i="4"/>
  <c r="BN31" i="4"/>
  <c r="BN32" i="4"/>
  <c r="BN35" i="4"/>
  <c r="X35" i="4" s="1"/>
  <c r="BN36" i="4"/>
  <c r="BN39" i="4"/>
  <c r="X39" i="4" s="1"/>
  <c r="BN40" i="4"/>
  <c r="X40" i="4" s="1"/>
  <c r="BM9" i="4"/>
  <c r="BM10" i="4"/>
  <c r="BM13" i="4"/>
  <c r="BM14" i="4"/>
  <c r="BM17" i="4"/>
  <c r="W17" i="4" s="1"/>
  <c r="BM18" i="4"/>
  <c r="BM21" i="4"/>
  <c r="BM22" i="4"/>
  <c r="W22" i="4" s="1"/>
  <c r="BM25" i="4"/>
  <c r="W25" i="4" s="1"/>
  <c r="BM26" i="4"/>
  <c r="W26" i="4" s="1"/>
  <c r="BM29" i="4"/>
  <c r="BM30" i="4"/>
  <c r="BM33" i="4"/>
  <c r="W33" i="4" s="1"/>
  <c r="BM34" i="4"/>
  <c r="BM37" i="4"/>
  <c r="W37" i="4" s="1"/>
  <c r="BM38" i="4"/>
  <c r="W38" i="4" s="1"/>
  <c r="BM41" i="4"/>
  <c r="BL8" i="4"/>
  <c r="V8" i="4" s="1"/>
  <c r="BL11" i="4"/>
  <c r="BL12" i="4"/>
  <c r="BL15" i="4"/>
  <c r="V15" i="4" s="1"/>
  <c r="BL16" i="4"/>
  <c r="BL19" i="4"/>
  <c r="BL20" i="4"/>
  <c r="V20" i="4" s="1"/>
  <c r="BL23" i="4"/>
  <c r="BL24" i="4"/>
  <c r="BL27" i="4"/>
  <c r="BL28" i="4"/>
  <c r="BL31" i="4"/>
  <c r="V31" i="4" s="1"/>
  <c r="BL32" i="4"/>
  <c r="BL35" i="4"/>
  <c r="V35" i="4" s="1"/>
  <c r="BL36" i="4"/>
  <c r="V36" i="4" s="1"/>
  <c r="BL39" i="4"/>
  <c r="BL40" i="4"/>
  <c r="BK9" i="4"/>
  <c r="BK10" i="4"/>
  <c r="BK13" i="4"/>
  <c r="U13" i="4" s="1"/>
  <c r="BK14" i="4"/>
  <c r="BK17" i="4"/>
  <c r="BK18" i="4"/>
  <c r="U18" i="4" s="1"/>
  <c r="BK21" i="4"/>
  <c r="BK22" i="4"/>
  <c r="BK25" i="4"/>
  <c r="BK26" i="4"/>
  <c r="BK29" i="4"/>
  <c r="U29" i="4" s="1"/>
  <c r="BK30" i="4"/>
  <c r="BK33" i="4"/>
  <c r="BK34" i="4"/>
  <c r="U34" i="4" s="1"/>
  <c r="BK37" i="4"/>
  <c r="U37" i="4" s="1"/>
  <c r="BK38" i="4"/>
  <c r="BK41" i="4"/>
  <c r="BJ8" i="4"/>
  <c r="T8" i="4" s="1"/>
  <c r="BJ11" i="4"/>
  <c r="T11" i="4" s="1"/>
  <c r="BJ12" i="4"/>
  <c r="BJ15" i="4"/>
  <c r="T15" i="4" s="1"/>
  <c r="BJ16" i="4"/>
  <c r="T16" i="4" s="1"/>
  <c r="BJ19" i="4"/>
  <c r="BJ20" i="4"/>
  <c r="BJ23" i="4"/>
  <c r="BJ24" i="4"/>
  <c r="BJ27" i="4"/>
  <c r="T27" i="4" s="1"/>
  <c r="BJ28" i="4"/>
  <c r="BJ31" i="4"/>
  <c r="BJ32" i="4"/>
  <c r="T32" i="4" s="1"/>
  <c r="BJ35" i="4"/>
  <c r="BJ36" i="4"/>
  <c r="BJ39" i="4"/>
  <c r="BJ40" i="4"/>
  <c r="BI9" i="4"/>
  <c r="S9" i="4" s="1"/>
  <c r="BI10" i="4"/>
  <c r="BI12" i="4"/>
  <c r="S12" i="4" s="1"/>
  <c r="BI13" i="4"/>
  <c r="S13" i="4" s="1"/>
  <c r="BI14" i="4"/>
  <c r="S14" i="4" s="1"/>
  <c r="BI17" i="4"/>
  <c r="BI18" i="4"/>
  <c r="S18" i="4" s="1"/>
  <c r="BI21" i="4"/>
  <c r="BI22" i="4"/>
  <c r="S22" i="4" s="1"/>
  <c r="BI25" i="4"/>
  <c r="S25" i="4" s="1"/>
  <c r="BI26" i="4"/>
  <c r="BI29" i="4"/>
  <c r="S29" i="4" s="1"/>
  <c r="BI30" i="4"/>
  <c r="S30" i="4" s="1"/>
  <c r="BI33" i="4"/>
  <c r="BI34" i="4"/>
  <c r="S34" i="4" s="1"/>
  <c r="BI37" i="4"/>
  <c r="BI38" i="4"/>
  <c r="BI41" i="4"/>
  <c r="S41" i="4" s="1"/>
  <c r="BH8" i="4"/>
  <c r="BH11" i="4"/>
  <c r="BH12" i="4"/>
  <c r="R12" i="4" s="1"/>
  <c r="BH15" i="4"/>
  <c r="R15" i="4" s="1"/>
  <c r="BH16" i="4"/>
  <c r="BH19" i="4"/>
  <c r="BH20" i="4"/>
  <c r="R20" i="4" s="1"/>
  <c r="BH23" i="4"/>
  <c r="R23" i="4" s="1"/>
  <c r="BH24" i="4"/>
  <c r="BH27" i="4"/>
  <c r="BH28" i="4"/>
  <c r="R28" i="4" s="1"/>
  <c r="BH31" i="4"/>
  <c r="BH32" i="4"/>
  <c r="R32" i="4" s="1"/>
  <c r="BH35" i="4"/>
  <c r="BH36" i="4"/>
  <c r="BH39" i="4"/>
  <c r="BH40" i="4"/>
  <c r="BG9" i="4"/>
  <c r="BG10" i="4"/>
  <c r="BG13" i="4"/>
  <c r="BG14" i="4"/>
  <c r="BG17" i="4"/>
  <c r="BG18" i="4"/>
  <c r="Q18" i="4" s="1"/>
  <c r="BG21" i="4"/>
  <c r="Q21" i="4" s="1"/>
  <c r="BG22" i="4"/>
  <c r="BG25" i="4"/>
  <c r="BG26" i="4"/>
  <c r="Q26" i="4" s="1"/>
  <c r="BG29" i="4"/>
  <c r="BG30" i="4"/>
  <c r="BG33" i="4"/>
  <c r="BG34" i="4"/>
  <c r="BG37" i="4"/>
  <c r="Q37" i="4" s="1"/>
  <c r="BG38" i="4"/>
  <c r="BG41" i="4"/>
  <c r="Q41" i="4" s="1"/>
  <c r="BF8" i="4"/>
  <c r="P8" i="4" s="1"/>
  <c r="BF11" i="4"/>
  <c r="BF12" i="4"/>
  <c r="BF15" i="4"/>
  <c r="BF16" i="4"/>
  <c r="BF19" i="4"/>
  <c r="P19" i="4" s="1"/>
  <c r="BF20" i="4"/>
  <c r="BF23" i="4"/>
  <c r="BF24" i="4"/>
  <c r="P24" i="4" s="1"/>
  <c r="BF27" i="4"/>
  <c r="P27" i="4" s="1"/>
  <c r="BF28" i="4"/>
  <c r="P28" i="4" s="1"/>
  <c r="BF31" i="4"/>
  <c r="BF32" i="4"/>
  <c r="BF35" i="4"/>
  <c r="BF36" i="4"/>
  <c r="BF39" i="4"/>
  <c r="P39" i="4" s="1"/>
  <c r="BF40" i="4"/>
  <c r="BE9" i="4"/>
  <c r="O9" i="4" s="1"/>
  <c r="BE10" i="4"/>
  <c r="BE12" i="4"/>
  <c r="O12" i="4" s="1"/>
  <c r="BE13" i="4"/>
  <c r="BE14" i="4"/>
  <c r="O14" i="4" s="1"/>
  <c r="BE17" i="4"/>
  <c r="O17" i="4" s="1"/>
  <c r="BE18" i="4"/>
  <c r="BE21" i="4"/>
  <c r="BE22" i="4"/>
  <c r="O22" i="4" s="1"/>
  <c r="BE25" i="4"/>
  <c r="BE26" i="4"/>
  <c r="BE29" i="4"/>
  <c r="BE30" i="4"/>
  <c r="BE33" i="4"/>
  <c r="O33" i="4" s="1"/>
  <c r="BE34" i="4"/>
  <c r="BE37" i="4"/>
  <c r="BE38" i="4"/>
  <c r="O38" i="4" s="1"/>
  <c r="BE41" i="4"/>
  <c r="BD8" i="4"/>
  <c r="BD11" i="4"/>
  <c r="BD12" i="4"/>
  <c r="BD15" i="4"/>
  <c r="BD16" i="4"/>
  <c r="BD19" i="4"/>
  <c r="BD20" i="4"/>
  <c r="BD23" i="4"/>
  <c r="N23" i="4" s="1"/>
  <c r="BD24" i="4"/>
  <c r="BD27" i="4"/>
  <c r="BD28" i="4"/>
  <c r="N28" i="4" s="1"/>
  <c r="BD30" i="4"/>
  <c r="N30" i="4" s="1"/>
  <c r="BD31" i="4"/>
  <c r="BD32" i="4"/>
  <c r="BD35" i="4"/>
  <c r="N35" i="4" s="1"/>
  <c r="BD36" i="4"/>
  <c r="BD39" i="4"/>
  <c r="BD40" i="4"/>
  <c r="BC9" i="4"/>
  <c r="BC10" i="4"/>
  <c r="BC13" i="4"/>
  <c r="BC14" i="4"/>
  <c r="BC17" i="4"/>
  <c r="M17" i="4" s="1"/>
  <c r="BC18" i="4"/>
  <c r="BC21" i="4"/>
  <c r="BC22" i="4"/>
  <c r="BC24" i="4"/>
  <c r="M24" i="4" s="1"/>
  <c r="BC25" i="4"/>
  <c r="BC26" i="4"/>
  <c r="BC29" i="4"/>
  <c r="BC30" i="4"/>
  <c r="BC33" i="4"/>
  <c r="BC34" i="4"/>
  <c r="BC37" i="4"/>
  <c r="M37" i="4" s="1"/>
  <c r="BC38" i="4"/>
  <c r="BC41" i="4"/>
  <c r="BB8" i="4"/>
  <c r="L8" i="4" s="1"/>
  <c r="BB11" i="4"/>
  <c r="L11" i="4" s="1"/>
  <c r="BB12" i="4"/>
  <c r="BB15" i="4"/>
  <c r="BB16" i="4"/>
  <c r="BB19" i="4"/>
  <c r="L19" i="4" s="1"/>
  <c r="BB20" i="4"/>
  <c r="BB23" i="4"/>
  <c r="BB24" i="4"/>
  <c r="L24" i="4" s="1"/>
  <c r="BB27" i="4"/>
  <c r="BB28" i="4"/>
  <c r="BB31" i="4"/>
  <c r="BB32" i="4"/>
  <c r="BB35" i="4"/>
  <c r="L35" i="4" s="1"/>
  <c r="BB36" i="4"/>
  <c r="BB39" i="4"/>
  <c r="BB40" i="4"/>
  <c r="L40" i="4" s="1"/>
  <c r="BA9" i="4"/>
  <c r="BA10" i="4"/>
  <c r="BA13" i="4"/>
  <c r="K13" i="4" s="1"/>
  <c r="BA14" i="4"/>
  <c r="BA17" i="4"/>
  <c r="BA18" i="4"/>
  <c r="BA21" i="4"/>
  <c r="BA22" i="4"/>
  <c r="BA25" i="4"/>
  <c r="K25" i="4" s="1"/>
  <c r="BA26" i="4"/>
  <c r="BA29" i="4"/>
  <c r="BA30" i="4"/>
  <c r="BA33" i="4"/>
  <c r="K33" i="4" s="1"/>
  <c r="BA34" i="4"/>
  <c r="BA37" i="4"/>
  <c r="BA38" i="4"/>
  <c r="K38" i="4" s="1"/>
  <c r="BA41" i="4"/>
  <c r="AZ8" i="4"/>
  <c r="AZ11" i="4"/>
  <c r="AZ12" i="4"/>
  <c r="AZ15" i="4"/>
  <c r="AZ16" i="4"/>
  <c r="J16" i="4" s="1"/>
  <c r="AZ19" i="4"/>
  <c r="AZ20" i="4"/>
  <c r="J20" i="4" s="1"/>
  <c r="AZ23" i="4"/>
  <c r="AZ24" i="4"/>
  <c r="AZ27" i="4"/>
  <c r="AZ28" i="4"/>
  <c r="AZ31" i="4"/>
  <c r="J31" i="4" s="1"/>
  <c r="AZ32" i="4"/>
  <c r="AZ35" i="4"/>
  <c r="AZ36" i="4"/>
  <c r="J36" i="4" s="1"/>
  <c r="AZ39" i="4"/>
  <c r="AZ40" i="4"/>
  <c r="AY9" i="4"/>
  <c r="AY10" i="4"/>
  <c r="AY13" i="4"/>
  <c r="AY14" i="4"/>
  <c r="AY17" i="4"/>
  <c r="AY18" i="4"/>
  <c r="AY21" i="4"/>
  <c r="AY22" i="4"/>
  <c r="AY25" i="4"/>
  <c r="AY26" i="4"/>
  <c r="AY29" i="4"/>
  <c r="I29" i="4" s="1"/>
  <c r="AY30" i="4"/>
  <c r="AY33" i="4"/>
  <c r="AY34" i="4"/>
  <c r="I34" i="4" s="1"/>
  <c r="AY37" i="4"/>
  <c r="AY38" i="4"/>
  <c r="AY40" i="4"/>
  <c r="I40" i="4" s="1"/>
  <c r="AY41" i="4"/>
  <c r="AX8" i="4"/>
  <c r="AX11" i="4"/>
  <c r="H11" i="4" s="1"/>
  <c r="AX12" i="4"/>
  <c r="AX15" i="4"/>
  <c r="AX16" i="4"/>
  <c r="AX19" i="4"/>
  <c r="AX20" i="4"/>
  <c r="AX23" i="4"/>
  <c r="AX24" i="4"/>
  <c r="AX27" i="4"/>
  <c r="H27" i="4" s="1"/>
  <c r="AX28" i="4"/>
  <c r="AX31" i="4"/>
  <c r="AX32" i="4"/>
  <c r="H32" i="4" s="1"/>
  <c r="AX35" i="4"/>
  <c r="H35" i="4" s="1"/>
  <c r="AX36" i="4"/>
  <c r="AX39" i="4"/>
  <c r="AX40" i="4"/>
  <c r="AW9" i="4"/>
  <c r="AW10" i="4"/>
  <c r="AW13" i="4"/>
  <c r="AW14" i="4"/>
  <c r="AW17" i="4"/>
  <c r="AW18" i="4"/>
  <c r="AW21" i="4"/>
  <c r="AW22" i="4"/>
  <c r="AW25" i="4"/>
  <c r="AW26" i="4"/>
  <c r="AW29" i="4"/>
  <c r="AW30" i="4"/>
  <c r="AW33" i="4"/>
  <c r="G33" i="4" s="1"/>
  <c r="AW34" i="4"/>
  <c r="AW37" i="4"/>
  <c r="AW38" i="4"/>
  <c r="AW41" i="4"/>
  <c r="G41" i="4" s="1"/>
  <c r="AV8" i="4"/>
  <c r="AV11" i="4"/>
  <c r="AV12" i="4"/>
  <c r="F12" i="4" s="1"/>
  <c r="AV14" i="4"/>
  <c r="F14" i="4" s="1"/>
  <c r="AV15" i="4"/>
  <c r="AV16" i="4"/>
  <c r="AV19" i="4"/>
  <c r="AV20" i="4"/>
  <c r="AV23" i="4"/>
  <c r="AV24" i="4"/>
  <c r="AV26" i="4"/>
  <c r="F26" i="4" s="1"/>
  <c r="AV27" i="4"/>
  <c r="AV28" i="4"/>
  <c r="AV31" i="4"/>
  <c r="F31" i="4" s="1"/>
  <c r="AV32" i="4"/>
  <c r="AV35" i="4"/>
  <c r="AV36" i="4"/>
  <c r="F36" i="4" s="1"/>
  <c r="AV39" i="4"/>
  <c r="AV40" i="4"/>
  <c r="AU9" i="4"/>
  <c r="AU10" i="4"/>
  <c r="AU13" i="4"/>
  <c r="AU14" i="4"/>
  <c r="AU17" i="4"/>
  <c r="AU18" i="4"/>
  <c r="AU21" i="4"/>
  <c r="E21" i="4" s="1"/>
  <c r="AU22" i="4"/>
  <c r="AU25" i="4"/>
  <c r="AU26" i="4"/>
  <c r="E26" i="4" s="1"/>
  <c r="AU29" i="4"/>
  <c r="AU30" i="4"/>
  <c r="AU33" i="4"/>
  <c r="AU34" i="4"/>
  <c r="E34" i="4" s="1"/>
  <c r="AU37" i="4"/>
  <c r="E37" i="4" s="1"/>
  <c r="AU38" i="4"/>
  <c r="AU41" i="4"/>
  <c r="AT8" i="4"/>
  <c r="AT11" i="4"/>
  <c r="AT15" i="4"/>
  <c r="D15" i="4" s="1"/>
  <c r="AT19" i="4"/>
  <c r="AT27" i="4"/>
  <c r="AT31" i="4"/>
  <c r="AT35" i="4"/>
  <c r="D35" i="4" s="1"/>
  <c r="Y8" i="4"/>
  <c r="Y9" i="4"/>
  <c r="Y10" i="4"/>
  <c r="Y11" i="4"/>
  <c r="Y12" i="4"/>
  <c r="Y13" i="4"/>
  <c r="D13" i="4" s="1"/>
  <c r="Y14" i="4"/>
  <c r="Y15" i="4"/>
  <c r="Y16" i="4"/>
  <c r="D16" i="4" s="1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D29" i="4" s="1"/>
  <c r="Y30" i="4"/>
  <c r="Y31" i="4"/>
  <c r="Y32" i="4"/>
  <c r="D32" i="4" s="1"/>
  <c r="Y33" i="4"/>
  <c r="Y34" i="4"/>
  <c r="Y35" i="4"/>
  <c r="Y36" i="4"/>
  <c r="Y37" i="4"/>
  <c r="Y38" i="4"/>
  <c r="Y39" i="4"/>
  <c r="Y40" i="4"/>
  <c r="Y41" i="4"/>
  <c r="X12" i="4"/>
  <c r="X15" i="4"/>
  <c r="X20" i="4"/>
  <c r="X23" i="4"/>
  <c r="X27" i="4"/>
  <c r="X28" i="4"/>
  <c r="X31" i="4"/>
  <c r="X32" i="4"/>
  <c r="X36" i="4"/>
  <c r="W9" i="4"/>
  <c r="W10" i="4"/>
  <c r="W13" i="4"/>
  <c r="W14" i="4"/>
  <c r="W18" i="4"/>
  <c r="W21" i="4"/>
  <c r="W29" i="4"/>
  <c r="W30" i="4"/>
  <c r="W34" i="4"/>
  <c r="W41" i="4"/>
  <c r="V11" i="4"/>
  <c r="V12" i="4"/>
  <c r="V16" i="4"/>
  <c r="V19" i="4"/>
  <c r="V23" i="4"/>
  <c r="V24" i="4"/>
  <c r="V27" i="4"/>
  <c r="V28" i="4"/>
  <c r="V30" i="4"/>
  <c r="V32" i="4"/>
  <c r="V39" i="4"/>
  <c r="V40" i="4"/>
  <c r="U9" i="4"/>
  <c r="U10" i="4"/>
  <c r="U14" i="4"/>
  <c r="U17" i="4"/>
  <c r="U21" i="4"/>
  <c r="U22" i="4"/>
  <c r="U25" i="4"/>
  <c r="U26" i="4"/>
  <c r="U30" i="4"/>
  <c r="U33" i="4"/>
  <c r="U38" i="4"/>
  <c r="U41" i="4"/>
  <c r="T12" i="4"/>
  <c r="T19" i="4"/>
  <c r="T20" i="4"/>
  <c r="T23" i="4"/>
  <c r="T24" i="4"/>
  <c r="T28" i="4"/>
  <c r="T31" i="4"/>
  <c r="T35" i="4"/>
  <c r="T36" i="4"/>
  <c r="T39" i="4"/>
  <c r="T40" i="4"/>
  <c r="S10" i="4"/>
  <c r="S17" i="4"/>
  <c r="S21" i="4"/>
  <c r="S23" i="4"/>
  <c r="S26" i="4"/>
  <c r="S27" i="4"/>
  <c r="S31" i="4"/>
  <c r="S33" i="4"/>
  <c r="S35" i="4"/>
  <c r="S37" i="4"/>
  <c r="S38" i="4"/>
  <c r="S39" i="4"/>
  <c r="R8" i="4"/>
  <c r="R9" i="4"/>
  <c r="R11" i="4"/>
  <c r="R13" i="4"/>
  <c r="R16" i="4"/>
  <c r="R17" i="4"/>
  <c r="R19" i="4"/>
  <c r="R21" i="4"/>
  <c r="R24" i="4"/>
  <c r="R25" i="4"/>
  <c r="R27" i="4"/>
  <c r="R29" i="4"/>
  <c r="R31" i="4"/>
  <c r="R33" i="4"/>
  <c r="R35" i="4"/>
  <c r="R36" i="4"/>
  <c r="R37" i="4"/>
  <c r="R39" i="4"/>
  <c r="R40" i="4"/>
  <c r="R41" i="4"/>
  <c r="Q9" i="4"/>
  <c r="Q10" i="4"/>
  <c r="Q11" i="4"/>
  <c r="Q13" i="4"/>
  <c r="Q14" i="4"/>
  <c r="Q15" i="4"/>
  <c r="Q17" i="4"/>
  <c r="Q19" i="4"/>
  <c r="Q22" i="4"/>
  <c r="Q23" i="4"/>
  <c r="Q25" i="4"/>
  <c r="Q27" i="4"/>
  <c r="Q29" i="4"/>
  <c r="Q30" i="4"/>
  <c r="Q31" i="4"/>
  <c r="Q33" i="4"/>
  <c r="Q34" i="4"/>
  <c r="Q35" i="4"/>
  <c r="Q38" i="4"/>
  <c r="Q39" i="4"/>
  <c r="P9" i="4"/>
  <c r="P11" i="4"/>
  <c r="P12" i="4"/>
  <c r="P13" i="4"/>
  <c r="P15" i="4"/>
  <c r="P16" i="4"/>
  <c r="P17" i="4"/>
  <c r="P20" i="4"/>
  <c r="P21" i="4"/>
  <c r="P23" i="4"/>
  <c r="P25" i="4"/>
  <c r="P29" i="4"/>
  <c r="P31" i="4"/>
  <c r="P32" i="4"/>
  <c r="P33" i="4"/>
  <c r="P35" i="4"/>
  <c r="P36" i="4"/>
  <c r="P37" i="4"/>
  <c r="P40" i="4"/>
  <c r="P41" i="4"/>
  <c r="O10" i="4"/>
  <c r="O11" i="4"/>
  <c r="O13" i="4"/>
  <c r="O15" i="4"/>
  <c r="O18" i="4"/>
  <c r="O19" i="4"/>
  <c r="O21" i="4"/>
  <c r="O23" i="4"/>
  <c r="O25" i="4"/>
  <c r="O26" i="4"/>
  <c r="O27" i="4"/>
  <c r="O29" i="4"/>
  <c r="O30" i="4"/>
  <c r="O31" i="4"/>
  <c r="O34" i="4"/>
  <c r="O35" i="4"/>
  <c r="O37" i="4"/>
  <c r="O39" i="4"/>
  <c r="O41" i="4"/>
  <c r="N8" i="4"/>
  <c r="N9" i="4"/>
  <c r="N11" i="4"/>
  <c r="N12" i="4"/>
  <c r="N13" i="4"/>
  <c r="N15" i="4"/>
  <c r="N16" i="4"/>
  <c r="N17" i="4"/>
  <c r="N19" i="4"/>
  <c r="N20" i="4"/>
  <c r="N21" i="4"/>
  <c r="N24" i="4"/>
  <c r="N25" i="4"/>
  <c r="N27" i="4"/>
  <c r="N29" i="4"/>
  <c r="N31" i="4"/>
  <c r="N32" i="4"/>
  <c r="N33" i="4"/>
  <c r="N36" i="4"/>
  <c r="N37" i="4"/>
  <c r="N39" i="4"/>
  <c r="N40" i="4"/>
  <c r="N41" i="4"/>
  <c r="M9" i="4"/>
  <c r="M10" i="4"/>
  <c r="M11" i="4"/>
  <c r="M13" i="4"/>
  <c r="M14" i="4"/>
  <c r="M15" i="4"/>
  <c r="M18" i="4"/>
  <c r="M19" i="4"/>
  <c r="M21" i="4"/>
  <c r="M22" i="4"/>
  <c r="M23" i="4"/>
  <c r="M25" i="4"/>
  <c r="M26" i="4"/>
  <c r="M27" i="4"/>
  <c r="M29" i="4"/>
  <c r="M30" i="4"/>
  <c r="M31" i="4"/>
  <c r="M33" i="4"/>
  <c r="M34" i="4"/>
  <c r="M35" i="4"/>
  <c r="M38" i="4"/>
  <c r="M39" i="4"/>
  <c r="M41" i="4"/>
  <c r="L9" i="4"/>
  <c r="L12" i="4"/>
  <c r="L13" i="4"/>
  <c r="L15" i="4"/>
  <c r="L16" i="4"/>
  <c r="L17" i="4"/>
  <c r="L20" i="4"/>
  <c r="L21" i="4"/>
  <c r="L23" i="4"/>
  <c r="L25" i="4"/>
  <c r="L27" i="4"/>
  <c r="L28" i="4"/>
  <c r="L29" i="4"/>
  <c r="L31" i="4"/>
  <c r="L32" i="4"/>
  <c r="L33" i="4"/>
  <c r="L36" i="4"/>
  <c r="L37" i="4"/>
  <c r="L39" i="4"/>
  <c r="L41" i="4"/>
  <c r="K9" i="4"/>
  <c r="K10" i="4"/>
  <c r="K11" i="4"/>
  <c r="K14" i="4"/>
  <c r="K15" i="4"/>
  <c r="K17" i="4"/>
  <c r="K18" i="4"/>
  <c r="K19" i="4"/>
  <c r="K21" i="4"/>
  <c r="K22" i="4"/>
  <c r="K23" i="4"/>
  <c r="K26" i="4"/>
  <c r="K27" i="4"/>
  <c r="K29" i="4"/>
  <c r="K30" i="4"/>
  <c r="K31" i="4"/>
  <c r="K34" i="4"/>
  <c r="K35" i="4"/>
  <c r="K37" i="4"/>
  <c r="K39" i="4"/>
  <c r="K41" i="4"/>
  <c r="J8" i="4"/>
  <c r="J9" i="4"/>
  <c r="J11" i="4"/>
  <c r="J12" i="4"/>
  <c r="J13" i="4"/>
  <c r="J15" i="4"/>
  <c r="J17" i="4"/>
  <c r="J19" i="4"/>
  <c r="J21" i="4"/>
  <c r="J23" i="4"/>
  <c r="J24" i="4"/>
  <c r="J25" i="4"/>
  <c r="J27" i="4"/>
  <c r="J28" i="4"/>
  <c r="J29" i="4"/>
  <c r="J32" i="4"/>
  <c r="J33" i="4"/>
  <c r="J35" i="4"/>
  <c r="J37" i="4"/>
  <c r="J39" i="4"/>
  <c r="J40" i="4"/>
  <c r="J41" i="4"/>
  <c r="I9" i="4"/>
  <c r="I10" i="4"/>
  <c r="I11" i="4"/>
  <c r="I13" i="4"/>
  <c r="I14" i="4"/>
  <c r="I15" i="4"/>
  <c r="I17" i="4"/>
  <c r="I18" i="4"/>
  <c r="I19" i="4"/>
  <c r="I21" i="4"/>
  <c r="I22" i="4"/>
  <c r="I23" i="4"/>
  <c r="I25" i="4"/>
  <c r="I26" i="4"/>
  <c r="I27" i="4"/>
  <c r="I30" i="4"/>
  <c r="I31" i="4"/>
  <c r="I33" i="4"/>
  <c r="I35" i="4"/>
  <c r="I37" i="4"/>
  <c r="I38" i="4"/>
  <c r="I39" i="4"/>
  <c r="I41" i="4"/>
  <c r="H8" i="4"/>
  <c r="H9" i="4"/>
  <c r="H12" i="4"/>
  <c r="H13" i="4"/>
  <c r="H15" i="4"/>
  <c r="H16" i="4"/>
  <c r="H17" i="4"/>
  <c r="H19" i="4"/>
  <c r="H20" i="4"/>
  <c r="H21" i="4"/>
  <c r="H23" i="4"/>
  <c r="H24" i="4"/>
  <c r="H25" i="4"/>
  <c r="H28" i="4"/>
  <c r="H29" i="4"/>
  <c r="H31" i="4"/>
  <c r="H33" i="4"/>
  <c r="H36" i="4"/>
  <c r="H37" i="4"/>
  <c r="H39" i="4"/>
  <c r="H40" i="4"/>
  <c r="H41" i="4"/>
  <c r="G9" i="4"/>
  <c r="G10" i="4"/>
  <c r="G11" i="4"/>
  <c r="G13" i="4"/>
  <c r="G14" i="4"/>
  <c r="G15" i="4"/>
  <c r="G17" i="4"/>
  <c r="G18" i="4"/>
  <c r="G19" i="4"/>
  <c r="G21" i="4"/>
  <c r="G22" i="4"/>
  <c r="G23" i="4"/>
  <c r="G25" i="4"/>
  <c r="G26" i="4"/>
  <c r="G27" i="4"/>
  <c r="G29" i="4"/>
  <c r="G30" i="4"/>
  <c r="G31" i="4"/>
  <c r="G34" i="4"/>
  <c r="G35" i="4"/>
  <c r="G37" i="4"/>
  <c r="G38" i="4"/>
  <c r="G39" i="4"/>
  <c r="F8" i="4"/>
  <c r="F9" i="4"/>
  <c r="F11" i="4"/>
  <c r="F13" i="4"/>
  <c r="F15" i="4"/>
  <c r="F16" i="4"/>
  <c r="F17" i="4"/>
  <c r="F19" i="4"/>
  <c r="F20" i="4"/>
  <c r="F21" i="4"/>
  <c r="F23" i="4"/>
  <c r="F24" i="4"/>
  <c r="F25" i="4"/>
  <c r="F27" i="4"/>
  <c r="F28" i="4"/>
  <c r="F29" i="4"/>
  <c r="F32" i="4"/>
  <c r="F33" i="4"/>
  <c r="F35" i="4"/>
  <c r="F37" i="4"/>
  <c r="F39" i="4"/>
  <c r="F40" i="4"/>
  <c r="F41" i="4"/>
  <c r="E9" i="4"/>
  <c r="E10" i="4"/>
  <c r="E11" i="4"/>
  <c r="E13" i="4"/>
  <c r="E14" i="4"/>
  <c r="E15" i="4"/>
  <c r="E17" i="4"/>
  <c r="E18" i="4"/>
  <c r="E19" i="4"/>
  <c r="E22" i="4"/>
  <c r="E23" i="4"/>
  <c r="E25" i="4"/>
  <c r="E27" i="4"/>
  <c r="E29" i="4"/>
  <c r="E30" i="4"/>
  <c r="E31" i="4"/>
  <c r="E33" i="4"/>
  <c r="E35" i="4"/>
  <c r="E38" i="4"/>
  <c r="E39" i="4"/>
  <c r="E41" i="4"/>
  <c r="D9" i="4"/>
  <c r="D11" i="4"/>
  <c r="D17" i="4"/>
  <c r="D19" i="4"/>
  <c r="D21" i="4"/>
  <c r="D23" i="4"/>
  <c r="D25" i="4"/>
  <c r="D27" i="4"/>
  <c r="D31" i="4"/>
  <c r="D33" i="4"/>
  <c r="D37" i="4"/>
  <c r="D4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C8" i="3"/>
  <c r="Z8" i="3" s="1"/>
  <c r="AC9" i="3"/>
  <c r="AO9" i="1" s="1"/>
  <c r="AC10" i="3"/>
  <c r="AC11" i="3"/>
  <c r="Z11" i="3" s="1"/>
  <c r="AC12" i="3"/>
  <c r="Z12" i="3" s="1"/>
  <c r="AC13" i="3"/>
  <c r="AO13" i="1" s="1"/>
  <c r="AC14" i="3"/>
  <c r="AC15" i="3"/>
  <c r="AC16" i="3"/>
  <c r="Z16" i="3" s="1"/>
  <c r="AC17" i="3"/>
  <c r="AC18" i="3"/>
  <c r="AC19" i="3"/>
  <c r="AC20" i="3"/>
  <c r="Z20" i="3" s="1"/>
  <c r="AC21" i="3"/>
  <c r="AC22" i="3"/>
  <c r="AC23" i="3"/>
  <c r="AC24" i="3"/>
  <c r="Z24" i="3" s="1"/>
  <c r="AC25" i="3"/>
  <c r="AC26" i="3"/>
  <c r="AC27" i="3"/>
  <c r="Z27" i="3" s="1"/>
  <c r="AC28" i="3"/>
  <c r="Z28" i="3" s="1"/>
  <c r="AC29" i="3"/>
  <c r="AO29" i="1" s="1"/>
  <c r="AC30" i="3"/>
  <c r="AC31" i="3"/>
  <c r="AC32" i="3"/>
  <c r="Z32" i="3" s="1"/>
  <c r="AC33" i="3"/>
  <c r="AC34" i="3"/>
  <c r="AC35" i="3"/>
  <c r="AC36" i="3"/>
  <c r="Z36" i="3" s="1"/>
  <c r="AC37" i="3"/>
  <c r="AC38" i="3"/>
  <c r="AC39" i="3"/>
  <c r="AC40" i="3"/>
  <c r="Z40" i="3" s="1"/>
  <c r="AC41" i="3"/>
  <c r="AO41" i="1" s="1"/>
  <c r="Z10" i="3"/>
  <c r="Z13" i="3"/>
  <c r="Z14" i="3"/>
  <c r="Z15" i="3"/>
  <c r="Z18" i="3"/>
  <c r="Z19" i="3"/>
  <c r="Z22" i="3"/>
  <c r="Z23" i="3"/>
  <c r="Z26" i="3"/>
  <c r="Z29" i="3"/>
  <c r="Z30" i="3"/>
  <c r="Z31" i="3"/>
  <c r="Z34" i="3"/>
  <c r="Z35" i="3"/>
  <c r="Z38" i="3"/>
  <c r="Z39" i="3"/>
  <c r="Z41" i="3"/>
  <c r="R8" i="3"/>
  <c r="P8" i="3" s="1"/>
  <c r="R9" i="3"/>
  <c r="R10" i="3"/>
  <c r="R11" i="3"/>
  <c r="P11" i="3" s="1"/>
  <c r="R12" i="3"/>
  <c r="P12" i="3" s="1"/>
  <c r="R13" i="3"/>
  <c r="R14" i="3"/>
  <c r="R15" i="3"/>
  <c r="P15" i="3" s="1"/>
  <c r="R16" i="3"/>
  <c r="P16" i="3" s="1"/>
  <c r="R17" i="3"/>
  <c r="R18" i="3"/>
  <c r="R19" i="3"/>
  <c r="R20" i="3"/>
  <c r="P20" i="3" s="1"/>
  <c r="R21" i="3"/>
  <c r="R22" i="3"/>
  <c r="R23" i="3"/>
  <c r="P23" i="3" s="1"/>
  <c r="R24" i="3"/>
  <c r="P24" i="3" s="1"/>
  <c r="R25" i="3"/>
  <c r="R26" i="3"/>
  <c r="R27" i="3"/>
  <c r="P27" i="3" s="1"/>
  <c r="R28" i="3"/>
  <c r="P28" i="3" s="1"/>
  <c r="R29" i="3"/>
  <c r="R30" i="3"/>
  <c r="R31" i="3"/>
  <c r="R32" i="3"/>
  <c r="P32" i="3" s="1"/>
  <c r="R33" i="3"/>
  <c r="R34" i="3"/>
  <c r="R35" i="3"/>
  <c r="P35" i="3" s="1"/>
  <c r="R36" i="3"/>
  <c r="P36" i="3" s="1"/>
  <c r="R37" i="3"/>
  <c r="R38" i="3"/>
  <c r="R39" i="3"/>
  <c r="P39" i="3" s="1"/>
  <c r="R40" i="3"/>
  <c r="P40" i="3" s="1"/>
  <c r="R41" i="3"/>
  <c r="P9" i="3"/>
  <c r="P10" i="3"/>
  <c r="P13" i="3"/>
  <c r="P14" i="3"/>
  <c r="P17" i="3"/>
  <c r="P18" i="3"/>
  <c r="P19" i="3"/>
  <c r="P21" i="3"/>
  <c r="P22" i="3"/>
  <c r="P25" i="3"/>
  <c r="P26" i="3"/>
  <c r="P29" i="3"/>
  <c r="P30" i="3"/>
  <c r="P31" i="3"/>
  <c r="P33" i="3"/>
  <c r="P34" i="3"/>
  <c r="P37" i="3"/>
  <c r="P38" i="3"/>
  <c r="P41" i="3"/>
  <c r="O9" i="3"/>
  <c r="O10" i="3"/>
  <c r="O11" i="3"/>
  <c r="O13" i="3"/>
  <c r="O14" i="3"/>
  <c r="O15" i="3"/>
  <c r="O17" i="3"/>
  <c r="O18" i="3"/>
  <c r="O19" i="3"/>
  <c r="O21" i="3"/>
  <c r="O22" i="3"/>
  <c r="O23" i="3"/>
  <c r="O25" i="3"/>
  <c r="O26" i="3"/>
  <c r="O27" i="3"/>
  <c r="O29" i="3"/>
  <c r="O30" i="3"/>
  <c r="O31" i="3"/>
  <c r="O33" i="3"/>
  <c r="O34" i="3"/>
  <c r="O35" i="3"/>
  <c r="O37" i="3"/>
  <c r="O38" i="3"/>
  <c r="O39" i="3"/>
  <c r="O4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F8" i="3"/>
  <c r="F9" i="3"/>
  <c r="F10" i="3"/>
  <c r="F11" i="3"/>
  <c r="F12" i="3"/>
  <c r="F13" i="3"/>
  <c r="F14" i="3"/>
  <c r="F15" i="3"/>
  <c r="D15" i="3" s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D31" i="3" s="1"/>
  <c r="F32" i="3"/>
  <c r="F33" i="3"/>
  <c r="F34" i="3"/>
  <c r="F35" i="3"/>
  <c r="F36" i="3"/>
  <c r="F37" i="3"/>
  <c r="F38" i="3"/>
  <c r="F39" i="3"/>
  <c r="F40" i="3"/>
  <c r="F41" i="3"/>
  <c r="E8" i="3"/>
  <c r="E9" i="3"/>
  <c r="D9" i="3" s="1"/>
  <c r="E10" i="3"/>
  <c r="D10" i="3" s="1"/>
  <c r="E11" i="3"/>
  <c r="D11" i="3" s="1"/>
  <c r="E12" i="3"/>
  <c r="E13" i="3"/>
  <c r="E14" i="3"/>
  <c r="D14" i="3" s="1"/>
  <c r="E15" i="3"/>
  <c r="E16" i="3"/>
  <c r="E17" i="3"/>
  <c r="E18" i="3"/>
  <c r="D18" i="3" s="1"/>
  <c r="E19" i="3"/>
  <c r="E20" i="3"/>
  <c r="E21" i="3"/>
  <c r="D21" i="3" s="1"/>
  <c r="E22" i="3"/>
  <c r="D22" i="3" s="1"/>
  <c r="E23" i="3"/>
  <c r="E24" i="3"/>
  <c r="E25" i="3"/>
  <c r="D25" i="3" s="1"/>
  <c r="E26" i="3"/>
  <c r="D26" i="3" s="1"/>
  <c r="E27" i="3"/>
  <c r="D27" i="3" s="1"/>
  <c r="E28" i="3"/>
  <c r="E29" i="3"/>
  <c r="E30" i="3"/>
  <c r="D30" i="3" s="1"/>
  <c r="E31" i="3"/>
  <c r="E32" i="3"/>
  <c r="E33" i="3"/>
  <c r="E34" i="3"/>
  <c r="D34" i="3" s="1"/>
  <c r="E35" i="3"/>
  <c r="E36" i="3"/>
  <c r="E37" i="3"/>
  <c r="D37" i="3" s="1"/>
  <c r="E38" i="3"/>
  <c r="D38" i="3" s="1"/>
  <c r="E39" i="3"/>
  <c r="E40" i="3"/>
  <c r="E41" i="3"/>
  <c r="D41" i="3" s="1"/>
  <c r="D13" i="3"/>
  <c r="D17" i="3"/>
  <c r="D19" i="3"/>
  <c r="D23" i="3"/>
  <c r="D29" i="3"/>
  <c r="D33" i="3"/>
  <c r="D35" i="3"/>
  <c r="D39" i="3"/>
  <c r="EH8" i="8"/>
  <c r="EH9" i="8"/>
  <c r="EH10" i="8"/>
  <c r="EH11" i="8"/>
  <c r="EH12" i="8"/>
  <c r="EH13" i="8"/>
  <c r="DZ13" i="8" s="1"/>
  <c r="EH14" i="8"/>
  <c r="DZ14" i="8" s="1"/>
  <c r="EH15" i="8"/>
  <c r="EH16" i="8"/>
  <c r="EH17" i="8"/>
  <c r="EH18" i="8"/>
  <c r="DZ18" i="8" s="1"/>
  <c r="EH19" i="8"/>
  <c r="EH20" i="8"/>
  <c r="EH21" i="8"/>
  <c r="DZ21" i="8" s="1"/>
  <c r="EH22" i="8"/>
  <c r="EH23" i="8"/>
  <c r="EH24" i="8"/>
  <c r="EH25" i="8"/>
  <c r="EH26" i="8"/>
  <c r="EH27" i="8"/>
  <c r="EH28" i="8"/>
  <c r="EH29" i="8"/>
  <c r="DZ29" i="8" s="1"/>
  <c r="EH30" i="8"/>
  <c r="DZ30" i="8" s="1"/>
  <c r="EH31" i="8"/>
  <c r="EH32" i="8"/>
  <c r="EH33" i="8"/>
  <c r="DZ33" i="8" s="1"/>
  <c r="EH34" i="8"/>
  <c r="DZ34" i="8" s="1"/>
  <c r="EH35" i="8"/>
  <c r="EH36" i="8"/>
  <c r="EH37" i="8"/>
  <c r="DZ37" i="8" s="1"/>
  <c r="EH38" i="8"/>
  <c r="EH39" i="8"/>
  <c r="EH40" i="8"/>
  <c r="EH41" i="8"/>
  <c r="EA8" i="8"/>
  <c r="DZ8" i="8" s="1"/>
  <c r="EA9" i="8"/>
  <c r="EA10" i="8"/>
  <c r="EA11" i="8"/>
  <c r="EA12" i="8"/>
  <c r="DZ12" i="8" s="1"/>
  <c r="EA13" i="8"/>
  <c r="EA14" i="8"/>
  <c r="EA15" i="8"/>
  <c r="DZ15" i="8" s="1"/>
  <c r="EA16" i="8"/>
  <c r="DZ16" i="8" s="1"/>
  <c r="EA17" i="8"/>
  <c r="EA18" i="8"/>
  <c r="EA19" i="8"/>
  <c r="DZ19" i="8" s="1"/>
  <c r="EA20" i="8"/>
  <c r="DZ20" i="8" s="1"/>
  <c r="EA21" i="8"/>
  <c r="EA22" i="8"/>
  <c r="EA23" i="8"/>
  <c r="DZ23" i="8" s="1"/>
  <c r="EA24" i="8"/>
  <c r="DZ24" i="8" s="1"/>
  <c r="EA25" i="8"/>
  <c r="EA26" i="8"/>
  <c r="EA27" i="8"/>
  <c r="EA28" i="8"/>
  <c r="DZ28" i="8" s="1"/>
  <c r="EA29" i="8"/>
  <c r="EA30" i="8"/>
  <c r="EA31" i="8"/>
  <c r="DZ31" i="8" s="1"/>
  <c r="EA32" i="8"/>
  <c r="DZ32" i="8" s="1"/>
  <c r="EA33" i="8"/>
  <c r="EA34" i="8"/>
  <c r="EA35" i="8"/>
  <c r="DZ35" i="8" s="1"/>
  <c r="EA36" i="8"/>
  <c r="DZ36" i="8" s="1"/>
  <c r="EA37" i="8"/>
  <c r="EA38" i="8"/>
  <c r="EA39" i="8"/>
  <c r="EA40" i="8"/>
  <c r="DZ40" i="8" s="1"/>
  <c r="EA41" i="8"/>
  <c r="DZ10" i="8"/>
  <c r="DZ11" i="8"/>
  <c r="DZ17" i="8"/>
  <c r="DZ22" i="8"/>
  <c r="DZ26" i="8"/>
  <c r="DZ27" i="8"/>
  <c r="DZ38" i="8"/>
  <c r="DZ39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N8" i="8"/>
  <c r="DN9" i="8"/>
  <c r="DN10" i="8"/>
  <c r="DF10" i="8" s="1"/>
  <c r="DN11" i="8"/>
  <c r="DN12" i="8"/>
  <c r="DN13" i="8"/>
  <c r="DN14" i="8"/>
  <c r="DF14" i="8" s="1"/>
  <c r="DN15" i="8"/>
  <c r="DF15" i="8" s="1"/>
  <c r="DN16" i="8"/>
  <c r="DN17" i="8"/>
  <c r="DN18" i="8"/>
  <c r="DN19" i="8"/>
  <c r="DN20" i="8"/>
  <c r="DN21" i="8"/>
  <c r="DN22" i="8"/>
  <c r="DF22" i="8" s="1"/>
  <c r="DN23" i="8"/>
  <c r="DN24" i="8"/>
  <c r="DN25" i="8"/>
  <c r="DN26" i="8"/>
  <c r="DF26" i="8" s="1"/>
  <c r="DN27" i="8"/>
  <c r="DN28" i="8"/>
  <c r="DN29" i="8"/>
  <c r="DN30" i="8"/>
  <c r="DN31" i="8"/>
  <c r="DF31" i="8" s="1"/>
  <c r="DN32" i="8"/>
  <c r="DN33" i="8"/>
  <c r="DN34" i="8"/>
  <c r="DN35" i="8"/>
  <c r="DN36" i="8"/>
  <c r="DN37" i="8"/>
  <c r="DN38" i="8"/>
  <c r="DN39" i="8"/>
  <c r="DN40" i="8"/>
  <c r="DN41" i="8"/>
  <c r="DG8" i="8"/>
  <c r="DF8" i="8" s="1"/>
  <c r="DG9" i="8"/>
  <c r="DG10" i="8"/>
  <c r="DG11" i="8"/>
  <c r="DG12" i="8"/>
  <c r="DF12" i="8" s="1"/>
  <c r="DG13" i="8"/>
  <c r="DG14" i="8"/>
  <c r="DG15" i="8"/>
  <c r="DG16" i="8"/>
  <c r="DF16" i="8" s="1"/>
  <c r="DG17" i="8"/>
  <c r="DG18" i="8"/>
  <c r="DG19" i="8"/>
  <c r="DG20" i="8"/>
  <c r="DF20" i="8" s="1"/>
  <c r="DG21" i="8"/>
  <c r="DF21" i="8" s="1"/>
  <c r="DG22" i="8"/>
  <c r="DG23" i="8"/>
  <c r="DG24" i="8"/>
  <c r="DF24" i="8" s="1"/>
  <c r="DG25" i="8"/>
  <c r="DG26" i="8"/>
  <c r="DG27" i="8"/>
  <c r="DG28" i="8"/>
  <c r="DF28" i="8" s="1"/>
  <c r="DG29" i="8"/>
  <c r="DG30" i="8"/>
  <c r="DG31" i="8"/>
  <c r="DG32" i="8"/>
  <c r="DF32" i="8" s="1"/>
  <c r="DG33" i="8"/>
  <c r="DG34" i="8"/>
  <c r="DG35" i="8"/>
  <c r="DG36" i="8"/>
  <c r="DF36" i="8" s="1"/>
  <c r="DG37" i="8"/>
  <c r="DF37" i="8" s="1"/>
  <c r="DG38" i="8"/>
  <c r="DG39" i="8"/>
  <c r="DG40" i="8"/>
  <c r="DF40" i="8" s="1"/>
  <c r="DG41" i="8"/>
  <c r="DF9" i="8"/>
  <c r="DF11" i="8"/>
  <c r="DF13" i="8"/>
  <c r="DF17" i="8"/>
  <c r="DF18" i="8"/>
  <c r="DF19" i="8"/>
  <c r="DF23" i="8"/>
  <c r="DF25" i="8"/>
  <c r="DF27" i="8"/>
  <c r="DF29" i="8"/>
  <c r="DF30" i="8"/>
  <c r="DF33" i="8"/>
  <c r="DF34" i="8"/>
  <c r="DF35" i="8"/>
  <c r="DF38" i="8"/>
  <c r="DF39" i="8"/>
  <c r="DF4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R8" i="8"/>
  <c r="CR9" i="8"/>
  <c r="CQ9" i="8" s="1"/>
  <c r="CR10" i="8"/>
  <c r="CQ10" i="8" s="1"/>
  <c r="CR11" i="8"/>
  <c r="CQ11" i="8" s="1"/>
  <c r="CR12" i="8"/>
  <c r="CR13" i="8"/>
  <c r="CQ13" i="8" s="1"/>
  <c r="CR14" i="8"/>
  <c r="CQ14" i="8" s="1"/>
  <c r="CR15" i="8"/>
  <c r="CR16" i="8"/>
  <c r="CR17" i="8"/>
  <c r="CQ17" i="8" s="1"/>
  <c r="CR18" i="8"/>
  <c r="CQ18" i="8" s="1"/>
  <c r="CR19" i="8"/>
  <c r="CR20" i="8"/>
  <c r="CR21" i="8"/>
  <c r="CQ21" i="8" s="1"/>
  <c r="CR22" i="8"/>
  <c r="CQ22" i="8" s="1"/>
  <c r="CR23" i="8"/>
  <c r="CR24" i="8"/>
  <c r="CR25" i="8"/>
  <c r="CQ25" i="8" s="1"/>
  <c r="CR26" i="8"/>
  <c r="CQ26" i="8" s="1"/>
  <c r="CR27" i="8"/>
  <c r="CR28" i="8"/>
  <c r="CR29" i="8"/>
  <c r="CQ29" i="8" s="1"/>
  <c r="CR30" i="8"/>
  <c r="CQ30" i="8" s="1"/>
  <c r="CR31" i="8"/>
  <c r="CR32" i="8"/>
  <c r="CR33" i="8"/>
  <c r="CQ33" i="8" s="1"/>
  <c r="CR34" i="8"/>
  <c r="CQ34" i="8" s="1"/>
  <c r="CR35" i="8"/>
  <c r="CR36" i="8"/>
  <c r="CR37" i="8"/>
  <c r="CQ37" i="8" s="1"/>
  <c r="CR38" i="8"/>
  <c r="CQ38" i="8" s="1"/>
  <c r="CR39" i="8"/>
  <c r="CR40" i="8"/>
  <c r="CR41" i="8"/>
  <c r="CQ41" i="8" s="1"/>
  <c r="CQ8" i="8"/>
  <c r="CQ12" i="8"/>
  <c r="CQ16" i="8"/>
  <c r="CQ20" i="8"/>
  <c r="CQ23" i="8"/>
  <c r="CQ24" i="8"/>
  <c r="CQ28" i="8"/>
  <c r="CQ31" i="8"/>
  <c r="CQ32" i="8"/>
  <c r="CQ36" i="8"/>
  <c r="CQ39" i="8"/>
  <c r="CQ40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C8" i="8"/>
  <c r="CB8" i="8" s="1"/>
  <c r="CC9" i="8"/>
  <c r="CB9" i="8" s="1"/>
  <c r="CC10" i="8"/>
  <c r="CC11" i="8"/>
  <c r="CB11" i="8" s="1"/>
  <c r="CC12" i="8"/>
  <c r="CB12" i="8" s="1"/>
  <c r="CC13" i="8"/>
  <c r="CC14" i="8"/>
  <c r="CC15" i="8"/>
  <c r="CB15" i="8" s="1"/>
  <c r="CC16" i="8"/>
  <c r="CB16" i="8" s="1"/>
  <c r="CC17" i="8"/>
  <c r="CC18" i="8"/>
  <c r="CC19" i="8"/>
  <c r="CB19" i="8" s="1"/>
  <c r="CC20" i="8"/>
  <c r="CB20" i="8" s="1"/>
  <c r="CC21" i="8"/>
  <c r="CC22" i="8"/>
  <c r="CC23" i="8"/>
  <c r="CB23" i="8" s="1"/>
  <c r="CC24" i="8"/>
  <c r="CB24" i="8" s="1"/>
  <c r="CC25" i="8"/>
  <c r="CC26" i="8"/>
  <c r="CC27" i="8"/>
  <c r="CB27" i="8" s="1"/>
  <c r="CC28" i="8"/>
  <c r="CB28" i="8" s="1"/>
  <c r="CC29" i="8"/>
  <c r="CC30" i="8"/>
  <c r="CC31" i="8"/>
  <c r="CB31" i="8" s="1"/>
  <c r="CC32" i="8"/>
  <c r="CB32" i="8" s="1"/>
  <c r="CC33" i="8"/>
  <c r="CC34" i="8"/>
  <c r="CC35" i="8"/>
  <c r="CB35" i="8" s="1"/>
  <c r="CC36" i="8"/>
  <c r="CB36" i="8" s="1"/>
  <c r="CC37" i="8"/>
  <c r="CC38" i="8"/>
  <c r="CC39" i="8"/>
  <c r="CB39" i="8" s="1"/>
  <c r="CC40" i="8"/>
  <c r="CB40" i="8" s="1"/>
  <c r="CC41" i="8"/>
  <c r="CB41" i="8" s="1"/>
  <c r="CB10" i="8"/>
  <c r="CB14" i="8"/>
  <c r="CB18" i="8"/>
  <c r="CB21" i="8"/>
  <c r="CB22" i="8"/>
  <c r="CB26" i="8"/>
  <c r="CB29" i="8"/>
  <c r="CB30" i="8"/>
  <c r="CB34" i="8"/>
  <c r="CB37" i="8"/>
  <c r="CB38" i="8"/>
  <c r="BU8" i="8"/>
  <c r="BU9" i="8"/>
  <c r="BU10" i="8"/>
  <c r="BU11" i="8"/>
  <c r="BM11" i="8" s="1"/>
  <c r="BU12" i="8"/>
  <c r="BU13" i="8"/>
  <c r="BU14" i="8"/>
  <c r="BU15" i="8"/>
  <c r="BM15" i="8" s="1"/>
  <c r="BU16" i="8"/>
  <c r="BM16" i="8" s="1"/>
  <c r="BU17" i="8"/>
  <c r="BU18" i="8"/>
  <c r="BU19" i="8"/>
  <c r="BU20" i="8"/>
  <c r="BM20" i="8" s="1"/>
  <c r="BU21" i="8"/>
  <c r="BU22" i="8"/>
  <c r="BU23" i="8"/>
  <c r="BU24" i="8"/>
  <c r="BM24" i="8" s="1"/>
  <c r="BU25" i="8"/>
  <c r="BU26" i="8"/>
  <c r="BU27" i="8"/>
  <c r="BU28" i="8"/>
  <c r="BU29" i="8"/>
  <c r="BU30" i="8"/>
  <c r="BU31" i="8"/>
  <c r="BM31" i="8" s="1"/>
  <c r="BU32" i="8"/>
  <c r="BM32" i="8" s="1"/>
  <c r="BU33" i="8"/>
  <c r="BU34" i="8"/>
  <c r="BU35" i="8"/>
  <c r="BU36" i="8"/>
  <c r="BM36" i="8" s="1"/>
  <c r="BU37" i="8"/>
  <c r="BU38" i="8"/>
  <c r="BU39" i="8"/>
  <c r="BM39" i="8" s="1"/>
  <c r="BU40" i="8"/>
  <c r="BU41" i="8"/>
  <c r="BN8" i="8"/>
  <c r="BN9" i="8"/>
  <c r="BM9" i="8" s="1"/>
  <c r="BN10" i="8"/>
  <c r="BM10" i="8" s="1"/>
  <c r="BN11" i="8"/>
  <c r="BN12" i="8"/>
  <c r="BN13" i="8"/>
  <c r="BN14" i="8"/>
  <c r="BM14" i="8" s="1"/>
  <c r="BN15" i="8"/>
  <c r="BN16" i="8"/>
  <c r="BN17" i="8"/>
  <c r="BM17" i="8" s="1"/>
  <c r="BN18" i="8"/>
  <c r="BM18" i="8" s="1"/>
  <c r="BN19" i="8"/>
  <c r="BN20" i="8"/>
  <c r="BN21" i="8"/>
  <c r="BN22" i="8"/>
  <c r="BM22" i="8" s="1"/>
  <c r="BN23" i="8"/>
  <c r="BN24" i="8"/>
  <c r="BN25" i="8"/>
  <c r="BM25" i="8" s="1"/>
  <c r="BN26" i="8"/>
  <c r="BM26" i="8" s="1"/>
  <c r="BN27" i="8"/>
  <c r="BN28" i="8"/>
  <c r="BN29" i="8"/>
  <c r="BN30" i="8"/>
  <c r="BM30" i="8" s="1"/>
  <c r="BN31" i="8"/>
  <c r="BN32" i="8"/>
  <c r="BN33" i="8"/>
  <c r="BN34" i="8"/>
  <c r="BM34" i="8" s="1"/>
  <c r="BN35" i="8"/>
  <c r="BN36" i="8"/>
  <c r="BN37" i="8"/>
  <c r="BN38" i="8"/>
  <c r="BM38" i="8" s="1"/>
  <c r="BN39" i="8"/>
  <c r="BN40" i="8"/>
  <c r="BN41" i="8"/>
  <c r="BM41" i="8" s="1"/>
  <c r="BM8" i="8"/>
  <c r="BM12" i="8"/>
  <c r="BM13" i="8"/>
  <c r="BM19" i="8"/>
  <c r="BM21" i="8"/>
  <c r="BM23" i="8"/>
  <c r="BM27" i="8"/>
  <c r="BM28" i="8"/>
  <c r="BM29" i="8"/>
  <c r="BM33" i="8"/>
  <c r="BM35" i="8"/>
  <c r="BM37" i="8"/>
  <c r="BM40" i="8"/>
  <c r="BF8" i="8"/>
  <c r="BF9" i="8"/>
  <c r="BF10" i="8"/>
  <c r="BF11" i="8"/>
  <c r="BF12" i="8"/>
  <c r="BF13" i="8"/>
  <c r="AX13" i="8" s="1"/>
  <c r="BF14" i="8"/>
  <c r="BF15" i="8"/>
  <c r="BF16" i="8"/>
  <c r="BF17" i="8"/>
  <c r="BF18" i="8"/>
  <c r="AX18" i="8" s="1"/>
  <c r="BF19" i="8"/>
  <c r="BF20" i="8"/>
  <c r="BF21" i="8"/>
  <c r="BF22" i="8"/>
  <c r="BF23" i="8"/>
  <c r="BF24" i="8"/>
  <c r="BF25" i="8"/>
  <c r="BF26" i="8"/>
  <c r="BF27" i="8"/>
  <c r="BF28" i="8"/>
  <c r="BF29" i="8"/>
  <c r="AX29" i="8" s="1"/>
  <c r="BF30" i="8"/>
  <c r="BF31" i="8"/>
  <c r="BF32" i="8"/>
  <c r="BF33" i="8"/>
  <c r="AX33" i="8" s="1"/>
  <c r="BF34" i="8"/>
  <c r="AX34" i="8" s="1"/>
  <c r="BF35" i="8"/>
  <c r="BF36" i="8"/>
  <c r="BF37" i="8"/>
  <c r="BF38" i="8"/>
  <c r="BF39" i="8"/>
  <c r="BF40" i="8"/>
  <c r="BF41" i="8"/>
  <c r="AX41" i="8" s="1"/>
  <c r="AY8" i="8"/>
  <c r="AX8" i="8" s="1"/>
  <c r="AY9" i="8"/>
  <c r="AY10" i="8"/>
  <c r="AY11" i="8"/>
  <c r="AX11" i="8" s="1"/>
  <c r="AY12" i="8"/>
  <c r="AX12" i="8" s="1"/>
  <c r="AY13" i="8"/>
  <c r="AY14" i="8"/>
  <c r="AY15" i="8"/>
  <c r="AY16" i="8"/>
  <c r="AX16" i="8" s="1"/>
  <c r="AY17" i="8"/>
  <c r="AY18" i="8"/>
  <c r="AY19" i="8"/>
  <c r="AX19" i="8" s="1"/>
  <c r="AY20" i="8"/>
  <c r="AX20" i="8" s="1"/>
  <c r="AY21" i="8"/>
  <c r="AY22" i="8"/>
  <c r="AY23" i="8"/>
  <c r="AX23" i="8" s="1"/>
  <c r="AY24" i="8"/>
  <c r="AX24" i="8" s="1"/>
  <c r="AY25" i="8"/>
  <c r="AY26" i="8"/>
  <c r="AY27" i="8"/>
  <c r="AY28" i="8"/>
  <c r="AX28" i="8" s="1"/>
  <c r="AY29" i="8"/>
  <c r="AY30" i="8"/>
  <c r="AY31" i="8"/>
  <c r="AY32" i="8"/>
  <c r="AX32" i="8" s="1"/>
  <c r="AY33" i="8"/>
  <c r="AY34" i="8"/>
  <c r="AY35" i="8"/>
  <c r="AY36" i="8"/>
  <c r="AX36" i="8" s="1"/>
  <c r="AY37" i="8"/>
  <c r="AY38" i="8"/>
  <c r="AY39" i="8"/>
  <c r="AX39" i="8" s="1"/>
  <c r="AY40" i="8"/>
  <c r="AX40" i="8" s="1"/>
  <c r="AY41" i="8"/>
  <c r="AX9" i="8"/>
  <c r="AX10" i="8"/>
  <c r="AX14" i="8"/>
  <c r="AX15" i="8"/>
  <c r="AX17" i="8"/>
  <c r="AX21" i="8"/>
  <c r="AX22" i="8"/>
  <c r="AX25" i="8"/>
  <c r="AX26" i="8"/>
  <c r="AX27" i="8"/>
  <c r="AX30" i="8"/>
  <c r="AX31" i="8"/>
  <c r="AX35" i="8"/>
  <c r="AX37" i="8"/>
  <c r="AX38" i="8"/>
  <c r="AQ8" i="8"/>
  <c r="AQ9" i="8"/>
  <c r="AQ10" i="8"/>
  <c r="AQ11" i="8"/>
  <c r="AQ12" i="8"/>
  <c r="AI12" i="8" s="1"/>
  <c r="AQ13" i="8"/>
  <c r="AI13" i="8" s="1"/>
  <c r="AQ14" i="8"/>
  <c r="AQ15" i="8"/>
  <c r="AQ16" i="8"/>
  <c r="AI16" i="8" s="1"/>
  <c r="AQ17" i="8"/>
  <c r="AQ18" i="8"/>
  <c r="AQ19" i="8"/>
  <c r="AQ20" i="8"/>
  <c r="AI20" i="8" s="1"/>
  <c r="AQ21" i="8"/>
  <c r="AQ22" i="8"/>
  <c r="AQ23" i="8"/>
  <c r="AQ24" i="8"/>
  <c r="AI24" i="8" s="1"/>
  <c r="AQ25" i="8"/>
  <c r="AQ26" i="8"/>
  <c r="AQ27" i="8"/>
  <c r="AQ28" i="8"/>
  <c r="AI28" i="8" s="1"/>
  <c r="AQ29" i="8"/>
  <c r="AQ30" i="8"/>
  <c r="AQ31" i="8"/>
  <c r="AQ32" i="8"/>
  <c r="AI32" i="8" s="1"/>
  <c r="AQ33" i="8"/>
  <c r="AQ34" i="8"/>
  <c r="AQ35" i="8"/>
  <c r="AQ36" i="8"/>
  <c r="AQ37" i="8"/>
  <c r="AQ38" i="8"/>
  <c r="AQ39" i="8"/>
  <c r="AQ40" i="8"/>
  <c r="AI40" i="8" s="1"/>
  <c r="AQ41" i="8"/>
  <c r="AI41" i="8" s="1"/>
  <c r="AJ8" i="8"/>
  <c r="AJ9" i="8"/>
  <c r="AJ10" i="8"/>
  <c r="AI10" i="8" s="1"/>
  <c r="AJ11" i="8"/>
  <c r="AI11" i="8" s="1"/>
  <c r="AJ12" i="8"/>
  <c r="AJ13" i="8"/>
  <c r="AJ14" i="8"/>
  <c r="AI14" i="8" s="1"/>
  <c r="D14" i="8" s="1"/>
  <c r="AJ15" i="8"/>
  <c r="AJ16" i="8"/>
  <c r="AJ17" i="8"/>
  <c r="AJ18" i="8"/>
  <c r="AI18" i="8" s="1"/>
  <c r="AJ19" i="8"/>
  <c r="AJ20" i="8"/>
  <c r="AJ21" i="8"/>
  <c r="AJ22" i="8"/>
  <c r="AI22" i="8" s="1"/>
  <c r="AJ23" i="8"/>
  <c r="AI23" i="8" s="1"/>
  <c r="AJ24" i="8"/>
  <c r="AJ25" i="8"/>
  <c r="AJ26" i="8"/>
  <c r="AI26" i="8" s="1"/>
  <c r="AJ27" i="8"/>
  <c r="AI27" i="8" s="1"/>
  <c r="AJ28" i="8"/>
  <c r="AJ29" i="8"/>
  <c r="AJ30" i="8"/>
  <c r="AI30" i="8" s="1"/>
  <c r="AJ31" i="8"/>
  <c r="AI31" i="8" s="1"/>
  <c r="AJ32" i="8"/>
  <c r="AJ33" i="8"/>
  <c r="AJ34" i="8"/>
  <c r="AI34" i="8" s="1"/>
  <c r="AJ35" i="8"/>
  <c r="AI35" i="8" s="1"/>
  <c r="AJ36" i="8"/>
  <c r="AJ37" i="8"/>
  <c r="AJ38" i="8"/>
  <c r="AI38" i="8" s="1"/>
  <c r="D38" i="8" s="1"/>
  <c r="AJ39" i="8"/>
  <c r="AJ40" i="8"/>
  <c r="AJ41" i="8"/>
  <c r="AI8" i="8"/>
  <c r="AI9" i="8"/>
  <c r="AI15" i="8"/>
  <c r="AI17" i="8"/>
  <c r="AI19" i="8"/>
  <c r="AI25" i="8"/>
  <c r="AI29" i="8"/>
  <c r="AI33" i="8"/>
  <c r="AI36" i="8"/>
  <c r="AI39" i="8"/>
  <c r="AB8" i="8"/>
  <c r="AB9" i="8"/>
  <c r="AB10" i="8"/>
  <c r="AB11" i="8"/>
  <c r="AB12" i="8"/>
  <c r="AB13" i="8"/>
  <c r="T13" i="8" s="1"/>
  <c r="AB14" i="8"/>
  <c r="T14" i="8" s="1"/>
  <c r="AB15" i="8"/>
  <c r="AB16" i="8"/>
  <c r="AB17" i="8"/>
  <c r="T17" i="8" s="1"/>
  <c r="AB18" i="8"/>
  <c r="AB19" i="8"/>
  <c r="AB20" i="8"/>
  <c r="AB21" i="8"/>
  <c r="AB22" i="8"/>
  <c r="T22" i="8" s="1"/>
  <c r="AB23" i="8"/>
  <c r="AB24" i="8"/>
  <c r="AB25" i="8"/>
  <c r="AB26" i="8"/>
  <c r="T26" i="8" s="1"/>
  <c r="AB27" i="8"/>
  <c r="AB28" i="8"/>
  <c r="AB29" i="8"/>
  <c r="T29" i="8" s="1"/>
  <c r="D29" i="8" s="1"/>
  <c r="AB30" i="8"/>
  <c r="T30" i="8" s="1"/>
  <c r="AB31" i="8"/>
  <c r="AB32" i="8"/>
  <c r="AB33" i="8"/>
  <c r="T33" i="8" s="1"/>
  <c r="AB34" i="8"/>
  <c r="T34" i="8" s="1"/>
  <c r="D34" i="8" s="1"/>
  <c r="AB35" i="8"/>
  <c r="AB36" i="8"/>
  <c r="AB37" i="8"/>
  <c r="T37" i="8" s="1"/>
  <c r="AB38" i="8"/>
  <c r="AB39" i="8"/>
  <c r="AB40" i="8"/>
  <c r="AB41" i="8"/>
  <c r="U8" i="8"/>
  <c r="T8" i="8" s="1"/>
  <c r="U9" i="8"/>
  <c r="U10" i="8"/>
  <c r="U11" i="8"/>
  <c r="U12" i="8"/>
  <c r="T12" i="8" s="1"/>
  <c r="U13" i="8"/>
  <c r="U14" i="8"/>
  <c r="U15" i="8"/>
  <c r="T15" i="8" s="1"/>
  <c r="U16" i="8"/>
  <c r="T16" i="8" s="1"/>
  <c r="U17" i="8"/>
  <c r="U18" i="8"/>
  <c r="U19" i="8"/>
  <c r="T19" i="8" s="1"/>
  <c r="U20" i="8"/>
  <c r="T20" i="8" s="1"/>
  <c r="U21" i="8"/>
  <c r="U22" i="8"/>
  <c r="U23" i="8"/>
  <c r="T23" i="8" s="1"/>
  <c r="D23" i="8" s="1"/>
  <c r="U24" i="8"/>
  <c r="T24" i="8" s="1"/>
  <c r="U25" i="8"/>
  <c r="U26" i="8"/>
  <c r="U27" i="8"/>
  <c r="T27" i="8" s="1"/>
  <c r="U28" i="8"/>
  <c r="T28" i="8" s="1"/>
  <c r="U29" i="8"/>
  <c r="U30" i="8"/>
  <c r="U31" i="8"/>
  <c r="U32" i="8"/>
  <c r="T32" i="8" s="1"/>
  <c r="U33" i="8"/>
  <c r="U34" i="8"/>
  <c r="U35" i="8"/>
  <c r="T35" i="8" s="1"/>
  <c r="U36" i="8"/>
  <c r="T36" i="8" s="1"/>
  <c r="U37" i="8"/>
  <c r="U38" i="8"/>
  <c r="U39" i="8"/>
  <c r="U40" i="8"/>
  <c r="T40" i="8" s="1"/>
  <c r="U41" i="8"/>
  <c r="T10" i="8"/>
  <c r="T11" i="8"/>
  <c r="T18" i="8"/>
  <c r="T21" i="8"/>
  <c r="T31" i="8"/>
  <c r="T38" i="8"/>
  <c r="T39" i="8"/>
  <c r="M8" i="8"/>
  <c r="M9" i="8"/>
  <c r="M10" i="8"/>
  <c r="M11" i="8"/>
  <c r="M12" i="8"/>
  <c r="E12" i="8" s="1"/>
  <c r="M13" i="8"/>
  <c r="M14" i="8"/>
  <c r="M15" i="8"/>
  <c r="M16" i="8"/>
  <c r="E16" i="8" s="1"/>
  <c r="M17" i="8"/>
  <c r="E17" i="8" s="1"/>
  <c r="M18" i="8"/>
  <c r="M19" i="8"/>
  <c r="M20" i="8"/>
  <c r="M21" i="8"/>
  <c r="M22" i="8"/>
  <c r="M23" i="8"/>
  <c r="M24" i="8"/>
  <c r="E24" i="8" s="1"/>
  <c r="M25" i="8"/>
  <c r="M26" i="8"/>
  <c r="M27" i="8"/>
  <c r="M28" i="8"/>
  <c r="E28" i="8" s="1"/>
  <c r="M29" i="8"/>
  <c r="M30" i="8"/>
  <c r="M31" i="8"/>
  <c r="M32" i="8"/>
  <c r="M33" i="8"/>
  <c r="E33" i="8" s="1"/>
  <c r="M34" i="8"/>
  <c r="M35" i="8"/>
  <c r="M36" i="8"/>
  <c r="M37" i="8"/>
  <c r="M38" i="8"/>
  <c r="M39" i="8"/>
  <c r="M40" i="8"/>
  <c r="M41" i="8"/>
  <c r="F8" i="8"/>
  <c r="F9" i="8"/>
  <c r="F10" i="8"/>
  <c r="E10" i="8" s="1"/>
  <c r="F11" i="8"/>
  <c r="F12" i="8"/>
  <c r="F13" i="8"/>
  <c r="F14" i="8"/>
  <c r="E14" i="8" s="1"/>
  <c r="F15" i="8"/>
  <c r="F16" i="8"/>
  <c r="F17" i="8"/>
  <c r="F18" i="8"/>
  <c r="E18" i="8" s="1"/>
  <c r="F19" i="8"/>
  <c r="F20" i="8"/>
  <c r="F21" i="8"/>
  <c r="F22" i="8"/>
  <c r="E22" i="8" s="1"/>
  <c r="F23" i="8"/>
  <c r="E23" i="8" s="1"/>
  <c r="F24" i="8"/>
  <c r="F25" i="8"/>
  <c r="F26" i="8"/>
  <c r="E26" i="8" s="1"/>
  <c r="F27" i="8"/>
  <c r="F28" i="8"/>
  <c r="F29" i="8"/>
  <c r="F30" i="8"/>
  <c r="E30" i="8" s="1"/>
  <c r="F31" i="8"/>
  <c r="F32" i="8"/>
  <c r="F33" i="8"/>
  <c r="F34" i="8"/>
  <c r="E34" i="8" s="1"/>
  <c r="F35" i="8"/>
  <c r="F36" i="8"/>
  <c r="F37" i="8"/>
  <c r="F38" i="8"/>
  <c r="E38" i="8" s="1"/>
  <c r="F39" i="8"/>
  <c r="E39" i="8" s="1"/>
  <c r="F40" i="8"/>
  <c r="F41" i="8"/>
  <c r="E8" i="8"/>
  <c r="E9" i="8"/>
  <c r="E11" i="8"/>
  <c r="E13" i="8"/>
  <c r="E15" i="8"/>
  <c r="E19" i="8"/>
  <c r="E20" i="8"/>
  <c r="E21" i="8"/>
  <c r="E25" i="8"/>
  <c r="E27" i="8"/>
  <c r="E29" i="8"/>
  <c r="E31" i="8"/>
  <c r="E32" i="8"/>
  <c r="E35" i="8"/>
  <c r="E36" i="8"/>
  <c r="E37" i="8"/>
  <c r="E40" i="8"/>
  <c r="E41" i="8"/>
  <c r="D22" i="8"/>
  <c r="D3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G8" i="10"/>
  <c r="DG9" i="10"/>
  <c r="CS9" i="10" s="1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CS25" i="10" s="1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CR19" i="10" s="1"/>
  <c r="DF20" i="10"/>
  <c r="DF21" i="10"/>
  <c r="DF22" i="10"/>
  <c r="DF23" i="10"/>
  <c r="CR23" i="10" s="1"/>
  <c r="DF24" i="10"/>
  <c r="DF25" i="10"/>
  <c r="DF26" i="10"/>
  <c r="DF27" i="10"/>
  <c r="CR27" i="10" s="1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CQ21" i="10" s="1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D8" i="10"/>
  <c r="DD9" i="10"/>
  <c r="DD10" i="10"/>
  <c r="DD11" i="10"/>
  <c r="DD12" i="10"/>
  <c r="DD13" i="10"/>
  <c r="DD14" i="10"/>
  <c r="DD15" i="10"/>
  <c r="CP15" i="10" s="1"/>
  <c r="DD16" i="10"/>
  <c r="DD17" i="10"/>
  <c r="DD18" i="10"/>
  <c r="DD19" i="10"/>
  <c r="DD20" i="10"/>
  <c r="DD21" i="10"/>
  <c r="DD22" i="10"/>
  <c r="DD23" i="10"/>
  <c r="CP23" i="10" s="1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C8" i="10"/>
  <c r="DC9" i="10"/>
  <c r="DC10" i="10"/>
  <c r="DC11" i="10"/>
  <c r="DC12" i="10"/>
  <c r="DC13" i="10"/>
  <c r="DC14" i="10"/>
  <c r="DC15" i="10"/>
  <c r="DC16" i="10"/>
  <c r="DC17" i="10"/>
  <c r="CO17" i="10" s="1"/>
  <c r="DC18" i="10"/>
  <c r="DC19" i="10"/>
  <c r="DC20" i="10"/>
  <c r="DC21" i="10"/>
  <c r="DC22" i="10"/>
  <c r="DC23" i="10"/>
  <c r="DC24" i="10"/>
  <c r="DC25" i="10"/>
  <c r="DA25" i="10" s="1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B8" i="10"/>
  <c r="DA8" i="10" s="1"/>
  <c r="DB9" i="10"/>
  <c r="DB10" i="10"/>
  <c r="DB11" i="10"/>
  <c r="DA11" i="10" s="1"/>
  <c r="DB12" i="10"/>
  <c r="DA12" i="10" s="1"/>
  <c r="DB13" i="10"/>
  <c r="DB14" i="10"/>
  <c r="DB15" i="10"/>
  <c r="DA15" i="10" s="1"/>
  <c r="DB16" i="10"/>
  <c r="DA16" i="10" s="1"/>
  <c r="DB17" i="10"/>
  <c r="DB18" i="10"/>
  <c r="DB19" i="10"/>
  <c r="DA19" i="10" s="1"/>
  <c r="DB20" i="10"/>
  <c r="DA20" i="10" s="1"/>
  <c r="DB21" i="10"/>
  <c r="DB22" i="10"/>
  <c r="DB23" i="10"/>
  <c r="DA23" i="10" s="1"/>
  <c r="DB24" i="10"/>
  <c r="DA24" i="10" s="1"/>
  <c r="DB25" i="10"/>
  <c r="DB26" i="10"/>
  <c r="DB27" i="10"/>
  <c r="DA27" i="10" s="1"/>
  <c r="DB28" i="10"/>
  <c r="DA28" i="10" s="1"/>
  <c r="DB29" i="10"/>
  <c r="DB30" i="10"/>
  <c r="DB31" i="10"/>
  <c r="DA31" i="10" s="1"/>
  <c r="DB32" i="10"/>
  <c r="DA32" i="10" s="1"/>
  <c r="DB33" i="10"/>
  <c r="DB34" i="10"/>
  <c r="DB35" i="10"/>
  <c r="DA35" i="10" s="1"/>
  <c r="DB36" i="10"/>
  <c r="DA36" i="10" s="1"/>
  <c r="DB37" i="10"/>
  <c r="DB38" i="10"/>
  <c r="DB39" i="10"/>
  <c r="DA39" i="10" s="1"/>
  <c r="DB40" i="10"/>
  <c r="DA40" i="10" s="1"/>
  <c r="DB41" i="10"/>
  <c r="DA10" i="10"/>
  <c r="DA13" i="10"/>
  <c r="DA14" i="10"/>
  <c r="DA18" i="10"/>
  <c r="DA21" i="10"/>
  <c r="DA22" i="10"/>
  <c r="DA26" i="10"/>
  <c r="DA30" i="10"/>
  <c r="DA34" i="10"/>
  <c r="DA37" i="10"/>
  <c r="DA38" i="10"/>
  <c r="CZ11" i="10"/>
  <c r="CS11" i="10" s="1"/>
  <c r="CZ17" i="10"/>
  <c r="CZ19" i="10"/>
  <c r="CZ29" i="10"/>
  <c r="CS29" i="10" s="1"/>
  <c r="CZ33" i="10"/>
  <c r="CZ37" i="10"/>
  <c r="CS37" i="10" s="1"/>
  <c r="CZ39" i="10"/>
  <c r="CS39" i="10" s="1"/>
  <c r="CY11" i="10"/>
  <c r="CR11" i="10" s="1"/>
  <c r="CY19" i="10"/>
  <c r="CY25" i="10"/>
  <c r="CR25" i="10" s="1"/>
  <c r="CY27" i="10"/>
  <c r="CY31" i="10"/>
  <c r="CR31" i="10" s="1"/>
  <c r="CY35" i="10"/>
  <c r="CX9" i="10"/>
  <c r="CX13" i="10"/>
  <c r="CX17" i="10"/>
  <c r="CQ17" i="10" s="1"/>
  <c r="CX19" i="10"/>
  <c r="CQ19" i="10" s="1"/>
  <c r="CX25" i="10"/>
  <c r="CQ25" i="10" s="1"/>
  <c r="CX29" i="10"/>
  <c r="CX33" i="10"/>
  <c r="CQ33" i="10" s="1"/>
  <c r="CX41" i="10"/>
  <c r="CQ41" i="10" s="1"/>
  <c r="CW11" i="10"/>
  <c r="CW13" i="10"/>
  <c r="CP13" i="10" s="1"/>
  <c r="CW15" i="10"/>
  <c r="CW21" i="10"/>
  <c r="CP21" i="10" s="1"/>
  <c r="CW23" i="10"/>
  <c r="CW27" i="10"/>
  <c r="CP27" i="10" s="1"/>
  <c r="CW31" i="10"/>
  <c r="CW39" i="10"/>
  <c r="CV9" i="10"/>
  <c r="CV13" i="10"/>
  <c r="CO13" i="10" s="1"/>
  <c r="CV15" i="10"/>
  <c r="CO15" i="10" s="1"/>
  <c r="CV21" i="10"/>
  <c r="CO21" i="10" s="1"/>
  <c r="CV25" i="10"/>
  <c r="CV29" i="10"/>
  <c r="CO29" i="10" s="1"/>
  <c r="CV37" i="10"/>
  <c r="CO37" i="10" s="1"/>
  <c r="CV41" i="10"/>
  <c r="CU9" i="10"/>
  <c r="CN9" i="10" s="1"/>
  <c r="CU11" i="10"/>
  <c r="CU17" i="10"/>
  <c r="CN17" i="10" s="1"/>
  <c r="CU19" i="10"/>
  <c r="CU23" i="10"/>
  <c r="CN23" i="10" s="1"/>
  <c r="CU27" i="10"/>
  <c r="CU35" i="10"/>
  <c r="CU39" i="10"/>
  <c r="CS10" i="10"/>
  <c r="CS13" i="10"/>
  <c r="CS14" i="10"/>
  <c r="CS18" i="10"/>
  <c r="CS19" i="10"/>
  <c r="CS26" i="10"/>
  <c r="CS34" i="10"/>
  <c r="CS41" i="10"/>
  <c r="CR8" i="10"/>
  <c r="CR12" i="10"/>
  <c r="CR13" i="10"/>
  <c r="CR16" i="10"/>
  <c r="CR28" i="10"/>
  <c r="CR35" i="10"/>
  <c r="CR40" i="10"/>
  <c r="CQ9" i="10"/>
  <c r="CQ10" i="10"/>
  <c r="CQ14" i="10"/>
  <c r="CQ22" i="10"/>
  <c r="CQ30" i="10"/>
  <c r="CQ37" i="10"/>
  <c r="CQ38" i="10"/>
  <c r="CP8" i="10"/>
  <c r="CP9" i="10"/>
  <c r="CP12" i="10"/>
  <c r="CP24" i="10"/>
  <c r="CP31" i="10"/>
  <c r="CP36" i="10"/>
  <c r="CP39" i="10"/>
  <c r="CP40" i="10"/>
  <c r="CO10" i="10"/>
  <c r="CO18" i="10"/>
  <c r="CO26" i="10"/>
  <c r="CO33" i="10"/>
  <c r="CO34" i="10"/>
  <c r="CO38" i="10"/>
  <c r="CO39" i="10"/>
  <c r="CN8" i="10"/>
  <c r="CN20" i="10"/>
  <c r="CN27" i="10"/>
  <c r="CN32" i="10"/>
  <c r="CN35" i="10"/>
  <c r="CN36" i="10"/>
  <c r="CN4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F23" i="10" s="1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G8" i="10"/>
  <c r="CG9" i="10"/>
  <c r="CF9" i="10" s="1"/>
  <c r="CG10" i="10"/>
  <c r="CF10" i="10" s="1"/>
  <c r="CG11" i="10"/>
  <c r="CF11" i="10" s="1"/>
  <c r="CG12" i="10"/>
  <c r="CG13" i="10"/>
  <c r="CF13" i="10" s="1"/>
  <c r="CG14" i="10"/>
  <c r="CF14" i="10" s="1"/>
  <c r="CG15" i="10"/>
  <c r="CG16" i="10"/>
  <c r="CG17" i="10"/>
  <c r="CF17" i="10" s="1"/>
  <c r="CG18" i="10"/>
  <c r="CF18" i="10" s="1"/>
  <c r="CG19" i="10"/>
  <c r="CG20" i="10"/>
  <c r="CG21" i="10"/>
  <c r="CG22" i="10"/>
  <c r="CF22" i="10" s="1"/>
  <c r="CG23" i="10"/>
  <c r="CG24" i="10"/>
  <c r="CG25" i="10"/>
  <c r="CG26" i="10"/>
  <c r="CF26" i="10" s="1"/>
  <c r="CG27" i="10"/>
  <c r="CG28" i="10"/>
  <c r="CG29" i="10"/>
  <c r="CF29" i="10" s="1"/>
  <c r="CG30" i="10"/>
  <c r="CF30" i="10" s="1"/>
  <c r="CG31" i="10"/>
  <c r="CF31" i="10" s="1"/>
  <c r="CG32" i="10"/>
  <c r="CG33" i="10"/>
  <c r="CG34" i="10"/>
  <c r="CF34" i="10" s="1"/>
  <c r="CG35" i="10"/>
  <c r="CG36" i="10"/>
  <c r="CG37" i="10"/>
  <c r="CF37" i="10" s="1"/>
  <c r="CG38" i="10"/>
  <c r="CF38" i="10" s="1"/>
  <c r="CG39" i="10"/>
  <c r="CG40" i="10"/>
  <c r="CG41" i="10"/>
  <c r="CF41" i="10" s="1"/>
  <c r="CF8" i="10"/>
  <c r="CF12" i="10"/>
  <c r="CF15" i="10"/>
  <c r="CF16" i="10"/>
  <c r="CF20" i="10"/>
  <c r="CF21" i="10"/>
  <c r="CF24" i="10"/>
  <c r="CF25" i="10"/>
  <c r="CF27" i="10"/>
  <c r="CF28" i="10"/>
  <c r="CF32" i="10"/>
  <c r="CF33" i="10"/>
  <c r="CF36" i="10"/>
  <c r="CF39" i="10"/>
  <c r="CF40" i="10"/>
  <c r="CE13" i="10"/>
  <c r="BX13" i="10" s="1"/>
  <c r="CE15" i="10"/>
  <c r="CE19" i="10"/>
  <c r="BX19" i="10" s="1"/>
  <c r="CE21" i="10"/>
  <c r="CE23" i="10"/>
  <c r="CE25" i="10"/>
  <c r="BX25" i="10" s="1"/>
  <c r="CE26" i="10"/>
  <c r="BX26" i="10" s="1"/>
  <c r="CE29" i="10"/>
  <c r="BX29" i="10" s="1"/>
  <c r="CE31" i="10"/>
  <c r="CE34" i="10"/>
  <c r="BX34" i="10" s="1"/>
  <c r="CE35" i="10"/>
  <c r="CE39" i="10"/>
  <c r="BX39" i="10" s="1"/>
  <c r="CE41" i="10"/>
  <c r="BX41" i="10" s="1"/>
  <c r="CD13" i="10"/>
  <c r="BW13" i="10" s="1"/>
  <c r="CD17" i="10"/>
  <c r="CD19" i="10"/>
  <c r="BW19" i="10" s="1"/>
  <c r="CD21" i="10"/>
  <c r="BW21" i="10" s="1"/>
  <c r="CD23" i="10"/>
  <c r="CD27" i="10"/>
  <c r="BW27" i="10" s="1"/>
  <c r="CD28" i="10"/>
  <c r="BW28" i="10" s="1"/>
  <c r="CD29" i="10"/>
  <c r="BW29" i="10" s="1"/>
  <c r="CD33" i="10"/>
  <c r="BW33" i="10" s="1"/>
  <c r="CD35" i="10"/>
  <c r="BW35" i="10" s="1"/>
  <c r="CD37" i="10"/>
  <c r="CC9" i="10"/>
  <c r="BV9" i="10" s="1"/>
  <c r="CC11" i="10"/>
  <c r="CC15" i="10"/>
  <c r="BV15" i="10" s="1"/>
  <c r="CC17" i="10"/>
  <c r="CC19" i="10"/>
  <c r="CC21" i="10"/>
  <c r="BV21" i="10" s="1"/>
  <c r="CC22" i="10"/>
  <c r="BV22" i="10" s="1"/>
  <c r="CC25" i="10"/>
  <c r="BV25" i="10" s="1"/>
  <c r="CC27" i="10"/>
  <c r="CC30" i="10"/>
  <c r="BV30" i="10" s="1"/>
  <c r="CC31" i="10"/>
  <c r="CC35" i="10"/>
  <c r="BV35" i="10" s="1"/>
  <c r="CC37" i="10"/>
  <c r="BV37" i="10" s="1"/>
  <c r="CB9" i="10"/>
  <c r="BY9" i="10" s="1"/>
  <c r="BR9" i="10" s="1"/>
  <c r="CB13" i="10"/>
  <c r="CB15" i="10"/>
  <c r="BU15" i="10" s="1"/>
  <c r="CB17" i="10"/>
  <c r="BU17" i="10" s="1"/>
  <c r="CB19" i="10"/>
  <c r="CB23" i="10"/>
  <c r="BU23" i="10" s="1"/>
  <c r="CB24" i="10"/>
  <c r="BU24" i="10" s="1"/>
  <c r="CB25" i="10"/>
  <c r="BU25" i="10" s="1"/>
  <c r="CB29" i="10"/>
  <c r="BU29" i="10" s="1"/>
  <c r="CB31" i="10"/>
  <c r="BU31" i="10" s="1"/>
  <c r="CB33" i="10"/>
  <c r="CB39" i="10"/>
  <c r="BU39" i="10" s="1"/>
  <c r="CB41" i="10"/>
  <c r="CA11" i="10"/>
  <c r="BT11" i="10" s="1"/>
  <c r="CA13" i="10"/>
  <c r="CA15" i="10"/>
  <c r="CA17" i="10"/>
  <c r="BT17" i="10" s="1"/>
  <c r="CA18" i="10"/>
  <c r="BT18" i="10" s="1"/>
  <c r="CA21" i="10"/>
  <c r="BT21" i="10" s="1"/>
  <c r="CA23" i="10"/>
  <c r="CA26" i="10"/>
  <c r="BT26" i="10" s="1"/>
  <c r="CA27" i="10"/>
  <c r="CA31" i="10"/>
  <c r="BT31" i="10" s="1"/>
  <c r="CA33" i="10"/>
  <c r="BT33" i="10" s="1"/>
  <c r="CA39" i="10"/>
  <c r="BT39" i="10" s="1"/>
  <c r="BZ9" i="10"/>
  <c r="BZ11" i="10"/>
  <c r="BS11" i="10" s="1"/>
  <c r="BZ13" i="10"/>
  <c r="BS13" i="10" s="1"/>
  <c r="BZ15" i="10"/>
  <c r="BZ19" i="10"/>
  <c r="BS19" i="10" s="1"/>
  <c r="BZ20" i="10"/>
  <c r="BZ21" i="10"/>
  <c r="BS21" i="10" s="1"/>
  <c r="BZ25" i="10"/>
  <c r="BS25" i="10" s="1"/>
  <c r="BZ27" i="10"/>
  <c r="BS27" i="10" s="1"/>
  <c r="BZ29" i="10"/>
  <c r="BZ35" i="10"/>
  <c r="BS35" i="10" s="1"/>
  <c r="BZ37" i="10"/>
  <c r="BZ41" i="10"/>
  <c r="BS41" i="10" s="1"/>
  <c r="BX15" i="10"/>
  <c r="BX16" i="10"/>
  <c r="BX17" i="10"/>
  <c r="BX21" i="10"/>
  <c r="BX23" i="10"/>
  <c r="BX28" i="10"/>
  <c r="BX31" i="10"/>
  <c r="BX36" i="10"/>
  <c r="BW10" i="10"/>
  <c r="BW15" i="10"/>
  <c r="BW18" i="10"/>
  <c r="BW23" i="10"/>
  <c r="BW30" i="10"/>
  <c r="BW31" i="10"/>
  <c r="BW37" i="10"/>
  <c r="BV11" i="10"/>
  <c r="BV12" i="10"/>
  <c r="BV13" i="10"/>
  <c r="BV17" i="10"/>
  <c r="BV19" i="10"/>
  <c r="BV24" i="10"/>
  <c r="BV27" i="10"/>
  <c r="BV32" i="10"/>
  <c r="BV40" i="10"/>
  <c r="BU11" i="10"/>
  <c r="BU14" i="10"/>
  <c r="BU19" i="10"/>
  <c r="BU26" i="10"/>
  <c r="BU27" i="10"/>
  <c r="BU33" i="10"/>
  <c r="BU41" i="10"/>
  <c r="BT8" i="10"/>
  <c r="BT9" i="10"/>
  <c r="BT13" i="10"/>
  <c r="BT15" i="10"/>
  <c r="BT20" i="10"/>
  <c r="BT23" i="10"/>
  <c r="BT28" i="10"/>
  <c r="BT36" i="10"/>
  <c r="BT41" i="10"/>
  <c r="BS10" i="10"/>
  <c r="BS15" i="10"/>
  <c r="BS22" i="10"/>
  <c r="BS29" i="10"/>
  <c r="BS37" i="10"/>
  <c r="BS38" i="10"/>
  <c r="BK8" i="10"/>
  <c r="BK9" i="10"/>
  <c r="BK10" i="10"/>
  <c r="BK11" i="10"/>
  <c r="BK12" i="10"/>
  <c r="BK13" i="10"/>
  <c r="BC13" i="10" s="1"/>
  <c r="I13" i="1" s="1"/>
  <c r="BK14" i="10"/>
  <c r="BC14" i="10" s="1"/>
  <c r="I14" i="1" s="1"/>
  <c r="BK15" i="10"/>
  <c r="BK16" i="10"/>
  <c r="BK17" i="10"/>
  <c r="BC17" i="10" s="1"/>
  <c r="I17" i="1" s="1"/>
  <c r="BK18" i="10"/>
  <c r="BC18" i="10" s="1"/>
  <c r="I18" i="1" s="1"/>
  <c r="BK19" i="10"/>
  <c r="BK20" i="10"/>
  <c r="BK21" i="10"/>
  <c r="BK22" i="10"/>
  <c r="BC22" i="10" s="1"/>
  <c r="I22" i="1" s="1"/>
  <c r="BK23" i="10"/>
  <c r="BK24" i="10"/>
  <c r="BK25" i="10"/>
  <c r="BK26" i="10"/>
  <c r="BK27" i="10"/>
  <c r="BK28" i="10"/>
  <c r="BK29" i="10"/>
  <c r="BC29" i="10" s="1"/>
  <c r="I29" i="1" s="1"/>
  <c r="BK30" i="10"/>
  <c r="BC30" i="10" s="1"/>
  <c r="I30" i="1" s="1"/>
  <c r="BK31" i="10"/>
  <c r="BK32" i="10"/>
  <c r="BK33" i="10"/>
  <c r="BC33" i="10" s="1"/>
  <c r="I33" i="1" s="1"/>
  <c r="BK34" i="10"/>
  <c r="BC34" i="10" s="1"/>
  <c r="I34" i="1" s="1"/>
  <c r="BK35" i="10"/>
  <c r="BK36" i="10"/>
  <c r="BK37" i="10"/>
  <c r="BK38" i="10"/>
  <c r="BC38" i="10" s="1"/>
  <c r="I38" i="1" s="1"/>
  <c r="BK39" i="10"/>
  <c r="BK40" i="10"/>
  <c r="BK41" i="10"/>
  <c r="BD8" i="10"/>
  <c r="BC8" i="10" s="1"/>
  <c r="I8" i="1" s="1"/>
  <c r="BD9" i="10"/>
  <c r="BD10" i="10"/>
  <c r="BD11" i="10"/>
  <c r="BC11" i="10" s="1"/>
  <c r="I11" i="1" s="1"/>
  <c r="BD12" i="10"/>
  <c r="BC12" i="10" s="1"/>
  <c r="I12" i="1" s="1"/>
  <c r="BD13" i="10"/>
  <c r="BD14" i="10"/>
  <c r="BD15" i="10"/>
  <c r="BC15" i="10" s="1"/>
  <c r="I15" i="1" s="1"/>
  <c r="BD16" i="10"/>
  <c r="BD17" i="10"/>
  <c r="BD18" i="10"/>
  <c r="BD19" i="10"/>
  <c r="BC19" i="10" s="1"/>
  <c r="I19" i="1" s="1"/>
  <c r="BD20" i="10"/>
  <c r="BC20" i="10" s="1"/>
  <c r="I20" i="1" s="1"/>
  <c r="BD21" i="10"/>
  <c r="BD22" i="10"/>
  <c r="BD23" i="10"/>
  <c r="BC23" i="10" s="1"/>
  <c r="I23" i="1" s="1"/>
  <c r="BD24" i="10"/>
  <c r="BC24" i="10" s="1"/>
  <c r="I24" i="1" s="1"/>
  <c r="BD25" i="10"/>
  <c r="BD26" i="10"/>
  <c r="BD27" i="10"/>
  <c r="BC27" i="10" s="1"/>
  <c r="I27" i="1" s="1"/>
  <c r="BD28" i="10"/>
  <c r="BC28" i="10" s="1"/>
  <c r="I28" i="1" s="1"/>
  <c r="BD29" i="10"/>
  <c r="BD30" i="10"/>
  <c r="BD31" i="10"/>
  <c r="BC31" i="10" s="1"/>
  <c r="I31" i="1" s="1"/>
  <c r="BD32" i="10"/>
  <c r="BD33" i="10"/>
  <c r="BD34" i="10"/>
  <c r="BD35" i="10"/>
  <c r="BC35" i="10" s="1"/>
  <c r="I35" i="1" s="1"/>
  <c r="BD36" i="10"/>
  <c r="BC36" i="10" s="1"/>
  <c r="I36" i="1" s="1"/>
  <c r="BD37" i="10"/>
  <c r="BD38" i="10"/>
  <c r="BD39" i="10"/>
  <c r="BC39" i="10" s="1"/>
  <c r="I39" i="1" s="1"/>
  <c r="BD40" i="10"/>
  <c r="BC40" i="10" s="1"/>
  <c r="I40" i="1" s="1"/>
  <c r="BD41" i="10"/>
  <c r="BC9" i="10"/>
  <c r="BC10" i="10"/>
  <c r="I10" i="1" s="1"/>
  <c r="BC16" i="10"/>
  <c r="I16" i="1" s="1"/>
  <c r="BC21" i="10"/>
  <c r="BC25" i="10"/>
  <c r="BC26" i="10"/>
  <c r="I26" i="1" s="1"/>
  <c r="BC32" i="10"/>
  <c r="I32" i="1" s="1"/>
  <c r="BC37" i="10"/>
  <c r="BC41" i="10"/>
  <c r="AY8" i="10"/>
  <c r="CZ8" i="10" s="1"/>
  <c r="CS8" i="10" s="1"/>
  <c r="AY9" i="10"/>
  <c r="CZ9" i="10" s="1"/>
  <c r="AY10" i="10"/>
  <c r="CZ10" i="10" s="1"/>
  <c r="AY11" i="10"/>
  <c r="AY12" i="10"/>
  <c r="CZ12" i="10" s="1"/>
  <c r="CS12" i="10" s="1"/>
  <c r="AY13" i="10"/>
  <c r="CZ13" i="10" s="1"/>
  <c r="AY14" i="10"/>
  <c r="CZ14" i="10" s="1"/>
  <c r="AY15" i="10"/>
  <c r="CZ15" i="10" s="1"/>
  <c r="CS15" i="10" s="1"/>
  <c r="AY16" i="10"/>
  <c r="CZ16" i="10" s="1"/>
  <c r="CS16" i="10" s="1"/>
  <c r="AY17" i="10"/>
  <c r="AY18" i="10"/>
  <c r="CZ18" i="10" s="1"/>
  <c r="AY19" i="10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AY27" i="10"/>
  <c r="CZ27" i="10" s="1"/>
  <c r="CS27" i="10" s="1"/>
  <c r="AY28" i="10"/>
  <c r="CZ28" i="10" s="1"/>
  <c r="CS28" i="10" s="1"/>
  <c r="AY29" i="10"/>
  <c r="AY30" i="10"/>
  <c r="CZ30" i="10" s="1"/>
  <c r="CS30" i="10" s="1"/>
  <c r="AY31" i="10"/>
  <c r="CZ31" i="10" s="1"/>
  <c r="CS31" i="10" s="1"/>
  <c r="AY32" i="10"/>
  <c r="CZ32" i="10" s="1"/>
  <c r="CS32" i="10" s="1"/>
  <c r="AY33" i="10"/>
  <c r="AY34" i="10"/>
  <c r="CZ34" i="10" s="1"/>
  <c r="AY35" i="10"/>
  <c r="CZ35" i="10" s="1"/>
  <c r="CS35" i="10" s="1"/>
  <c r="AY36" i="10"/>
  <c r="CZ36" i="10" s="1"/>
  <c r="CS36" i="10" s="1"/>
  <c r="AY37" i="10"/>
  <c r="AY38" i="10"/>
  <c r="CZ38" i="10" s="1"/>
  <c r="CS38" i="10" s="1"/>
  <c r="AY39" i="10"/>
  <c r="AY40" i="10"/>
  <c r="CZ40" i="10" s="1"/>
  <c r="CS40" i="10" s="1"/>
  <c r="AY41" i="10"/>
  <c r="CZ41" i="10" s="1"/>
  <c r="AU8" i="10"/>
  <c r="CY8" i="10" s="1"/>
  <c r="AU9" i="10"/>
  <c r="CY9" i="10" s="1"/>
  <c r="CR9" i="10" s="1"/>
  <c r="AU10" i="10"/>
  <c r="CY10" i="10" s="1"/>
  <c r="CR10" i="10" s="1"/>
  <c r="AU11" i="10"/>
  <c r="AU12" i="10"/>
  <c r="CY12" i="10" s="1"/>
  <c r="AU13" i="10"/>
  <c r="CY13" i="10" s="1"/>
  <c r="AU14" i="10"/>
  <c r="CY14" i="10" s="1"/>
  <c r="CR14" i="10" s="1"/>
  <c r="AU15" i="10"/>
  <c r="CY15" i="10" s="1"/>
  <c r="AU16" i="10"/>
  <c r="CY16" i="10" s="1"/>
  <c r="AU17" i="10"/>
  <c r="CY17" i="10" s="1"/>
  <c r="CR17" i="10" s="1"/>
  <c r="AU18" i="10"/>
  <c r="CY18" i="10" s="1"/>
  <c r="CR18" i="10" s="1"/>
  <c r="AU19" i="10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CR24" i="10" s="1"/>
  <c r="AU25" i="10"/>
  <c r="AU26" i="10"/>
  <c r="CY26" i="10" s="1"/>
  <c r="CR26" i="10" s="1"/>
  <c r="AU27" i="10"/>
  <c r="AU28" i="10"/>
  <c r="CY28" i="10" s="1"/>
  <c r="AU29" i="10"/>
  <c r="CY29" i="10" s="1"/>
  <c r="CR29" i="10" s="1"/>
  <c r="AU30" i="10"/>
  <c r="CY30" i="10" s="1"/>
  <c r="CR30" i="10" s="1"/>
  <c r="AU31" i="10"/>
  <c r="AU32" i="10"/>
  <c r="CY32" i="10" s="1"/>
  <c r="CR32" i="10" s="1"/>
  <c r="AU33" i="10"/>
  <c r="CY33" i="10" s="1"/>
  <c r="CR33" i="10" s="1"/>
  <c r="AU34" i="10"/>
  <c r="CY34" i="10" s="1"/>
  <c r="CR34" i="10" s="1"/>
  <c r="AU35" i="10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AU41" i="10"/>
  <c r="CY41" i="10" s="1"/>
  <c r="CR41" i="10" s="1"/>
  <c r="AQ8" i="10"/>
  <c r="CX8" i="10" s="1"/>
  <c r="CQ8" i="10" s="1"/>
  <c r="AQ9" i="10"/>
  <c r="AQ10" i="10"/>
  <c r="CX10" i="10" s="1"/>
  <c r="AQ11" i="10"/>
  <c r="CX11" i="10" s="1"/>
  <c r="CQ11" i="10" s="1"/>
  <c r="AQ12" i="10"/>
  <c r="CX12" i="10" s="1"/>
  <c r="CQ12" i="10" s="1"/>
  <c r="AQ13" i="10"/>
  <c r="AQ14" i="10"/>
  <c r="CX14" i="10" s="1"/>
  <c r="AQ15" i="10"/>
  <c r="CX15" i="10" s="1"/>
  <c r="CQ15" i="10" s="1"/>
  <c r="AQ16" i="10"/>
  <c r="CX16" i="10" s="1"/>
  <c r="CQ16" i="10" s="1"/>
  <c r="AQ17" i="10"/>
  <c r="AQ18" i="10"/>
  <c r="CX18" i="10" s="1"/>
  <c r="CQ18" i="10" s="1"/>
  <c r="AQ19" i="10"/>
  <c r="AQ20" i="10"/>
  <c r="CX20" i="10" s="1"/>
  <c r="CQ20" i="10" s="1"/>
  <c r="AQ21" i="10"/>
  <c r="CX21" i="10" s="1"/>
  <c r="AQ22" i="10"/>
  <c r="CX22" i="10" s="1"/>
  <c r="AQ23" i="10"/>
  <c r="CX23" i="10" s="1"/>
  <c r="CQ23" i="10" s="1"/>
  <c r="AQ24" i="10"/>
  <c r="CX24" i="10" s="1"/>
  <c r="CQ24" i="10" s="1"/>
  <c r="AQ25" i="10"/>
  <c r="AQ26" i="10"/>
  <c r="CX26" i="10" s="1"/>
  <c r="CQ26" i="10" s="1"/>
  <c r="AQ27" i="10"/>
  <c r="CX27" i="10" s="1"/>
  <c r="CQ27" i="10" s="1"/>
  <c r="AQ28" i="10"/>
  <c r="CX28" i="10" s="1"/>
  <c r="CQ28" i="10" s="1"/>
  <c r="AQ29" i="10"/>
  <c r="AQ30" i="10"/>
  <c r="CX30" i="10" s="1"/>
  <c r="AQ31" i="10"/>
  <c r="CX31" i="10" s="1"/>
  <c r="CQ31" i="10" s="1"/>
  <c r="AQ32" i="10"/>
  <c r="CX32" i="10" s="1"/>
  <c r="CQ32" i="10" s="1"/>
  <c r="AQ33" i="10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AQ39" i="10"/>
  <c r="CX39" i="10" s="1"/>
  <c r="AQ40" i="10"/>
  <c r="CX40" i="10" s="1"/>
  <c r="CQ40" i="10" s="1"/>
  <c r="AQ41" i="10"/>
  <c r="AM8" i="10"/>
  <c r="CW8" i="10" s="1"/>
  <c r="AM9" i="10"/>
  <c r="CW9" i="10" s="1"/>
  <c r="AM10" i="10"/>
  <c r="CW10" i="10" s="1"/>
  <c r="CP10" i="10" s="1"/>
  <c r="AM11" i="10"/>
  <c r="AM12" i="10"/>
  <c r="CW12" i="10" s="1"/>
  <c r="AM13" i="10"/>
  <c r="AM14" i="10"/>
  <c r="CW14" i="10" s="1"/>
  <c r="CP14" i="10" s="1"/>
  <c r="AM15" i="10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AM22" i="10"/>
  <c r="CW22" i="10" s="1"/>
  <c r="CP22" i="10" s="1"/>
  <c r="AM23" i="10"/>
  <c r="AM24" i="10"/>
  <c r="CW24" i="10" s="1"/>
  <c r="AM25" i="10"/>
  <c r="CW25" i="10" s="1"/>
  <c r="CP25" i="10" s="1"/>
  <c r="AM26" i="10"/>
  <c r="CW26" i="10" s="1"/>
  <c r="CP26" i="10" s="1"/>
  <c r="AM27" i="10"/>
  <c r="AM28" i="10"/>
  <c r="CW28" i="10" s="1"/>
  <c r="CP28" i="10" s="1"/>
  <c r="AM29" i="10"/>
  <c r="CW29" i="10" s="1"/>
  <c r="CP29" i="10" s="1"/>
  <c r="AM30" i="10"/>
  <c r="CW30" i="10" s="1"/>
  <c r="CP30" i="10" s="1"/>
  <c r="AM31" i="10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CP38" i="10" s="1"/>
  <c r="AM39" i="10"/>
  <c r="AM40" i="10"/>
  <c r="CW40" i="10" s="1"/>
  <c r="AM41" i="10"/>
  <c r="CW41" i="10" s="1"/>
  <c r="CP41" i="10" s="1"/>
  <c r="AI8" i="10"/>
  <c r="CV8" i="10" s="1"/>
  <c r="CO8" i="10" s="1"/>
  <c r="AI9" i="10"/>
  <c r="AI10" i="10"/>
  <c r="CV10" i="10" s="1"/>
  <c r="AI11" i="10"/>
  <c r="CV11" i="10" s="1"/>
  <c r="AI12" i="10"/>
  <c r="CV12" i="10" s="1"/>
  <c r="CO12" i="10" s="1"/>
  <c r="AI13" i="10"/>
  <c r="AI14" i="10"/>
  <c r="CV14" i="10" s="1"/>
  <c r="CO14" i="10" s="1"/>
  <c r="AI15" i="10"/>
  <c r="AD15" i="10" s="1"/>
  <c r="AI16" i="10"/>
  <c r="CV16" i="10" s="1"/>
  <c r="AI17" i="10"/>
  <c r="CV17" i="10" s="1"/>
  <c r="AI18" i="10"/>
  <c r="CV18" i="10" s="1"/>
  <c r="AI19" i="10"/>
  <c r="CV19" i="10" s="1"/>
  <c r="CO19" i="10" s="1"/>
  <c r="AI20" i="10"/>
  <c r="AD20" i="10" s="1"/>
  <c r="AI21" i="10"/>
  <c r="AI22" i="10"/>
  <c r="CV22" i="10" s="1"/>
  <c r="CO22" i="10" s="1"/>
  <c r="AI23" i="10"/>
  <c r="CV23" i="10" s="1"/>
  <c r="CO23" i="10" s="1"/>
  <c r="AI24" i="10"/>
  <c r="CV24" i="10" s="1"/>
  <c r="CO24" i="10" s="1"/>
  <c r="AI25" i="10"/>
  <c r="AI26" i="10"/>
  <c r="CV26" i="10" s="1"/>
  <c r="AI27" i="10"/>
  <c r="AD27" i="10" s="1"/>
  <c r="AI28" i="10"/>
  <c r="CV28" i="10" s="1"/>
  <c r="CO28" i="10" s="1"/>
  <c r="AI29" i="10"/>
  <c r="AI30" i="10"/>
  <c r="CV30" i="10" s="1"/>
  <c r="CO30" i="10" s="1"/>
  <c r="AI31" i="10"/>
  <c r="CV31" i="10" s="1"/>
  <c r="AI32" i="10"/>
  <c r="CV32" i="10" s="1"/>
  <c r="AI33" i="10"/>
  <c r="CV33" i="10" s="1"/>
  <c r="AI34" i="10"/>
  <c r="CV34" i="10" s="1"/>
  <c r="AI35" i="10"/>
  <c r="CV35" i="10" s="1"/>
  <c r="CO35" i="10" s="1"/>
  <c r="AI36" i="10"/>
  <c r="AD36" i="10" s="1"/>
  <c r="AI37" i="10"/>
  <c r="AI38" i="10"/>
  <c r="CV38" i="10" s="1"/>
  <c r="AI39" i="10"/>
  <c r="CV39" i="10" s="1"/>
  <c r="AI40" i="10"/>
  <c r="CV40" i="10" s="1"/>
  <c r="CO40" i="10" s="1"/>
  <c r="AI41" i="10"/>
  <c r="AE8" i="10"/>
  <c r="CU8" i="10" s="1"/>
  <c r="AE9" i="10"/>
  <c r="AD9" i="10" s="1"/>
  <c r="H9" i="1" s="1"/>
  <c r="K9" i="1" s="1"/>
  <c r="AE10" i="10"/>
  <c r="CU10" i="10" s="1"/>
  <c r="AE11" i="10"/>
  <c r="AE12" i="10"/>
  <c r="CU12" i="10" s="1"/>
  <c r="CN12" i="10" s="1"/>
  <c r="AE13" i="10"/>
  <c r="AE14" i="10"/>
  <c r="CU14" i="10" s="1"/>
  <c r="AE15" i="10"/>
  <c r="CU15" i="10" s="1"/>
  <c r="CN15" i="10" s="1"/>
  <c r="AE16" i="10"/>
  <c r="CU16" i="10" s="1"/>
  <c r="CN16" i="10" s="1"/>
  <c r="AE17" i="10"/>
  <c r="AD17" i="10" s="1"/>
  <c r="H17" i="1" s="1"/>
  <c r="K17" i="1" s="1"/>
  <c r="AE18" i="10"/>
  <c r="CU18" i="10" s="1"/>
  <c r="AE19" i="10"/>
  <c r="AE20" i="10"/>
  <c r="CU20" i="10" s="1"/>
  <c r="AE21" i="10"/>
  <c r="AE22" i="10"/>
  <c r="AD22" i="10" s="1"/>
  <c r="H22" i="1" s="1"/>
  <c r="K22" i="1" s="1"/>
  <c r="L22" i="1" s="1"/>
  <c r="AE23" i="10"/>
  <c r="AE24" i="10"/>
  <c r="CU24" i="10" s="1"/>
  <c r="AE25" i="10"/>
  <c r="AD25" i="10" s="1"/>
  <c r="H25" i="1" s="1"/>
  <c r="K25" i="1" s="1"/>
  <c r="AE26" i="10"/>
  <c r="CU26" i="10" s="1"/>
  <c r="AE27" i="10"/>
  <c r="AE28" i="10"/>
  <c r="CU28" i="10" s="1"/>
  <c r="CN28" i="10" s="1"/>
  <c r="AE29" i="10"/>
  <c r="AD29" i="10" s="1"/>
  <c r="H29" i="1" s="1"/>
  <c r="K29" i="1" s="1"/>
  <c r="AE30" i="10"/>
  <c r="CU30" i="10" s="1"/>
  <c r="AE31" i="10"/>
  <c r="CU31" i="10" s="1"/>
  <c r="CN31" i="10" s="1"/>
  <c r="AE32" i="10"/>
  <c r="CU32" i="10" s="1"/>
  <c r="AE33" i="10"/>
  <c r="AD33" i="10" s="1"/>
  <c r="H33" i="1" s="1"/>
  <c r="K33" i="1" s="1"/>
  <c r="AE34" i="10"/>
  <c r="CU34" i="10" s="1"/>
  <c r="AE35" i="10"/>
  <c r="AE36" i="10"/>
  <c r="CU36" i="10" s="1"/>
  <c r="AE37" i="10"/>
  <c r="AE38" i="10"/>
  <c r="CU38" i="10" s="1"/>
  <c r="AE39" i="10"/>
  <c r="AE40" i="10"/>
  <c r="CU40" i="10" s="1"/>
  <c r="AE41" i="10"/>
  <c r="AD41" i="10" s="1"/>
  <c r="H41" i="1" s="1"/>
  <c r="K41" i="1" s="1"/>
  <c r="AD8" i="10"/>
  <c r="AD14" i="10"/>
  <c r="AD19" i="10"/>
  <c r="D19" i="10" s="1"/>
  <c r="AD23" i="10"/>
  <c r="AD24" i="10"/>
  <c r="AD30" i="10"/>
  <c r="AD35" i="10"/>
  <c r="D35" i="10" s="1"/>
  <c r="AD39" i="10"/>
  <c r="AD40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Z14" i="10"/>
  <c r="CE14" i="10" s="1"/>
  <c r="BX14" i="10" s="1"/>
  <c r="Z15" i="10"/>
  <c r="Z16" i="10"/>
  <c r="CE16" i="10" s="1"/>
  <c r="Z17" i="10"/>
  <c r="CE17" i="10" s="1"/>
  <c r="Z18" i="10"/>
  <c r="CE18" i="10" s="1"/>
  <c r="BX18" i="10" s="1"/>
  <c r="Z19" i="10"/>
  <c r="Z20" i="10"/>
  <c r="CE20" i="10" s="1"/>
  <c r="BX20" i="10" s="1"/>
  <c r="Z21" i="10"/>
  <c r="Z22" i="10"/>
  <c r="CE22" i="10" s="1"/>
  <c r="BX22" i="10" s="1"/>
  <c r="Z23" i="10"/>
  <c r="Z24" i="10"/>
  <c r="CE24" i="10" s="1"/>
  <c r="BX24" i="10" s="1"/>
  <c r="Z25" i="10"/>
  <c r="Z26" i="10"/>
  <c r="Z27" i="10"/>
  <c r="CE27" i="10" s="1"/>
  <c r="BX27" i="10" s="1"/>
  <c r="Z28" i="10"/>
  <c r="CE28" i="10" s="1"/>
  <c r="Z29" i="10"/>
  <c r="Z30" i="10"/>
  <c r="CE30" i="10" s="1"/>
  <c r="BX30" i="10" s="1"/>
  <c r="Z31" i="10"/>
  <c r="Z32" i="10"/>
  <c r="CE32" i="10" s="1"/>
  <c r="BX32" i="10" s="1"/>
  <c r="Z33" i="10"/>
  <c r="CE33" i="10" s="1"/>
  <c r="BX33" i="10" s="1"/>
  <c r="Z34" i="10"/>
  <c r="Z35" i="10"/>
  <c r="Z36" i="10"/>
  <c r="CE36" i="10" s="1"/>
  <c r="Z37" i="10"/>
  <c r="CE37" i="10" s="1"/>
  <c r="BX37" i="10" s="1"/>
  <c r="Z38" i="10"/>
  <c r="CE38" i="10" s="1"/>
  <c r="BX38" i="10" s="1"/>
  <c r="Z39" i="10"/>
  <c r="Z40" i="10"/>
  <c r="CE40" i="10" s="1"/>
  <c r="BX40" i="10" s="1"/>
  <c r="Z41" i="10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BW12" i="10" s="1"/>
  <c r="V13" i="10"/>
  <c r="V14" i="10"/>
  <c r="CD14" i="10" s="1"/>
  <c r="BW14" i="10" s="1"/>
  <c r="V15" i="10"/>
  <c r="CD15" i="10" s="1"/>
  <c r="V16" i="10"/>
  <c r="CD16" i="10" s="1"/>
  <c r="BW16" i="10" s="1"/>
  <c r="V17" i="10"/>
  <c r="V18" i="10"/>
  <c r="CD18" i="10" s="1"/>
  <c r="V19" i="10"/>
  <c r="V20" i="10"/>
  <c r="CD20" i="10" s="1"/>
  <c r="BW20" i="10" s="1"/>
  <c r="V21" i="10"/>
  <c r="V22" i="10"/>
  <c r="CD22" i="10" s="1"/>
  <c r="BW22" i="10" s="1"/>
  <c r="V23" i="10"/>
  <c r="V24" i="10"/>
  <c r="CD24" i="10" s="1"/>
  <c r="BW24" i="10" s="1"/>
  <c r="V25" i="10"/>
  <c r="CD25" i="10" s="1"/>
  <c r="BW25" i="10" s="1"/>
  <c r="V26" i="10"/>
  <c r="CD26" i="10" s="1"/>
  <c r="BW26" i="10" s="1"/>
  <c r="V27" i="10"/>
  <c r="V28" i="10"/>
  <c r="V29" i="10"/>
  <c r="V30" i="10"/>
  <c r="CD30" i="10" s="1"/>
  <c r="V31" i="10"/>
  <c r="CD31" i="10" s="1"/>
  <c r="V32" i="10"/>
  <c r="CD32" i="10" s="1"/>
  <c r="BW32" i="10" s="1"/>
  <c r="V33" i="10"/>
  <c r="V34" i="10"/>
  <c r="CD34" i="10" s="1"/>
  <c r="BW34" i="10" s="1"/>
  <c r="V35" i="10"/>
  <c r="V36" i="10"/>
  <c r="CD36" i="10" s="1"/>
  <c r="BW36" i="10" s="1"/>
  <c r="V37" i="10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R8" i="10"/>
  <c r="CC8" i="10" s="1"/>
  <c r="BV8" i="10" s="1"/>
  <c r="R9" i="10"/>
  <c r="R10" i="10"/>
  <c r="CC10" i="10" s="1"/>
  <c r="BV10" i="10" s="1"/>
  <c r="R11" i="10"/>
  <c r="R12" i="10"/>
  <c r="CC12" i="10" s="1"/>
  <c r="R13" i="10"/>
  <c r="CC13" i="10" s="1"/>
  <c r="R14" i="10"/>
  <c r="CC14" i="10" s="1"/>
  <c r="R15" i="10"/>
  <c r="R16" i="10"/>
  <c r="CC16" i="10" s="1"/>
  <c r="BV16" i="10" s="1"/>
  <c r="R17" i="10"/>
  <c r="R18" i="10"/>
  <c r="CC18" i="10" s="1"/>
  <c r="BV18" i="10" s="1"/>
  <c r="R19" i="10"/>
  <c r="R20" i="10"/>
  <c r="CC20" i="10" s="1"/>
  <c r="BV20" i="10" s="1"/>
  <c r="R21" i="10"/>
  <c r="R22" i="10"/>
  <c r="R23" i="10"/>
  <c r="CC23" i="10" s="1"/>
  <c r="BV23" i="10" s="1"/>
  <c r="R24" i="10"/>
  <c r="CC24" i="10" s="1"/>
  <c r="R25" i="10"/>
  <c r="R26" i="10"/>
  <c r="CC26" i="10" s="1"/>
  <c r="BV26" i="10" s="1"/>
  <c r="R27" i="10"/>
  <c r="R28" i="10"/>
  <c r="CC28" i="10" s="1"/>
  <c r="BV28" i="10" s="1"/>
  <c r="R29" i="10"/>
  <c r="CC29" i="10" s="1"/>
  <c r="BV29" i="10" s="1"/>
  <c r="R30" i="10"/>
  <c r="R31" i="10"/>
  <c r="R32" i="10"/>
  <c r="CC32" i="10" s="1"/>
  <c r="R33" i="10"/>
  <c r="CC33" i="10" s="1"/>
  <c r="BV33" i="10" s="1"/>
  <c r="R34" i="10"/>
  <c r="CC34" i="10" s="1"/>
  <c r="BV34" i="10" s="1"/>
  <c r="R35" i="10"/>
  <c r="R36" i="10"/>
  <c r="CC36" i="10" s="1"/>
  <c r="BV36" i="10" s="1"/>
  <c r="R37" i="10"/>
  <c r="R38" i="10"/>
  <c r="CC38" i="10" s="1"/>
  <c r="BV38" i="10" s="1"/>
  <c r="R39" i="10"/>
  <c r="CC39" i="10" s="1"/>
  <c r="BV39" i="10" s="1"/>
  <c r="R40" i="10"/>
  <c r="CC40" i="10" s="1"/>
  <c r="R41" i="10"/>
  <c r="CC41" i="10" s="1"/>
  <c r="BV41" i="10" s="1"/>
  <c r="N8" i="10"/>
  <c r="CB8" i="10" s="1"/>
  <c r="BU8" i="10" s="1"/>
  <c r="N9" i="10"/>
  <c r="N10" i="10"/>
  <c r="CB10" i="10" s="1"/>
  <c r="BU10" i="10" s="1"/>
  <c r="N11" i="10"/>
  <c r="CB11" i="10" s="1"/>
  <c r="N12" i="10"/>
  <c r="CB12" i="10" s="1"/>
  <c r="BU12" i="10" s="1"/>
  <c r="N13" i="10"/>
  <c r="N14" i="10"/>
  <c r="CB14" i="10" s="1"/>
  <c r="N15" i="10"/>
  <c r="N16" i="10"/>
  <c r="CB16" i="10" s="1"/>
  <c r="BU16" i="10" s="1"/>
  <c r="N17" i="10"/>
  <c r="N18" i="10"/>
  <c r="CB18" i="10" s="1"/>
  <c r="BU18" i="10" s="1"/>
  <c r="N19" i="10"/>
  <c r="N20" i="10"/>
  <c r="CB20" i="10" s="1"/>
  <c r="BU20" i="10" s="1"/>
  <c r="N21" i="10"/>
  <c r="CB21" i="10" s="1"/>
  <c r="BU21" i="10" s="1"/>
  <c r="N22" i="10"/>
  <c r="CB22" i="10" s="1"/>
  <c r="BU22" i="10" s="1"/>
  <c r="N23" i="10"/>
  <c r="N24" i="10"/>
  <c r="N25" i="10"/>
  <c r="N26" i="10"/>
  <c r="CB26" i="10" s="1"/>
  <c r="N27" i="10"/>
  <c r="CB27" i="10" s="1"/>
  <c r="N28" i="10"/>
  <c r="CB28" i="10" s="1"/>
  <c r="BU28" i="10" s="1"/>
  <c r="N29" i="10"/>
  <c r="N30" i="10"/>
  <c r="CB30" i="10" s="1"/>
  <c r="BU30" i="10" s="1"/>
  <c r="N31" i="10"/>
  <c r="N32" i="10"/>
  <c r="CB32" i="10" s="1"/>
  <c r="BU32" i="10" s="1"/>
  <c r="N33" i="10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N40" i="10"/>
  <c r="CB40" i="10" s="1"/>
  <c r="BU40" i="10" s="1"/>
  <c r="N41" i="10"/>
  <c r="J8" i="10"/>
  <c r="CA8" i="10" s="1"/>
  <c r="J9" i="10"/>
  <c r="CA9" i="10" s="1"/>
  <c r="J10" i="10"/>
  <c r="CA10" i="10" s="1"/>
  <c r="BT10" i="10" s="1"/>
  <c r="J11" i="10"/>
  <c r="J12" i="10"/>
  <c r="CA12" i="10" s="1"/>
  <c r="BT12" i="10" s="1"/>
  <c r="J13" i="10"/>
  <c r="J14" i="10"/>
  <c r="CA14" i="10" s="1"/>
  <c r="BT14" i="10" s="1"/>
  <c r="J15" i="10"/>
  <c r="J16" i="10"/>
  <c r="CA16" i="10" s="1"/>
  <c r="BT16" i="10" s="1"/>
  <c r="J17" i="10"/>
  <c r="J18" i="10"/>
  <c r="E18" i="10" s="1"/>
  <c r="J19" i="10"/>
  <c r="CA19" i="10" s="1"/>
  <c r="BT19" i="10" s="1"/>
  <c r="J20" i="10"/>
  <c r="CA20" i="10" s="1"/>
  <c r="J21" i="10"/>
  <c r="J22" i="10"/>
  <c r="CA22" i="10" s="1"/>
  <c r="J23" i="10"/>
  <c r="J24" i="10"/>
  <c r="CA24" i="10" s="1"/>
  <c r="BT24" i="10" s="1"/>
  <c r="J25" i="10"/>
  <c r="CA25" i="10" s="1"/>
  <c r="BT25" i="10" s="1"/>
  <c r="J26" i="10"/>
  <c r="J27" i="10"/>
  <c r="J28" i="10"/>
  <c r="CA28" i="10" s="1"/>
  <c r="J29" i="10"/>
  <c r="CA29" i="10" s="1"/>
  <c r="J30" i="10"/>
  <c r="CA30" i="10" s="1"/>
  <c r="BT30" i="10" s="1"/>
  <c r="J31" i="10"/>
  <c r="J32" i="10"/>
  <c r="CA32" i="10" s="1"/>
  <c r="BT32" i="10" s="1"/>
  <c r="J33" i="10"/>
  <c r="J34" i="10"/>
  <c r="CA34" i="10" s="1"/>
  <c r="J35" i="10"/>
  <c r="CA35" i="10" s="1"/>
  <c r="BT35" i="10" s="1"/>
  <c r="J36" i="10"/>
  <c r="CA36" i="10" s="1"/>
  <c r="J37" i="10"/>
  <c r="CA37" i="10" s="1"/>
  <c r="BT37" i="10" s="1"/>
  <c r="J38" i="10"/>
  <c r="CA38" i="10" s="1"/>
  <c r="BT38" i="10" s="1"/>
  <c r="J39" i="10"/>
  <c r="J40" i="10"/>
  <c r="CA40" i="10" s="1"/>
  <c r="BT40" i="10" s="1"/>
  <c r="J41" i="10"/>
  <c r="CA41" i="10" s="1"/>
  <c r="F8" i="10"/>
  <c r="BZ8" i="10" s="1"/>
  <c r="F9" i="10"/>
  <c r="F10" i="10"/>
  <c r="BZ10" i="10" s="1"/>
  <c r="F11" i="10"/>
  <c r="E11" i="10" s="1"/>
  <c r="F12" i="10"/>
  <c r="BZ12" i="10" s="1"/>
  <c r="F13" i="10"/>
  <c r="F14" i="10"/>
  <c r="BZ14" i="10" s="1"/>
  <c r="BS14" i="10" s="1"/>
  <c r="F15" i="10"/>
  <c r="E15" i="10" s="1"/>
  <c r="F16" i="10"/>
  <c r="BZ16" i="10" s="1"/>
  <c r="F17" i="10"/>
  <c r="BZ17" i="10" s="1"/>
  <c r="BY17" i="10" s="1"/>
  <c r="F18" i="10"/>
  <c r="BZ18" i="10" s="1"/>
  <c r="BS18" i="10" s="1"/>
  <c r="F19" i="10"/>
  <c r="E19" i="10" s="1"/>
  <c r="F20" i="10"/>
  <c r="E20" i="10" s="1"/>
  <c r="D20" i="10" s="1"/>
  <c r="F21" i="10"/>
  <c r="F22" i="10"/>
  <c r="BZ22" i="10" s="1"/>
  <c r="F23" i="10"/>
  <c r="F24" i="10"/>
  <c r="E24" i="10" s="1"/>
  <c r="D24" i="10" s="1"/>
  <c r="F25" i="10"/>
  <c r="F26" i="10"/>
  <c r="BZ26" i="10" s="1"/>
  <c r="F27" i="10"/>
  <c r="E27" i="10" s="1"/>
  <c r="F28" i="10"/>
  <c r="BZ28" i="10" s="1"/>
  <c r="F29" i="10"/>
  <c r="F30" i="10"/>
  <c r="BZ30" i="10" s="1"/>
  <c r="BS30" i="10" s="1"/>
  <c r="F31" i="10"/>
  <c r="E31" i="10" s="1"/>
  <c r="F32" i="10"/>
  <c r="BZ32" i="10" s="1"/>
  <c r="F33" i="10"/>
  <c r="BZ33" i="10" s="1"/>
  <c r="BS33" i="10" s="1"/>
  <c r="F34" i="10"/>
  <c r="BZ34" i="10" s="1"/>
  <c r="BS34" i="10" s="1"/>
  <c r="F35" i="10"/>
  <c r="E35" i="10" s="1"/>
  <c r="F36" i="10"/>
  <c r="BZ36" i="10" s="1"/>
  <c r="F37" i="10"/>
  <c r="F38" i="10"/>
  <c r="BZ38" i="10" s="1"/>
  <c r="F39" i="10"/>
  <c r="F40" i="10"/>
  <c r="E40" i="10" s="1"/>
  <c r="D40" i="10" s="1"/>
  <c r="F41" i="10"/>
  <c r="E9" i="10"/>
  <c r="E10" i="10"/>
  <c r="E12" i="10"/>
  <c r="E13" i="10"/>
  <c r="E16" i="10"/>
  <c r="E17" i="10"/>
  <c r="E21" i="10"/>
  <c r="E22" i="10"/>
  <c r="D22" i="10" s="1"/>
  <c r="E25" i="10"/>
  <c r="E26" i="10"/>
  <c r="E28" i="10"/>
  <c r="E29" i="10"/>
  <c r="E32" i="10"/>
  <c r="E33" i="10"/>
  <c r="E37" i="10"/>
  <c r="E38" i="10"/>
  <c r="E41" i="10"/>
  <c r="AP8" i="1"/>
  <c r="AP18" i="1"/>
  <c r="AP24" i="1"/>
  <c r="AP34" i="1"/>
  <c r="AP40" i="1"/>
  <c r="AO8" i="1"/>
  <c r="AO10" i="1"/>
  <c r="AO11" i="1"/>
  <c r="AO12" i="1"/>
  <c r="AO14" i="1"/>
  <c r="AO15" i="1"/>
  <c r="AO16" i="1"/>
  <c r="AO18" i="1"/>
  <c r="AO19" i="1"/>
  <c r="AO20" i="1"/>
  <c r="AO22" i="1"/>
  <c r="AO23" i="1"/>
  <c r="AO24" i="1"/>
  <c r="AO26" i="1"/>
  <c r="AO27" i="1"/>
  <c r="AO28" i="1"/>
  <c r="AO30" i="1"/>
  <c r="AO31" i="1"/>
  <c r="AO32" i="1"/>
  <c r="AO34" i="1"/>
  <c r="AO35" i="1"/>
  <c r="AO36" i="1"/>
  <c r="AO38" i="1"/>
  <c r="AO39" i="1"/>
  <c r="AO40" i="1"/>
  <c r="AN8" i="1"/>
  <c r="AN9" i="1"/>
  <c r="AP9" i="1" s="1"/>
  <c r="AN10" i="1"/>
  <c r="AN11" i="1"/>
  <c r="AN12" i="1"/>
  <c r="AP12" i="1" s="1"/>
  <c r="AN13" i="1"/>
  <c r="AP13" i="1" s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P28" i="1" s="1"/>
  <c r="AN29" i="1"/>
  <c r="AP29" i="1" s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P41" i="1" s="1"/>
  <c r="AM8" i="1"/>
  <c r="AM9" i="1"/>
  <c r="AM10" i="1"/>
  <c r="AP10" i="1" s="1"/>
  <c r="AM11" i="1"/>
  <c r="AP11" i="1" s="1"/>
  <c r="AM12" i="1"/>
  <c r="AM13" i="1"/>
  <c r="AM14" i="1"/>
  <c r="AP14" i="1" s="1"/>
  <c r="AM15" i="1"/>
  <c r="AP15" i="1" s="1"/>
  <c r="AM16" i="1"/>
  <c r="AP16" i="1" s="1"/>
  <c r="AM17" i="1"/>
  <c r="AM18" i="1"/>
  <c r="AM19" i="1"/>
  <c r="AP19" i="1" s="1"/>
  <c r="AM20" i="1"/>
  <c r="AP20" i="1" s="1"/>
  <c r="AM21" i="1"/>
  <c r="AM22" i="1"/>
  <c r="AP22" i="1" s="1"/>
  <c r="AM23" i="1"/>
  <c r="AP23" i="1" s="1"/>
  <c r="AM24" i="1"/>
  <c r="AM25" i="1"/>
  <c r="AM26" i="1"/>
  <c r="AP26" i="1" s="1"/>
  <c r="AM27" i="1"/>
  <c r="AP27" i="1" s="1"/>
  <c r="AM28" i="1"/>
  <c r="AM29" i="1"/>
  <c r="AM30" i="1"/>
  <c r="AP30" i="1" s="1"/>
  <c r="AM31" i="1"/>
  <c r="AP31" i="1" s="1"/>
  <c r="AM32" i="1"/>
  <c r="AP32" i="1" s="1"/>
  <c r="AM33" i="1"/>
  <c r="AM34" i="1"/>
  <c r="AM35" i="1"/>
  <c r="AP35" i="1" s="1"/>
  <c r="AM36" i="1"/>
  <c r="AP36" i="1" s="1"/>
  <c r="AM37" i="1"/>
  <c r="AM38" i="1"/>
  <c r="AP38" i="1" s="1"/>
  <c r="AM39" i="1"/>
  <c r="AP39" i="1" s="1"/>
  <c r="AM40" i="1"/>
  <c r="AM41" i="1"/>
  <c r="AJ21" i="1"/>
  <c r="AJ3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D8" i="1"/>
  <c r="AD9" i="1"/>
  <c r="AJ9" i="1" s="1"/>
  <c r="AD10" i="1"/>
  <c r="AJ10" i="1" s="1"/>
  <c r="AD11" i="1"/>
  <c r="AD12" i="1"/>
  <c r="AD13" i="1"/>
  <c r="AJ13" i="1" s="1"/>
  <c r="AD14" i="1"/>
  <c r="AJ14" i="1" s="1"/>
  <c r="AD15" i="1"/>
  <c r="AD16" i="1"/>
  <c r="AD17" i="1"/>
  <c r="AJ17" i="1" s="1"/>
  <c r="AD18" i="1"/>
  <c r="AD19" i="1"/>
  <c r="AD20" i="1"/>
  <c r="AD21" i="1"/>
  <c r="AD22" i="1"/>
  <c r="AJ22" i="1" s="1"/>
  <c r="AD23" i="1"/>
  <c r="AD24" i="1"/>
  <c r="AD25" i="1"/>
  <c r="AJ25" i="1" s="1"/>
  <c r="AD26" i="1"/>
  <c r="AJ26" i="1" s="1"/>
  <c r="AD27" i="1"/>
  <c r="AD28" i="1"/>
  <c r="AD29" i="1"/>
  <c r="AJ29" i="1" s="1"/>
  <c r="AD30" i="1"/>
  <c r="AJ30" i="1" s="1"/>
  <c r="AD31" i="1"/>
  <c r="AD32" i="1"/>
  <c r="AD33" i="1"/>
  <c r="AJ33" i="1" s="1"/>
  <c r="AD34" i="1"/>
  <c r="AD35" i="1"/>
  <c r="AD36" i="1"/>
  <c r="AD37" i="1"/>
  <c r="AD38" i="1"/>
  <c r="AJ38" i="1" s="1"/>
  <c r="AD39" i="1"/>
  <c r="AD40" i="1"/>
  <c r="AD41" i="1"/>
  <c r="AJ41" i="1" s="1"/>
  <c r="AC8" i="1"/>
  <c r="AJ8" i="1" s="1"/>
  <c r="AC9" i="1"/>
  <c r="AC10" i="1"/>
  <c r="AC11" i="1"/>
  <c r="AJ11" i="1" s="1"/>
  <c r="AC12" i="1"/>
  <c r="AJ12" i="1" s="1"/>
  <c r="AC13" i="1"/>
  <c r="AC14" i="1"/>
  <c r="AC15" i="1"/>
  <c r="AJ15" i="1" s="1"/>
  <c r="AC16" i="1"/>
  <c r="AJ16" i="1" s="1"/>
  <c r="AC17" i="1"/>
  <c r="AC18" i="1"/>
  <c r="AJ18" i="1" s="1"/>
  <c r="AC19" i="1"/>
  <c r="AJ19" i="1" s="1"/>
  <c r="AC20" i="1"/>
  <c r="AJ20" i="1" s="1"/>
  <c r="AC21" i="1"/>
  <c r="AC22" i="1"/>
  <c r="AC23" i="1"/>
  <c r="AJ23" i="1" s="1"/>
  <c r="AC24" i="1"/>
  <c r="AJ24" i="1" s="1"/>
  <c r="AC25" i="1"/>
  <c r="AC26" i="1"/>
  <c r="AC27" i="1"/>
  <c r="AJ27" i="1" s="1"/>
  <c r="AC28" i="1"/>
  <c r="AJ28" i="1" s="1"/>
  <c r="AC29" i="1"/>
  <c r="AC30" i="1"/>
  <c r="AC31" i="1"/>
  <c r="AJ31" i="1" s="1"/>
  <c r="AC32" i="1"/>
  <c r="AJ32" i="1" s="1"/>
  <c r="AC33" i="1"/>
  <c r="AC34" i="1"/>
  <c r="AJ34" i="1" s="1"/>
  <c r="AC35" i="1"/>
  <c r="AJ35" i="1" s="1"/>
  <c r="AC36" i="1"/>
  <c r="AJ36" i="1" s="1"/>
  <c r="AC37" i="1"/>
  <c r="AC38" i="1"/>
  <c r="AC39" i="1"/>
  <c r="AJ39" i="1" s="1"/>
  <c r="AC40" i="1"/>
  <c r="AJ40" i="1" s="1"/>
  <c r="AC4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S8" i="1"/>
  <c r="R8" i="1" s="1"/>
  <c r="S9" i="1"/>
  <c r="R9" i="1" s="1"/>
  <c r="S10" i="1"/>
  <c r="S11" i="1"/>
  <c r="S12" i="1"/>
  <c r="R12" i="1" s="1"/>
  <c r="S13" i="1"/>
  <c r="R13" i="1" s="1"/>
  <c r="S14" i="1"/>
  <c r="S15" i="1"/>
  <c r="S16" i="1"/>
  <c r="R16" i="1" s="1"/>
  <c r="S17" i="1"/>
  <c r="R17" i="1" s="1"/>
  <c r="S18" i="1"/>
  <c r="S19" i="1"/>
  <c r="S20" i="1"/>
  <c r="R20" i="1" s="1"/>
  <c r="S21" i="1"/>
  <c r="R21" i="1" s="1"/>
  <c r="S22" i="1"/>
  <c r="S23" i="1"/>
  <c r="S24" i="1"/>
  <c r="R24" i="1" s="1"/>
  <c r="S25" i="1"/>
  <c r="R25" i="1" s="1"/>
  <c r="S26" i="1"/>
  <c r="S27" i="1"/>
  <c r="S28" i="1"/>
  <c r="R28" i="1" s="1"/>
  <c r="S29" i="1"/>
  <c r="R29" i="1" s="1"/>
  <c r="S30" i="1"/>
  <c r="S31" i="1"/>
  <c r="S32" i="1"/>
  <c r="R32" i="1" s="1"/>
  <c r="S33" i="1"/>
  <c r="R33" i="1" s="1"/>
  <c r="S34" i="1"/>
  <c r="S35" i="1"/>
  <c r="S36" i="1"/>
  <c r="R36" i="1" s="1"/>
  <c r="S37" i="1"/>
  <c r="R37" i="1" s="1"/>
  <c r="S38" i="1"/>
  <c r="S39" i="1"/>
  <c r="S40" i="1"/>
  <c r="R40" i="1" s="1"/>
  <c r="S41" i="1"/>
  <c r="R41" i="1" s="1"/>
  <c r="R10" i="1"/>
  <c r="R11" i="1"/>
  <c r="R14" i="1"/>
  <c r="R15" i="1"/>
  <c r="R18" i="1"/>
  <c r="R19" i="1"/>
  <c r="R22" i="1"/>
  <c r="R23" i="1"/>
  <c r="R26" i="1"/>
  <c r="R27" i="1"/>
  <c r="R30" i="1"/>
  <c r="R31" i="1"/>
  <c r="R34" i="1"/>
  <c r="R35" i="1"/>
  <c r="R38" i="1"/>
  <c r="R39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P8" i="1"/>
  <c r="P9" i="1"/>
  <c r="P10" i="1"/>
  <c r="AA10" i="1" s="1"/>
  <c r="P11" i="1"/>
  <c r="AA11" i="1" s="1"/>
  <c r="P12" i="1"/>
  <c r="P13" i="1"/>
  <c r="P14" i="1"/>
  <c r="AA14" i="1" s="1"/>
  <c r="P15" i="1"/>
  <c r="AA15" i="1" s="1"/>
  <c r="P16" i="1"/>
  <c r="P17" i="1"/>
  <c r="P18" i="1"/>
  <c r="AA18" i="1" s="1"/>
  <c r="P19" i="1"/>
  <c r="AA19" i="1" s="1"/>
  <c r="P20" i="1"/>
  <c r="P21" i="1"/>
  <c r="P22" i="1"/>
  <c r="AA22" i="1" s="1"/>
  <c r="P23" i="1"/>
  <c r="AA23" i="1" s="1"/>
  <c r="P24" i="1"/>
  <c r="P25" i="1"/>
  <c r="P26" i="1"/>
  <c r="AA26" i="1" s="1"/>
  <c r="P27" i="1"/>
  <c r="AA27" i="1" s="1"/>
  <c r="P28" i="1"/>
  <c r="P29" i="1"/>
  <c r="P30" i="1"/>
  <c r="AA30" i="1" s="1"/>
  <c r="P31" i="1"/>
  <c r="AA31" i="1" s="1"/>
  <c r="P32" i="1"/>
  <c r="P33" i="1"/>
  <c r="P34" i="1"/>
  <c r="AA34" i="1" s="1"/>
  <c r="P35" i="1"/>
  <c r="AA35" i="1" s="1"/>
  <c r="P36" i="1"/>
  <c r="P37" i="1"/>
  <c r="P38" i="1"/>
  <c r="AA38" i="1" s="1"/>
  <c r="P39" i="1"/>
  <c r="AA39" i="1" s="1"/>
  <c r="P40" i="1"/>
  <c r="P4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I9" i="1"/>
  <c r="I21" i="1"/>
  <c r="I25" i="1"/>
  <c r="I37" i="1"/>
  <c r="I41" i="1"/>
  <c r="H19" i="1"/>
  <c r="H35" i="1"/>
  <c r="K35" i="1" s="1"/>
  <c r="L35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N16" i="1" l="1"/>
  <c r="BY36" i="10"/>
  <c r="BR36" i="10" s="1"/>
  <c r="BS36" i="10"/>
  <c r="BY32" i="10"/>
  <c r="BR32" i="10" s="1"/>
  <c r="BS32" i="10"/>
  <c r="BT34" i="10"/>
  <c r="BY34" i="10"/>
  <c r="BR34" i="10" s="1"/>
  <c r="BT22" i="10"/>
  <c r="BY22" i="10"/>
  <c r="BR22" i="10" s="1"/>
  <c r="M22" i="1" s="1"/>
  <c r="BV14" i="10"/>
  <c r="BY14" i="10"/>
  <c r="BR14" i="10" s="1"/>
  <c r="CT31" i="10"/>
  <c r="CM31" i="10" s="1"/>
  <c r="N31" i="1" s="1"/>
  <c r="CO31" i="10"/>
  <c r="CO11" i="10"/>
  <c r="CT11" i="10"/>
  <c r="CM11" i="10" s="1"/>
  <c r="N11" i="1" s="1"/>
  <c r="CT17" i="10"/>
  <c r="CP17" i="10"/>
  <c r="CQ39" i="10"/>
  <c r="CT39" i="10"/>
  <c r="CM39" i="10" s="1"/>
  <c r="N39" i="1" s="1"/>
  <c r="D13" i="8"/>
  <c r="BY29" i="10"/>
  <c r="BR29" i="10" s="1"/>
  <c r="BT29" i="10"/>
  <c r="CT36" i="10"/>
  <c r="CM36" i="10" s="1"/>
  <c r="N36" i="1" s="1"/>
  <c r="M34" i="1"/>
  <c r="M30" i="1"/>
  <c r="M26" i="1"/>
  <c r="M14" i="1"/>
  <c r="M10" i="1"/>
  <c r="K19" i="1"/>
  <c r="L19" i="1" s="1"/>
  <c r="AL39" i="1"/>
  <c r="AK39" i="1"/>
  <c r="AB39" i="1"/>
  <c r="AL35" i="1"/>
  <c r="AK35" i="1"/>
  <c r="AB35" i="1"/>
  <c r="AL31" i="1"/>
  <c r="AK31" i="1"/>
  <c r="AB31" i="1"/>
  <c r="AL27" i="1"/>
  <c r="AK27" i="1"/>
  <c r="AB27" i="1"/>
  <c r="AL23" i="1"/>
  <c r="AK23" i="1"/>
  <c r="AB23" i="1"/>
  <c r="AL19" i="1"/>
  <c r="AK19" i="1"/>
  <c r="AB19" i="1"/>
  <c r="AL15" i="1"/>
  <c r="AK15" i="1"/>
  <c r="AB15" i="1"/>
  <c r="AL11" i="1"/>
  <c r="AB11" i="1"/>
  <c r="AK11" i="1"/>
  <c r="AA41" i="1"/>
  <c r="AA37" i="1"/>
  <c r="AA33" i="1"/>
  <c r="AA29" i="1"/>
  <c r="AA25" i="1"/>
  <c r="AA21" i="1"/>
  <c r="AA17" i="1"/>
  <c r="AA13" i="1"/>
  <c r="AA9" i="1"/>
  <c r="AP33" i="1"/>
  <c r="D32" i="10"/>
  <c r="BY38" i="10"/>
  <c r="BR38" i="10" s="1"/>
  <c r="M38" i="1" s="1"/>
  <c r="H30" i="1"/>
  <c r="K30" i="1" s="1"/>
  <c r="L30" i="1" s="1"/>
  <c r="BY16" i="10"/>
  <c r="BR16" i="10" s="1"/>
  <c r="BS16" i="10"/>
  <c r="BY8" i="10"/>
  <c r="BR8" i="10" s="1"/>
  <c r="M8" i="1" s="1"/>
  <c r="BS8" i="10"/>
  <c r="D27" i="10"/>
  <c r="H27" i="1"/>
  <c r="K27" i="1" s="1"/>
  <c r="L27" i="1" s="1"/>
  <c r="D15" i="10"/>
  <c r="H15" i="1"/>
  <c r="K15" i="1" s="1"/>
  <c r="L15" i="1" s="1"/>
  <c r="D27" i="8"/>
  <c r="D19" i="8"/>
  <c r="M27" i="1"/>
  <c r="M29" i="1"/>
  <c r="M13" i="1"/>
  <c r="AK38" i="1"/>
  <c r="AB38" i="1"/>
  <c r="AL38" i="1"/>
  <c r="AL34" i="1"/>
  <c r="AK34" i="1"/>
  <c r="AB34" i="1"/>
  <c r="AK30" i="1"/>
  <c r="AB30" i="1"/>
  <c r="AL30" i="1"/>
  <c r="AL26" i="1"/>
  <c r="AK26" i="1"/>
  <c r="AB26" i="1"/>
  <c r="AK22" i="1"/>
  <c r="AB22" i="1"/>
  <c r="AL22" i="1"/>
  <c r="AL18" i="1"/>
  <c r="AB18" i="1"/>
  <c r="AK18" i="1"/>
  <c r="AK14" i="1"/>
  <c r="AL14" i="1"/>
  <c r="AB14" i="1"/>
  <c r="AL10" i="1"/>
  <c r="AB10" i="1"/>
  <c r="AK10" i="1"/>
  <c r="AA40" i="1"/>
  <c r="AA36" i="1"/>
  <c r="AA32" i="1"/>
  <c r="AA28" i="1"/>
  <c r="AA24" i="1"/>
  <c r="AA20" i="1"/>
  <c r="AA16" i="1"/>
  <c r="AA12" i="1"/>
  <c r="AA8" i="1"/>
  <c r="D38" i="10"/>
  <c r="BR17" i="10"/>
  <c r="M17" i="1" s="1"/>
  <c r="H40" i="1"/>
  <c r="K40" i="1" s="1"/>
  <c r="H24" i="1"/>
  <c r="K24" i="1" s="1"/>
  <c r="H8" i="1"/>
  <c r="K8" i="1" s="1"/>
  <c r="L8" i="1" s="1"/>
  <c r="CT38" i="10"/>
  <c r="CM38" i="10" s="1"/>
  <c r="N38" i="1" s="1"/>
  <c r="CN38" i="10"/>
  <c r="CT34" i="10"/>
  <c r="CM34" i="10" s="1"/>
  <c r="N34" i="1" s="1"/>
  <c r="CN34" i="10"/>
  <c r="CT30" i="10"/>
  <c r="CM30" i="10" s="1"/>
  <c r="N30" i="1" s="1"/>
  <c r="CN30" i="10"/>
  <c r="CT18" i="10"/>
  <c r="CM18" i="10" s="1"/>
  <c r="N18" i="1" s="1"/>
  <c r="CN18" i="10"/>
  <c r="CT14" i="10"/>
  <c r="CM14" i="10" s="1"/>
  <c r="N14" i="1" s="1"/>
  <c r="CN14" i="10"/>
  <c r="CO32" i="10"/>
  <c r="CT32" i="10"/>
  <c r="CM32" i="10" s="1"/>
  <c r="N32" i="1" s="1"/>
  <c r="H20" i="1"/>
  <c r="K20" i="1" s="1"/>
  <c r="CO16" i="10"/>
  <c r="CT16" i="10"/>
  <c r="CM16" i="10" s="1"/>
  <c r="M33" i="1"/>
  <c r="M9" i="1"/>
  <c r="D33" i="10"/>
  <c r="CT26" i="10"/>
  <c r="CM26" i="10" s="1"/>
  <c r="N26" i="1" s="1"/>
  <c r="CN26" i="10"/>
  <c r="BS17" i="10"/>
  <c r="BY35" i="10"/>
  <c r="D39" i="8"/>
  <c r="D22" i="5"/>
  <c r="M32" i="1"/>
  <c r="M16" i="1"/>
  <c r="D21" i="10"/>
  <c r="BY12" i="10"/>
  <c r="BR12" i="10" s="1"/>
  <c r="M12" i="1" s="1"/>
  <c r="BS12" i="10"/>
  <c r="AD34" i="10"/>
  <c r="CU37" i="10"/>
  <c r="AD37" i="10"/>
  <c r="H37" i="1" s="1"/>
  <c r="K37" i="1" s="1"/>
  <c r="CU21" i="10"/>
  <c r="AD21" i="10"/>
  <c r="H21" i="1" s="1"/>
  <c r="K21" i="1" s="1"/>
  <c r="AD13" i="10"/>
  <c r="H13" i="1" s="1"/>
  <c r="K13" i="1" s="1"/>
  <c r="L13" i="1" s="1"/>
  <c r="BY41" i="10"/>
  <c r="BR41" i="10" s="1"/>
  <c r="M41" i="1" s="1"/>
  <c r="BY27" i="10"/>
  <c r="BR27" i="10" s="1"/>
  <c r="BY19" i="10"/>
  <c r="BY13" i="10"/>
  <c r="BR13" i="10" s="1"/>
  <c r="BZ40" i="10"/>
  <c r="CN19" i="10"/>
  <c r="CN11" i="10"/>
  <c r="CT23" i="10"/>
  <c r="CM23" i="10" s="1"/>
  <c r="N23" i="1" s="1"/>
  <c r="CT9" i="10"/>
  <c r="CT35" i="10"/>
  <c r="CM35" i="10" s="1"/>
  <c r="N35" i="1" s="1"/>
  <c r="CU29" i="10"/>
  <c r="CU22" i="10"/>
  <c r="CO41" i="10"/>
  <c r="CV27" i="10"/>
  <c r="CV20" i="10"/>
  <c r="CP11" i="10"/>
  <c r="CS17" i="10"/>
  <c r="D36" i="8"/>
  <c r="D20" i="8"/>
  <c r="D11" i="8"/>
  <c r="D40" i="4"/>
  <c r="D36" i="4"/>
  <c r="D28" i="4"/>
  <c r="D24" i="4"/>
  <c r="D20" i="4"/>
  <c r="D12" i="4"/>
  <c r="D8" i="4"/>
  <c r="L41" i="1"/>
  <c r="L37" i="1"/>
  <c r="L33" i="1"/>
  <c r="L29" i="1"/>
  <c r="L25" i="1"/>
  <c r="L21" i="1"/>
  <c r="L17" i="1"/>
  <c r="L9" i="1"/>
  <c r="D41" i="10"/>
  <c r="E36" i="10"/>
  <c r="D36" i="10" s="1"/>
  <c r="E30" i="10"/>
  <c r="D30" i="10" s="1"/>
  <c r="D25" i="10"/>
  <c r="E14" i="10"/>
  <c r="D14" i="10" s="1"/>
  <c r="D9" i="10"/>
  <c r="BZ39" i="10"/>
  <c r="E39" i="10"/>
  <c r="BZ23" i="10"/>
  <c r="E23" i="10"/>
  <c r="AD38" i="10"/>
  <c r="H38" i="1" s="1"/>
  <c r="K38" i="1" s="1"/>
  <c r="L38" i="1" s="1"/>
  <c r="AD32" i="10"/>
  <c r="H32" i="1" s="1"/>
  <c r="K32" i="1" s="1"/>
  <c r="AD16" i="10"/>
  <c r="H16" i="1" s="1"/>
  <c r="K16" i="1" s="1"/>
  <c r="L16" i="1" s="1"/>
  <c r="AD11" i="10"/>
  <c r="CT40" i="10"/>
  <c r="CM40" i="10" s="1"/>
  <c r="N40" i="1" s="1"/>
  <c r="CT24" i="10"/>
  <c r="CM24" i="10" s="1"/>
  <c r="N24" i="1" s="1"/>
  <c r="CT8" i="10"/>
  <c r="CM8" i="10" s="1"/>
  <c r="N8" i="1" s="1"/>
  <c r="BY33" i="10"/>
  <c r="BR33" i="10" s="1"/>
  <c r="BY25" i="10"/>
  <c r="BR25" i="10" s="1"/>
  <c r="M25" i="1" s="1"/>
  <c r="BY18" i="10"/>
  <c r="BR18" i="10" s="1"/>
  <c r="M18" i="1" s="1"/>
  <c r="BY11" i="10"/>
  <c r="BR11" i="10" s="1"/>
  <c r="M11" i="1" s="1"/>
  <c r="BY37" i="10"/>
  <c r="BR37" i="10" s="1"/>
  <c r="M37" i="1" s="1"/>
  <c r="BZ31" i="10"/>
  <c r="BZ24" i="10"/>
  <c r="BS9" i="10"/>
  <c r="BU13" i="10"/>
  <c r="BW17" i="10"/>
  <c r="CN24" i="10"/>
  <c r="CT28" i="10"/>
  <c r="CM28" i="10" s="1"/>
  <c r="N28" i="1" s="1"/>
  <c r="CT15" i="10"/>
  <c r="CM15" i="10" s="1"/>
  <c r="N15" i="1" s="1"/>
  <c r="CU41" i="10"/>
  <c r="CT19" i="10"/>
  <c r="CM19" i="10" s="1"/>
  <c r="N19" i="1" s="1"/>
  <c r="CU13" i="10"/>
  <c r="CO25" i="10"/>
  <c r="CQ29" i="10"/>
  <c r="CS33" i="10"/>
  <c r="DA41" i="10"/>
  <c r="DA33" i="10"/>
  <c r="DA29" i="10"/>
  <c r="DA17" i="10"/>
  <c r="DA9" i="10"/>
  <c r="D28" i="3"/>
  <c r="D20" i="3"/>
  <c r="O40" i="3"/>
  <c r="D40" i="3" s="1"/>
  <c r="O36" i="3"/>
  <c r="D36" i="3" s="1"/>
  <c r="O32" i="3"/>
  <c r="D32" i="3" s="1"/>
  <c r="O28" i="3"/>
  <c r="O24" i="3"/>
  <c r="D24" i="3" s="1"/>
  <c r="O20" i="3"/>
  <c r="O16" i="3"/>
  <c r="D16" i="3" s="1"/>
  <c r="O12" i="3"/>
  <c r="D12" i="3" s="1"/>
  <c r="O8" i="3"/>
  <c r="D8" i="3" s="1"/>
  <c r="Z9" i="3"/>
  <c r="F34" i="5"/>
  <c r="D34" i="5" s="1"/>
  <c r="D17" i="10"/>
  <c r="CT10" i="10"/>
  <c r="CM10" i="10" s="1"/>
  <c r="N10" i="1" s="1"/>
  <c r="CN10" i="10"/>
  <c r="BY20" i="10"/>
  <c r="BR20" i="10" s="1"/>
  <c r="M20" i="1" s="1"/>
  <c r="BS20" i="10"/>
  <c r="CV36" i="10"/>
  <c r="CO36" i="10" s="1"/>
  <c r="D14" i="5"/>
  <c r="M36" i="1"/>
  <c r="BY28" i="10"/>
  <c r="BR28" i="10" s="1"/>
  <c r="M28" i="1" s="1"/>
  <c r="BS28" i="10"/>
  <c r="AD28" i="10"/>
  <c r="H28" i="1" s="1"/>
  <c r="K28" i="1" s="1"/>
  <c r="AD18" i="10"/>
  <c r="H18" i="1" s="1"/>
  <c r="K18" i="1" s="1"/>
  <c r="L18" i="1" s="1"/>
  <c r="AD12" i="10"/>
  <c r="H12" i="1" s="1"/>
  <c r="K12" i="1" s="1"/>
  <c r="L12" i="1" s="1"/>
  <c r="L40" i="1"/>
  <c r="L32" i="1"/>
  <c r="L28" i="1"/>
  <c r="L24" i="1"/>
  <c r="L20" i="1"/>
  <c r="E34" i="10"/>
  <c r="D34" i="10" s="1"/>
  <c r="D29" i="10"/>
  <c r="D13" i="10"/>
  <c r="E8" i="10"/>
  <c r="D8" i="10" s="1"/>
  <c r="BY26" i="10"/>
  <c r="BR26" i="10" s="1"/>
  <c r="BY10" i="10"/>
  <c r="BR10" i="10" s="1"/>
  <c r="AD31" i="10"/>
  <c r="AD26" i="10"/>
  <c r="AD10" i="10"/>
  <c r="CR15" i="10"/>
  <c r="BS26" i="10"/>
  <c r="BU9" i="10"/>
  <c r="BY30" i="10"/>
  <c r="BR30" i="10" s="1"/>
  <c r="BY21" i="10"/>
  <c r="BR21" i="10" s="1"/>
  <c r="M21" i="1" s="1"/>
  <c r="BY15" i="10"/>
  <c r="BR15" i="10" s="1"/>
  <c r="M15" i="1" s="1"/>
  <c r="BT27" i="10"/>
  <c r="BV31" i="10"/>
  <c r="BX35" i="10"/>
  <c r="CF35" i="10"/>
  <c r="CF19" i="10"/>
  <c r="CT12" i="10"/>
  <c r="CM12" i="10" s="1"/>
  <c r="N12" i="1" s="1"/>
  <c r="CN39" i="10"/>
  <c r="CU33" i="10"/>
  <c r="CU25" i="10"/>
  <c r="CO9" i="10"/>
  <c r="CQ13" i="10"/>
  <c r="D40" i="8"/>
  <c r="D32" i="8"/>
  <c r="D8" i="8"/>
  <c r="D26" i="8"/>
  <c r="D18" i="8"/>
  <c r="D10" i="8"/>
  <c r="D28" i="8"/>
  <c r="D24" i="8"/>
  <c r="D16" i="8"/>
  <c r="D12" i="8"/>
  <c r="CB33" i="8"/>
  <c r="D33" i="8" s="1"/>
  <c r="CB25" i="8"/>
  <c r="CB17" i="8"/>
  <c r="D17" i="8" s="1"/>
  <c r="CB13" i="8"/>
  <c r="CQ35" i="8"/>
  <c r="D35" i="8" s="1"/>
  <c r="CQ27" i="8"/>
  <c r="CQ19" i="8"/>
  <c r="CQ15" i="8"/>
  <c r="D15" i="8" s="1"/>
  <c r="DZ41" i="8"/>
  <c r="DZ25" i="8"/>
  <c r="DZ9" i="8"/>
  <c r="Z37" i="3"/>
  <c r="AO37" i="1"/>
  <c r="AP37" i="1" s="1"/>
  <c r="Z33" i="3"/>
  <c r="AO33" i="1"/>
  <c r="Z25" i="3"/>
  <c r="AO25" i="1"/>
  <c r="AP25" i="1" s="1"/>
  <c r="Z21" i="3"/>
  <c r="AO21" i="1"/>
  <c r="AP21" i="1" s="1"/>
  <c r="Z17" i="3"/>
  <c r="AO17" i="1"/>
  <c r="AP17" i="1" s="1"/>
  <c r="D31" i="8"/>
  <c r="T41" i="8"/>
  <c r="T25" i="8"/>
  <c r="D25" i="8" s="1"/>
  <c r="T9" i="8"/>
  <c r="AI37" i="8"/>
  <c r="D37" i="8" s="1"/>
  <c r="AI21" i="8"/>
  <c r="D21" i="8" s="1"/>
  <c r="F18" i="5"/>
  <c r="D35" i="5"/>
  <c r="D28" i="5"/>
  <c r="D19" i="5"/>
  <c r="F17" i="5"/>
  <c r="D17" i="5" s="1"/>
  <c r="F39" i="5"/>
  <c r="D39" i="5" s="1"/>
  <c r="F36" i="5"/>
  <c r="D36" i="5" s="1"/>
  <c r="F15" i="5"/>
  <c r="F8" i="5"/>
  <c r="F38" i="5"/>
  <c r="D38" i="5" s="1"/>
  <c r="F26" i="5"/>
  <c r="D26" i="5" s="1"/>
  <c r="F22" i="5"/>
  <c r="F14" i="5"/>
  <c r="F10" i="5"/>
  <c r="D10" i="5" s="1"/>
  <c r="F40" i="5"/>
  <c r="D40" i="5" s="1"/>
  <c r="F32" i="5"/>
  <c r="D32" i="5" s="1"/>
  <c r="F28" i="5"/>
  <c r="F24" i="5"/>
  <c r="F16" i="5"/>
  <c r="D16" i="5" s="1"/>
  <c r="F12" i="5"/>
  <c r="D12" i="5" s="1"/>
  <c r="D29" i="5"/>
  <c r="D9" i="5"/>
  <c r="D8" i="5"/>
  <c r="P37" i="5"/>
  <c r="P25" i="5"/>
  <c r="P21" i="5"/>
  <c r="P13" i="5"/>
  <c r="AF31" i="5"/>
  <c r="G31" i="5" s="1"/>
  <c r="F31" i="5" s="1"/>
  <c r="D31" i="5" s="1"/>
  <c r="AF27" i="5"/>
  <c r="G27" i="5" s="1"/>
  <c r="AF23" i="5"/>
  <c r="G23" i="5" s="1"/>
  <c r="AF19" i="5"/>
  <c r="G19" i="5" s="1"/>
  <c r="F19" i="5" s="1"/>
  <c r="AF11" i="5"/>
  <c r="G11" i="5" s="1"/>
  <c r="AV41" i="5"/>
  <c r="I41" i="5" s="1"/>
  <c r="AV37" i="5"/>
  <c r="I37" i="5" s="1"/>
  <c r="F37" i="5" s="1"/>
  <c r="D37" i="5" s="1"/>
  <c r="AV33" i="5"/>
  <c r="I33" i="5" s="1"/>
  <c r="F33" i="5" s="1"/>
  <c r="D33" i="5" s="1"/>
  <c r="AV25" i="5"/>
  <c r="I25" i="5" s="1"/>
  <c r="F25" i="5" s="1"/>
  <c r="D25" i="5" s="1"/>
  <c r="AV21" i="5"/>
  <c r="I21" i="5" s="1"/>
  <c r="AV13" i="5"/>
  <c r="I13" i="5" s="1"/>
  <c r="F13" i="5" s="1"/>
  <c r="D13" i="5" s="1"/>
  <c r="BL31" i="5"/>
  <c r="K31" i="5" s="1"/>
  <c r="BL27" i="5"/>
  <c r="K27" i="5" s="1"/>
  <c r="BL23" i="5"/>
  <c r="K23" i="5" s="1"/>
  <c r="BL19" i="5"/>
  <c r="K19" i="5" s="1"/>
  <c r="BL11" i="5"/>
  <c r="K11" i="5" s="1"/>
  <c r="CB41" i="5"/>
  <c r="M41" i="5" s="1"/>
  <c r="CB37" i="5"/>
  <c r="M37" i="5" s="1"/>
  <c r="CB33" i="5"/>
  <c r="M33" i="5" s="1"/>
  <c r="CB25" i="5"/>
  <c r="M25" i="5" s="1"/>
  <c r="CB21" i="5"/>
  <c r="M21" i="5" s="1"/>
  <c r="CB13" i="5"/>
  <c r="M13" i="5" s="1"/>
  <c r="CR31" i="5"/>
  <c r="O31" i="5" s="1"/>
  <c r="CR27" i="5"/>
  <c r="O27" i="5" s="1"/>
  <c r="CR23" i="5"/>
  <c r="O23" i="5" s="1"/>
  <c r="CR19" i="5"/>
  <c r="O19" i="5" s="1"/>
  <c r="CR11" i="5"/>
  <c r="O11" i="5" s="1"/>
  <c r="D24" i="5"/>
  <c r="D18" i="5"/>
  <c r="X27" i="5"/>
  <c r="E27" i="5" s="1"/>
  <c r="X23" i="5"/>
  <c r="E23" i="5" s="1"/>
  <c r="X15" i="5"/>
  <c r="E15" i="5" s="1"/>
  <c r="X11" i="5"/>
  <c r="E11" i="5" s="1"/>
  <c r="AN27" i="5"/>
  <c r="H27" i="5" s="1"/>
  <c r="AN23" i="5"/>
  <c r="H23" i="5" s="1"/>
  <c r="AN15" i="5"/>
  <c r="H15" i="5" s="1"/>
  <c r="AN11" i="5"/>
  <c r="H11" i="5" s="1"/>
  <c r="BD27" i="5"/>
  <c r="J27" i="5" s="1"/>
  <c r="BD23" i="5"/>
  <c r="J23" i="5" s="1"/>
  <c r="BD15" i="5"/>
  <c r="J15" i="5" s="1"/>
  <c r="BD11" i="5"/>
  <c r="J11" i="5" s="1"/>
  <c r="BT27" i="5"/>
  <c r="L27" i="5" s="1"/>
  <c r="BT23" i="5"/>
  <c r="L23" i="5" s="1"/>
  <c r="BT15" i="5"/>
  <c r="L15" i="5" s="1"/>
  <c r="BT11" i="5"/>
  <c r="L11" i="5" s="1"/>
  <c r="CJ27" i="5"/>
  <c r="N27" i="5" s="1"/>
  <c r="CJ23" i="5"/>
  <c r="N23" i="5" s="1"/>
  <c r="CJ15" i="5"/>
  <c r="N15" i="5" s="1"/>
  <c r="CJ11" i="5"/>
  <c r="N11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CN33" i="10" l="1"/>
  <c r="CT33" i="10"/>
  <c r="CM33" i="10" s="1"/>
  <c r="N33" i="1" s="1"/>
  <c r="H31" i="1"/>
  <c r="K31" i="1" s="1"/>
  <c r="L31" i="1" s="1"/>
  <c r="D31" i="10"/>
  <c r="CM9" i="10"/>
  <c r="N9" i="1" s="1"/>
  <c r="BY40" i="10"/>
  <c r="BR40" i="10" s="1"/>
  <c r="M40" i="1" s="1"/>
  <c r="BS40" i="10"/>
  <c r="AL16" i="1"/>
  <c r="AB16" i="1"/>
  <c r="AK16" i="1"/>
  <c r="H14" i="1"/>
  <c r="K14" i="1" s="1"/>
  <c r="L14" i="1" s="1"/>
  <c r="AK33" i="1"/>
  <c r="AL33" i="1"/>
  <c r="AB33" i="1"/>
  <c r="H39" i="1"/>
  <c r="K39" i="1" s="1"/>
  <c r="L39" i="1" s="1"/>
  <c r="D39" i="10"/>
  <c r="CT22" i="10"/>
  <c r="CM22" i="10" s="1"/>
  <c r="N22" i="1" s="1"/>
  <c r="CN22" i="10"/>
  <c r="AB20" i="1"/>
  <c r="AK20" i="1"/>
  <c r="AL20" i="1"/>
  <c r="AB36" i="1"/>
  <c r="AL36" i="1"/>
  <c r="AK36" i="1"/>
  <c r="F21" i="5"/>
  <c r="D21" i="5" s="1"/>
  <c r="F41" i="5"/>
  <c r="D41" i="5" s="1"/>
  <c r="F27" i="5"/>
  <c r="D27" i="5" s="1"/>
  <c r="D9" i="8"/>
  <c r="CN25" i="10"/>
  <c r="CT25" i="10"/>
  <c r="CM25" i="10" s="1"/>
  <c r="N25" i="1" s="1"/>
  <c r="D26" i="10"/>
  <c r="H26" i="1"/>
  <c r="K26" i="1" s="1"/>
  <c r="L26" i="1" s="1"/>
  <c r="D11" i="10"/>
  <c r="H11" i="1"/>
  <c r="K11" i="1" s="1"/>
  <c r="L11" i="1" s="1"/>
  <c r="D23" i="10"/>
  <c r="H23" i="1"/>
  <c r="K23" i="1" s="1"/>
  <c r="L23" i="1" s="1"/>
  <c r="CT27" i="10"/>
  <c r="CM27" i="10" s="1"/>
  <c r="N27" i="1" s="1"/>
  <c r="CO27" i="10"/>
  <c r="CN21" i="10"/>
  <c r="CT21" i="10"/>
  <c r="CM21" i="10" s="1"/>
  <c r="N21" i="1" s="1"/>
  <c r="BR35" i="10"/>
  <c r="M35" i="1" s="1"/>
  <c r="AB12" i="1"/>
  <c r="AK12" i="1"/>
  <c r="AL12" i="1"/>
  <c r="AB28" i="1"/>
  <c r="AL28" i="1"/>
  <c r="AK28" i="1"/>
  <c r="D16" i="10"/>
  <c r="AK13" i="1"/>
  <c r="AL13" i="1"/>
  <c r="AB13" i="1"/>
  <c r="AK29" i="1"/>
  <c r="AB29" i="1"/>
  <c r="AL29" i="1"/>
  <c r="F11" i="5"/>
  <c r="D11" i="5" s="1"/>
  <c r="CT13" i="10"/>
  <c r="CM13" i="10" s="1"/>
  <c r="N13" i="1" s="1"/>
  <c r="CN13" i="10"/>
  <c r="BY23" i="10"/>
  <c r="BR23" i="10" s="1"/>
  <c r="M23" i="1" s="1"/>
  <c r="BS23" i="10"/>
  <c r="AL32" i="1"/>
  <c r="AB32" i="1"/>
  <c r="AK32" i="1"/>
  <c r="AK17" i="1"/>
  <c r="AL17" i="1"/>
  <c r="AB17" i="1"/>
  <c r="D15" i="5"/>
  <c r="D41" i="8"/>
  <c r="BY24" i="10"/>
  <c r="BR24" i="10" s="1"/>
  <c r="M24" i="1" s="1"/>
  <c r="BS24" i="10"/>
  <c r="CN37" i="10"/>
  <c r="CT37" i="10"/>
  <c r="CM37" i="10" s="1"/>
  <c r="N37" i="1" s="1"/>
  <c r="AK21" i="1"/>
  <c r="AL21" i="1"/>
  <c r="AB21" i="1"/>
  <c r="AK37" i="1"/>
  <c r="AL37" i="1"/>
  <c r="AB37" i="1"/>
  <c r="D12" i="10"/>
  <c r="D23" i="5"/>
  <c r="F23" i="5"/>
  <c r="H10" i="1"/>
  <c r="K10" i="1" s="1"/>
  <c r="L10" i="1" s="1"/>
  <c r="D10" i="10"/>
  <c r="CT41" i="10"/>
  <c r="CM41" i="10" s="1"/>
  <c r="N41" i="1" s="1"/>
  <c r="CN41" i="10"/>
  <c r="BY31" i="10"/>
  <c r="BR31" i="10" s="1"/>
  <c r="M31" i="1" s="1"/>
  <c r="BS31" i="10"/>
  <c r="BS39" i="10"/>
  <c r="BY39" i="10"/>
  <c r="BR39" i="10" s="1"/>
  <c r="M39" i="1" s="1"/>
  <c r="CO20" i="10"/>
  <c r="CT20" i="10"/>
  <c r="CM20" i="10" s="1"/>
  <c r="N20" i="1" s="1"/>
  <c r="CT29" i="10"/>
  <c r="CM29" i="10" s="1"/>
  <c r="N29" i="1" s="1"/>
  <c r="CN29" i="10"/>
  <c r="BR19" i="10"/>
  <c r="M19" i="1" s="1"/>
  <c r="H34" i="1"/>
  <c r="K34" i="1" s="1"/>
  <c r="L34" i="1" s="1"/>
  <c r="D37" i="10"/>
  <c r="H36" i="1"/>
  <c r="K36" i="1" s="1"/>
  <c r="L36" i="1" s="1"/>
  <c r="AK8" i="1"/>
  <c r="AB8" i="1"/>
  <c r="AL8" i="1"/>
  <c r="AK24" i="1"/>
  <c r="AB24" i="1"/>
  <c r="AL24" i="1"/>
  <c r="AK40" i="1"/>
  <c r="AB40" i="1"/>
  <c r="AL40" i="1"/>
  <c r="D18" i="10"/>
  <c r="AK9" i="1"/>
  <c r="AB9" i="1"/>
  <c r="AL9" i="1"/>
  <c r="AK25" i="1"/>
  <c r="AL25" i="1"/>
  <c r="AB25" i="1"/>
  <c r="AK41" i="1"/>
  <c r="AB41" i="1"/>
  <c r="AL41" i="1"/>
  <c r="CM17" i="10"/>
  <c r="N17" i="1" s="1"/>
  <c r="D28" i="10"/>
  <c r="W7" i="9"/>
  <c r="BM7" i="4" s="1"/>
  <c r="W7" i="4" s="1"/>
  <c r="R7" i="10"/>
  <c r="CC7" i="10" s="1"/>
  <c r="BV7" i="10" s="1"/>
  <c r="AI7" i="10"/>
  <c r="CV7" i="10" s="1"/>
  <c r="AY7" i="10"/>
  <c r="CZ7" i="10" s="1"/>
  <c r="CS7" i="10" s="1"/>
  <c r="F7" i="9"/>
  <c r="AV7" i="4" s="1"/>
  <c r="EH7" i="8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BO7" i="9"/>
  <c r="AE7" i="1" s="1"/>
  <c r="L7" i="9"/>
  <c r="BB7" i="4" s="1"/>
  <c r="L7" i="4" s="1"/>
  <c r="P7" i="9"/>
  <c r="BF7" i="4" s="1"/>
  <c r="P7" i="4" s="1"/>
  <c r="V7" i="9"/>
  <c r="BL7" i="4" s="1"/>
  <c r="V7" i="4" s="1"/>
  <c r="F7" i="8"/>
  <c r="M7" i="8"/>
  <c r="G7" i="9"/>
  <c r="AW7" i="4" s="1"/>
  <c r="G7" i="4" s="1"/>
  <c r="CC7" i="8"/>
  <c r="S7" i="9"/>
  <c r="BI7" i="4" s="1"/>
  <c r="S7" i="4" s="1"/>
  <c r="CF7" i="10"/>
  <c r="F7" i="4"/>
  <c r="H7" i="9"/>
  <c r="AX7" i="4" s="1"/>
  <c r="H7" i="4" s="1"/>
  <c r="BU7" i="8"/>
  <c r="EA7" i="8"/>
  <c r="BD7" i="10"/>
  <c r="EU7" i="9"/>
  <c r="AI7" i="1" s="1"/>
  <c r="DI7" i="10"/>
  <c r="AC7" i="3"/>
  <c r="AO7" i="1" s="1"/>
  <c r="BK7" i="10"/>
  <c r="D7" i="1"/>
  <c r="N7" i="9"/>
  <c r="BD7" i="4" s="1"/>
  <c r="N7" i="4" s="1"/>
  <c r="Y7" i="4"/>
  <c r="Z7" i="1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235" i="13"/>
  <c r="AA70" i="13"/>
  <c r="AA161" i="13"/>
  <c r="AA10" i="13"/>
  <c r="AA109" i="13"/>
  <c r="AA115" i="13"/>
  <c r="AA216" i="13"/>
  <c r="AA55" i="13"/>
  <c r="AA150" i="13"/>
  <c r="AA186" i="13"/>
  <c r="AA245" i="13"/>
  <c r="AA151" i="13"/>
  <c r="AA154" i="13"/>
  <c r="AA60" i="13"/>
  <c r="AA98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94" i="13"/>
  <c r="AA5" i="13"/>
  <c r="AA160" i="13"/>
  <c r="AA218" i="13"/>
  <c r="AA141" i="13"/>
  <c r="AA246" i="13"/>
  <c r="AA233" i="13"/>
  <c r="AA7" i="13"/>
  <c r="AA110" i="13"/>
  <c r="AA206" i="13"/>
  <c r="AA162" i="13"/>
  <c r="AA185" i="13"/>
  <c r="AA203" i="13"/>
  <c r="AA247" i="13"/>
  <c r="AA209" i="13"/>
  <c r="AA33" i="13"/>
  <c r="AA68" i="13"/>
  <c r="AA67" i="13"/>
  <c r="AA144" i="13"/>
  <c r="AA211" i="13"/>
  <c r="AA145" i="13"/>
  <c r="AA19" i="13"/>
  <c r="AA76" i="13"/>
  <c r="AA119" i="13"/>
  <c r="AA52" i="13"/>
  <c r="AA45" i="13"/>
  <c r="AA201" i="13"/>
  <c r="AA107" i="13"/>
  <c r="AA37" i="13"/>
  <c r="AA32" i="13"/>
  <c r="AA222" i="13"/>
  <c r="AA105" i="13"/>
  <c r="AA12" i="13"/>
  <c r="AA236" i="13"/>
  <c r="AA120" i="13"/>
  <c r="AA63" i="13"/>
  <c r="AA240" i="13"/>
  <c r="AA168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194" i="13"/>
  <c r="AA219" i="13"/>
  <c r="AA140" i="13"/>
  <c r="AA242" i="13"/>
  <c r="AA62" i="13"/>
  <c r="AA198" i="13"/>
  <c r="AA125" i="13"/>
  <c r="AA40" i="13"/>
  <c r="AA191" i="13"/>
  <c r="AA17" i="13"/>
  <c r="AA9" i="13"/>
  <c r="AA81" i="13"/>
  <c r="AA61" i="13"/>
  <c r="AA229" i="13"/>
  <c r="AA142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41" i="13"/>
  <c r="AA234" i="13"/>
  <c r="AA195" i="13"/>
  <c r="AA57" i="13"/>
  <c r="AA18" i="13"/>
  <c r="AA42" i="13"/>
  <c r="AA36" i="13"/>
  <c r="AA159" i="13"/>
  <c r="AA85" i="13"/>
  <c r="AA189" i="13"/>
  <c r="AA6" i="13"/>
  <c r="AA34" i="13"/>
  <c r="AA167" i="13"/>
  <c r="AA124" i="13"/>
  <c r="AA131" i="13"/>
  <c r="AA217" i="13"/>
  <c r="AA44" i="13"/>
  <c r="AA89" i="13"/>
  <c r="AA199" i="13"/>
  <c r="AA197" i="13"/>
  <c r="AA126" i="13"/>
  <c r="AA156" i="13"/>
  <c r="AA221" i="13"/>
  <c r="AA241" i="13"/>
  <c r="AA148" i="13"/>
  <c r="AA56" i="13"/>
  <c r="AA83" i="13"/>
  <c r="AA163" i="13"/>
  <c r="AA155" i="13"/>
  <c r="AA146" i="13"/>
  <c r="AA99" i="13"/>
  <c r="AA86" i="13"/>
  <c r="AA224" i="13"/>
  <c r="AA208" i="13"/>
  <c r="AA48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147" i="13"/>
  <c r="AA250" i="13"/>
  <c r="AA136" i="13"/>
  <c r="AA108" i="13"/>
  <c r="AA22" i="13"/>
  <c r="AA215" i="13"/>
  <c r="AA28" i="13"/>
  <c r="AA170" i="13"/>
  <c r="AA106" i="13"/>
  <c r="AA114" i="13"/>
  <c r="AA176" i="13"/>
  <c r="AA13" i="13"/>
  <c r="AA129" i="13"/>
  <c r="AA173" i="13"/>
  <c r="AA88" i="13"/>
  <c r="AA179" i="13"/>
  <c r="AA248" i="13"/>
  <c r="AA2" i="13"/>
  <c r="AA133" i="13"/>
  <c r="AA230" i="13"/>
  <c r="AA77" i="13"/>
  <c r="AA158" i="13"/>
  <c r="AA112" i="13"/>
  <c r="AA116" i="13"/>
  <c r="AA205" i="13"/>
  <c r="AA35" i="13"/>
  <c r="AA132" i="13"/>
  <c r="AA38" i="13"/>
  <c r="AA90" i="13"/>
  <c r="AA121" i="13"/>
  <c r="AA239" i="13"/>
  <c r="AA39" i="13"/>
  <c r="AA113" i="13"/>
  <c r="AA93" i="13"/>
  <c r="AA244" i="13"/>
  <c r="AA164" i="13"/>
  <c r="AA227" i="13"/>
  <c r="AA135" i="13"/>
  <c r="AA24" i="13"/>
  <c r="AA80" i="13"/>
  <c r="AA91" i="13"/>
  <c r="AA101" i="13"/>
  <c r="AA184" i="13"/>
  <c r="AA16" i="13"/>
  <c r="AA104" i="13"/>
  <c r="AA149" i="13"/>
  <c r="AA237" i="13"/>
  <c r="AA210" i="13"/>
  <c r="AA49" i="13"/>
  <c r="AA193" i="13"/>
  <c r="AA165" i="13"/>
  <c r="AA187" i="13"/>
  <c r="AA166" i="13"/>
  <c r="AA95" i="13"/>
  <c r="AA153" i="13"/>
  <c r="AA123" i="13"/>
  <c r="AA169" i="13"/>
  <c r="AA182" i="13"/>
  <c r="AA175" i="13"/>
  <c r="AA43" i="13"/>
  <c r="AA65" i="13"/>
  <c r="AA66" i="13"/>
  <c r="AA71" i="13"/>
  <c r="AA231" i="13"/>
  <c r="AA54" i="13"/>
  <c r="AA20" i="13"/>
  <c r="AA202" i="13"/>
  <c r="AA134" i="13"/>
  <c r="AX7" i="8" l="1"/>
  <c r="AP7" i="1"/>
  <c r="O7" i="3"/>
  <c r="D7" i="3" s="1"/>
  <c r="Z7" i="3"/>
  <c r="E7" i="10"/>
  <c r="DZ7" i="8"/>
  <c r="E7" i="8"/>
  <c r="CB7" i="8"/>
  <c r="AD7" i="10"/>
  <c r="H7" i="1" s="1"/>
  <c r="CQ7" i="8"/>
  <c r="T7" i="8"/>
  <c r="BM7" i="8"/>
  <c r="BC7" i="10"/>
  <c r="I7" i="1" s="1"/>
  <c r="AI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F40" i="14"/>
  <c r="M12" i="14"/>
  <c r="C20" i="14"/>
  <c r="C38" i="14"/>
  <c r="M16" i="14"/>
  <c r="I33" i="14"/>
  <c r="M15" i="14"/>
  <c r="I29" i="14"/>
  <c r="M27" i="14"/>
  <c r="M17" i="14"/>
  <c r="C16" i="14"/>
  <c r="I37" i="14"/>
  <c r="C24" i="14"/>
  <c r="M29" i="14"/>
  <c r="M22" i="14"/>
  <c r="M37" i="14"/>
  <c r="M9" i="14"/>
  <c r="M30" i="14"/>
  <c r="M38" i="14"/>
  <c r="M32" i="14"/>
  <c r="M19" i="14"/>
  <c r="M34" i="14"/>
  <c r="F8" i="14"/>
  <c r="M21" i="14"/>
  <c r="M18" i="14"/>
  <c r="M8" i="14"/>
  <c r="M25" i="14"/>
  <c r="I13" i="14"/>
  <c r="C12" i="14"/>
  <c r="M31" i="14"/>
  <c r="M26" i="14"/>
  <c r="M13" i="14"/>
  <c r="C18" i="14"/>
  <c r="C39" i="14"/>
  <c r="C10" i="14"/>
  <c r="M35" i="14"/>
  <c r="M20" i="14"/>
  <c r="C14" i="14"/>
  <c r="F5" i="14"/>
  <c r="M28" i="14"/>
  <c r="M36" i="14"/>
  <c r="M14" i="14"/>
  <c r="M23" i="14"/>
  <c r="M33" i="14"/>
  <c r="I25" i="14"/>
  <c r="M7" i="14"/>
  <c r="I21" i="14"/>
  <c r="M24" i="14"/>
  <c r="I17" i="14"/>
  <c r="D7" i="10" l="1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M10" i="14"/>
  <c r="P11" i="14"/>
  <c r="C40" i="14"/>
  <c r="O37" i="14"/>
  <c r="I8" i="14"/>
  <c r="C26" i="14"/>
  <c r="C22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<sst xmlns="http://schemas.openxmlformats.org/spreadsheetml/2006/main" count="5217" uniqueCount="831">
  <si>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</si>
  <si>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</si>
  <si>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</si>
  <si>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</si>
  <si>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</si>
  <si>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</si>
  <si>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</si>
  <si>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</si>
  <si>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</si>
  <si>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</si>
  <si>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</si>
  <si>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</si>
  <si>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</si>
  <si>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</si>
  <si>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</si>
  <si>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</si>
  <si>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</si>
  <si>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</si>
  <si>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</si>
  <si>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</si>
  <si>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</si>
  <si>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</si>
  <si>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</si>
  <si>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</si>
  <si>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</si>
  <si>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</si>
  <si>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</si>
  <si>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</si>
  <si>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</si>
  <si>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</si>
  <si>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</si>
  <si>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</si>
  <si>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</si>
  <si>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</si>
  <si>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</si>
  <si>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</si>
  <si>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</si>
  <si>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</si>
  <si>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</si>
  <si>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</si>
  <si>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</si>
  <si>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</si>
  <si>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</si>
  <si>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</si>
  <si>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</si>
  <si>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</si>
  <si>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</si>
  <si>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</si>
  <si>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</si>
  <si>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</si>
  <si>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</si>
  <si>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</si>
  <si>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</si>
  <si>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</si>
  <si>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</si>
  <si>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</si>
  <si>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</si>
  <si>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</si>
  <si>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</si>
  <si>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</si>
  <si>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</si>
  <si>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</si>
  <si>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</si>
  <si>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</si>
  <si>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</si>
  <si>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</si>
  <si>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</si>
  <si>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</si>
  <si>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</si>
  <si>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</si>
  <si>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</si>
  <si>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</si>
  <si>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</si>
  <si>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</si>
  <si>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</si>
  <si>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</si>
  <si>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</si>
  <si>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</si>
  <si>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</si>
  <si>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</si>
  <si>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</si>
  <si>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</si>
  <si>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</si>
  <si>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</si>
  <si>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</si>
  <si>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</si>
  <si>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</si>
  <si>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</si>
  <si>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</si>
  <si>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</si>
  <si>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</si>
  <si>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</si>
  <si>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</si>
  <si>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</si>
  <si>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</si>
  <si>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</si>
  <si>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</si>
  <si>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</si>
  <si>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</si>
  <si>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</si>
  <si>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</si>
  <si>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</si>
  <si>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</si>
  <si>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</si>
  <si>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</si>
  <si>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</si>
  <si>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</si>
  <si>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</si>
  <si>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</si>
  <si>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</si>
  <si>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</si>
  <si>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</si>
  <si>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</si>
  <si>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</si>
  <si>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</si>
  <si>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</si>
  <si>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</si>
  <si>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</si>
  <si>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</si>
  <si>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</si>
  <si>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</si>
  <si>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</si>
  <si>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</si>
  <si>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</si>
  <si>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</si>
  <si>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</si>
  <si>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</si>
  <si>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</si>
  <si>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</si>
  <si>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</si>
  <si>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</si>
  <si>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</si>
  <si>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</si>
  <si>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</si>
  <si>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</si>
  <si>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</si>
  <si>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</si>
  <si>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</si>
  <si>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</si>
  <si>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</si>
  <si>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</si>
  <si>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</si>
  <si>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</si>
  <si>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</si>
  <si>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</si>
  <si>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</si>
  <si>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</si>
  <si>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</si>
  <si>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</si>
  <si>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</si>
  <si>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</si>
  <si>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</si>
  <si>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</si>
  <si>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</si>
  <si>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</si>
  <si>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</si>
  <si>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</si>
  <si>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</si>
  <si>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</si>
  <si>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</si>
  <si>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</si>
  <si>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</si>
  <si>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</si>
  <si>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</si>
  <si>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</si>
  <si>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</si>
  <si>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</si>
  <si>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</si>
  <si>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</si>
  <si>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</si>
  <si>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</si>
  <si>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</si>
  <si>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</si>
  <si>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</si>
  <si>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</si>
  <si>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</si>
  <si>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</si>
  <si>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</si>
  <si>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</si>
  <si>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</si>
  <si>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</si>
  <si>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</si>
  <si>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</si>
  <si>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</si>
  <si>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</si>
  <si>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</si>
  <si>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</si>
  <si>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</si>
  <si>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</si>
  <si>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</si>
  <si>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</si>
  <si>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</si>
  <si>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</si>
  <si>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</si>
  <si>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</si>
  <si>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</si>
  <si>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</si>
  <si>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</si>
  <si>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</si>
  <si>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</si>
  <si>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</si>
  <si>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</si>
  <si>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</si>
  <si>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</si>
  <si>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</si>
  <si>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</si>
  <si>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</si>
  <si>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</si>
  <si>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</si>
  <si>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</si>
  <si>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</si>
  <si>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</si>
  <si>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</si>
  <si>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</si>
  <si>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</si>
  <si>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</si>
  <si>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</si>
  <si>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</si>
  <si>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</si>
  <si>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</si>
  <si>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</si>
  <si>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</si>
  <si>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</si>
  <si>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</si>
  <si>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</si>
  <si>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</si>
  <si>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</si>
  <si>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</si>
  <si>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</si>
  <si>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</si>
  <si>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</si>
  <si>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</si>
  <si>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</si>
  <si>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</si>
  <si>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</si>
  <si>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</si>
  <si>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</si>
  <si>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</si>
  <si>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</si>
  <si>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</si>
  <si>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</si>
  <si>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</si>
  <si>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</si>
  <si>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</si>
  <si>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</si>
  <si>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</si>
  <si>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</si>
  <si>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</si>
  <si>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</si>
  <si>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</si>
  <si>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</si>
  <si>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</si>
  <si>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</si>
  <si>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</si>
  <si>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</si>
  <si>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</si>
  <si>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</si>
  <si>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</si>
  <si>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</si>
  <si>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</si>
  <si>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</si>
  <si>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</si>
  <si>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</si>
  <si>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</si>
  <si>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</si>
  <si>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</si>
  <si>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</si>
  <si>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</si>
  <si>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</si>
  <si>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</si>
  <si>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</si>
  <si>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</si>
  <si>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</si>
  <si>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</si>
  <si>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</si>
  <si>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</si>
  <si>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</si>
  <si>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</si>
  <si>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</si>
  <si>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</si>
  <si>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</si>
  <si>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</si>
  <si>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</si>
  <si>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</si>
  <si>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</si>
  <si>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</si>
  <si>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</si>
  <si>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</si>
  <si>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</si>
  <si>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</si>
  <si>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</si>
  <si>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</si>
  <si>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</si>
  <si>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</si>
  <si>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</si>
  <si>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</si>
  <si>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</si>
  <si>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</si>
  <si>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</si>
  <si>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</si>
  <si>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</si>
  <si>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</si>
  <si>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</si>
  <si>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</si>
  <si>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</si>
  <si>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</si>
  <si>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</si>
  <si>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</si>
  <si>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</si>
  <si>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</si>
  <si>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</si>
  <si>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</si>
  <si>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</si>
  <si>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</si>
  <si>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</si>
  <si>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</si>
  <si>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</si>
  <si>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</si>
  <si>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</si>
  <si>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</si>
  <si>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</si>
  <si>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</si>
  <si>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</si>
  <si>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</si>
  <si>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</si>
  <si>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</si>
  <si>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</si>
  <si>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</si>
  <si>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</si>
  <si>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</si>
  <si>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</si>
  <si>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</si>
  <si>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</si>
  <si>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</si>
  <si>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</si>
  <si>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</si>
  <si>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</si>
  <si>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</si>
  <si>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</si>
  <si>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</si>
  <si>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</si>
  <si>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</si>
  <si>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</si>
  <si>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</si>
  <si>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</si>
  <si>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</si>
  <si>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</si>
  <si>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</si>
  <si>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</si>
  <si>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</si>
  <si>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</si>
  <si>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</si>
  <si>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</si>
  <si>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</si>
  <si>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</si>
  <si>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</si>
  <si>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</si>
  <si>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</si>
  <si>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</si>
  <si>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</si>
  <si>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</si>
  <si>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</si>
  <si>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</si>
  <si>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</si>
  <si>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</si>
  <si>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</si>
  <si>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</si>
  <si>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</si>
  <si>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</si>
  <si>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</si>
  <si>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</si>
  <si>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</si>
  <si>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</si>
  <si>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</si>
  <si>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</si>
  <si>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</si>
  <si>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</si>
  <si>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</si>
  <si>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</si>
  <si>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</si>
  <si>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</si>
  <si>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</si>
  <si>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</si>
  <si>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</si>
  <si>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</si>
  <si>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</si>
  <si>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</si>
  <si>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</si>
  <si>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</si>
  <si>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</si>
  <si>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</si>
  <si>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</si>
  <si>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</si>
  <si>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</si>
  <si>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</si>
  <si>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</si>
  <si>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</si>
  <si>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</si>
  <si>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</si>
  <si>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</si>
  <si>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</si>
  <si>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</si>
  <si>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</si>
  <si>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</si>
  <si>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</si>
  <si>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</si>
  <si>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</si>
  <si>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</si>
  <si>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</si>
  <si>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</si>
  <si>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</si>
  <si>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</si>
  <si>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</si>
  <si>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</si>
  <si>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</si>
  <si>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</si>
  <si>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</si>
  <si>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</si>
  <si>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</si>
  <si>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</si>
  <si>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</si>
  <si>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</si>
  <si>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</si>
  <si>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</si>
  <si>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</si>
  <si>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</si>
  <si>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</si>
  <si>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</si>
  <si>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</si>
  <si>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</si>
  <si>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</si>
  <si>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</si>
  <si>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</si>
  <si>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</si>
  <si>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</si>
  <si>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</si>
  <si>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</si>
  <si>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</si>
  <si>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</si>
  <si>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</si>
  <si>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</si>
  <si>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</si>
  <si>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</si>
  <si>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</si>
  <si>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</si>
  <si>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</si>
  <si>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</si>
  <si>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</si>
  <si>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</si>
  <si>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</si>
  <si>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</si>
  <si>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</si>
  <si>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</si>
  <si>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</si>
  <si>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</si>
  <si>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</si>
  <si>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</si>
  <si>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</si>
  <si>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</si>
  <si>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</si>
  <si>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</si>
  <si>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</si>
  <si>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</si>
  <si>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</si>
  <si>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</si>
  <si>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</si>
  <si>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</si>
  <si>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</si>
  <si>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</si>
  <si>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</si>
  <si>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</si>
  <si>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</si>
  <si>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</si>
  <si>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</si>
  <si>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</si>
  <si>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</si>
  <si>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</si>
  <si>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</si>
  <si>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</si>
  <si>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</si>
  <si>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</si>
  <si>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</si>
  <si>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</si>
  <si>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</si>
  <si>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</si>
  <si>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</si>
  <si>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</si>
  <si>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</si>
  <si>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</si>
  <si>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</si>
  <si>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</si>
  <si>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</si>
  <si>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</si>
  <si>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</si>
  <si>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</si>
  <si>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</si>
  <si>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</si>
  <si>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</si>
  <si>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</si>
  <si>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</si>
  <si>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</si>
  <si>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</si>
  <si>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</si>
  <si>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</si>
  <si>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</si>
  <si>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</si>
  <si>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</si>
  <si>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</si>
  <si>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</si>
  <si>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</si>
  <si>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</si>
  <si>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</si>
  <si>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</si>
  <si>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</si>
  <si>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</si>
  <si>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</si>
  <si>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</si>
  <si>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</si>
  <si>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</si>
  <si>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</si>
  <si>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</si>
  <si>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</si>
  <si>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</si>
  <si>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</si>
  <si>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</si>
  <si>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</si>
  <si>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</si>
  <si>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</si>
  <si>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</si>
  <si>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</si>
  <si>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</si>
  <si>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</si>
  <si>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</si>
  <si>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</si>
  <si>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</si>
  <si>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</si>
  <si>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</si>
  <si>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</si>
  <si>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</si>
  <si>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</si>
  <si>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</si>
  <si>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</si>
  <si>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</si>
  <si>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</si>
  <si>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</si>
  <si>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</si>
  <si>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</si>
  <si>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</si>
  <si>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</si>
  <si>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</si>
  <si>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</si>
  <si>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</si>
  <si>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</si>
  <si>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</si>
  <si>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</si>
  <si>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</si>
  <si>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</si>
  <si>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</si>
  <si>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</si>
  <si>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</si>
  <si>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</si>
  <si>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</si>
  <si>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</si>
  <si>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</si>
  <si>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</si>
  <si>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</si>
  <si>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</si>
  <si>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</si>
  <si>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</si>
  <si>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</si>
  <si>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</si>
  <si>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</si>
  <si>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</si>
  <si>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</si>
  <si>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</si>
  <si>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</si>
  <si>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</si>
  <si>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</si>
  <si>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</si>
  <si>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</si>
  <si>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</si>
  <si>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</si>
  <si>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</si>
  <si>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</si>
  <si>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</si>
  <si>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</si>
  <si>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</si>
  <si>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</si>
  <si>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</si>
  <si>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</si>
  <si>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</si>
  <si>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</si>
  <si>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</si>
  <si>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</si>
  <si>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</si>
  <si>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</si>
  <si>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</si>
  <si>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</si>
  <si>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</si>
  <si>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</si>
  <si>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</si>
  <si>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</si>
  <si>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</si>
  <si>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</si>
  <si>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</si>
  <si>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</si>
  <si>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</si>
  <si>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</si>
  <si>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</si>
  <si>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</si>
  <si>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</si>
  <si>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</si>
  <si>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</si>
  <si>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</si>
  <si>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</si>
  <si>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</si>
  <si>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</si>
  <si>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</si>
  <si>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</si>
  <si>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</si>
  <si>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</si>
  <si>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</si>
  <si>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</si>
  <si>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</si>
  <si>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</si>
  <si>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</si>
  <si>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</si>
  <si>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</si>
  <si>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</si>
  <si>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</si>
  <si>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</si>
  <si>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</si>
  <si>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</si>
  <si>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</si>
  <si>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</si>
  <si>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</si>
  <si>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</si>
  <si>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</si>
  <si>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</si>
  <si>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</si>
  <si>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</si>
  <si>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</si>
  <si>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</si>
  <si>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</si>
  <si>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</si>
  <si>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</si>
  <si>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</si>
  <si>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</si>
  <si>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</si>
  <si>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</si>
  <si>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</si>
  <si>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</si>
  <si>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</si>
  <si>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</si>
  <si>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</si>
  <si>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</si>
  <si>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</si>
  <si>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</si>
  <si>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</si>
  <si>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</si>
  <si>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</si>
  <si>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</si>
  <si>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</si>
  <si>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</si>
  <si>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</si>
  <si>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</si>
  <si>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</si>
  <si>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</si>
  <si>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</si>
  <si>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</si>
  <si>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</si>
  <si>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</si>
  <si>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</si>
  <si>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</si>
  <si>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</si>
  <si>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</si>
  <si>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</si>
  <si>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</si>
  <si>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</si>
  <si>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</si>
  <si>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</si>
  <si>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</si>
  <si>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</si>
  <si>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</si>
  <si>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</si>
  <si>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</si>
  <si>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</si>
  <si>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</si>
  <si>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</si>
  <si>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</si>
  <si>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</si>
  <si>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</si>
  <si>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</si>
  <si>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</si>
  <si>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</si>
  <si>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</si>
  <si>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</si>
  <si>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</si>
  <si>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</si>
  <si>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</si>
  <si>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</si>
  <si>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</si>
  <si>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</si>
  <si>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</si>
  <si>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</si>
  <si>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</si>
  <si>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</si>
  <si>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</si>
  <si>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</si>
  <si>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</si>
  <si>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</si>
  <si>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</si>
  <si>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</si>
  <si>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</si>
  <si>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</si>
  <si>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</si>
  <si>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</si>
  <si>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</si>
  <si>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</si>
  <si>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</si>
  <si>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</si>
  <si>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</si>
  <si>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</si>
  <si>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</si>
  <si>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</si>
  <si>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</si>
  <si>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</si>
  <si>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</si>
  <si>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</si>
  <si>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</si>
  <si>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</si>
  <si>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</si>
  <si>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</si>
  <si>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</si>
  <si>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</si>
  <si>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</si>
  <si>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</si>
  <si>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</si>
  <si>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</si>
  <si>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</si>
  <si>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</si>
  <si>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</si>
  <si>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</si>
  <si>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</si>
  <si>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</si>
  <si>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高知県</t>
  </si>
  <si>
    <t>39000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</si>
  <si>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</si>
  <si>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</si>
  <si>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</si>
  <si>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</si>
  <si>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</si>
  <si>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</si>
  <si>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</si>
  <si>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</si>
  <si>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</si>
  <si>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</si>
  <si>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</si>
  <si>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</si>
  <si>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39201</t>
  </si>
  <si>
    <t>高知市</t>
  </si>
  <si>
    <t/>
  </si>
  <si>
    <t>有る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</si>
  <si>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</si>
  <si>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</si>
  <si>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</si>
  <si>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</si>
  <si>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</si>
  <si>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</si>
  <si>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</si>
  <si>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</si>
  <si>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</si>
  <si>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</si>
  <si>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</si>
  <si>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</si>
  <si>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</si>
  <si>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</si>
  <si>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</si>
  <si>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</si>
  <si>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無い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</si>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</sst>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718227</v>
      </c>
      <c r="E7" s="306">
        <f>SUM(E$8:E$207)</f>
        <v>718076</v>
      </c>
      <c r="F7" s="306">
        <f>SUM(F$8:F$207)</f>
        <v>151</v>
      </c>
      <c r="G7" s="306">
        <f>SUM(G$8:G$207)</f>
        <v>4338</v>
      </c>
      <c r="H7" s="306">
        <f>SUM(ごみ搬入量内訳!E7,+ごみ搬入量内訳!AD7)</f>
        <v>219969</v>
      </c>
      <c r="I7" s="306">
        <f>ごみ搬入量内訳!BC7</f>
        <v>31133</v>
      </c>
      <c r="J7" s="306">
        <f>資源化量内訳!BO7</f>
        <v>750</v>
      </c>
      <c r="K7" s="306">
        <f>SUM(H7:J7)</f>
        <v>251852</v>
      </c>
      <c r="L7" s="306">
        <f>IF(D7&lt;&gt;0,K7/D7/365*1000000,"-")</f>
        <v>960.70668389249477</v>
      </c>
      <c r="M7" s="306">
        <f>IF(D7&lt;&gt;0,(ごみ搬入量内訳!BR7+ごみ処理概要!J7)/ごみ処理概要!D7/365*1000000,"-")</f>
        <v>683.73468600980902</v>
      </c>
      <c r="N7" s="306">
        <f>IF(D7&lt;&gt;0,ごみ搬入量内訳!CM7/ごみ処理概要!D7/365*1000000,"-")</f>
        <v>276.97199788268563</v>
      </c>
      <c r="O7" s="306">
        <f>ごみ搬入量内訳!DH7</f>
        <v>115</v>
      </c>
      <c r="P7" s="306">
        <f>ごみ処理量内訳!E7</f>
        <v>206294</v>
      </c>
      <c r="Q7" s="306">
        <f>ごみ処理量内訳!N7</f>
        <v>4987</v>
      </c>
      <c r="R7" s="306">
        <f>SUM(S7:Y7)</f>
        <v>33695</v>
      </c>
      <c r="S7" s="306">
        <f>ごみ処理量内訳!G7</f>
        <v>2350</v>
      </c>
      <c r="T7" s="306">
        <f>ごみ処理量内訳!L7</f>
        <v>20734</v>
      </c>
      <c r="U7" s="306">
        <f>ごみ処理量内訳!H7</f>
        <v>6</v>
      </c>
      <c r="V7" s="306">
        <f>ごみ処理量内訳!I7</f>
        <v>0</v>
      </c>
      <c r="W7" s="306">
        <f>ごみ処理量内訳!J7</f>
        <v>53</v>
      </c>
      <c r="X7" s="306">
        <f>ごみ処理量内訳!K7</f>
        <v>9962</v>
      </c>
      <c r="Y7" s="306">
        <f>ごみ処理量内訳!M7</f>
        <v>590</v>
      </c>
      <c r="Z7" s="306">
        <f>資源化量内訳!Y7</f>
        <v>6355</v>
      </c>
      <c r="AA7" s="306">
        <f>SUM(P7,Q7,R7,Z7)</f>
        <v>251331</v>
      </c>
      <c r="AB7" s="309">
        <f>IF(AA7&lt;&gt;0,(Z7+P7+R7)/AA7*100,"-")</f>
        <v>98.015764072080245</v>
      </c>
      <c r="AC7" s="306">
        <f>施設資源化量内訳!Y7</f>
        <v>18554</v>
      </c>
      <c r="AD7" s="306">
        <f>施設資源化量内訳!AT7</f>
        <v>814</v>
      </c>
      <c r="AE7" s="306">
        <f>施設資源化量内訳!BO7</f>
        <v>6</v>
      </c>
      <c r="AF7" s="306">
        <f>施設資源化量内訳!CJ7</f>
        <v>0</v>
      </c>
      <c r="AG7" s="306">
        <f>施設資源化量内訳!DE7</f>
        <v>53</v>
      </c>
      <c r="AH7" s="306">
        <f>施設資源化量内訳!DZ7</f>
        <v>8417</v>
      </c>
      <c r="AI7" s="306">
        <f>施設資源化量内訳!EU7</f>
        <v>17303</v>
      </c>
      <c r="AJ7" s="306">
        <f>SUM(AC7:AI7)</f>
        <v>45147</v>
      </c>
      <c r="AK7" s="309">
        <f>IF((AA7+J7)&lt;&gt;0,(Z7+AJ7+J7)/(AA7+J7)*100,"-")</f>
        <v>20.728257980569737</v>
      </c>
      <c r="AL7" s="309">
        <f>IF((AA7+J7)&lt;&gt;0,(資源化量内訳!D7-資源化量内訳!R7-資源化量内訳!T7-資源化量内訳!V7-資源化量内訳!U7)/(AA7+J7)*100,"-")</f>
        <v>12.790729963781484</v>
      </c>
      <c r="AM7" s="306">
        <f>ごみ処理量内訳!AA7</f>
        <v>4987</v>
      </c>
      <c r="AN7" s="306">
        <f>ごみ処理量内訳!AB7</f>
        <v>5276</v>
      </c>
      <c r="AO7" s="306">
        <f>ごみ処理量内訳!AC7</f>
        <v>2139</v>
      </c>
      <c r="AP7" s="306">
        <f>SUM(AM7:AO7)</f>
        <v>12402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330471</v>
      </c>
      <c r="E8" s="292">
        <v>330471</v>
      </c>
      <c r="F8" s="292">
        <v>0</v>
      </c>
      <c r="G8" s="292">
        <v>1711</v>
      </c>
      <c r="H8" s="292">
        <f>SUM(ごみ搬入量内訳!E8,+ごみ搬入量内訳!AD8)</f>
        <v>113318</v>
      </c>
      <c r="I8" s="292">
        <f>ごみ搬入量内訳!BC8</f>
        <v>9518</v>
      </c>
      <c r="J8" s="292">
        <f>資源化量内訳!BO8</f>
        <v>0</v>
      </c>
      <c r="K8" s="292">
        <f>SUM(H8:J8)</f>
        <v>122836</v>
      </c>
      <c r="L8" s="295">
        <f>IF(D8&lt;&gt;0,K8/D8/365*1000000,"-")</f>
        <v>1018.3555782545817</v>
      </c>
      <c r="M8" s="292">
        <f>IF(D8&lt;&gt;0,(ごみ搬入量内訳!BR8+ごみ処理概要!J8)/ごみ処理概要!D8/365*1000000,"-")</f>
        <v>655.76806669003724</v>
      </c>
      <c r="N8" s="292">
        <f>IF(D8&lt;&gt;0,ごみ搬入量内訳!CM8/ごみ処理概要!D8/365*1000000,"-")</f>
        <v>362.58751156454446</v>
      </c>
      <c r="O8" s="292">
        <f>ごみ搬入量内訳!DH8</f>
        <v>0</v>
      </c>
      <c r="P8" s="292">
        <f>ごみ処理量内訳!E8</f>
        <v>110511</v>
      </c>
      <c r="Q8" s="292">
        <f>ごみ処理量内訳!N8</f>
        <v>1456</v>
      </c>
      <c r="R8" s="292">
        <f>SUM(S8:Y8)</f>
        <v>7099</v>
      </c>
      <c r="S8" s="292">
        <f>ごみ処理量内訳!G8</f>
        <v>0</v>
      </c>
      <c r="T8" s="292">
        <f>ごみ処理量内訳!L8</f>
        <v>7099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3718</v>
      </c>
      <c r="AA8" s="292">
        <f>SUM(P8,Q8,R8,Z8)</f>
        <v>122784</v>
      </c>
      <c r="AB8" s="297">
        <f>IF(AA8&lt;&gt;0,(Z8+P8+R8)/AA8*100,"-")</f>
        <v>98.814177743028409</v>
      </c>
      <c r="AC8" s="292">
        <f>施設資源化量内訳!Y8</f>
        <v>11223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6448</v>
      </c>
      <c r="AJ8" s="292">
        <f>SUM(AC8:AI8)</f>
        <v>17671</v>
      </c>
      <c r="AK8" s="297">
        <f>IF((AA8+J8)&lt;&gt;0,(Z8+AJ8+J8)/(AA8+J8)*100,"-")</f>
        <v>17.420022152723483</v>
      </c>
      <c r="AL8" s="297">
        <f>IF((AA8+J8)&lt;&gt;0,(資源化量内訳!D8-資源化量内訳!R8-資源化量内訳!T8-資源化量内訳!V8-資源化量内訳!U8)/(AA8+J8)*100,"-")</f>
        <v>8.872491529841021</v>
      </c>
      <c r="AM8" s="292">
        <f>ごみ処理量内訳!AA8</f>
        <v>1456</v>
      </c>
      <c r="AN8" s="292">
        <f>ごみ処理量内訳!AB8</f>
        <v>0</v>
      </c>
      <c r="AO8" s="292">
        <f>ごみ処理量内訳!AC8</f>
        <v>51</v>
      </c>
      <c r="AP8" s="292">
        <f>SUM(AM8:AO8)</f>
        <v>1507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13451</v>
      </c>
      <c r="E9" s="292">
        <v>13451</v>
      </c>
      <c r="F9" s="292">
        <v>0</v>
      </c>
      <c r="G9" s="292">
        <v>33</v>
      </c>
      <c r="H9" s="292">
        <f>SUM(ごみ搬入量内訳!E9,+ごみ搬入量内訳!AD9)</f>
        <v>4233</v>
      </c>
      <c r="I9" s="292">
        <f>ごみ搬入量内訳!BC9</f>
        <v>335</v>
      </c>
      <c r="J9" s="292">
        <f>資源化量内訳!BO9</f>
        <v>0</v>
      </c>
      <c r="K9" s="292">
        <f>SUM(H9:J9)</f>
        <v>4568</v>
      </c>
      <c r="L9" s="295">
        <f>IF(D9&lt;&gt;0,K9/D9/365*1000000,"-")</f>
        <v>930.41918765524383</v>
      </c>
      <c r="M9" s="292">
        <f>IF(D9&lt;&gt;0,(ごみ搬入量内訳!BR9+ごみ処理概要!J9)/ごみ処理概要!D9/365*1000000,"-")</f>
        <v>878.07292425169794</v>
      </c>
      <c r="N9" s="292">
        <f>IF(D9&lt;&gt;0,ごみ搬入量内訳!CM9/ごみ処理概要!D9/365*1000000,"-")</f>
        <v>52.346263403545898</v>
      </c>
      <c r="O9" s="292">
        <f>ごみ搬入量内訳!DH9</f>
        <v>0</v>
      </c>
      <c r="P9" s="292">
        <f>ごみ処理量内訳!E9</f>
        <v>3923</v>
      </c>
      <c r="Q9" s="292">
        <f>ごみ処理量内訳!N9</f>
        <v>17</v>
      </c>
      <c r="R9" s="292">
        <f>SUM(S9:Y9)</f>
        <v>628</v>
      </c>
      <c r="S9" s="292">
        <f>ごみ処理量内訳!G9</f>
        <v>0</v>
      </c>
      <c r="T9" s="292">
        <f>ごみ処理量内訳!L9</f>
        <v>628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4568</v>
      </c>
      <c r="AB9" s="297">
        <f>IF(AA9&lt;&gt;0,(Z9+P9+R9)/AA9*100,"-")</f>
        <v>99.627845884413318</v>
      </c>
      <c r="AC9" s="292">
        <f>施設資源化量内訳!Y9</f>
        <v>614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583</v>
      </c>
      <c r="AJ9" s="292">
        <f>SUM(AC9:AI9)</f>
        <v>1197</v>
      </c>
      <c r="AK9" s="297">
        <f>IF((AA9+J9)&lt;&gt;0,(Z9+AJ9+J9)/(AA9+J9)*100,"-")</f>
        <v>26.204028021015763</v>
      </c>
      <c r="AL9" s="297">
        <f>IF((AA9+J9)&lt;&gt;0,(資源化量内訳!D9-資源化量内訳!R9-資源化量内訳!T9-資源化量内訳!V9-資源化量内訳!U9)/(AA9+J9)*100,"-")</f>
        <v>23.336252189141856</v>
      </c>
      <c r="AM9" s="292">
        <f>ごみ処理量内訳!AA9</f>
        <v>17</v>
      </c>
      <c r="AN9" s="292">
        <f>ごみ処理量内訳!AB9</f>
        <v>0</v>
      </c>
      <c r="AO9" s="292">
        <f>ごみ処理量内訳!AC9</f>
        <v>0</v>
      </c>
      <c r="AP9" s="292">
        <f>SUM(AM9:AO9)</f>
        <v>17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17506</v>
      </c>
      <c r="E10" s="292">
        <v>17506</v>
      </c>
      <c r="F10" s="292">
        <v>0</v>
      </c>
      <c r="G10" s="292">
        <v>44</v>
      </c>
      <c r="H10" s="292">
        <f>SUM(ごみ搬入量内訳!E10,+ごみ搬入量内訳!AD10)</f>
        <v>5218</v>
      </c>
      <c r="I10" s="292">
        <f>ごみ搬入量内訳!BC10</f>
        <v>3849</v>
      </c>
      <c r="J10" s="292">
        <f>資源化量内訳!BO10</f>
        <v>0</v>
      </c>
      <c r="K10" s="292">
        <f>SUM(H10:J10)</f>
        <v>9067</v>
      </c>
      <c r="L10" s="295">
        <f>IF(D10&lt;&gt;0,K10/D10/365*1000000,"-")</f>
        <v>1419.004677848221</v>
      </c>
      <c r="M10" s="292">
        <f>IF(D10&lt;&gt;0,(ごみ搬入量内訳!BR10+ごみ処理概要!J10)/ごみ処理概要!D10/365*1000000,"-")</f>
        <v>1240.9052708347353</v>
      </c>
      <c r="N10" s="292">
        <f>IF(D10&lt;&gt;0,ごみ搬入量内訳!CM10/ごみ処理概要!D10/365*1000000,"-")</f>
        <v>178.0994070134858</v>
      </c>
      <c r="O10" s="292">
        <f>ごみ搬入量内訳!DH10</f>
        <v>0</v>
      </c>
      <c r="P10" s="292">
        <f>ごみ処理量内訳!E10</f>
        <v>7033</v>
      </c>
      <c r="Q10" s="292">
        <f>ごみ処理量内訳!N10</f>
        <v>0</v>
      </c>
      <c r="R10" s="292">
        <f>SUM(S10:Y10)</f>
        <v>2034</v>
      </c>
      <c r="S10" s="292">
        <f>ごみ処理量内訳!G10</f>
        <v>0</v>
      </c>
      <c r="T10" s="292">
        <f>ごみ処理量内訳!L10</f>
        <v>2034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9067</v>
      </c>
      <c r="AB10" s="297">
        <f>IF(AA10&lt;&gt;0,(Z10+P10+R10)/AA10*100,"-")</f>
        <v>100</v>
      </c>
      <c r="AC10" s="292">
        <f>施設資源化量内訳!Y10</f>
        <v>1101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831</v>
      </c>
      <c r="AJ10" s="292">
        <f>SUM(AC10:AI10)</f>
        <v>1932</v>
      </c>
      <c r="AK10" s="297">
        <f>IF((AA10+J10)&lt;&gt;0,(Z10+AJ10+J10)/(AA10+J10)*100,"-")</f>
        <v>21.308040145582883</v>
      </c>
      <c r="AL10" s="297">
        <f>IF((AA10+J10)&lt;&gt;0,(資源化量内訳!D10-資源化量内訳!R10-資源化量内訳!T10-資源化量内訳!V10-資源化量内訳!U10)/(AA10+J10)*100,"-")</f>
        <v>18.716223668247491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0</v>
      </c>
      <c r="AP10" s="292">
        <f>SUM(AM10:AO10)</f>
        <v>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47580</v>
      </c>
      <c r="E11" s="292">
        <v>47566</v>
      </c>
      <c r="F11" s="292">
        <v>14</v>
      </c>
      <c r="G11" s="292">
        <v>312</v>
      </c>
      <c r="H11" s="292">
        <f>SUM(ごみ搬入量内訳!E11,+ごみ搬入量内訳!AD11)</f>
        <v>13330</v>
      </c>
      <c r="I11" s="292">
        <f>ごみ搬入量内訳!BC11</f>
        <v>1247</v>
      </c>
      <c r="J11" s="292">
        <f>資源化量内訳!BO11</f>
        <v>165</v>
      </c>
      <c r="K11" s="292">
        <f>SUM(H11:J11)</f>
        <v>14742</v>
      </c>
      <c r="L11" s="295">
        <f>IF(D11&lt;&gt;0,K11/D11/365*1000000,"-")</f>
        <v>848.86593307882322</v>
      </c>
      <c r="M11" s="292">
        <f>IF(D11&lt;&gt;0,(ごみ搬入量内訳!BR11+ごみ処理概要!J11)/ごみ処理概要!D11/365*1000000,"-")</f>
        <v>555.31563279149179</v>
      </c>
      <c r="N11" s="292">
        <f>IF(D11&lt;&gt;0,ごみ搬入量内訳!CM11/ごみ処理概要!D11/365*1000000,"-")</f>
        <v>293.55030028733148</v>
      </c>
      <c r="O11" s="292">
        <f>ごみ搬入量内訳!DH11</f>
        <v>74</v>
      </c>
      <c r="P11" s="292">
        <f>ごみ処理量内訳!E11</f>
        <v>12328</v>
      </c>
      <c r="Q11" s="292">
        <f>ごみ処理量内訳!N11</f>
        <v>3</v>
      </c>
      <c r="R11" s="292">
        <f>SUM(S11:Y11)</f>
        <v>1495</v>
      </c>
      <c r="S11" s="292">
        <f>ごみ処理量内訳!G11</f>
        <v>0</v>
      </c>
      <c r="T11" s="292">
        <f>ごみ処理量内訳!L11</f>
        <v>1004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491</v>
      </c>
      <c r="Z11" s="292">
        <f>資源化量内訳!Y11</f>
        <v>751</v>
      </c>
      <c r="AA11" s="292">
        <f>SUM(P11,Q11,R11,Z11)</f>
        <v>14577</v>
      </c>
      <c r="AB11" s="297">
        <f>IF(AA11&lt;&gt;0,(Z11+P11+R11)/AA11*100,"-")</f>
        <v>99.97941963366948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962</v>
      </c>
      <c r="AJ11" s="292">
        <f>SUM(AC11:AI11)</f>
        <v>962</v>
      </c>
      <c r="AK11" s="297">
        <f>IF((AA11+J11)&lt;&gt;0,(Z11+AJ11+J11)/(AA11+J11)*100,"-")</f>
        <v>12.739112739112739</v>
      </c>
      <c r="AL11" s="297">
        <f>IF((AA11+J11)&lt;&gt;0,(資源化量内訳!D11-資源化量内訳!R11-資源化量内訳!T11-資源化量内訳!V11-資源化量内訳!U11)/(AA11+J11)*100,"-")</f>
        <v>12.739112739112739</v>
      </c>
      <c r="AM11" s="292">
        <f>ごみ処理量内訳!AA11</f>
        <v>3</v>
      </c>
      <c r="AN11" s="292">
        <f>ごみ処理量内訳!AB11</f>
        <v>1067</v>
      </c>
      <c r="AO11" s="292">
        <f>ごみ処理量内訳!AC11</f>
        <v>467</v>
      </c>
      <c r="AP11" s="292">
        <f>SUM(AM11:AO11)</f>
        <v>1537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27175</v>
      </c>
      <c r="E12" s="292">
        <v>27175</v>
      </c>
      <c r="F12" s="292">
        <v>0</v>
      </c>
      <c r="G12" s="292">
        <v>314</v>
      </c>
      <c r="H12" s="292">
        <f>SUM(ごみ搬入量内訳!E12,+ごみ搬入量内訳!AD12)</f>
        <v>5370</v>
      </c>
      <c r="I12" s="292">
        <f>ごみ搬入量内訳!BC12</f>
        <v>3804</v>
      </c>
      <c r="J12" s="292">
        <f>資源化量内訳!BO12</f>
        <v>0</v>
      </c>
      <c r="K12" s="292">
        <f>SUM(H12:J12)</f>
        <v>9174</v>
      </c>
      <c r="L12" s="295">
        <f>IF(D12&lt;&gt;0,K12/D12/365*1000000,"-")</f>
        <v>924.90327784148906</v>
      </c>
      <c r="M12" s="292">
        <f>IF(D12&lt;&gt;0,(ごみ搬入量内訳!BR12+ごみ処理概要!J12)/ごみ処理概要!D12/365*1000000,"-")</f>
        <v>676.68964474297741</v>
      </c>
      <c r="N12" s="292">
        <f>IF(D12&lt;&gt;0,ごみ搬入量内訳!CM12/ごみ処理概要!D12/365*1000000,"-")</f>
        <v>248.21363309851165</v>
      </c>
      <c r="O12" s="292">
        <f>ごみ搬入量内訳!DH12</f>
        <v>0</v>
      </c>
      <c r="P12" s="292">
        <f>ごみ処理量内訳!E12</f>
        <v>7300</v>
      </c>
      <c r="Q12" s="292">
        <f>ごみ処理量内訳!N12</f>
        <v>0</v>
      </c>
      <c r="R12" s="292">
        <f>SUM(S12:Y12)</f>
        <v>1874</v>
      </c>
      <c r="S12" s="292">
        <f>ごみ処理量内訳!G12</f>
        <v>1029</v>
      </c>
      <c r="T12" s="292">
        <f>ごみ処理量内訳!L12</f>
        <v>845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9174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223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845</v>
      </c>
      <c r="AJ12" s="292">
        <f>SUM(AC12:AI12)</f>
        <v>1068</v>
      </c>
      <c r="AK12" s="297">
        <f>IF((AA12+J12)&lt;&gt;0,(Z12+AJ12+J12)/(AA12+J12)*100,"-")</f>
        <v>11.641595814257686</v>
      </c>
      <c r="AL12" s="297">
        <f>IF((AA12+J12)&lt;&gt;0,(資源化量内訳!D12-資源化量内訳!R12-資源化量内訳!T12-資源化量内訳!V12-資源化量内訳!U12)/(AA12+J12)*100,"-")</f>
        <v>11.641595814257686</v>
      </c>
      <c r="AM12" s="292">
        <f>ごみ処理量内訳!AA12</f>
        <v>0</v>
      </c>
      <c r="AN12" s="292">
        <f>ごみ処理量内訳!AB12</f>
        <v>816</v>
      </c>
      <c r="AO12" s="292">
        <f>ごみ処理量内訳!AC12</f>
        <v>341</v>
      </c>
      <c r="AP12" s="292">
        <f>SUM(AM12:AO12)</f>
        <v>1157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22088</v>
      </c>
      <c r="E13" s="292">
        <v>22088</v>
      </c>
      <c r="F13" s="292">
        <v>0</v>
      </c>
      <c r="G13" s="292">
        <v>486</v>
      </c>
      <c r="H13" s="292">
        <f>SUM(ごみ搬入量内訳!E13,+ごみ搬入量内訳!AD13)</f>
        <v>6563</v>
      </c>
      <c r="I13" s="292">
        <f>ごみ搬入量内訳!BC13</f>
        <v>484</v>
      </c>
      <c r="J13" s="292">
        <f>資源化量内訳!BO13</f>
        <v>0</v>
      </c>
      <c r="K13" s="292">
        <f>SUM(H13:J13)</f>
        <v>7047</v>
      </c>
      <c r="L13" s="295">
        <f>IF(D13&lt;&gt;0,K13/D13/365*1000000,"-")</f>
        <v>874.08770894008035</v>
      </c>
      <c r="M13" s="292">
        <f>IF(D13&lt;&gt;0,(ごみ搬入量内訳!BR13+ごみ処理概要!J13)/ごみ処理概要!D13/365*1000000,"-")</f>
        <v>609.14498915917898</v>
      </c>
      <c r="N13" s="292">
        <f>IF(D13&lt;&gt;0,ごみ搬入量内訳!CM13/ごみ処理概要!D13/365*1000000,"-")</f>
        <v>264.94271978090126</v>
      </c>
      <c r="O13" s="292">
        <f>ごみ搬入量内訳!DH13</f>
        <v>0</v>
      </c>
      <c r="P13" s="292">
        <f>ごみ処理量内訳!E13</f>
        <v>0</v>
      </c>
      <c r="Q13" s="292">
        <f>ごみ処理量内訳!N13</f>
        <v>0</v>
      </c>
      <c r="R13" s="292">
        <f>SUM(S13:Y13)</f>
        <v>6684</v>
      </c>
      <c r="S13" s="292">
        <f>ごみ処理量内訳!G13</f>
        <v>0</v>
      </c>
      <c r="T13" s="292">
        <f>ごみ処理量内訳!L13</f>
        <v>849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5835</v>
      </c>
      <c r="Y13" s="292">
        <f>ごみ処理量内訳!M13</f>
        <v>0</v>
      </c>
      <c r="Z13" s="292">
        <f>資源化量内訳!Y13</f>
        <v>363</v>
      </c>
      <c r="AA13" s="292">
        <f>SUM(P13,Q13,R13,Z13)</f>
        <v>7047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5784</v>
      </c>
      <c r="AI13" s="292">
        <f>施設資源化量内訳!EU13</f>
        <v>345</v>
      </c>
      <c r="AJ13" s="292">
        <f>SUM(AC13:AI13)</f>
        <v>6129</v>
      </c>
      <c r="AK13" s="297">
        <f>IF((AA13+J13)&lt;&gt;0,(Z13+AJ13+J13)/(AA13+J13)*100,"-")</f>
        <v>92.124308216262236</v>
      </c>
      <c r="AL13" s="297">
        <f>IF((AA13+J13)&lt;&gt;0,(資源化量内訳!D13-資源化量内訳!R13-資源化量内訳!T13-資源化量内訳!V13-資源化量内訳!U13)/(AA13+J13)*100,"-")</f>
        <v>10.046828437633035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552</v>
      </c>
      <c r="AP13" s="292">
        <f>SUM(AM13:AO13)</f>
        <v>552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20627</v>
      </c>
      <c r="E14" s="292">
        <v>20627</v>
      </c>
      <c r="F14" s="292">
        <v>0</v>
      </c>
      <c r="G14" s="292">
        <v>60</v>
      </c>
      <c r="H14" s="292">
        <f>SUM(ごみ搬入量内訳!E14,+ごみ搬入量内訳!AD14)</f>
        <v>7483</v>
      </c>
      <c r="I14" s="292">
        <f>ごみ搬入量内訳!BC14</f>
        <v>2310</v>
      </c>
      <c r="J14" s="292">
        <f>資源化量内訳!BO14</f>
        <v>0</v>
      </c>
      <c r="K14" s="292">
        <f>SUM(H14:J14)</f>
        <v>9793</v>
      </c>
      <c r="L14" s="295">
        <f>IF(D14&lt;&gt;0,K14/D14/365*1000000,"-")</f>
        <v>1300.728995312036</v>
      </c>
      <c r="M14" s="292">
        <f>IF(D14&lt;&gt;0,(ごみ搬入量内訳!BR14+ごみ処理概要!J14)/ごみ処理概要!D14/365*1000000,"-")</f>
        <v>955.52378150462459</v>
      </c>
      <c r="N14" s="292">
        <f>IF(D14&lt;&gt;0,ごみ搬入量内訳!CM14/ごみ処理概要!D14/365*1000000,"-")</f>
        <v>345.20521380741161</v>
      </c>
      <c r="O14" s="292">
        <f>ごみ搬入量内訳!DH14</f>
        <v>0</v>
      </c>
      <c r="P14" s="292">
        <f>ごみ処理量内訳!E14</f>
        <v>7105</v>
      </c>
      <c r="Q14" s="292">
        <f>ごみ処理量内訳!N14</f>
        <v>2373</v>
      </c>
      <c r="R14" s="292">
        <f>SUM(S14:Y14)</f>
        <v>315</v>
      </c>
      <c r="S14" s="292">
        <f>ごみ処理量内訳!G14</f>
        <v>0</v>
      </c>
      <c r="T14" s="292">
        <f>ごみ処理量内訳!L14</f>
        <v>315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9793</v>
      </c>
      <c r="AB14" s="297">
        <f>IF(AA14&lt;&gt;0,(Z14+P14+R14)/AA14*100,"-")</f>
        <v>75.768406004288778</v>
      </c>
      <c r="AC14" s="292">
        <f>施設資源化量内訳!Y14</f>
        <v>1162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315</v>
      </c>
      <c r="AJ14" s="292">
        <f>SUM(AC14:AI14)</f>
        <v>1477</v>
      </c>
      <c r="AK14" s="297">
        <f>IF((AA14+J14)&lt;&gt;0,(Z14+AJ14+J14)/(AA14+J14)*100,"-")</f>
        <v>15.082201572551824</v>
      </c>
      <c r="AL14" s="297">
        <f>IF((AA14+J14)&lt;&gt;0,(資源化量内訳!D14-資源化量内訳!R14-資源化量内訳!T14-資源化量内訳!V14-資源化量内訳!U14)/(AA14+J14)*100,"-")</f>
        <v>15.082201572551824</v>
      </c>
      <c r="AM14" s="292">
        <f>ごみ処理量内訳!AA14</f>
        <v>2373</v>
      </c>
      <c r="AN14" s="292">
        <f>ごみ処理量内訳!AB14</f>
        <v>0</v>
      </c>
      <c r="AO14" s="292">
        <f>ごみ処理量内訳!AC14</f>
        <v>0</v>
      </c>
      <c r="AP14" s="292">
        <f>SUM(AM14:AO14)</f>
        <v>2373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13386</v>
      </c>
      <c r="E15" s="292">
        <v>13309</v>
      </c>
      <c r="F15" s="292">
        <v>77</v>
      </c>
      <c r="G15" s="292">
        <v>71</v>
      </c>
      <c r="H15" s="292">
        <f>SUM(ごみ搬入量内訳!E15,+ごみ搬入量内訳!AD15)</f>
        <v>3273</v>
      </c>
      <c r="I15" s="292">
        <f>ごみ搬入量内訳!BC15</f>
        <v>6</v>
      </c>
      <c r="J15" s="292">
        <f>資源化量内訳!BO15</f>
        <v>0</v>
      </c>
      <c r="K15" s="292">
        <f>SUM(H15:J15)</f>
        <v>3279</v>
      </c>
      <c r="L15" s="295">
        <f>IF(D15&lt;&gt;0,K15/D15/365*1000000,"-")</f>
        <v>671.11621424141777</v>
      </c>
      <c r="M15" s="292">
        <f>IF(D15&lt;&gt;0,(ごみ搬入量内訳!BR15+ごみ処理概要!J15)/ごみ処理概要!D15/365*1000000,"-")</f>
        <v>398.69911111384005</v>
      </c>
      <c r="N15" s="292">
        <f>IF(D15&lt;&gt;0,ごみ搬入量内訳!CM15/ごみ処理概要!D15/365*1000000,"-")</f>
        <v>272.4171031275776</v>
      </c>
      <c r="O15" s="292">
        <f>ごみ搬入量内訳!DH15</f>
        <v>22</v>
      </c>
      <c r="P15" s="292">
        <f>ごみ処理量内訳!E15</f>
        <v>3039</v>
      </c>
      <c r="Q15" s="292">
        <f>ごみ処理量内訳!N15</f>
        <v>0</v>
      </c>
      <c r="R15" s="292">
        <f>SUM(S15:Y15)</f>
        <v>722</v>
      </c>
      <c r="S15" s="292">
        <f>ごみ処理量内訳!G15</f>
        <v>0</v>
      </c>
      <c r="T15" s="292">
        <f>ごみ処理量内訳!L15</f>
        <v>240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53</v>
      </c>
      <c r="X15" s="292">
        <f>ごみ処理量内訳!K15</f>
        <v>429</v>
      </c>
      <c r="Y15" s="292">
        <f>ごみ処理量内訳!M15</f>
        <v>0</v>
      </c>
      <c r="Z15" s="292">
        <f>資源化量内訳!Y15</f>
        <v>0</v>
      </c>
      <c r="AA15" s="292">
        <f>SUM(P15,Q15,R15,Z15)</f>
        <v>3761</v>
      </c>
      <c r="AB15" s="297">
        <f>IF(AA15&lt;&gt;0,(Z15+P15+R15)/AA15*100,"-")</f>
        <v>100</v>
      </c>
      <c r="AC15" s="292">
        <f>施設資源化量内訳!Y15</f>
        <v>814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53</v>
      </c>
      <c r="AH15" s="292">
        <f>施設資源化量内訳!DZ15</f>
        <v>429</v>
      </c>
      <c r="AI15" s="292">
        <f>施設資源化量内訳!EU15</f>
        <v>0</v>
      </c>
      <c r="AJ15" s="292">
        <f>SUM(AC15:AI15)</f>
        <v>1296</v>
      </c>
      <c r="AK15" s="297">
        <f>IF((AA15+J15)&lt;&gt;0,(Z15+AJ15+J15)/(AA15+J15)*100,"-")</f>
        <v>34.458920499867055</v>
      </c>
      <c r="AL15" s="297">
        <f>IF((AA15+J15)&lt;&gt;0,(資源化量内訳!D15-資源化量内訳!R15-資源化量内訳!T15-資源化量内訳!V15-資源化量内訳!U15)/(AA15+J15)*100,"-")</f>
        <v>28.928476469024194</v>
      </c>
      <c r="AM15" s="292">
        <f>ごみ処理量内訳!AA15</f>
        <v>0</v>
      </c>
      <c r="AN15" s="292">
        <f>ごみ処理量内訳!AB15</f>
        <v>0</v>
      </c>
      <c r="AO15" s="292">
        <f>ごみ処理量内訳!AC15</f>
        <v>30</v>
      </c>
      <c r="AP15" s="292">
        <f>SUM(AM15:AO15)</f>
        <v>30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34098</v>
      </c>
      <c r="E16" s="292">
        <v>34098</v>
      </c>
      <c r="F16" s="292">
        <v>0</v>
      </c>
      <c r="G16" s="292">
        <v>116</v>
      </c>
      <c r="H16" s="292">
        <f>SUM(ごみ搬入量内訳!E16,+ごみ搬入量内訳!AD16)</f>
        <v>10909</v>
      </c>
      <c r="I16" s="292">
        <f>ごみ搬入量内訳!BC16</f>
        <v>894</v>
      </c>
      <c r="J16" s="292">
        <f>資源化量内訳!BO16</f>
        <v>585</v>
      </c>
      <c r="K16" s="292">
        <f>SUM(H16:J16)</f>
        <v>12388</v>
      </c>
      <c r="L16" s="295">
        <f>IF(D16&lt;&gt;0,K16/D16/365*1000000,"-")</f>
        <v>995.35826228509768</v>
      </c>
      <c r="M16" s="292">
        <f>IF(D16&lt;&gt;0,(ごみ搬入量内訳!BR16+ごみ処理概要!J16)/ごみ処理概要!D16/365*1000000,"-")</f>
        <v>727.95817374095782</v>
      </c>
      <c r="N16" s="292">
        <f>IF(D16&lt;&gt;0,ごみ搬入量内訳!CM16/ごみ処理概要!D16/365*1000000,"-")</f>
        <v>267.40008854413992</v>
      </c>
      <c r="O16" s="292">
        <f>ごみ搬入量内訳!DH16</f>
        <v>0</v>
      </c>
      <c r="P16" s="292">
        <f>ごみ処理量内訳!E16</f>
        <v>11291</v>
      </c>
      <c r="Q16" s="292">
        <f>ごみ処理量内訳!N16</f>
        <v>0</v>
      </c>
      <c r="R16" s="292">
        <f>SUM(S16:Y16)</f>
        <v>512</v>
      </c>
      <c r="S16" s="292">
        <f>ごみ処理量内訳!G16</f>
        <v>0</v>
      </c>
      <c r="T16" s="292">
        <f>ごみ処理量内訳!L16</f>
        <v>512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11803</v>
      </c>
      <c r="AB16" s="297">
        <f>IF(AA16&lt;&gt;0,(Z16+P16+R16)/AA16*100,"-")</f>
        <v>100</v>
      </c>
      <c r="AC16" s="292">
        <f>施設資源化量内訳!Y16</f>
        <v>2064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507</v>
      </c>
      <c r="AJ16" s="292">
        <f>SUM(AC16:AI16)</f>
        <v>2571</v>
      </c>
      <c r="AK16" s="297">
        <f>IF((AA16+J16)&lt;&gt;0,(Z16+AJ16+J16)/(AA16+J16)*100,"-")</f>
        <v>25.476267355505328</v>
      </c>
      <c r="AL16" s="297">
        <f>IF((AA16+J16)&lt;&gt;0,(資源化量内訳!D16-資源化量内訳!R16-資源化量内訳!T16-資源化量内訳!V16-資源化量内訳!U16)/(AA16+J16)*100,"-")</f>
        <v>21.230222796254438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0</v>
      </c>
      <c r="AP16" s="292">
        <f>SUM(AM16:AO16)</f>
        <v>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33391</v>
      </c>
      <c r="E17" s="292">
        <v>33382</v>
      </c>
      <c r="F17" s="292">
        <v>9</v>
      </c>
      <c r="G17" s="292">
        <v>223</v>
      </c>
      <c r="H17" s="292">
        <f>SUM(ごみ搬入量内訳!E17,+ごみ搬入量内訳!AD17)</f>
        <v>8616</v>
      </c>
      <c r="I17" s="292">
        <f>ごみ搬入量内訳!BC17</f>
        <v>473</v>
      </c>
      <c r="J17" s="292">
        <f>資源化量内訳!BO17</f>
        <v>0</v>
      </c>
      <c r="K17" s="292">
        <f>SUM(H17:J17)</f>
        <v>9089</v>
      </c>
      <c r="L17" s="295">
        <f>IF(D17&lt;&gt;0,K17/D17/365*1000000,"-")</f>
        <v>745.75094675252899</v>
      </c>
      <c r="M17" s="292">
        <f>IF(D17&lt;&gt;0,(ごみ搬入量内訳!BR17+ごみ処理概要!J17)/ごみ処理概要!D17/365*1000000,"-")</f>
        <v>532.66752627543383</v>
      </c>
      <c r="N17" s="292">
        <f>IF(D17&lt;&gt;0,ごみ搬入量内訳!CM17/ごみ処理概要!D17/365*1000000,"-")</f>
        <v>213.08342047709519</v>
      </c>
      <c r="O17" s="292">
        <f>ごみ搬入量内訳!DH17</f>
        <v>1</v>
      </c>
      <c r="P17" s="292">
        <f>ごみ処理量内訳!E17</f>
        <v>7861</v>
      </c>
      <c r="Q17" s="292">
        <f>ごみ処理量内訳!N17</f>
        <v>0</v>
      </c>
      <c r="R17" s="292">
        <f>SUM(S17:Y17)</f>
        <v>968</v>
      </c>
      <c r="S17" s="292">
        <f>ごみ処理量内訳!G17</f>
        <v>5</v>
      </c>
      <c r="T17" s="292">
        <f>ごみ処理量内訳!L17</f>
        <v>903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60</v>
      </c>
      <c r="Z17" s="292">
        <f>資源化量内訳!Y17</f>
        <v>260</v>
      </c>
      <c r="AA17" s="292">
        <f>SUM(P17,Q17,R17,Z17)</f>
        <v>9089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903</v>
      </c>
      <c r="AJ17" s="292">
        <f>SUM(AC17:AI17)</f>
        <v>903</v>
      </c>
      <c r="AK17" s="297">
        <f>IF((AA17+J17)&lt;&gt;0,(Z17+AJ17+J17)/(AA17+J17)*100,"-")</f>
        <v>12.795687094289802</v>
      </c>
      <c r="AL17" s="297">
        <f>IF((AA17+J17)&lt;&gt;0,(資源化量内訳!D17-資源化量内訳!R17-資源化量内訳!T17-資源化量内訳!V17-資源化量内訳!U17)/(AA17+J17)*100,"-")</f>
        <v>12.795687094289802</v>
      </c>
      <c r="AM17" s="292">
        <f>ごみ処理量内訳!AA17</f>
        <v>0</v>
      </c>
      <c r="AN17" s="292">
        <f>ごみ処理量内訳!AB17</f>
        <v>681</v>
      </c>
      <c r="AO17" s="292">
        <f>ごみ処理量内訳!AC17</f>
        <v>65</v>
      </c>
      <c r="AP17" s="292">
        <f>SUM(AM17:AO17)</f>
        <v>746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26363</v>
      </c>
      <c r="E18" s="292">
        <v>26363</v>
      </c>
      <c r="F18" s="292">
        <v>0</v>
      </c>
      <c r="G18" s="292">
        <v>280</v>
      </c>
      <c r="H18" s="292">
        <f>SUM(ごみ搬入量内訳!E18,+ごみ搬入量内訳!AD18)</f>
        <v>6746</v>
      </c>
      <c r="I18" s="292">
        <f>ごみ搬入量内訳!BC18</f>
        <v>868</v>
      </c>
      <c r="J18" s="292">
        <f>資源化量内訳!BO18</f>
        <v>0</v>
      </c>
      <c r="K18" s="292">
        <f>SUM(H18:J18)</f>
        <v>7614</v>
      </c>
      <c r="L18" s="295">
        <f>IF(D18&lt;&gt;0,K18/D18/365*1000000,"-")</f>
        <v>791.27087101630093</v>
      </c>
      <c r="M18" s="292">
        <f>IF(D18&lt;&gt;0,(ごみ搬入量内訳!BR18+ごみ処理概要!J18)/ごみ処理概要!D18/365*1000000,"-")</f>
        <v>646.71376810276331</v>
      </c>
      <c r="N18" s="292">
        <f>IF(D18&lt;&gt;0,ごみ搬入量内訳!CM18/ごみ処理概要!D18/365*1000000,"-")</f>
        <v>144.55710291353751</v>
      </c>
      <c r="O18" s="292">
        <f>ごみ搬入量内訳!DH18</f>
        <v>0</v>
      </c>
      <c r="P18" s="292">
        <f>ごみ処理量内訳!E18</f>
        <v>5615</v>
      </c>
      <c r="Q18" s="292">
        <f>ごみ処理量内訳!N18</f>
        <v>572</v>
      </c>
      <c r="R18" s="292">
        <f>SUM(S18:Y18)</f>
        <v>1427</v>
      </c>
      <c r="S18" s="292">
        <f>ごみ処理量内訳!G18</f>
        <v>0</v>
      </c>
      <c r="T18" s="292">
        <f>ごみ処理量内訳!L18</f>
        <v>1068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359</v>
      </c>
      <c r="Y18" s="292">
        <f>ごみ処理量内訳!M18</f>
        <v>0</v>
      </c>
      <c r="Z18" s="292">
        <f>資源化量内訳!Y18</f>
        <v>0</v>
      </c>
      <c r="AA18" s="292">
        <f>SUM(P18,Q18,R18,Z18)</f>
        <v>7614</v>
      </c>
      <c r="AB18" s="297">
        <f>IF(AA18&lt;&gt;0,(Z18+P18+R18)/AA18*100,"-")</f>
        <v>92.487522983976888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359</v>
      </c>
      <c r="AI18" s="292">
        <f>施設資源化量内訳!EU18</f>
        <v>1068</v>
      </c>
      <c r="AJ18" s="292">
        <f>SUM(AC18:AI18)</f>
        <v>1427</v>
      </c>
      <c r="AK18" s="297">
        <f>IF((AA18+J18)&lt;&gt;0,(Z18+AJ18+J18)/(AA18+J18)*100,"-")</f>
        <v>18.741791436826897</v>
      </c>
      <c r="AL18" s="297">
        <f>IF((AA18+J18)&lt;&gt;0,(資源化量内訳!D18-資源化量内訳!R18-資源化量内訳!T18-資源化量内訳!V18-資源化量内訳!U18)/(AA18+J18)*100,"-")</f>
        <v>14.026792750197007</v>
      </c>
      <c r="AM18" s="292">
        <f>ごみ処理量内訳!AA18</f>
        <v>572</v>
      </c>
      <c r="AN18" s="292">
        <f>ごみ処理量内訳!AB18</f>
        <v>486</v>
      </c>
      <c r="AO18" s="292">
        <f>ごみ処理量内訳!AC18</f>
        <v>0</v>
      </c>
      <c r="AP18" s="292">
        <f>SUM(AM18:AO18)</f>
        <v>1058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2474</v>
      </c>
      <c r="E19" s="292">
        <v>2441</v>
      </c>
      <c r="F19" s="292">
        <v>33</v>
      </c>
      <c r="G19" s="292">
        <v>17</v>
      </c>
      <c r="H19" s="292">
        <f>SUM(ごみ搬入量内訳!E19,+ごみ搬入量内訳!AD19)</f>
        <v>860</v>
      </c>
      <c r="I19" s="292">
        <f>ごみ搬入量内訳!BC19</f>
        <v>42</v>
      </c>
      <c r="J19" s="292">
        <f>資源化量内訳!BO19</f>
        <v>0</v>
      </c>
      <c r="K19" s="292">
        <f>SUM(H19:J19)</f>
        <v>902</v>
      </c>
      <c r="L19" s="295">
        <f>IF(D19&lt;&gt;0,K19/D19/365*1000000,"-")</f>
        <v>998.8815184770931</v>
      </c>
      <c r="M19" s="292">
        <f>IF(D19&lt;&gt;0,(ごみ搬入量内訳!BR19+ごみ処理概要!J19)/ごみ処理概要!D19/365*1000000,"-")</f>
        <v>998.8815184770931</v>
      </c>
      <c r="N19" s="292">
        <f>IF(D19&lt;&gt;0,ごみ搬入量内訳!CM19/ごみ処理概要!D19/365*1000000,"-")</f>
        <v>0</v>
      </c>
      <c r="O19" s="292">
        <f>ごみ搬入量内訳!DH19</f>
        <v>12</v>
      </c>
      <c r="P19" s="292">
        <f>ごみ処理量内訳!E19</f>
        <v>814</v>
      </c>
      <c r="Q19" s="292">
        <f>ごみ処理量内訳!N19</f>
        <v>0</v>
      </c>
      <c r="R19" s="292">
        <f>SUM(S19:Y19)</f>
        <v>88</v>
      </c>
      <c r="S19" s="292">
        <f>ごみ処理量内訳!G19</f>
        <v>0</v>
      </c>
      <c r="T19" s="292">
        <f>ごみ処理量内訳!L19</f>
        <v>88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902</v>
      </c>
      <c r="AB19" s="297">
        <f>IF(AA19&lt;&gt;0,(Z19+P19+R19)/AA19*100,"-")</f>
        <v>100</v>
      </c>
      <c r="AC19" s="292">
        <f>施設資源化量内訳!Y19</f>
        <v>127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82</v>
      </c>
      <c r="AJ19" s="292">
        <f>SUM(AC19:AI19)</f>
        <v>209</v>
      </c>
      <c r="AK19" s="297">
        <f>IF((AA19+J19)&lt;&gt;0,(Z19+AJ19+J19)/(AA19+J19)*100,"-")</f>
        <v>23.170731707317074</v>
      </c>
      <c r="AL19" s="297">
        <f>IF((AA19+J19)&lt;&gt;0,(資源化量内訳!D19-資源化量内訳!R19-資源化量内訳!T19-資源化量内訳!V19-資源化量内訳!U19)/(AA19+J19)*100,"-")</f>
        <v>20.17738359201774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0</v>
      </c>
      <c r="AP19" s="292">
        <f>SUM(AM19:AO19)</f>
        <v>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3192</v>
      </c>
      <c r="E20" s="292">
        <v>3192</v>
      </c>
      <c r="F20" s="292">
        <v>0</v>
      </c>
      <c r="G20" s="292">
        <v>12</v>
      </c>
      <c r="H20" s="292">
        <f>SUM(ごみ搬入量内訳!E20,+ごみ搬入量内訳!AD20)</f>
        <v>888</v>
      </c>
      <c r="I20" s="292">
        <f>ごみ搬入量内訳!BC20</f>
        <v>417</v>
      </c>
      <c r="J20" s="292">
        <f>資源化量内訳!BO20</f>
        <v>0</v>
      </c>
      <c r="K20" s="292">
        <f>SUM(H20:J20)</f>
        <v>1305</v>
      </c>
      <c r="L20" s="295">
        <f>IF(D20&lt;&gt;0,K20/D20/365*1000000,"-")</f>
        <v>1120.0947574415493</v>
      </c>
      <c r="M20" s="292">
        <f>IF(D20&lt;&gt;0,(ごみ搬入量内訳!BR20+ごみ処理概要!J20)/ごみ処理概要!D20/365*1000000,"-")</f>
        <v>878.90960277405838</v>
      </c>
      <c r="N20" s="292">
        <f>IF(D20&lt;&gt;0,ごみ搬入量内訳!CM20/ごみ処理概要!D20/365*1000000,"-")</f>
        <v>241.18515466749065</v>
      </c>
      <c r="O20" s="292">
        <f>ごみ搬入量内訳!DH20</f>
        <v>0</v>
      </c>
      <c r="P20" s="292">
        <f>ごみ処理量内訳!E20</f>
        <v>981</v>
      </c>
      <c r="Q20" s="292">
        <f>ごみ処理量内訳!N20</f>
        <v>25</v>
      </c>
      <c r="R20" s="292">
        <f>SUM(S20:Y20)</f>
        <v>87</v>
      </c>
      <c r="S20" s="292">
        <f>ごみ処理量内訳!G20</f>
        <v>0</v>
      </c>
      <c r="T20" s="292">
        <f>ごみ処理量内訳!L20</f>
        <v>87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112</v>
      </c>
      <c r="AA20" s="292">
        <f>SUM(P20,Q20,R20,Z20)</f>
        <v>1205</v>
      </c>
      <c r="AB20" s="297">
        <f>IF(AA20&lt;&gt;0,(Z20+P20+R20)/AA20*100,"-")</f>
        <v>97.925311203319495</v>
      </c>
      <c r="AC20" s="292">
        <f>施設資源化量内訳!Y20</f>
        <v>173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76</v>
      </c>
      <c r="AJ20" s="292">
        <f>SUM(AC20:AI20)</f>
        <v>249</v>
      </c>
      <c r="AK20" s="297">
        <f>IF((AA20+J20)&lt;&gt;0,(Z20+AJ20+J20)/(AA20+J20)*100,"-")</f>
        <v>29.95850622406639</v>
      </c>
      <c r="AL20" s="297">
        <f>IF((AA20+J20)&lt;&gt;0,(資源化量内訳!D20-資源化量内訳!R20-資源化量内訳!T20-資源化量内訳!V20-資源化量内訳!U20)/(AA20+J20)*100,"-")</f>
        <v>25.145228215767634</v>
      </c>
      <c r="AM20" s="292">
        <f>ごみ処理量内訳!AA20</f>
        <v>25</v>
      </c>
      <c r="AN20" s="292">
        <f>ごみ処理量内訳!AB20</f>
        <v>0</v>
      </c>
      <c r="AO20" s="292">
        <f>ごみ処理量内訳!AC20</f>
        <v>0</v>
      </c>
      <c r="AP20" s="292">
        <f>SUM(AM20:AO20)</f>
        <v>25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2622</v>
      </c>
      <c r="E21" s="292">
        <v>2622</v>
      </c>
      <c r="F21" s="292">
        <v>0</v>
      </c>
      <c r="G21" s="292">
        <v>7</v>
      </c>
      <c r="H21" s="292">
        <f>SUM(ごみ搬入量内訳!E21,+ごみ搬入量内訳!AD21)</f>
        <v>823</v>
      </c>
      <c r="I21" s="292">
        <f>ごみ搬入量内訳!BC21</f>
        <v>363</v>
      </c>
      <c r="J21" s="292">
        <f>資源化量内訳!BO21</f>
        <v>0</v>
      </c>
      <c r="K21" s="292">
        <f>SUM(H21:J21)</f>
        <v>1186</v>
      </c>
      <c r="L21" s="295">
        <f>IF(D21&lt;&gt;0,K21/D21/365*1000000,"-")</f>
        <v>1239.2505982048629</v>
      </c>
      <c r="M21" s="292">
        <f>IF(D21&lt;&gt;0,(ごみ搬入量内訳!BR21+ごみ処理概要!J21)/ごみ処理概要!D21/365*1000000,"-")</f>
        <v>1052.2136192177884</v>
      </c>
      <c r="N21" s="292">
        <f>IF(D21&lt;&gt;0,ごみ搬入量内訳!CM21/ごみ処理概要!D21/365*1000000,"-")</f>
        <v>187.0369789870746</v>
      </c>
      <c r="O21" s="292">
        <f>ごみ搬入量内訳!DH21</f>
        <v>0</v>
      </c>
      <c r="P21" s="292">
        <f>ごみ処理量内訳!E21</f>
        <v>696</v>
      </c>
      <c r="Q21" s="292">
        <f>ごみ処理量内訳!N21</f>
        <v>166</v>
      </c>
      <c r="R21" s="292">
        <f>SUM(S21:Y21)</f>
        <v>60</v>
      </c>
      <c r="S21" s="292">
        <f>ごみ処理量内訳!G21</f>
        <v>0</v>
      </c>
      <c r="T21" s="292">
        <f>ごみ処理量内訳!L21</f>
        <v>60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922</v>
      </c>
      <c r="AB21" s="297">
        <f>IF(AA21&lt;&gt;0,(Z21+P21+R21)/AA21*100,"-")</f>
        <v>81.995661605206067</v>
      </c>
      <c r="AC21" s="292">
        <f>施設資源化量内訳!Y21</f>
        <v>136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27</v>
      </c>
      <c r="AJ21" s="292">
        <f>SUM(AC21:AI21)</f>
        <v>163</v>
      </c>
      <c r="AK21" s="297">
        <f>IF((AA21+J21)&lt;&gt;0,(Z21+AJ21+J21)/(AA21+J21)*100,"-")</f>
        <v>17.678958785249456</v>
      </c>
      <c r="AL21" s="297">
        <f>IF((AA21+J21)&lt;&gt;0,(資源化量内訳!D21-資源化量内訳!R21-資源化量内訳!T21-資源化量内訳!V21-資源化量内訳!U21)/(AA21+J21)*100,"-")</f>
        <v>12.79826464208243</v>
      </c>
      <c r="AM21" s="292">
        <f>ごみ処理量内訳!AA21</f>
        <v>166</v>
      </c>
      <c r="AN21" s="292">
        <f>ごみ処理量内訳!AB21</f>
        <v>0</v>
      </c>
      <c r="AO21" s="292">
        <f>ごみ処理量内訳!AC21</f>
        <v>0</v>
      </c>
      <c r="AP21" s="292">
        <f>SUM(AM21:AO21)</f>
        <v>166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2718</v>
      </c>
      <c r="E22" s="292">
        <v>2715</v>
      </c>
      <c r="F22" s="292">
        <v>3</v>
      </c>
      <c r="G22" s="292">
        <v>3</v>
      </c>
      <c r="H22" s="292">
        <f>SUM(ごみ搬入量内訳!E22,+ごみ搬入量内訳!AD22)</f>
        <v>662</v>
      </c>
      <c r="I22" s="292">
        <f>ごみ搬入量内訳!BC22</f>
        <v>131</v>
      </c>
      <c r="J22" s="292">
        <f>資源化量内訳!BO22</f>
        <v>0</v>
      </c>
      <c r="K22" s="292">
        <f>SUM(H22:J22)</f>
        <v>793</v>
      </c>
      <c r="L22" s="295">
        <f>IF(D22&lt;&gt;0,K22/D22/365*1000000,"-")</f>
        <v>799.33875633775835</v>
      </c>
      <c r="M22" s="292">
        <f>IF(D22&lt;&gt;0,(ごみ搬入量内訳!BR22+ごみ処理概要!J22)/ごみ処理概要!D22/365*1000000,"-")</f>
        <v>799.33875633775835</v>
      </c>
      <c r="N22" s="292">
        <f>IF(D22&lt;&gt;0,ごみ搬入量内訳!CM22/ごみ処理概要!D22/365*1000000,"-")</f>
        <v>0</v>
      </c>
      <c r="O22" s="292">
        <f>ごみ搬入量内訳!DH22</f>
        <v>1</v>
      </c>
      <c r="P22" s="292">
        <f>ごみ処理量内訳!E22</f>
        <v>733</v>
      </c>
      <c r="Q22" s="292">
        <f>ごみ処理量内訳!N22</f>
        <v>0</v>
      </c>
      <c r="R22" s="292">
        <f>SUM(S22:Y22)</f>
        <v>5</v>
      </c>
      <c r="S22" s="292">
        <f>ごみ処理量内訳!G22</f>
        <v>0</v>
      </c>
      <c r="T22" s="292">
        <f>ごみ処理量内訳!L22</f>
        <v>5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55</v>
      </c>
      <c r="AA22" s="292">
        <f>SUM(P22,Q22,R22,Z22)</f>
        <v>793</v>
      </c>
      <c r="AB22" s="297">
        <f>IF(AA22&lt;&gt;0,(Z22+P22+R22)/AA22*100,"-")</f>
        <v>100</v>
      </c>
      <c r="AC22" s="292">
        <f>施設資源化量内訳!Y22</f>
        <v>115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5</v>
      </c>
      <c r="AJ22" s="292">
        <f>SUM(AC22:AI22)</f>
        <v>120</v>
      </c>
      <c r="AK22" s="297">
        <f>IF((AA22+J22)&lt;&gt;0,(Z22+AJ22+J22)/(AA22+J22)*100,"-")</f>
        <v>22.068095838587642</v>
      </c>
      <c r="AL22" s="297">
        <f>IF((AA22+J22)&lt;&gt;0,(資源化量内訳!D22-資源化量内訳!R22-資源化量内訳!T22-資源化量内訳!V22-資源化量内訳!U22)/(AA22+J22)*100,"-")</f>
        <v>18.915510718789406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>SUM(AM22:AO22)</f>
        <v>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1314</v>
      </c>
      <c r="E23" s="292">
        <v>1314</v>
      </c>
      <c r="F23" s="292">
        <v>0</v>
      </c>
      <c r="G23" s="292">
        <v>4</v>
      </c>
      <c r="H23" s="292">
        <f>SUM(ごみ搬入量内訳!E23,+ごみ搬入量内訳!AD23)</f>
        <v>310</v>
      </c>
      <c r="I23" s="292">
        <f>ごみ搬入量内訳!BC23</f>
        <v>36</v>
      </c>
      <c r="J23" s="292">
        <f>資源化量内訳!BO23</f>
        <v>0</v>
      </c>
      <c r="K23" s="292">
        <f>SUM(H23:J23)</f>
        <v>346</v>
      </c>
      <c r="L23" s="295">
        <f>IF(D23&lt;&gt;0,K23/D23/365*1000000,"-")</f>
        <v>721.41948666624967</v>
      </c>
      <c r="M23" s="292">
        <f>IF(D23&lt;&gt;0,(ごみ搬入量内訳!BR23+ごみ処理概要!J23)/ごみ処理概要!D23/365*1000000,"-")</f>
        <v>721.41948666624967</v>
      </c>
      <c r="N23" s="292">
        <f>IF(D23&lt;&gt;0,ごみ搬入量内訳!CM23/ごみ処理概要!D23/365*1000000,"-")</f>
        <v>0</v>
      </c>
      <c r="O23" s="292">
        <f>ごみ搬入量内訳!DH23</f>
        <v>0</v>
      </c>
      <c r="P23" s="292">
        <f>ごみ処理量内訳!E23</f>
        <v>274</v>
      </c>
      <c r="Q23" s="292">
        <f>ごみ処理量内訳!N23</f>
        <v>0</v>
      </c>
      <c r="R23" s="292">
        <f>SUM(S23:Y23)</f>
        <v>72</v>
      </c>
      <c r="S23" s="292">
        <f>ごみ処理量内訳!G23</f>
        <v>0</v>
      </c>
      <c r="T23" s="292">
        <f>ごみ処理量内訳!L23</f>
        <v>72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346</v>
      </c>
      <c r="AB23" s="297">
        <f>IF(AA23&lt;&gt;0,(Z23+P23+R23)/AA23*100,"-")</f>
        <v>100</v>
      </c>
      <c r="AC23" s="292">
        <f>施設資源化量内訳!Y23</f>
        <v>49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13</v>
      </c>
      <c r="AJ23" s="292">
        <f>SUM(AC23:AI23)</f>
        <v>62</v>
      </c>
      <c r="AK23" s="297">
        <f>IF((AA23+J23)&lt;&gt;0,(Z23+AJ23+J23)/(AA23+J23)*100,"-")</f>
        <v>17.919075144508671</v>
      </c>
      <c r="AL23" s="297">
        <f>IF((AA23+J23)&lt;&gt;0,(資源化量内訳!D23-資源化量内訳!R23-資源化量内訳!T23-資源化量内訳!V23-資源化量内訳!U23)/(AA23+J23)*100,"-")</f>
        <v>14.739884393063585</v>
      </c>
      <c r="AM23" s="292">
        <f>ごみ処理量内訳!AA23</f>
        <v>0</v>
      </c>
      <c r="AN23" s="292">
        <f>ごみ処理量内訳!AB23</f>
        <v>57</v>
      </c>
      <c r="AO23" s="292">
        <f>ごみ処理量内訳!AC23</f>
        <v>0</v>
      </c>
      <c r="AP23" s="292">
        <f>SUM(AM23:AO23)</f>
        <v>57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901</v>
      </c>
      <c r="E24" s="292">
        <v>901</v>
      </c>
      <c r="F24" s="292">
        <v>0</v>
      </c>
      <c r="G24" s="292">
        <v>3</v>
      </c>
      <c r="H24" s="292">
        <f>SUM(ごみ搬入量内訳!E24,+ごみ搬入量内訳!AD24)</f>
        <v>380</v>
      </c>
      <c r="I24" s="292">
        <f>ごみ搬入量内訳!BC24</f>
        <v>75</v>
      </c>
      <c r="J24" s="292">
        <f>資源化量内訳!BO24</f>
        <v>0</v>
      </c>
      <c r="K24" s="292">
        <f>SUM(H24:J24)</f>
        <v>455</v>
      </c>
      <c r="L24" s="295">
        <f>IF(D24&lt;&gt;0,K24/D24/365*1000000,"-")</f>
        <v>1383.546440028583</v>
      </c>
      <c r="M24" s="292">
        <f>IF(D24&lt;&gt;0,(ごみ搬入量内訳!BR24+ごみ処理概要!J24)/ごみ処理概要!D24/365*1000000,"-")</f>
        <v>1383.546440028583</v>
      </c>
      <c r="N24" s="292">
        <f>IF(D24&lt;&gt;0,ごみ搬入量内訳!CM24/ごみ処理概要!D24/365*1000000,"-")</f>
        <v>0</v>
      </c>
      <c r="O24" s="292">
        <f>ごみ搬入量内訳!DH24</f>
        <v>0</v>
      </c>
      <c r="P24" s="292">
        <f>ごみ処理量内訳!E24</f>
        <v>408</v>
      </c>
      <c r="Q24" s="292">
        <f>ごみ処理量内訳!N24</f>
        <v>0</v>
      </c>
      <c r="R24" s="292">
        <f>SUM(S24:Y24)</f>
        <v>47</v>
      </c>
      <c r="S24" s="292">
        <f>ごみ処理量内訳!G24</f>
        <v>0</v>
      </c>
      <c r="T24" s="292">
        <f>ごみ処理量内訳!L24</f>
        <v>47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455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47</v>
      </c>
      <c r="AJ24" s="292">
        <f>SUM(AC24:AI24)</f>
        <v>47</v>
      </c>
      <c r="AK24" s="297">
        <f>IF((AA24+J24)&lt;&gt;0,(Z24+AJ24+J24)/(AA24+J24)*100,"-")</f>
        <v>10.329670329670328</v>
      </c>
      <c r="AL24" s="297">
        <f>IF((AA24+J24)&lt;&gt;0,(資源化量内訳!D24-資源化量内訳!R24-資源化量内訳!T24-資源化量内訳!V24-資源化量内訳!U24)/(AA24+J24)*100,"-")</f>
        <v>10.329670329670328</v>
      </c>
      <c r="AM24" s="292">
        <f>ごみ処理量内訳!AA24</f>
        <v>0</v>
      </c>
      <c r="AN24" s="292">
        <f>ごみ処理量内訳!AB24</f>
        <v>1</v>
      </c>
      <c r="AO24" s="292">
        <f>ごみ処理量内訳!AC24</f>
        <v>0</v>
      </c>
      <c r="AP24" s="292">
        <f>SUM(AM24:AO24)</f>
        <v>1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3791</v>
      </c>
      <c r="E25" s="292">
        <v>3791</v>
      </c>
      <c r="F25" s="292">
        <v>0</v>
      </c>
      <c r="G25" s="292">
        <v>52</v>
      </c>
      <c r="H25" s="292">
        <f>SUM(ごみ搬入量内訳!E25,+ごみ搬入量内訳!AD25)</f>
        <v>1171</v>
      </c>
      <c r="I25" s="292">
        <f>ごみ搬入量内訳!BC25</f>
        <v>343</v>
      </c>
      <c r="J25" s="292">
        <f>資源化量内訳!BO25</f>
        <v>0</v>
      </c>
      <c r="K25" s="292">
        <f>SUM(H25:J25)</f>
        <v>1514</v>
      </c>
      <c r="L25" s="295">
        <f>IF(D25&lt;&gt;0,K25/D25/365*1000000,"-")</f>
        <v>1094.1559497439864</v>
      </c>
      <c r="M25" s="292">
        <f>IF(D25&lt;&gt;0,(ごみ搬入量内訳!BR25+ごみ処理概要!J25)/ごみ処理概要!D25/365*1000000,"-")</f>
        <v>883.12983526231915</v>
      </c>
      <c r="N25" s="292">
        <f>IF(D25&lt;&gt;0,ごみ搬入量内訳!CM25/ごみ処理概要!D25/365*1000000,"-")</f>
        <v>211.02611448166709</v>
      </c>
      <c r="O25" s="292">
        <f>ごみ搬入量内訳!DH25</f>
        <v>0</v>
      </c>
      <c r="P25" s="292">
        <f>ごみ処理量内訳!E25</f>
        <v>1242</v>
      </c>
      <c r="Q25" s="292">
        <f>ごみ処理量内訳!N25</f>
        <v>0</v>
      </c>
      <c r="R25" s="292">
        <f>SUM(S25:Y25)</f>
        <v>272</v>
      </c>
      <c r="S25" s="292">
        <f>ごみ処理量内訳!G25</f>
        <v>59</v>
      </c>
      <c r="T25" s="292">
        <f>ごみ処理量内訳!L25</f>
        <v>213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1514</v>
      </c>
      <c r="AB25" s="297">
        <f>IF(AA25&lt;&gt;0,(Z25+P25+R25)/AA25*100,"-")</f>
        <v>100</v>
      </c>
      <c r="AC25" s="292">
        <f>施設資源化量内訳!Y25</f>
        <v>201</v>
      </c>
      <c r="AD25" s="292">
        <f>施設資源化量内訳!AT25</f>
        <v>23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209</v>
      </c>
      <c r="AJ25" s="292">
        <f>SUM(AC25:AI25)</f>
        <v>433</v>
      </c>
      <c r="AK25" s="297">
        <f>IF((AA25+J25)&lt;&gt;0,(Z25+AJ25+J25)/(AA25+J25)*100,"-")</f>
        <v>28.599735799207398</v>
      </c>
      <c r="AL25" s="297">
        <f>IF((AA25+J25)&lt;&gt;0,(資源化量内訳!D25-資源化量内訳!R25-資源化量内訳!T25-資源化量内訳!V25-資源化量内訳!U25)/(AA25+J25)*100,"-")</f>
        <v>25.75957727873184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>SUM(AM25:AO25)</f>
        <v>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3523</v>
      </c>
      <c r="E26" s="292">
        <v>3523</v>
      </c>
      <c r="F26" s="292">
        <v>0</v>
      </c>
      <c r="G26" s="292">
        <v>24</v>
      </c>
      <c r="H26" s="292">
        <f>SUM(ごみ搬入量内訳!E26,+ごみ搬入量内訳!AD26)</f>
        <v>801</v>
      </c>
      <c r="I26" s="292">
        <f>ごみ搬入量内訳!BC26</f>
        <v>248</v>
      </c>
      <c r="J26" s="292">
        <f>資源化量内訳!BO26</f>
        <v>0</v>
      </c>
      <c r="K26" s="292">
        <f>SUM(H26:J26)</f>
        <v>1049</v>
      </c>
      <c r="L26" s="295">
        <f>IF(D26&lt;&gt;0,K26/D26/365*1000000,"-")</f>
        <v>815.7742272891644</v>
      </c>
      <c r="M26" s="292">
        <f>IF(D26&lt;&gt;0,(ごみ搬入量内訳!BR26+ごみ処理概要!J26)/ごみ処理概要!D26/365*1000000,"-")</f>
        <v>696.79095104965791</v>
      </c>
      <c r="N26" s="292">
        <f>IF(D26&lt;&gt;0,ごみ搬入量内訳!CM26/ごみ処理概要!D26/365*1000000,"-")</f>
        <v>118.98327623950635</v>
      </c>
      <c r="O26" s="292">
        <f>ごみ搬入量内訳!DH26</f>
        <v>0</v>
      </c>
      <c r="P26" s="292">
        <f>ごみ処理量内訳!E26</f>
        <v>802</v>
      </c>
      <c r="Q26" s="292">
        <f>ごみ処理量内訳!N26</f>
        <v>0</v>
      </c>
      <c r="R26" s="292">
        <f>SUM(S26:Y26)</f>
        <v>136</v>
      </c>
      <c r="S26" s="292">
        <f>ごみ処理量内訳!G26</f>
        <v>136</v>
      </c>
      <c r="T26" s="292">
        <f>ごみ処理量内訳!L26</f>
        <v>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111</v>
      </c>
      <c r="AA26" s="292">
        <f>SUM(P26,Q26,R26,Z26)</f>
        <v>1049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55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0</v>
      </c>
      <c r="AJ26" s="292">
        <f>SUM(AC26:AI26)</f>
        <v>55</v>
      </c>
      <c r="AK26" s="297">
        <f>IF((AA26+J26)&lt;&gt;0,(Z26+AJ26+J26)/(AA26+J26)*100,"-")</f>
        <v>15.824594852240228</v>
      </c>
      <c r="AL26" s="297">
        <f>IF((AA26+J26)&lt;&gt;0,(資源化量内訳!D26-資源化量内訳!R26-資源化量内訳!T26-資源化量内訳!V26-資源化量内訳!U26)/(AA26+J26)*100,"-")</f>
        <v>15.824594852240228</v>
      </c>
      <c r="AM26" s="292">
        <f>ごみ処理量内訳!AA26</f>
        <v>0</v>
      </c>
      <c r="AN26" s="292">
        <f>ごみ処理量内訳!AB26</f>
        <v>80</v>
      </c>
      <c r="AO26" s="292">
        <f>ごみ処理量内訳!AC26</f>
        <v>48</v>
      </c>
      <c r="AP26" s="292">
        <f>SUM(AM26:AO26)</f>
        <v>128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3734</v>
      </c>
      <c r="E27" s="292">
        <v>3734</v>
      </c>
      <c r="F27" s="292">
        <v>0</v>
      </c>
      <c r="G27" s="292">
        <v>46</v>
      </c>
      <c r="H27" s="292">
        <f>SUM(ごみ搬入量内訳!E27,+ごみ搬入量内訳!AD27)</f>
        <v>608</v>
      </c>
      <c r="I27" s="292">
        <f>ごみ搬入量内訳!BC27</f>
        <v>127</v>
      </c>
      <c r="J27" s="292">
        <f>資源化量内訳!BO27</f>
        <v>0</v>
      </c>
      <c r="K27" s="292">
        <f>SUM(H27:J27)</f>
        <v>735</v>
      </c>
      <c r="L27" s="295">
        <f>IF(D27&lt;&gt;0,K27/D27/365*1000000,"-")</f>
        <v>539.28726034734495</v>
      </c>
      <c r="M27" s="292">
        <f>IF(D27&lt;&gt;0,(ごみ搬入量内訳!BR27+ごみ処理概要!J27)/ごみ処理概要!D27/365*1000000,"-")</f>
        <v>493.7963621955962</v>
      </c>
      <c r="N27" s="292">
        <f>IF(D27&lt;&gt;0,ごみ搬入量内訳!CM27/ごみ処理概要!D27/365*1000000,"-")</f>
        <v>45.490898151748837</v>
      </c>
      <c r="O27" s="292">
        <f>ごみ搬入量内訳!DH27</f>
        <v>0</v>
      </c>
      <c r="P27" s="292">
        <f>ごみ処理量内訳!E27</f>
        <v>593</v>
      </c>
      <c r="Q27" s="292">
        <f>ごみ処理量内訳!N27</f>
        <v>0</v>
      </c>
      <c r="R27" s="292">
        <f>SUM(S27:Y27)</f>
        <v>133</v>
      </c>
      <c r="S27" s="292">
        <f>ごみ処理量内訳!G27</f>
        <v>133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9</v>
      </c>
      <c r="AA27" s="292">
        <f>SUM(P27,Q27,R27,Z27)</f>
        <v>735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57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57</v>
      </c>
      <c r="AK27" s="297">
        <f>IF((AA27+J27)&lt;&gt;0,(Z27+AJ27+J27)/(AA27+J27)*100,"-")</f>
        <v>8.9795918367346932</v>
      </c>
      <c r="AL27" s="297">
        <f>IF((AA27+J27)&lt;&gt;0,(資源化量内訳!D27-資源化量内訳!R27-資源化量内訳!T27-資源化量内訳!V27-資源化量内訳!U27)/(AA27+J27)*100,"-")</f>
        <v>8.9795918367346932</v>
      </c>
      <c r="AM27" s="292">
        <f>ごみ処理量内訳!AA27</f>
        <v>0</v>
      </c>
      <c r="AN27" s="292">
        <f>ごみ処理量内訳!AB27</f>
        <v>59</v>
      </c>
      <c r="AO27" s="292">
        <f>ごみ処理量内訳!AC27</f>
        <v>52</v>
      </c>
      <c r="AP27" s="292">
        <f>SUM(AM27:AO27)</f>
        <v>111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3910</v>
      </c>
      <c r="E28" s="292">
        <v>3910</v>
      </c>
      <c r="F28" s="292">
        <v>0</v>
      </c>
      <c r="G28" s="292">
        <v>26</v>
      </c>
      <c r="H28" s="292">
        <f>SUM(ごみ搬入量内訳!E28,+ごみ搬入量内訳!AD28)</f>
        <v>867</v>
      </c>
      <c r="I28" s="292">
        <f>ごみ搬入量内訳!BC28</f>
        <v>379</v>
      </c>
      <c r="J28" s="292">
        <f>資源化量内訳!BO28</f>
        <v>0</v>
      </c>
      <c r="K28" s="292">
        <f>SUM(H28:J28)</f>
        <v>1246</v>
      </c>
      <c r="L28" s="295">
        <f>IF(D28&lt;&gt;0,K28/D28/365*1000000,"-")</f>
        <v>873.06870335984308</v>
      </c>
      <c r="M28" s="292">
        <f>IF(D28&lt;&gt;0,(ごみ搬入量内訳!BR28+ごみ処理概要!J28)/ごみ処理概要!D28/365*1000000,"-")</f>
        <v>676.87348912167613</v>
      </c>
      <c r="N28" s="292">
        <f>IF(D28&lt;&gt;0,ごみ搬入量内訳!CM28/ごみ処理概要!D28/365*1000000,"-")</f>
        <v>196.19521423816698</v>
      </c>
      <c r="O28" s="292">
        <f>ごみ搬入量内訳!DH28</f>
        <v>0</v>
      </c>
      <c r="P28" s="292">
        <f>ごみ処理量内訳!E28</f>
        <v>979</v>
      </c>
      <c r="Q28" s="292">
        <f>ごみ処理量内訳!N28</f>
        <v>0</v>
      </c>
      <c r="R28" s="292">
        <f>SUM(S28:Y28)</f>
        <v>151</v>
      </c>
      <c r="S28" s="292">
        <f>ごみ処理量内訳!G28</f>
        <v>151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116</v>
      </c>
      <c r="AA28" s="292">
        <f>SUM(P28,Q28,R28,Z28)</f>
        <v>1246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60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60</v>
      </c>
      <c r="AK28" s="297">
        <f>IF((AA28+J28)&lt;&gt;0,(Z28+AJ28+J28)/(AA28+J28)*100,"-")</f>
        <v>14.125200642054574</v>
      </c>
      <c r="AL28" s="297">
        <f>IF((AA28+J28)&lt;&gt;0,(資源化量内訳!D28-資源化量内訳!R28-資源化量内訳!T28-資源化量内訳!V28-資源化量内訳!U28)/(AA28+J28)*100,"-")</f>
        <v>14.125200642054574</v>
      </c>
      <c r="AM28" s="292">
        <f>ごみ処理量内訳!AA28</f>
        <v>0</v>
      </c>
      <c r="AN28" s="292">
        <f>ごみ処理量内訳!AB28</f>
        <v>141</v>
      </c>
      <c r="AO28" s="292">
        <f>ごみ処理量内訳!AC28</f>
        <v>51</v>
      </c>
      <c r="AP28" s="292">
        <f>SUM(AM28:AO28)</f>
        <v>192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406</v>
      </c>
      <c r="E29" s="292">
        <v>406</v>
      </c>
      <c r="F29" s="292">
        <v>0</v>
      </c>
      <c r="G29" s="292">
        <v>1</v>
      </c>
      <c r="H29" s="292">
        <f>SUM(ごみ搬入量内訳!E29,+ごみ搬入量内訳!AD29)</f>
        <v>78</v>
      </c>
      <c r="I29" s="292">
        <f>ごみ搬入量内訳!BC29</f>
        <v>4</v>
      </c>
      <c r="J29" s="292">
        <f>資源化量内訳!BO29</f>
        <v>0</v>
      </c>
      <c r="K29" s="292">
        <f>SUM(H29:J29)</f>
        <v>82</v>
      </c>
      <c r="L29" s="295">
        <f>IF(D29&lt;&gt;0,K29/D29/365*1000000,"-")</f>
        <v>553.34368041028404</v>
      </c>
      <c r="M29" s="292">
        <f>IF(D29&lt;&gt;0,(ごみ搬入量内訳!BR29+ごみ処理概要!J29)/ごみ処理概要!D29/365*1000000,"-")</f>
        <v>526.35130575612391</v>
      </c>
      <c r="N29" s="292">
        <f>IF(D29&lt;&gt;0,ごみ搬入量内訳!CM29/ごみ処理概要!D29/365*1000000,"-")</f>
        <v>26.992374654160198</v>
      </c>
      <c r="O29" s="292">
        <f>ごみ搬入量内訳!DH29</f>
        <v>0</v>
      </c>
      <c r="P29" s="292">
        <f>ごみ処理量内訳!E29</f>
        <v>70</v>
      </c>
      <c r="Q29" s="292">
        <f>ごみ処理量内訳!N29</f>
        <v>0</v>
      </c>
      <c r="R29" s="292">
        <f>SUM(S29:Y29)</f>
        <v>12</v>
      </c>
      <c r="S29" s="292">
        <f>ごみ処理量内訳!G29</f>
        <v>12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82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>SUM(AC29:AI29)</f>
        <v>0</v>
      </c>
      <c r="AK29" s="297">
        <f>IF((AA29+J29)&lt;&gt;0,(Z29+AJ29+J29)/(AA29+J29)*100,"-")</f>
        <v>0</v>
      </c>
      <c r="AL29" s="297">
        <f>IF((AA29+J29)&lt;&gt;0,(資源化量内訳!D29-資源化量内訳!R29-資源化量内訳!T29-資源化量内訳!V29-資源化量内訳!U29)/(AA29+J29)*100,"-")</f>
        <v>0</v>
      </c>
      <c r="AM29" s="292">
        <f>ごみ処理量内訳!AA29</f>
        <v>0</v>
      </c>
      <c r="AN29" s="292">
        <f>ごみ処理量内訳!AB29</f>
        <v>7</v>
      </c>
      <c r="AO29" s="292">
        <f>ごみ処理量内訳!AC29</f>
        <v>5</v>
      </c>
      <c r="AP29" s="292">
        <f>SUM(AM29:AO29)</f>
        <v>12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23092</v>
      </c>
      <c r="E30" s="292">
        <v>23092</v>
      </c>
      <c r="F30" s="292">
        <v>0</v>
      </c>
      <c r="G30" s="292">
        <v>40</v>
      </c>
      <c r="H30" s="292">
        <f>SUM(ごみ搬入量内訳!E30,+ごみ搬入量内訳!AD30)</f>
        <v>6395</v>
      </c>
      <c r="I30" s="292">
        <f>ごみ搬入量内訳!BC30</f>
        <v>257</v>
      </c>
      <c r="J30" s="292">
        <f>資源化量内訳!BO30</f>
        <v>0</v>
      </c>
      <c r="K30" s="292">
        <f>SUM(H30:J30)</f>
        <v>6652</v>
      </c>
      <c r="L30" s="295">
        <f>IF(D30&lt;&gt;0,K30/D30/365*1000000,"-")</f>
        <v>789.21953638691207</v>
      </c>
      <c r="M30" s="292">
        <f>IF(D30&lt;&gt;0,(ごみ搬入量内訳!BR30+ごみ処理概要!J30)/ごみ処理概要!D30/365*1000000,"-")</f>
        <v>649.10103481250701</v>
      </c>
      <c r="N30" s="292">
        <f>IF(D30&lt;&gt;0,ごみ搬入量内訳!CM30/ごみ処理概要!D30/365*1000000,"-")</f>
        <v>140.11850157440517</v>
      </c>
      <c r="O30" s="292">
        <f>ごみ搬入量内訳!DH30</f>
        <v>0</v>
      </c>
      <c r="P30" s="292">
        <f>ごみ処理量内訳!E30</f>
        <v>4554</v>
      </c>
      <c r="Q30" s="292">
        <f>ごみ処理量内訳!N30</f>
        <v>0</v>
      </c>
      <c r="R30" s="292">
        <f>SUM(S30:Y30)</f>
        <v>2098</v>
      </c>
      <c r="S30" s="292">
        <f>ごみ処理量内訳!G30</f>
        <v>0</v>
      </c>
      <c r="T30" s="292">
        <f>ごみ処理量内訳!L30</f>
        <v>2098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6652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1778</v>
      </c>
      <c r="AJ30" s="292">
        <f>SUM(AC30:AI30)</f>
        <v>1778</v>
      </c>
      <c r="AK30" s="297">
        <f>IF((AA30+J30)&lt;&gt;0,(Z30+AJ30+J30)/(AA30+J30)*100,"-")</f>
        <v>26.7288033674083</v>
      </c>
      <c r="AL30" s="297">
        <f>IF((AA30+J30)&lt;&gt;0,(資源化量内訳!D30-資源化量内訳!R30-資源化量内訳!T30-資源化量内訳!V30-資源化量内訳!U30)/(AA30+J30)*100,"-")</f>
        <v>26.7288033674083</v>
      </c>
      <c r="AM30" s="292">
        <f>ごみ処理量内訳!AA30</f>
        <v>0</v>
      </c>
      <c r="AN30" s="292">
        <f>ごみ処理量内訳!AB30</f>
        <v>532</v>
      </c>
      <c r="AO30" s="292">
        <f>ごみ処理量内訳!AC30</f>
        <v>110</v>
      </c>
      <c r="AP30" s="292">
        <f>SUM(AM30:AO30)</f>
        <v>642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5413</v>
      </c>
      <c r="E31" s="292">
        <v>5413</v>
      </c>
      <c r="F31" s="292">
        <v>0</v>
      </c>
      <c r="G31" s="292">
        <v>36</v>
      </c>
      <c r="H31" s="292">
        <f>SUM(ごみ搬入量内訳!E31,+ごみ搬入量内訳!AD31)</f>
        <v>1255</v>
      </c>
      <c r="I31" s="292">
        <f>ごみ搬入量内訳!BC31</f>
        <v>778</v>
      </c>
      <c r="J31" s="292">
        <f>資源化量内訳!BO31</f>
        <v>0</v>
      </c>
      <c r="K31" s="292">
        <f>SUM(H31:J31)</f>
        <v>2033</v>
      </c>
      <c r="L31" s="295">
        <f>IF(D31&lt;&gt;0,K31/D31/365*1000000,"-")</f>
        <v>1028.9789421205671</v>
      </c>
      <c r="M31" s="292">
        <f>IF(D31&lt;&gt;0,(ごみ搬入量内訳!BR31+ごみ処理概要!J31)/ごみ処理概要!D31/365*1000000,"-")</f>
        <v>833.10346223829481</v>
      </c>
      <c r="N31" s="292">
        <f>IF(D31&lt;&gt;0,ごみ搬入量内訳!CM31/ごみ処理概要!D31/365*1000000,"-")</f>
        <v>195.87547988227226</v>
      </c>
      <c r="O31" s="292">
        <f>ごみ搬入量内訳!DH31</f>
        <v>0</v>
      </c>
      <c r="P31" s="292">
        <f>ごみ処理量内訳!E31</f>
        <v>1551</v>
      </c>
      <c r="Q31" s="292">
        <f>ごみ処理量内訳!N31</f>
        <v>42</v>
      </c>
      <c r="R31" s="292">
        <f>SUM(S31:Y31)</f>
        <v>245</v>
      </c>
      <c r="S31" s="292">
        <f>ごみ処理量内訳!G31</f>
        <v>117</v>
      </c>
      <c r="T31" s="292">
        <f>ごみ処理量内訳!L31</f>
        <v>128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195</v>
      </c>
      <c r="AA31" s="292">
        <f>SUM(P31,Q31,R31,Z31)</f>
        <v>2033</v>
      </c>
      <c r="AB31" s="297">
        <f>IF(AA31&lt;&gt;0,(Z31+P31+R31)/AA31*100,"-")</f>
        <v>97.93408755533693</v>
      </c>
      <c r="AC31" s="292">
        <f>施設資源化量内訳!Y31</f>
        <v>0</v>
      </c>
      <c r="AD31" s="292">
        <f>施設資源化量内訳!AT31</f>
        <v>35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55</v>
      </c>
      <c r="AJ31" s="292">
        <f>SUM(AC31:AI31)</f>
        <v>90</v>
      </c>
      <c r="AK31" s="297">
        <f>IF((AA31+J31)&lt;&gt;0,(Z31+AJ31+J31)/(AA31+J31)*100,"-")</f>
        <v>14.018691588785046</v>
      </c>
      <c r="AL31" s="297">
        <f>IF((AA31+J31)&lt;&gt;0,(資源化量内訳!D31-資源化量内訳!R31-資源化量内訳!T31-資源化量内訳!V31-資源化量内訳!U31)/(AA31+J31)*100,"-")</f>
        <v>14.018691588785046</v>
      </c>
      <c r="AM31" s="292">
        <f>ごみ処理量内訳!AA31</f>
        <v>42</v>
      </c>
      <c r="AN31" s="292">
        <f>ごみ処理量内訳!AB31</f>
        <v>125</v>
      </c>
      <c r="AO31" s="292">
        <f>ごみ処理量内訳!AC31</f>
        <v>47</v>
      </c>
      <c r="AP31" s="292">
        <f>SUM(AM31:AO31)</f>
        <v>214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6896</v>
      </c>
      <c r="E32" s="292">
        <v>6896</v>
      </c>
      <c r="F32" s="292">
        <v>0</v>
      </c>
      <c r="G32" s="292">
        <v>42</v>
      </c>
      <c r="H32" s="292">
        <f>SUM(ごみ搬入量内訳!E32,+ごみ搬入量内訳!AD32)</f>
        <v>2354</v>
      </c>
      <c r="I32" s="292">
        <f>ごみ搬入量内訳!BC32</f>
        <v>226</v>
      </c>
      <c r="J32" s="292">
        <f>資源化量内訳!BO32</f>
        <v>0</v>
      </c>
      <c r="K32" s="292">
        <f>SUM(H32:J32)</f>
        <v>2580</v>
      </c>
      <c r="L32" s="295">
        <f>IF(D32&lt;&gt;0,K32/D32/365*1000000,"-")</f>
        <v>1025.0135079299494</v>
      </c>
      <c r="M32" s="292">
        <f>IF(D32&lt;&gt;0,(ごみ搬入量内訳!BR32+ごみ処理概要!J32)/ごみ処理概要!D32/365*1000000,"-")</f>
        <v>872.05606585513146</v>
      </c>
      <c r="N32" s="292">
        <f>IF(D32&lt;&gt;0,ごみ搬入量内訳!CM32/ごみ処理概要!D32/365*1000000,"-")</f>
        <v>152.95744207481806</v>
      </c>
      <c r="O32" s="292">
        <f>ごみ搬入量内訳!DH32</f>
        <v>0</v>
      </c>
      <c r="P32" s="292">
        <f>ごみ処理量内訳!E32</f>
        <v>0</v>
      </c>
      <c r="Q32" s="292">
        <f>ごみ処理量内訳!N32</f>
        <v>0</v>
      </c>
      <c r="R32" s="292">
        <f>SUM(S32:Y32)</f>
        <v>2579</v>
      </c>
      <c r="S32" s="292">
        <f>ごみ処理量内訳!G32</f>
        <v>0</v>
      </c>
      <c r="T32" s="292">
        <f>ごみ処理量内訳!L32</f>
        <v>991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1588</v>
      </c>
      <c r="Y32" s="292">
        <f>ごみ処理量内訳!M32</f>
        <v>0</v>
      </c>
      <c r="Z32" s="292">
        <f>資源化量内訳!Y32</f>
        <v>0</v>
      </c>
      <c r="AA32" s="292">
        <f>SUM(P32,Q32,R32,Z32)</f>
        <v>2579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922</v>
      </c>
      <c r="AI32" s="292">
        <f>施設資源化量内訳!EU32</f>
        <v>977</v>
      </c>
      <c r="AJ32" s="292">
        <f>SUM(AC32:AI32)</f>
        <v>1899</v>
      </c>
      <c r="AK32" s="297">
        <f>IF((AA32+J32)&lt;&gt;0,(Z32+AJ32+J32)/(AA32+J32)*100,"-")</f>
        <v>73.633191159364102</v>
      </c>
      <c r="AL32" s="297">
        <f>IF((AA32+J32)&lt;&gt;0,(資源化量内訳!D32-資源化量内訳!R32-資源化量内訳!T32-資源化量内訳!V32-資源化量内訳!U32)/(AA32+J32)*100,"-")</f>
        <v>37.88290034897247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21</v>
      </c>
      <c r="AP32" s="292">
        <f>SUM(AM32:AO32)</f>
        <v>21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12983</v>
      </c>
      <c r="E33" s="292">
        <v>12983</v>
      </c>
      <c r="F33" s="292">
        <v>0</v>
      </c>
      <c r="G33" s="292">
        <v>51</v>
      </c>
      <c r="H33" s="292">
        <f>SUM(ごみ搬入量内訳!E33,+ごみ搬入量内訳!AD33)</f>
        <v>3134</v>
      </c>
      <c r="I33" s="292">
        <f>ごみ搬入量内訳!BC33</f>
        <v>1300</v>
      </c>
      <c r="J33" s="292">
        <f>資源化量内訳!BO33</f>
        <v>0</v>
      </c>
      <c r="K33" s="292">
        <f>SUM(H33:J33)</f>
        <v>4434</v>
      </c>
      <c r="L33" s="295">
        <f>IF(D33&lt;&gt;0,K33/D33/365*1000000,"-")</f>
        <v>935.68090622194029</v>
      </c>
      <c r="M33" s="292">
        <f>IF(D33&lt;&gt;0,(ごみ搬入量内訳!BR33+ごみ処理概要!J33)/ごみ処理概要!D33/365*1000000,"-")</f>
        <v>798.72625846866129</v>
      </c>
      <c r="N33" s="292">
        <f>IF(D33&lt;&gt;0,ごみ搬入量内訳!CM33/ごみ処理概要!D33/365*1000000,"-")</f>
        <v>136.95464775327906</v>
      </c>
      <c r="O33" s="292">
        <f>ごみ搬入量内訳!DH33</f>
        <v>0</v>
      </c>
      <c r="P33" s="292">
        <f>ごみ処理量内訳!E33</f>
        <v>3622</v>
      </c>
      <c r="Q33" s="292">
        <f>ごみ処理量内訳!N33</f>
        <v>66</v>
      </c>
      <c r="R33" s="292">
        <f>SUM(S33:Y33)</f>
        <v>401</v>
      </c>
      <c r="S33" s="292">
        <f>ごみ処理量内訳!G33</f>
        <v>241</v>
      </c>
      <c r="T33" s="292">
        <f>ごみ処理量内訳!L33</f>
        <v>160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345</v>
      </c>
      <c r="AA33" s="292">
        <f>SUM(P33,Q33,R33,Z33)</f>
        <v>4434</v>
      </c>
      <c r="AB33" s="297">
        <f>IF(AA33&lt;&gt;0,(Z33+P33+R33)/AA33*100,"-")</f>
        <v>98.511502029769957</v>
      </c>
      <c r="AC33" s="292">
        <f>施設資源化量内訳!Y33</f>
        <v>0</v>
      </c>
      <c r="AD33" s="292">
        <f>施設資源化量内訳!AT33</f>
        <v>63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95</v>
      </c>
      <c r="AJ33" s="292">
        <f>SUM(AC33:AI33)</f>
        <v>158</v>
      </c>
      <c r="AK33" s="297">
        <f>IF((AA33+J33)&lt;&gt;0,(Z33+AJ33+J33)/(AA33+J33)*100,"-")</f>
        <v>11.344158773116824</v>
      </c>
      <c r="AL33" s="297">
        <f>IF((AA33+J33)&lt;&gt;0,(資源化量内訳!D33-資源化量内訳!R33-資源化量内訳!T33-資源化量内訳!V33-資源化量内訳!U33)/(AA33+J33)*100,"-")</f>
        <v>11.344158773116824</v>
      </c>
      <c r="AM33" s="292">
        <f>ごみ処理量内訳!AA33</f>
        <v>66</v>
      </c>
      <c r="AN33" s="292">
        <f>ごみ処理量内訳!AB33</f>
        <v>339</v>
      </c>
      <c r="AO33" s="292">
        <f>ごみ処理量内訳!AC33</f>
        <v>72</v>
      </c>
      <c r="AP33" s="292">
        <f>SUM(AM33:AO33)</f>
        <v>477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5659</v>
      </c>
      <c r="E34" s="292">
        <v>5659</v>
      </c>
      <c r="F34" s="292">
        <v>0</v>
      </c>
      <c r="G34" s="292">
        <v>14</v>
      </c>
      <c r="H34" s="292">
        <f>SUM(ごみ搬入量内訳!E34,+ごみ搬入量内訳!AD34)</f>
        <v>1349</v>
      </c>
      <c r="I34" s="292">
        <f>ごみ搬入量内訳!BC34</f>
        <v>742</v>
      </c>
      <c r="J34" s="292">
        <f>資源化量内訳!BO34</f>
        <v>0</v>
      </c>
      <c r="K34" s="292">
        <f>SUM(H34:J34)</f>
        <v>2091</v>
      </c>
      <c r="L34" s="295">
        <f>IF(D34&lt;&gt;0,K34/D34/365*1000000,"-")</f>
        <v>1012.3285250552519</v>
      </c>
      <c r="M34" s="292">
        <f>IF(D34&lt;&gt;0,(ごみ搬入量内訳!BR34+ごみ処理概要!J34)/ごみ処理概要!D34/365*1000000,"-")</f>
        <v>833.19817868009977</v>
      </c>
      <c r="N34" s="292">
        <f>IF(D34&lt;&gt;0,ごみ搬入量内訳!CM34/ごみ処理概要!D34/365*1000000,"-")</f>
        <v>179.13034637515221</v>
      </c>
      <c r="O34" s="292">
        <f>ごみ搬入量内訳!DH34</f>
        <v>0</v>
      </c>
      <c r="P34" s="292">
        <f>ごみ処理量内訳!E34</f>
        <v>1712</v>
      </c>
      <c r="Q34" s="292">
        <f>ごみ処理量内訳!N34</f>
        <v>22</v>
      </c>
      <c r="R34" s="292">
        <f>SUM(S34:Y34)</f>
        <v>177</v>
      </c>
      <c r="S34" s="292">
        <f>ごみ処理量内訳!G34</f>
        <v>92</v>
      </c>
      <c r="T34" s="292">
        <f>ごみ処理量内訳!L34</f>
        <v>85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180</v>
      </c>
      <c r="AA34" s="292">
        <f>SUM(P34,Q34,R34,Z34)</f>
        <v>2091</v>
      </c>
      <c r="AB34" s="297">
        <f>IF(AA34&lt;&gt;0,(Z34+P34+R34)/AA34*100,"-")</f>
        <v>98.947871831659498</v>
      </c>
      <c r="AC34" s="292">
        <f>施設資源化量内訳!Y34</f>
        <v>0</v>
      </c>
      <c r="AD34" s="292">
        <f>施設資源化量内訳!AT34</f>
        <v>32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49</v>
      </c>
      <c r="AJ34" s="292">
        <f>SUM(AC34:AI34)</f>
        <v>81</v>
      </c>
      <c r="AK34" s="297">
        <f>IF((AA34+J34)&lt;&gt;0,(Z34+AJ34+J34)/(AA34+J34)*100,"-")</f>
        <v>12.48206599713056</v>
      </c>
      <c r="AL34" s="297">
        <f>IF((AA34+J34)&lt;&gt;0,(資源化量内訳!D34-資源化量内訳!R34-資源化量内訳!T34-資源化量内訳!V34-資源化量内訳!U34)/(AA34+J34)*100,"-")</f>
        <v>12.48206599713056</v>
      </c>
      <c r="AM34" s="292">
        <f>ごみ処理量内訳!AA34</f>
        <v>22</v>
      </c>
      <c r="AN34" s="292">
        <f>ごみ処理量内訳!AB34</f>
        <v>167</v>
      </c>
      <c r="AO34" s="292">
        <f>ごみ処理量内訳!AC34</f>
        <v>29</v>
      </c>
      <c r="AP34" s="292">
        <f>SUM(AM34:AO34)</f>
        <v>218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3497</v>
      </c>
      <c r="E35" s="292">
        <v>3497</v>
      </c>
      <c r="F35" s="292">
        <v>0</v>
      </c>
      <c r="G35" s="292">
        <v>0</v>
      </c>
      <c r="H35" s="292">
        <f>SUM(ごみ搬入量内訳!E35,+ごみ搬入量内訳!AD35)</f>
        <v>742</v>
      </c>
      <c r="I35" s="292">
        <f>ごみ搬入量内訳!BC35</f>
        <v>0</v>
      </c>
      <c r="J35" s="292">
        <f>資源化量内訳!BO35</f>
        <v>0</v>
      </c>
      <c r="K35" s="292">
        <f>SUM(H35:J35)</f>
        <v>742</v>
      </c>
      <c r="L35" s="295">
        <f>IF(D35&lt;&gt;0,K35/D35/365*1000000,"-")</f>
        <v>581.32019225872671</v>
      </c>
      <c r="M35" s="292">
        <f>IF(D35&lt;&gt;0,(ごみ搬入量内訳!BR35+ごみ処理概要!J35)/ごみ処理概要!D35/365*1000000,"-")</f>
        <v>581.32019225872671</v>
      </c>
      <c r="N35" s="292">
        <f>IF(D35&lt;&gt;0,ごみ搬入量内訳!CM35/ごみ処理概要!D35/365*1000000,"-")</f>
        <v>0</v>
      </c>
      <c r="O35" s="292">
        <f>ごみ搬入量内訳!DH35</f>
        <v>0</v>
      </c>
      <c r="P35" s="292">
        <f>ごみ処理量内訳!E35</f>
        <v>0</v>
      </c>
      <c r="Q35" s="292">
        <f>ごみ処理量内訳!N35</f>
        <v>0</v>
      </c>
      <c r="R35" s="292">
        <f>SUM(S35:Y35)</f>
        <v>727</v>
      </c>
      <c r="S35" s="292">
        <f>ごみ処理量内訳!G35</f>
        <v>36</v>
      </c>
      <c r="T35" s="292">
        <f>ごみ処理量内訳!L35</f>
        <v>0</v>
      </c>
      <c r="U35" s="292">
        <f>ごみ処理量内訳!H35</f>
        <v>6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661</v>
      </c>
      <c r="Y35" s="292">
        <f>ごみ処理量内訳!M35</f>
        <v>24</v>
      </c>
      <c r="Z35" s="292">
        <f>資源化量内訳!Y35</f>
        <v>15</v>
      </c>
      <c r="AA35" s="292">
        <f>SUM(P35,Q35,R35,Z35)</f>
        <v>742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36</v>
      </c>
      <c r="AE35" s="292">
        <f>施設資源化量内訳!BO35</f>
        <v>6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339</v>
      </c>
      <c r="AI35" s="292">
        <f>施設資源化量内訳!EU35</f>
        <v>0</v>
      </c>
      <c r="AJ35" s="292">
        <f>SUM(AC35:AI35)</f>
        <v>381</v>
      </c>
      <c r="AK35" s="297">
        <f>IF((AA35+J35)&lt;&gt;0,(Z35+AJ35+J35)/(AA35+J35)*100,"-")</f>
        <v>53.36927223719676</v>
      </c>
      <c r="AL35" s="297">
        <f>IF((AA35+J35)&lt;&gt;0,(資源化量内訳!D35-資源化量内訳!R35-資源化量内訳!T35-資源化量内訳!V35-資源化量内訳!U35)/(AA35+J35)*100,"-")</f>
        <v>7.6819407008086262</v>
      </c>
      <c r="AM35" s="292">
        <f>ごみ処理量内訳!AA35</f>
        <v>0</v>
      </c>
      <c r="AN35" s="292">
        <f>ごみ処理量内訳!AB35</f>
        <v>0</v>
      </c>
      <c r="AO35" s="292">
        <f>ごみ処理量内訳!AC35</f>
        <v>24</v>
      </c>
      <c r="AP35" s="292">
        <f>SUM(AM35:AO35)</f>
        <v>24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5039</v>
      </c>
      <c r="E36" s="292">
        <v>5039</v>
      </c>
      <c r="F36" s="292">
        <v>0</v>
      </c>
      <c r="G36" s="292">
        <v>14</v>
      </c>
      <c r="H36" s="292">
        <f>SUM(ごみ搬入量内訳!E36,+ごみ搬入量内訳!AD36)</f>
        <v>1397</v>
      </c>
      <c r="I36" s="292">
        <f>ごみ搬入量内訳!BC36</f>
        <v>123</v>
      </c>
      <c r="J36" s="292">
        <f>資源化量内訳!BO36</f>
        <v>0</v>
      </c>
      <c r="K36" s="292">
        <f>SUM(H36:J36)</f>
        <v>1520</v>
      </c>
      <c r="L36" s="295">
        <f>IF(D36&lt;&gt;0,K36/D36/365*1000000,"-")</f>
        <v>826.43055400750859</v>
      </c>
      <c r="M36" s="292">
        <f>IF(D36&lt;&gt;0,(ごみ搬入量内訳!BR36+ごみ処理概要!J36)/ごみ処理概要!D36/365*1000000,"-")</f>
        <v>656.79480871123053</v>
      </c>
      <c r="N36" s="292">
        <f>IF(D36&lt;&gt;0,ごみ搬入量内訳!CM36/ごみ処理概要!D36/365*1000000,"-")</f>
        <v>169.63574529627806</v>
      </c>
      <c r="O36" s="292">
        <f>ごみ搬入量内訳!DH36</f>
        <v>0</v>
      </c>
      <c r="P36" s="292">
        <f>ごみ処理量内訳!E36</f>
        <v>1056</v>
      </c>
      <c r="Q36" s="292">
        <f>ごみ処理量内訳!N36</f>
        <v>105</v>
      </c>
      <c r="R36" s="292">
        <f>SUM(S36:Y36)</f>
        <v>299</v>
      </c>
      <c r="S36" s="292">
        <f>ごみ処理量内訳!G36</f>
        <v>123</v>
      </c>
      <c r="T36" s="292">
        <f>ごみ処理量内訳!L36</f>
        <v>176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1460</v>
      </c>
      <c r="AB36" s="297">
        <f>IF(AA36&lt;&gt;0,(Z36+P36+R36)/AA36*100,"-")</f>
        <v>92.808219178082197</v>
      </c>
      <c r="AC36" s="292">
        <f>施設資源化量内訳!Y36</f>
        <v>0</v>
      </c>
      <c r="AD36" s="292">
        <f>施設資源化量内訳!AT36</f>
        <v>14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174</v>
      </c>
      <c r="AJ36" s="292">
        <f>SUM(AC36:AI36)</f>
        <v>188</v>
      </c>
      <c r="AK36" s="297">
        <f>IF((AA36+J36)&lt;&gt;0,(Z36+AJ36+J36)/(AA36+J36)*100,"-")</f>
        <v>12.876712328767123</v>
      </c>
      <c r="AL36" s="297">
        <f>IF((AA36+J36)&lt;&gt;0,(資源化量内訳!D36-資源化量内訳!R36-資源化量内訳!T36-資源化量内訳!V36-資源化量内訳!U36)/(AA36+J36)*100,"-")</f>
        <v>12.876712328767123</v>
      </c>
      <c r="AM36" s="292">
        <f>ごみ処理量内訳!AA36</f>
        <v>105</v>
      </c>
      <c r="AN36" s="292">
        <f>ごみ処理量内訳!AB36</f>
        <v>131</v>
      </c>
      <c r="AO36" s="292">
        <f>ごみ処理量内訳!AC36</f>
        <v>63</v>
      </c>
      <c r="AP36" s="292">
        <f>SUM(AM36:AO36)</f>
        <v>299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5788</v>
      </c>
      <c r="E37" s="292">
        <v>5788</v>
      </c>
      <c r="F37" s="292">
        <v>0</v>
      </c>
      <c r="G37" s="292">
        <v>30</v>
      </c>
      <c r="H37" s="292">
        <f>SUM(ごみ搬入量内訳!E37,+ごみ搬入量内訳!AD37)</f>
        <v>1451</v>
      </c>
      <c r="I37" s="292">
        <f>ごみ搬入量内訳!BC37</f>
        <v>0</v>
      </c>
      <c r="J37" s="292">
        <f>資源化量内訳!BO37</f>
        <v>0</v>
      </c>
      <c r="K37" s="292">
        <f>SUM(H37:J37)</f>
        <v>1451</v>
      </c>
      <c r="L37" s="295">
        <f>IF(D37&lt;&gt;0,K37/D37/365*1000000,"-")</f>
        <v>686.82489042042585</v>
      </c>
      <c r="M37" s="292">
        <f>IF(D37&lt;&gt;0,(ごみ搬入量内訳!BR37+ごみ処理概要!J37)/ごみ処理概要!D37/365*1000000,"-")</f>
        <v>686.82489042042585</v>
      </c>
      <c r="N37" s="292">
        <f>IF(D37&lt;&gt;0,ごみ搬入量内訳!CM37/ごみ処理概要!D37/365*1000000,"-")</f>
        <v>0</v>
      </c>
      <c r="O37" s="292">
        <f>ごみ搬入量内訳!DH37</f>
        <v>0</v>
      </c>
      <c r="P37" s="292">
        <f>ごみ処理量内訳!E37</f>
        <v>0</v>
      </c>
      <c r="Q37" s="292">
        <f>ごみ処理量内訳!N37</f>
        <v>0</v>
      </c>
      <c r="R37" s="292">
        <f>SUM(S37:Y37)</f>
        <v>1325</v>
      </c>
      <c r="S37" s="292">
        <f>ごみ処理量内訳!G37</f>
        <v>216</v>
      </c>
      <c r="T37" s="292">
        <f>ごみ処理量内訳!L37</f>
        <v>4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1090</v>
      </c>
      <c r="Y37" s="292">
        <f>ごみ処理量内訳!M37</f>
        <v>15</v>
      </c>
      <c r="Z37" s="292">
        <f>資源化量内訳!Y37</f>
        <v>125</v>
      </c>
      <c r="AA37" s="292">
        <f>SUM(P37,Q37,R37,Z37)</f>
        <v>1450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216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584</v>
      </c>
      <c r="AI37" s="292">
        <f>施設資源化量内訳!EU37</f>
        <v>4</v>
      </c>
      <c r="AJ37" s="292">
        <f>SUM(AC37:AI37)</f>
        <v>804</v>
      </c>
      <c r="AK37" s="297">
        <f>IF((AA37+J37)&lt;&gt;0,(Z37+AJ37+J37)/(AA37+J37)*100,"-")</f>
        <v>64.068965517241381</v>
      </c>
      <c r="AL37" s="297">
        <f>IF((AA37+J37)&lt;&gt;0,(資源化量内訳!D37-資源化量内訳!R37-資源化量内訳!T37-資源化量内訳!V37-資源化量内訳!U37)/(AA37+J37)*100,"-")</f>
        <v>23.793103448275861</v>
      </c>
      <c r="AM37" s="292">
        <f>ごみ処理量内訳!AA37</f>
        <v>0</v>
      </c>
      <c r="AN37" s="292">
        <f>ごみ処理量内訳!AB37</f>
        <v>0</v>
      </c>
      <c r="AO37" s="292">
        <f>ごみ処理量内訳!AC37</f>
        <v>21</v>
      </c>
      <c r="AP37" s="292">
        <f>SUM(AM37:AO37)</f>
        <v>21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17283</v>
      </c>
      <c r="E38" s="292">
        <v>17282</v>
      </c>
      <c r="F38" s="292">
        <v>1</v>
      </c>
      <c r="G38" s="292">
        <v>98</v>
      </c>
      <c r="H38" s="292">
        <f>SUM(ごみ搬入量内訳!E38,+ごみ搬入量内訳!AD38)</f>
        <v>4307</v>
      </c>
      <c r="I38" s="292">
        <f>ごみ搬入量内訳!BC38</f>
        <v>1281</v>
      </c>
      <c r="J38" s="292">
        <f>資源化量内訳!BO38</f>
        <v>0</v>
      </c>
      <c r="K38" s="292">
        <f>SUM(H38:J38)</f>
        <v>5588</v>
      </c>
      <c r="L38" s="295">
        <f>IF(D38&lt;&gt;0,K38/D38/365*1000000,"-")</f>
        <v>885.81780021384543</v>
      </c>
      <c r="M38" s="292">
        <f>IF(D38&lt;&gt;0,(ごみ搬入量内訳!BR38+ごみ処理概要!J38)/ごみ処理概要!D38/365*1000000,"-")</f>
        <v>694.16538066149417</v>
      </c>
      <c r="N38" s="292">
        <f>IF(D38&lt;&gt;0,ごみ搬入量内訳!CM38/ごみ処理概要!D38/365*1000000,"-")</f>
        <v>191.65241955235129</v>
      </c>
      <c r="O38" s="292">
        <f>ごみ搬入量内訳!DH38</f>
        <v>1</v>
      </c>
      <c r="P38" s="292">
        <f>ごみ処理量内訳!E38</f>
        <v>5017</v>
      </c>
      <c r="Q38" s="292">
        <f>ごみ処理量内訳!N38</f>
        <v>0</v>
      </c>
      <c r="R38" s="292">
        <f>SUM(S38:Y38)</f>
        <v>796</v>
      </c>
      <c r="S38" s="292">
        <f>ごみ処理量内訳!G38</f>
        <v>0</v>
      </c>
      <c r="T38" s="292">
        <f>ごみ処理量内訳!L38</f>
        <v>796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>SUM(P38,Q38,R38,Z38)</f>
        <v>5813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680</v>
      </c>
      <c r="AJ38" s="292">
        <f>SUM(AC38:AI38)</f>
        <v>680</v>
      </c>
      <c r="AK38" s="297">
        <f>IF((AA38+J38)&lt;&gt;0,(Z38+AJ38+J38)/(AA38+J38)*100,"-")</f>
        <v>11.697918458627214</v>
      </c>
      <c r="AL38" s="297">
        <f>IF((AA38+J38)&lt;&gt;0,(資源化量内訳!D38-資源化量内訳!R38-資源化量内訳!T38-資源化量内訳!V38-資源化量内訳!U38)/(AA38+J38)*100,"-")</f>
        <v>11.697918458627214</v>
      </c>
      <c r="AM38" s="292">
        <f>ごみ処理量内訳!AA38</f>
        <v>0</v>
      </c>
      <c r="AN38" s="292">
        <f>ごみ処理量内訳!AB38</f>
        <v>587</v>
      </c>
      <c r="AO38" s="292">
        <f>ごみ処理量内訳!AC38</f>
        <v>90</v>
      </c>
      <c r="AP38" s="292">
        <f>SUM(AM38:AO38)</f>
        <v>677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5089</v>
      </c>
      <c r="E39" s="292">
        <v>5075</v>
      </c>
      <c r="F39" s="292">
        <v>14</v>
      </c>
      <c r="G39" s="292">
        <v>17</v>
      </c>
      <c r="H39" s="292">
        <f>SUM(ごみ搬入量内訳!E39,+ごみ搬入量内訳!AD39)</f>
        <v>1451</v>
      </c>
      <c r="I39" s="292">
        <f>ごみ搬入量内訳!BC39</f>
        <v>95</v>
      </c>
      <c r="J39" s="292">
        <f>資源化量内訳!BO39</f>
        <v>0</v>
      </c>
      <c r="K39" s="292">
        <f>SUM(H39:J39)</f>
        <v>1546</v>
      </c>
      <c r="L39" s="295">
        <f>IF(D39&lt;&gt;0,K39/D39/365*1000000,"-")</f>
        <v>832.3082016813056</v>
      </c>
      <c r="M39" s="292">
        <f>IF(D39&lt;&gt;0,(ごみ搬入量内訳!BR39+ごみ処理概要!J39)/ごみ処理概要!D39/365*1000000,"-")</f>
        <v>686.41200332707945</v>
      </c>
      <c r="N39" s="292">
        <f>IF(D39&lt;&gt;0,ごみ搬入量内訳!CM39/ごみ処理概要!D39/365*1000000,"-")</f>
        <v>145.89619835422627</v>
      </c>
      <c r="O39" s="292">
        <f>ごみ搬入量内訳!DH39</f>
        <v>4</v>
      </c>
      <c r="P39" s="292">
        <f>ごみ処理量内訳!E39</f>
        <v>1355</v>
      </c>
      <c r="Q39" s="292">
        <f>ごみ処理量内訳!N39</f>
        <v>140</v>
      </c>
      <c r="R39" s="292">
        <f>SUM(S39:Y39)</f>
        <v>51</v>
      </c>
      <c r="S39" s="292">
        <f>ごみ処理量内訳!G39</f>
        <v>0</v>
      </c>
      <c r="T39" s="292">
        <f>ごみ処理量内訳!L39</f>
        <v>51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>SUM(P39,Q39,R39,Z39)</f>
        <v>1546</v>
      </c>
      <c r="AB39" s="297">
        <f>IF(AA39&lt;&gt;0,(Z39+P39+R39)/AA39*100,"-")</f>
        <v>90.944372574385511</v>
      </c>
      <c r="AC39" s="292">
        <f>施設資源化量内訳!Y39</f>
        <v>227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49</v>
      </c>
      <c r="AJ39" s="292">
        <f>SUM(AC39:AI39)</f>
        <v>276</v>
      </c>
      <c r="AK39" s="297">
        <f>IF((AA39+J39)&lt;&gt;0,(Z39+AJ39+J39)/(AA39+J39)*100,"-")</f>
        <v>17.852522639068564</v>
      </c>
      <c r="AL39" s="297">
        <f>IF((AA39+J39)&lt;&gt;0,(資源化量内訳!D39-資源化量内訳!R39-資源化量内訳!T39-資源化量内訳!V39-資源化量内訳!U39)/(AA39+J39)*100,"-")</f>
        <v>14.100905562742561</v>
      </c>
      <c r="AM39" s="292">
        <f>ごみ処理量内訳!AA39</f>
        <v>140</v>
      </c>
      <c r="AN39" s="292">
        <f>ごみ処理量内訳!AB39</f>
        <v>0</v>
      </c>
      <c r="AO39" s="292">
        <f>ごみ処理量内訳!AC39</f>
        <v>0</v>
      </c>
      <c r="AP39" s="292">
        <f>SUM(AM39:AO39)</f>
        <v>140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1500</v>
      </c>
      <c r="E40" s="292">
        <v>1500</v>
      </c>
      <c r="F40" s="292">
        <v>0</v>
      </c>
      <c r="G40" s="292">
        <v>15</v>
      </c>
      <c r="H40" s="292">
        <f>SUM(ごみ搬入量内訳!E40,+ごみ搬入量内訳!AD40)</f>
        <v>352</v>
      </c>
      <c r="I40" s="292">
        <f>ごみ搬入量内訳!BC40</f>
        <v>28</v>
      </c>
      <c r="J40" s="292">
        <f>資源化量内訳!BO40</f>
        <v>0</v>
      </c>
      <c r="K40" s="292">
        <f>SUM(H40:J40)</f>
        <v>380</v>
      </c>
      <c r="L40" s="295">
        <f>IF(D40&lt;&gt;0,K40/D40/365*1000000,"-")</f>
        <v>694.06392694063936</v>
      </c>
      <c r="M40" s="292">
        <f>IF(D40&lt;&gt;0,(ごみ搬入量内訳!BR40+ごみ処理概要!J40)/ごみ処理概要!D40/365*1000000,"-")</f>
        <v>644.7488584474886</v>
      </c>
      <c r="N40" s="292">
        <f>IF(D40&lt;&gt;0,ごみ搬入量内訳!CM40/ごみ処理概要!D40/365*1000000,"-")</f>
        <v>49.315068493150683</v>
      </c>
      <c r="O40" s="292">
        <f>ごみ搬入量内訳!DH40</f>
        <v>0</v>
      </c>
      <c r="P40" s="292">
        <f>ごみ処理量内訳!E40</f>
        <v>366</v>
      </c>
      <c r="Q40" s="292">
        <f>ごみ処理量内訳!N40</f>
        <v>0</v>
      </c>
      <c r="R40" s="292">
        <f>SUM(S40:Y40)</f>
        <v>14</v>
      </c>
      <c r="S40" s="292">
        <f>ごみ処理量内訳!G40</f>
        <v>0</v>
      </c>
      <c r="T40" s="292">
        <f>ごみ処理量内訳!L40</f>
        <v>14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0</v>
      </c>
      <c r="AA40" s="292">
        <f>SUM(P40,Q40,R40,Z40)</f>
        <v>380</v>
      </c>
      <c r="AB40" s="297">
        <f>IF(AA40&lt;&gt;0,(Z40+P40+R40)/AA40*100,"-")</f>
        <v>100</v>
      </c>
      <c r="AC40" s="292">
        <f>施設資源化量内訳!Y40</f>
        <v>60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14</v>
      </c>
      <c r="AJ40" s="292">
        <f>SUM(AC40:AI40)</f>
        <v>74</v>
      </c>
      <c r="AK40" s="297">
        <f>IF((AA40+J40)&lt;&gt;0,(Z40+AJ40+J40)/(AA40+J40)*100,"-")</f>
        <v>19.473684210526315</v>
      </c>
      <c r="AL40" s="297">
        <f>IF((AA40+J40)&lt;&gt;0,(資源化量内訳!D40-資源化量内訳!R40-資源化量内訳!T40-資源化量内訳!V40-資源化量内訳!U40)/(AA40+J40)*100,"-")</f>
        <v>15.526315789473685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0</v>
      </c>
      <c r="AP40" s="292">
        <f>SUM(AM40:AO40)</f>
        <v>0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11267</v>
      </c>
      <c r="E41" s="292">
        <v>11267</v>
      </c>
      <c r="F41" s="292">
        <v>0</v>
      </c>
      <c r="G41" s="292">
        <v>136</v>
      </c>
      <c r="H41" s="292">
        <f>SUM(ごみ搬入量内訳!E41,+ごみ搬入量内訳!AD41)</f>
        <v>3275</v>
      </c>
      <c r="I41" s="292">
        <f>ごみ搬入量内訳!BC41</f>
        <v>350</v>
      </c>
      <c r="J41" s="292">
        <f>資源化量内訳!BO41</f>
        <v>0</v>
      </c>
      <c r="K41" s="292">
        <f>SUM(H41:J41)</f>
        <v>3625</v>
      </c>
      <c r="L41" s="295">
        <f>IF(D41&lt;&gt;0,K41/D41/365*1000000,"-")</f>
        <v>881.46861181459735</v>
      </c>
      <c r="M41" s="292">
        <f>IF(D41&lt;&gt;0,(ごみ搬入量内訳!BR41+ごみ処理概要!J41)/ごみ処理概要!D41/365*1000000,"-")</f>
        <v>761.34571685282867</v>
      </c>
      <c r="N41" s="292">
        <f>IF(D41&lt;&gt;0,ごみ搬入量内訳!CM41/ごみ処理概要!D41/365*1000000,"-")</f>
        <v>120.12289496176858</v>
      </c>
      <c r="O41" s="292">
        <f>ごみ搬入量内訳!DH41</f>
        <v>0</v>
      </c>
      <c r="P41" s="292">
        <f>ごみ処理量内訳!E41</f>
        <v>3463</v>
      </c>
      <c r="Q41" s="292">
        <f>ごみ処理量内訳!N41</f>
        <v>0</v>
      </c>
      <c r="R41" s="292">
        <f>SUM(S41:Y41)</f>
        <v>162</v>
      </c>
      <c r="S41" s="292">
        <f>ごみ処理量内訳!G41</f>
        <v>0</v>
      </c>
      <c r="T41" s="292">
        <f>ごみ処理量内訳!L41</f>
        <v>162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>SUM(P41,Q41,R41,Z41)</f>
        <v>3625</v>
      </c>
      <c r="AB41" s="297">
        <f>IF(AA41&lt;&gt;0,(Z41+P41+R41)/AA41*100,"-")</f>
        <v>100</v>
      </c>
      <c r="AC41" s="292">
        <f>施設資源化量内訳!Y41</f>
        <v>488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162</v>
      </c>
      <c r="AJ41" s="292">
        <f>SUM(AC41:AI41)</f>
        <v>650</v>
      </c>
      <c r="AK41" s="297">
        <f>IF((AA41+J41)&lt;&gt;0,(Z41+AJ41+J41)/(AA41+J41)*100,"-")</f>
        <v>17.931034482758619</v>
      </c>
      <c r="AL41" s="297">
        <f>IF((AA41+J41)&lt;&gt;0,(資源化量内訳!D41-資源化量内訳!R41-資源化量内訳!T41-資源化量内訳!V41-資源化量内訳!U41)/(AA41+J41)*100,"-")</f>
        <v>13.958620689655172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0</v>
      </c>
      <c r="AP41" s="292">
        <f>SUM(AM41:AO41)</f>
        <v>0</v>
      </c>
      <c r="AQ41" s="412" t="s">
        <v>761</v>
      </c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1">
    <sortCondition ref="A8:A41"/>
    <sortCondition ref="B8:B41"/>
    <sortCondition ref="C8:C41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40" man="1"/>
    <brk id="28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高知県</v>
      </c>
      <c r="B7" s="303" t="str">
        <f>ごみ処理概要!B7</f>
        <v>39000</v>
      </c>
      <c r="C7" s="304" t="s">
        <v>3</v>
      </c>
      <c r="D7" s="308">
        <f>SUM(E7,AD7,BC7)</f>
        <v>251102</v>
      </c>
      <c r="E7" s="308">
        <f>SUM(F7,J7,N7,R7,V7,Z7)</f>
        <v>164660</v>
      </c>
      <c r="F7" s="308">
        <f>SUM(G7:I7)</f>
        <v>22932</v>
      </c>
      <c r="G7" s="308">
        <f>SUM(G$8:G$207)</f>
        <v>4320</v>
      </c>
      <c r="H7" s="308">
        <f>SUM(H$8:H$207)</f>
        <v>18612</v>
      </c>
      <c r="I7" s="308">
        <f>SUM(I$8:I$207)</f>
        <v>0</v>
      </c>
      <c r="J7" s="308">
        <f>SUM(K7:M7)</f>
        <v>107562</v>
      </c>
      <c r="K7" s="308">
        <f>SUM(K$8:K$207)</f>
        <v>64636</v>
      </c>
      <c r="L7" s="308">
        <f>SUM(L$8:L$207)</f>
        <v>42926</v>
      </c>
      <c r="M7" s="308">
        <f>SUM(M$8:M$207)</f>
        <v>0</v>
      </c>
      <c r="N7" s="308">
        <f>SUM(O7:Q7)</f>
        <v>5332</v>
      </c>
      <c r="O7" s="308">
        <f>SUM(O$8:O$207)</f>
        <v>182</v>
      </c>
      <c r="P7" s="308">
        <f>SUM(P$8:P$207)</f>
        <v>4232</v>
      </c>
      <c r="Q7" s="308">
        <f>SUM(Q$8:Q$207)</f>
        <v>918</v>
      </c>
      <c r="R7" s="308">
        <f>SUM(S7:U7)</f>
        <v>22127</v>
      </c>
      <c r="S7" s="308">
        <f>SUM(S$8:S$207)</f>
        <v>3753</v>
      </c>
      <c r="T7" s="308">
        <f>SUM(T$8:T$207)</f>
        <v>18357</v>
      </c>
      <c r="U7" s="308">
        <f>SUM(U$8:U$207)</f>
        <v>17</v>
      </c>
      <c r="V7" s="308">
        <f>SUM(W7:Y7)</f>
        <v>352</v>
      </c>
      <c r="W7" s="308">
        <f>SUM(W$8:W$207)</f>
        <v>115</v>
      </c>
      <c r="X7" s="308">
        <f>SUM(X$8:X$207)</f>
        <v>237</v>
      </c>
      <c r="Y7" s="308">
        <f>SUM(Y$8:Y$207)</f>
        <v>0</v>
      </c>
      <c r="Z7" s="308">
        <f>SUM(AA7:AC7)</f>
        <v>6355</v>
      </c>
      <c r="AA7" s="308">
        <f>SUM(AA$8:AA$207)</f>
        <v>4072</v>
      </c>
      <c r="AB7" s="308">
        <f>SUM(AB$8:AB$207)</f>
        <v>2246</v>
      </c>
      <c r="AC7" s="308">
        <f>SUM(AC$8:AC$207)</f>
        <v>37</v>
      </c>
      <c r="AD7" s="308">
        <f>SUM(AE7,AI7,AM7,AQ7,AU7,AY7)</f>
        <v>55309</v>
      </c>
      <c r="AE7" s="308">
        <f>SUM(AF7:AH7)</f>
        <v>5550</v>
      </c>
      <c r="AF7" s="308">
        <f>SUM(AF$8:AF$207)</f>
        <v>0</v>
      </c>
      <c r="AG7" s="308">
        <f>SUM(AG$8:AG$207)</f>
        <v>0</v>
      </c>
      <c r="AH7" s="308">
        <f>SUM(AH$8:AH$207)</f>
        <v>5550</v>
      </c>
      <c r="AI7" s="308">
        <f>SUM(AJ7:AL7)</f>
        <v>49400</v>
      </c>
      <c r="AJ7" s="308">
        <f>SUM(AJ$8:AJ$207)</f>
        <v>0</v>
      </c>
      <c r="AK7" s="308">
        <f>SUM(AK$8:AK$207)</f>
        <v>230</v>
      </c>
      <c r="AL7" s="308">
        <f>SUM(AL$8:AL$207)</f>
        <v>49170</v>
      </c>
      <c r="AM7" s="308">
        <f>SUM(AN7:AP7)</f>
        <v>63</v>
      </c>
      <c r="AN7" s="308">
        <f>SUM(AN$8:AN$207)</f>
        <v>0</v>
      </c>
      <c r="AO7" s="308">
        <f>SUM(AO$8:AO$207)</f>
        <v>0</v>
      </c>
      <c r="AP7" s="308">
        <f>SUM(AP$8:AP$207)</f>
        <v>63</v>
      </c>
      <c r="AQ7" s="308">
        <f>SUM(AR7:AT7)</f>
        <v>102</v>
      </c>
      <c r="AR7" s="308">
        <f>SUM(AR$8:AR$207)</f>
        <v>0</v>
      </c>
      <c r="AS7" s="308">
        <f>SUM(AS$8:AS$207)</f>
        <v>22</v>
      </c>
      <c r="AT7" s="308">
        <f>SUM(AT$8:AT$207)</f>
        <v>80</v>
      </c>
      <c r="AU7" s="308">
        <f>SUM(AV7:AX7)</f>
        <v>82</v>
      </c>
      <c r="AV7" s="308">
        <f>SUM(AV$8:AV$207)</f>
        <v>0</v>
      </c>
      <c r="AW7" s="308">
        <f>SUM(AW$8:AW$207)</f>
        <v>82</v>
      </c>
      <c r="AX7" s="308">
        <f>SUM(AX$8:AX$207)</f>
        <v>0</v>
      </c>
      <c r="AY7" s="308">
        <f>SUM(AZ7:BB7)</f>
        <v>112</v>
      </c>
      <c r="AZ7" s="308">
        <f>SUM(AZ$8:AZ$207)</f>
        <v>0</v>
      </c>
      <c r="BA7" s="308">
        <f>SUM(BA$8:BA$207)</f>
        <v>0</v>
      </c>
      <c r="BB7" s="308">
        <f>SUM(BB$8:BB$207)</f>
        <v>112</v>
      </c>
      <c r="BC7" s="308">
        <f>SUM(BD7,BK7)</f>
        <v>31133</v>
      </c>
      <c r="BD7" s="308">
        <f>SUM(BE7:BJ7)</f>
        <v>13833</v>
      </c>
      <c r="BE7" s="308">
        <f t="shared" ref="BE7:BJ7" si="0">SUM(BE$8:BE$207)</f>
        <v>2534</v>
      </c>
      <c r="BF7" s="308">
        <f t="shared" si="0"/>
        <v>4515</v>
      </c>
      <c r="BG7" s="308">
        <f t="shared" si="0"/>
        <v>2531</v>
      </c>
      <c r="BH7" s="308">
        <f t="shared" si="0"/>
        <v>1233</v>
      </c>
      <c r="BI7" s="308">
        <f t="shared" si="0"/>
        <v>1247</v>
      </c>
      <c r="BJ7" s="308">
        <f t="shared" si="0"/>
        <v>1773</v>
      </c>
      <c r="BK7" s="308">
        <f>SUM(BL7:BQ7)</f>
        <v>17300</v>
      </c>
      <c r="BL7" s="308">
        <f t="shared" ref="BL7:BQ7" si="1">SUM(BL$8:BL$207)</f>
        <v>1012</v>
      </c>
      <c r="BM7" s="308">
        <f t="shared" si="1"/>
        <v>15443</v>
      </c>
      <c r="BN7" s="308">
        <f t="shared" si="1"/>
        <v>110</v>
      </c>
      <c r="BO7" s="308">
        <f t="shared" si="1"/>
        <v>229</v>
      </c>
      <c r="BP7" s="308">
        <f t="shared" si="1"/>
        <v>260</v>
      </c>
      <c r="BQ7" s="308">
        <f t="shared" si="1"/>
        <v>246</v>
      </c>
      <c r="BR7" s="308">
        <f t="shared" ref="BR7:BX7" si="2">SUM(BY7,CF7)</f>
        <v>178493</v>
      </c>
      <c r="BS7" s="308">
        <f t="shared" si="2"/>
        <v>25466</v>
      </c>
      <c r="BT7" s="308">
        <f t="shared" si="2"/>
        <v>112077</v>
      </c>
      <c r="BU7" s="308">
        <f t="shared" si="2"/>
        <v>7863</v>
      </c>
      <c r="BV7" s="308">
        <f t="shared" si="2"/>
        <v>23360</v>
      </c>
      <c r="BW7" s="308">
        <f t="shared" si="2"/>
        <v>1599</v>
      </c>
      <c r="BX7" s="308">
        <f t="shared" si="2"/>
        <v>8128</v>
      </c>
      <c r="BY7" s="308">
        <f>SUM(BZ7:CE7)</f>
        <v>164660</v>
      </c>
      <c r="BZ7" s="308">
        <f>F7</f>
        <v>22932</v>
      </c>
      <c r="CA7" s="308">
        <f>J7</f>
        <v>107562</v>
      </c>
      <c r="CB7" s="308">
        <f>N7</f>
        <v>5332</v>
      </c>
      <c r="CC7" s="308">
        <f>R7</f>
        <v>22127</v>
      </c>
      <c r="CD7" s="308">
        <f>V7</f>
        <v>352</v>
      </c>
      <c r="CE7" s="308">
        <f>Z7</f>
        <v>6355</v>
      </c>
      <c r="CF7" s="308">
        <f>SUM(CG7:CL7)</f>
        <v>13833</v>
      </c>
      <c r="CG7" s="308">
        <f t="shared" ref="CG7:CL7" si="3">BE7</f>
        <v>2534</v>
      </c>
      <c r="CH7" s="308">
        <f t="shared" si="3"/>
        <v>4515</v>
      </c>
      <c r="CI7" s="308">
        <f t="shared" si="3"/>
        <v>2531</v>
      </c>
      <c r="CJ7" s="308">
        <f t="shared" si="3"/>
        <v>1233</v>
      </c>
      <c r="CK7" s="308">
        <f t="shared" si="3"/>
        <v>1247</v>
      </c>
      <c r="CL7" s="308">
        <f t="shared" si="3"/>
        <v>1773</v>
      </c>
      <c r="CM7" s="308">
        <f t="shared" ref="CM7:CS7" si="4">SUM(CT7,DA7)</f>
        <v>72609</v>
      </c>
      <c r="CN7" s="308">
        <f t="shared" si="4"/>
        <v>6562</v>
      </c>
      <c r="CO7" s="308">
        <f t="shared" si="4"/>
        <v>64843</v>
      </c>
      <c r="CP7" s="308">
        <f t="shared" si="4"/>
        <v>173</v>
      </c>
      <c r="CQ7" s="308">
        <f t="shared" si="4"/>
        <v>331</v>
      </c>
      <c r="CR7" s="308">
        <f t="shared" si="4"/>
        <v>342</v>
      </c>
      <c r="CS7" s="308">
        <f t="shared" si="4"/>
        <v>358</v>
      </c>
      <c r="CT7" s="308">
        <f>SUM(CU7:CZ7)</f>
        <v>55309</v>
      </c>
      <c r="CU7" s="308">
        <f>AE7</f>
        <v>5550</v>
      </c>
      <c r="CV7" s="308">
        <f>AI7</f>
        <v>49400</v>
      </c>
      <c r="CW7" s="308">
        <f>AM7</f>
        <v>63</v>
      </c>
      <c r="CX7" s="308">
        <f>AQ7</f>
        <v>102</v>
      </c>
      <c r="CY7" s="308">
        <f>AU7</f>
        <v>82</v>
      </c>
      <c r="CZ7" s="308">
        <f>AY7</f>
        <v>112</v>
      </c>
      <c r="DA7" s="308">
        <f>SUM(DB7:DG7)</f>
        <v>17300</v>
      </c>
      <c r="DB7" s="308">
        <f t="shared" ref="DB7:DG7" si="5">BL7</f>
        <v>1012</v>
      </c>
      <c r="DC7" s="308">
        <f t="shared" si="5"/>
        <v>15443</v>
      </c>
      <c r="DD7" s="308">
        <f t="shared" si="5"/>
        <v>110</v>
      </c>
      <c r="DE7" s="308">
        <f t="shared" si="5"/>
        <v>229</v>
      </c>
      <c r="DF7" s="308">
        <f t="shared" si="5"/>
        <v>260</v>
      </c>
      <c r="DG7" s="308">
        <f t="shared" si="5"/>
        <v>246</v>
      </c>
      <c r="DH7" s="308">
        <f>SUM(DH$8:DH$207)</f>
        <v>115</v>
      </c>
      <c r="DI7" s="308">
        <f>SUM(DJ7:DM7)</f>
        <v>38</v>
      </c>
      <c r="DJ7" s="308">
        <f>SUM(DJ$8:DJ$207)</f>
        <v>6</v>
      </c>
      <c r="DK7" s="308">
        <f>SUM(DK$8:DK$207)</f>
        <v>6</v>
      </c>
      <c r="DL7" s="308">
        <f>SUM(DL$8:DL$207)</f>
        <v>0</v>
      </c>
      <c r="DM7" s="308">
        <f>SUM(DM$8:DM$207)</f>
        <v>26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122836</v>
      </c>
      <c r="E8" s="292">
        <f>SUM(F8,J8,N8,R8,V8,Z8)</f>
        <v>77305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61291</v>
      </c>
      <c r="K8" s="292">
        <v>61291</v>
      </c>
      <c r="L8" s="292">
        <v>0</v>
      </c>
      <c r="M8" s="292">
        <v>0</v>
      </c>
      <c r="N8" s="292">
        <f>SUM(O8:Q8)</f>
        <v>1068</v>
      </c>
      <c r="O8" s="292">
        <v>11</v>
      </c>
      <c r="P8" s="292">
        <v>1054</v>
      </c>
      <c r="Q8" s="292">
        <v>3</v>
      </c>
      <c r="R8" s="292">
        <f>SUM(S8:U8)</f>
        <v>10694</v>
      </c>
      <c r="S8" s="292">
        <v>2785</v>
      </c>
      <c r="T8" s="292">
        <v>7909</v>
      </c>
      <c r="U8" s="292">
        <v>0</v>
      </c>
      <c r="V8" s="292">
        <f>SUM(W8:Y8)</f>
        <v>218</v>
      </c>
      <c r="W8" s="292">
        <v>111</v>
      </c>
      <c r="X8" s="292">
        <v>107</v>
      </c>
      <c r="Y8" s="292">
        <v>0</v>
      </c>
      <c r="Z8" s="292">
        <f>SUM(AA8:AC8)</f>
        <v>4034</v>
      </c>
      <c r="AA8" s="292">
        <v>4034</v>
      </c>
      <c r="AB8" s="292">
        <v>0</v>
      </c>
      <c r="AC8" s="292">
        <v>0</v>
      </c>
      <c r="AD8" s="292">
        <f>SUM(AE8,AI8,AM8,AQ8,AU8,AY8)</f>
        <v>36013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36013</v>
      </c>
      <c r="AJ8" s="292">
        <v>0</v>
      </c>
      <c r="AK8" s="292">
        <v>0</v>
      </c>
      <c r="AL8" s="292">
        <v>36013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9518</v>
      </c>
      <c r="BD8" s="292">
        <f>SUM(BE8:BJ8)</f>
        <v>1795</v>
      </c>
      <c r="BE8" s="292">
        <v>0</v>
      </c>
      <c r="BF8" s="292">
        <v>1451</v>
      </c>
      <c r="BG8" s="292">
        <v>133</v>
      </c>
      <c r="BH8" s="292">
        <v>16</v>
      </c>
      <c r="BI8" s="292">
        <v>195</v>
      </c>
      <c r="BJ8" s="292">
        <v>0</v>
      </c>
      <c r="BK8" s="292">
        <f>SUM(BL8:BQ8)</f>
        <v>7723</v>
      </c>
      <c r="BL8" s="292">
        <v>0</v>
      </c>
      <c r="BM8" s="292">
        <v>7723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79100</v>
      </c>
      <c r="BS8" s="292">
        <f>SUM(BZ8,CG8)</f>
        <v>0</v>
      </c>
      <c r="BT8" s="292">
        <f>SUM(CA8,CH8)</f>
        <v>62742</v>
      </c>
      <c r="BU8" s="292">
        <f>SUM(CB8,CI8)</f>
        <v>1201</v>
      </c>
      <c r="BV8" s="292">
        <f>SUM(CC8,CJ8)</f>
        <v>10710</v>
      </c>
      <c r="BW8" s="292">
        <f>SUM(CD8,CK8)</f>
        <v>413</v>
      </c>
      <c r="BX8" s="292">
        <f>SUM(CE8,CL8)</f>
        <v>4034</v>
      </c>
      <c r="BY8" s="292">
        <f>SUM(BZ8:CE8)</f>
        <v>77305</v>
      </c>
      <c r="BZ8" s="292">
        <f>F8</f>
        <v>0</v>
      </c>
      <c r="CA8" s="292">
        <f>J8</f>
        <v>61291</v>
      </c>
      <c r="CB8" s="292">
        <f>N8</f>
        <v>1068</v>
      </c>
      <c r="CC8" s="292">
        <f>R8</f>
        <v>10694</v>
      </c>
      <c r="CD8" s="292">
        <f>V8</f>
        <v>218</v>
      </c>
      <c r="CE8" s="292">
        <f>Z8</f>
        <v>4034</v>
      </c>
      <c r="CF8" s="292">
        <f>SUM(CG8:CL8)</f>
        <v>1795</v>
      </c>
      <c r="CG8" s="292">
        <f>BE8</f>
        <v>0</v>
      </c>
      <c r="CH8" s="292">
        <f>BF8</f>
        <v>1451</v>
      </c>
      <c r="CI8" s="292">
        <f>BG8</f>
        <v>133</v>
      </c>
      <c r="CJ8" s="292">
        <f>BH8</f>
        <v>16</v>
      </c>
      <c r="CK8" s="292">
        <f>BI8</f>
        <v>195</v>
      </c>
      <c r="CL8" s="292">
        <f>BJ8</f>
        <v>0</v>
      </c>
      <c r="CM8" s="292">
        <f>SUM(CT8,DA8)</f>
        <v>43736</v>
      </c>
      <c r="CN8" s="292">
        <f>SUM(CU8,DB8)</f>
        <v>0</v>
      </c>
      <c r="CO8" s="292">
        <f>SUM(CV8,DC8)</f>
        <v>43736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36013</v>
      </c>
      <c r="CU8" s="292">
        <f>AE8</f>
        <v>0</v>
      </c>
      <c r="CV8" s="292">
        <f>AI8</f>
        <v>36013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7723</v>
      </c>
      <c r="DB8" s="292">
        <f>BL8</f>
        <v>0</v>
      </c>
      <c r="DC8" s="292">
        <f>BM8</f>
        <v>7723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4</v>
      </c>
      <c r="DJ8" s="292">
        <v>4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4568</v>
      </c>
      <c r="E9" s="292">
        <f>SUM(F9,J9,N9,R9,V9,Z9)</f>
        <v>4233</v>
      </c>
      <c r="F9" s="292">
        <f>SUM(G9:I9)</f>
        <v>3392</v>
      </c>
      <c r="G9" s="292">
        <v>0</v>
      </c>
      <c r="H9" s="292">
        <v>3392</v>
      </c>
      <c r="I9" s="292">
        <v>0</v>
      </c>
      <c r="J9" s="292">
        <f>SUM(K9:M9)</f>
        <v>0</v>
      </c>
      <c r="K9" s="292">
        <v>0</v>
      </c>
      <c r="L9" s="292">
        <v>0</v>
      </c>
      <c r="M9" s="292">
        <v>0</v>
      </c>
      <c r="N9" s="292">
        <f>SUM(O9:Q9)</f>
        <v>0</v>
      </c>
      <c r="O9" s="292">
        <v>0</v>
      </c>
      <c r="P9" s="292">
        <v>0</v>
      </c>
      <c r="Q9" s="292">
        <v>0</v>
      </c>
      <c r="R9" s="292">
        <f>SUM(S9:U9)</f>
        <v>582</v>
      </c>
      <c r="S9" s="292">
        <v>0</v>
      </c>
      <c r="T9" s="292">
        <v>582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259</v>
      </c>
      <c r="AA9" s="292">
        <v>0</v>
      </c>
      <c r="AB9" s="292">
        <v>259</v>
      </c>
      <c r="AC9" s="292">
        <v>0</v>
      </c>
      <c r="AD9" s="292">
        <f>SUM(AE9,AI9,AM9,AQ9,AU9,AY9)</f>
        <v>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0</v>
      </c>
      <c r="AJ9" s="292">
        <v>0</v>
      </c>
      <c r="AK9" s="292">
        <v>0</v>
      </c>
      <c r="AL9" s="292">
        <v>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335</v>
      </c>
      <c r="BD9" s="292">
        <f>SUM(BE9:BJ9)</f>
        <v>78</v>
      </c>
      <c r="BE9" s="292">
        <v>37</v>
      </c>
      <c r="BF9" s="292">
        <v>0</v>
      </c>
      <c r="BG9" s="292">
        <v>17</v>
      </c>
      <c r="BH9" s="292">
        <v>24</v>
      </c>
      <c r="BI9" s="292">
        <v>0</v>
      </c>
      <c r="BJ9" s="292">
        <v>0</v>
      </c>
      <c r="BK9" s="292">
        <f>SUM(BL9:BQ9)</f>
        <v>257</v>
      </c>
      <c r="BL9" s="292">
        <v>235</v>
      </c>
      <c r="BM9" s="292">
        <v>0</v>
      </c>
      <c r="BN9" s="292">
        <v>0</v>
      </c>
      <c r="BO9" s="292">
        <v>22</v>
      </c>
      <c r="BP9" s="292">
        <v>0</v>
      </c>
      <c r="BQ9" s="292">
        <v>0</v>
      </c>
      <c r="BR9" s="292">
        <f>SUM(BY9,CF9)</f>
        <v>4311</v>
      </c>
      <c r="BS9" s="292">
        <f>SUM(BZ9,CG9)</f>
        <v>3429</v>
      </c>
      <c r="BT9" s="292">
        <f>SUM(CA9,CH9)</f>
        <v>0</v>
      </c>
      <c r="BU9" s="292">
        <f>SUM(CB9,CI9)</f>
        <v>17</v>
      </c>
      <c r="BV9" s="292">
        <f>SUM(CC9,CJ9)</f>
        <v>606</v>
      </c>
      <c r="BW9" s="292">
        <f>SUM(CD9,CK9)</f>
        <v>0</v>
      </c>
      <c r="BX9" s="292">
        <f>SUM(CE9,CL9)</f>
        <v>259</v>
      </c>
      <c r="BY9" s="292">
        <f>SUM(BZ9:CE9)</f>
        <v>4233</v>
      </c>
      <c r="BZ9" s="292">
        <f>F9</f>
        <v>3392</v>
      </c>
      <c r="CA9" s="292">
        <f>J9</f>
        <v>0</v>
      </c>
      <c r="CB9" s="292">
        <f>N9</f>
        <v>0</v>
      </c>
      <c r="CC9" s="292">
        <f>R9</f>
        <v>582</v>
      </c>
      <c r="CD9" s="292">
        <f>V9</f>
        <v>0</v>
      </c>
      <c r="CE9" s="292">
        <f>Z9</f>
        <v>259</v>
      </c>
      <c r="CF9" s="292">
        <f>SUM(CG9:CL9)</f>
        <v>78</v>
      </c>
      <c r="CG9" s="292">
        <f>BE9</f>
        <v>37</v>
      </c>
      <c r="CH9" s="292">
        <f>BF9</f>
        <v>0</v>
      </c>
      <c r="CI9" s="292">
        <f>BG9</f>
        <v>17</v>
      </c>
      <c r="CJ9" s="292">
        <f>BH9</f>
        <v>24</v>
      </c>
      <c r="CK9" s="292">
        <f>BI9</f>
        <v>0</v>
      </c>
      <c r="CL9" s="292">
        <f>BJ9</f>
        <v>0</v>
      </c>
      <c r="CM9" s="292">
        <f>SUM(CT9,DA9)</f>
        <v>257</v>
      </c>
      <c r="CN9" s="292">
        <f>SUM(CU9,DB9)</f>
        <v>235</v>
      </c>
      <c r="CO9" s="292">
        <f>SUM(CV9,DC9)</f>
        <v>0</v>
      </c>
      <c r="CP9" s="292">
        <f>SUM(CW9,DD9)</f>
        <v>0</v>
      </c>
      <c r="CQ9" s="292">
        <f>SUM(CX9,DE9)</f>
        <v>22</v>
      </c>
      <c r="CR9" s="292">
        <f>SUM(CY9,DF9)</f>
        <v>0</v>
      </c>
      <c r="CS9" s="292">
        <f>SUM(CZ9,DG9)</f>
        <v>0</v>
      </c>
      <c r="CT9" s="292">
        <f>SUM(CU9:CZ9)</f>
        <v>0</v>
      </c>
      <c r="CU9" s="292">
        <f>AE9</f>
        <v>0</v>
      </c>
      <c r="CV9" s="292">
        <f>AI9</f>
        <v>0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257</v>
      </c>
      <c r="DB9" s="292">
        <f>BL9</f>
        <v>235</v>
      </c>
      <c r="DC9" s="292">
        <f>BM9</f>
        <v>0</v>
      </c>
      <c r="DD9" s="292">
        <f>BN9</f>
        <v>0</v>
      </c>
      <c r="DE9" s="292">
        <f>BO9</f>
        <v>22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9067</v>
      </c>
      <c r="E10" s="292">
        <f>SUM(F10,J10,N10,R10,V10,Z10)</f>
        <v>4374</v>
      </c>
      <c r="F10" s="292">
        <f>SUM(G10:I10)</f>
        <v>3547</v>
      </c>
      <c r="G10" s="292">
        <v>3547</v>
      </c>
      <c r="H10" s="292">
        <v>0</v>
      </c>
      <c r="I10" s="292">
        <v>0</v>
      </c>
      <c r="J10" s="292">
        <f>SUM(K10:M10)</f>
        <v>0</v>
      </c>
      <c r="K10" s="292">
        <v>0</v>
      </c>
      <c r="L10" s="292">
        <v>0</v>
      </c>
      <c r="M10" s="292">
        <v>0</v>
      </c>
      <c r="N10" s="292">
        <f>SUM(O10:Q10)</f>
        <v>43</v>
      </c>
      <c r="O10" s="292">
        <v>43</v>
      </c>
      <c r="P10" s="292">
        <v>0</v>
      </c>
      <c r="Q10" s="292">
        <v>0</v>
      </c>
      <c r="R10" s="292">
        <f>SUM(S10:U10)</f>
        <v>784</v>
      </c>
      <c r="S10" s="292">
        <v>784</v>
      </c>
      <c r="T10" s="292">
        <v>0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844</v>
      </c>
      <c r="AE10" s="292">
        <f>SUM(AF10:AH10)</f>
        <v>837</v>
      </c>
      <c r="AF10" s="292">
        <v>0</v>
      </c>
      <c r="AG10" s="292">
        <v>0</v>
      </c>
      <c r="AH10" s="292">
        <v>837</v>
      </c>
      <c r="AI10" s="292">
        <f>SUM(AJ10:AL10)</f>
        <v>0</v>
      </c>
      <c r="AJ10" s="292">
        <v>0</v>
      </c>
      <c r="AK10" s="292">
        <v>0</v>
      </c>
      <c r="AL10" s="292">
        <v>0</v>
      </c>
      <c r="AM10" s="292">
        <f>SUM(AN10:AP10)</f>
        <v>1</v>
      </c>
      <c r="AN10" s="292">
        <v>0</v>
      </c>
      <c r="AO10" s="292">
        <v>0</v>
      </c>
      <c r="AP10" s="292">
        <v>1</v>
      </c>
      <c r="AQ10" s="292">
        <f>SUM(AR10:AT10)</f>
        <v>6</v>
      </c>
      <c r="AR10" s="292">
        <v>0</v>
      </c>
      <c r="AS10" s="292">
        <v>0</v>
      </c>
      <c r="AT10" s="292">
        <v>6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3849</v>
      </c>
      <c r="BD10" s="292">
        <f>SUM(BE10:BJ10)</f>
        <v>3555</v>
      </c>
      <c r="BE10" s="292">
        <v>1352</v>
      </c>
      <c r="BF10" s="292">
        <v>0</v>
      </c>
      <c r="BG10" s="292">
        <v>1</v>
      </c>
      <c r="BH10" s="292">
        <v>46</v>
      </c>
      <c r="BI10" s="292">
        <v>1025</v>
      </c>
      <c r="BJ10" s="292">
        <v>1131</v>
      </c>
      <c r="BK10" s="292">
        <f>SUM(BL10:BQ10)</f>
        <v>294</v>
      </c>
      <c r="BL10" s="292">
        <v>253</v>
      </c>
      <c r="BM10" s="292">
        <v>0</v>
      </c>
      <c r="BN10" s="292">
        <v>3</v>
      </c>
      <c r="BO10" s="292">
        <v>4</v>
      </c>
      <c r="BP10" s="292">
        <v>19</v>
      </c>
      <c r="BQ10" s="292">
        <v>15</v>
      </c>
      <c r="BR10" s="292">
        <f>SUM(BY10,CF10)</f>
        <v>7929</v>
      </c>
      <c r="BS10" s="292">
        <f>SUM(BZ10,CG10)</f>
        <v>4899</v>
      </c>
      <c r="BT10" s="292">
        <f>SUM(CA10,CH10)</f>
        <v>0</v>
      </c>
      <c r="BU10" s="292">
        <f>SUM(CB10,CI10)</f>
        <v>44</v>
      </c>
      <c r="BV10" s="292">
        <f>SUM(CC10,CJ10)</f>
        <v>830</v>
      </c>
      <c r="BW10" s="292">
        <f>SUM(CD10,CK10)</f>
        <v>1025</v>
      </c>
      <c r="BX10" s="292">
        <f>SUM(CE10,CL10)</f>
        <v>1131</v>
      </c>
      <c r="BY10" s="292">
        <f>SUM(BZ10:CE10)</f>
        <v>4374</v>
      </c>
      <c r="BZ10" s="292">
        <f>F10</f>
        <v>3547</v>
      </c>
      <c r="CA10" s="292">
        <f>J10</f>
        <v>0</v>
      </c>
      <c r="CB10" s="292">
        <f>N10</f>
        <v>43</v>
      </c>
      <c r="CC10" s="292">
        <f>R10</f>
        <v>784</v>
      </c>
      <c r="CD10" s="292">
        <f>V10</f>
        <v>0</v>
      </c>
      <c r="CE10" s="292">
        <f>Z10</f>
        <v>0</v>
      </c>
      <c r="CF10" s="292">
        <f>SUM(CG10:CL10)</f>
        <v>3555</v>
      </c>
      <c r="CG10" s="292">
        <f>BE10</f>
        <v>1352</v>
      </c>
      <c r="CH10" s="292">
        <f>BF10</f>
        <v>0</v>
      </c>
      <c r="CI10" s="292">
        <f>BG10</f>
        <v>1</v>
      </c>
      <c r="CJ10" s="292">
        <f>BH10</f>
        <v>46</v>
      </c>
      <c r="CK10" s="292">
        <f>BI10</f>
        <v>1025</v>
      </c>
      <c r="CL10" s="292">
        <f>BJ10</f>
        <v>1131</v>
      </c>
      <c r="CM10" s="292">
        <f>SUM(CT10,DA10)</f>
        <v>1138</v>
      </c>
      <c r="CN10" s="292">
        <f>SUM(CU10,DB10)</f>
        <v>1090</v>
      </c>
      <c r="CO10" s="292">
        <f>SUM(CV10,DC10)</f>
        <v>0</v>
      </c>
      <c r="CP10" s="292">
        <f>SUM(CW10,DD10)</f>
        <v>4</v>
      </c>
      <c r="CQ10" s="292">
        <f>SUM(CX10,DE10)</f>
        <v>10</v>
      </c>
      <c r="CR10" s="292">
        <f>SUM(CY10,DF10)</f>
        <v>19</v>
      </c>
      <c r="CS10" s="292">
        <f>SUM(CZ10,DG10)</f>
        <v>15</v>
      </c>
      <c r="CT10" s="292">
        <f>SUM(CU10:CZ10)</f>
        <v>844</v>
      </c>
      <c r="CU10" s="292">
        <f>AE10</f>
        <v>837</v>
      </c>
      <c r="CV10" s="292">
        <f>AI10</f>
        <v>0</v>
      </c>
      <c r="CW10" s="292">
        <f>AM10</f>
        <v>1</v>
      </c>
      <c r="CX10" s="292">
        <f>AQ10</f>
        <v>6</v>
      </c>
      <c r="CY10" s="292">
        <f>AU10</f>
        <v>0</v>
      </c>
      <c r="CZ10" s="292">
        <f>AY10</f>
        <v>0</v>
      </c>
      <c r="DA10" s="292">
        <f>SUM(DB10:DG10)</f>
        <v>294</v>
      </c>
      <c r="DB10" s="292">
        <f>BL10</f>
        <v>253</v>
      </c>
      <c r="DC10" s="292">
        <f>BM10</f>
        <v>0</v>
      </c>
      <c r="DD10" s="292">
        <f>BN10</f>
        <v>3</v>
      </c>
      <c r="DE10" s="292">
        <f>BO10</f>
        <v>4</v>
      </c>
      <c r="DF10" s="292">
        <f>BP10</f>
        <v>19</v>
      </c>
      <c r="DG10" s="292">
        <f>BQ10</f>
        <v>15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14577</v>
      </c>
      <c r="E11" s="292">
        <f>SUM(F11,J11,N11,R11,V11,Z11)</f>
        <v>9295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7144</v>
      </c>
      <c r="K11" s="292">
        <v>0</v>
      </c>
      <c r="L11" s="292">
        <v>7144</v>
      </c>
      <c r="M11" s="292">
        <v>0</v>
      </c>
      <c r="N11" s="292">
        <f>SUM(O11:Q11)</f>
        <v>384</v>
      </c>
      <c r="O11" s="292">
        <v>0</v>
      </c>
      <c r="P11" s="292">
        <v>369</v>
      </c>
      <c r="Q11" s="292">
        <v>15</v>
      </c>
      <c r="R11" s="292">
        <f>SUM(S11:U11)</f>
        <v>1730</v>
      </c>
      <c r="S11" s="292">
        <v>0</v>
      </c>
      <c r="T11" s="292">
        <v>1713</v>
      </c>
      <c r="U11" s="292">
        <v>17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37</v>
      </c>
      <c r="AA11" s="292">
        <v>0</v>
      </c>
      <c r="AB11" s="292">
        <v>0</v>
      </c>
      <c r="AC11" s="292">
        <v>37</v>
      </c>
      <c r="AD11" s="292">
        <f>SUM(AE11,AI11,AM11,AQ11,AU11,AY11)</f>
        <v>4035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4010</v>
      </c>
      <c r="AJ11" s="292">
        <v>0</v>
      </c>
      <c r="AK11" s="292">
        <v>0</v>
      </c>
      <c r="AL11" s="292">
        <v>4010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25</v>
      </c>
      <c r="AR11" s="292">
        <v>0</v>
      </c>
      <c r="AS11" s="292">
        <v>0</v>
      </c>
      <c r="AT11" s="292">
        <v>25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1247</v>
      </c>
      <c r="BD11" s="292">
        <f>SUM(BE11:BJ11)</f>
        <v>184</v>
      </c>
      <c r="BE11" s="292">
        <v>0</v>
      </c>
      <c r="BF11" s="292">
        <v>111</v>
      </c>
      <c r="BG11" s="292">
        <v>3</v>
      </c>
      <c r="BH11" s="292">
        <v>0</v>
      </c>
      <c r="BI11" s="292">
        <v>0</v>
      </c>
      <c r="BJ11" s="292">
        <v>70</v>
      </c>
      <c r="BK11" s="292">
        <f>SUM(BL11:BQ11)</f>
        <v>1063</v>
      </c>
      <c r="BL11" s="292">
        <v>0</v>
      </c>
      <c r="BM11" s="292">
        <v>1063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9479</v>
      </c>
      <c r="BS11" s="292">
        <f>SUM(BZ11,CG11)</f>
        <v>0</v>
      </c>
      <c r="BT11" s="292">
        <f>SUM(CA11,CH11)</f>
        <v>7255</v>
      </c>
      <c r="BU11" s="292">
        <f>SUM(CB11,CI11)</f>
        <v>387</v>
      </c>
      <c r="BV11" s="292">
        <f>SUM(CC11,CJ11)</f>
        <v>1730</v>
      </c>
      <c r="BW11" s="292">
        <f>SUM(CD11,CK11)</f>
        <v>0</v>
      </c>
      <c r="BX11" s="292">
        <f>SUM(CE11,CL11)</f>
        <v>107</v>
      </c>
      <c r="BY11" s="292">
        <f>SUM(BZ11:CE11)</f>
        <v>9295</v>
      </c>
      <c r="BZ11" s="292">
        <f>F11</f>
        <v>0</v>
      </c>
      <c r="CA11" s="292">
        <f>J11</f>
        <v>7144</v>
      </c>
      <c r="CB11" s="292">
        <f>N11</f>
        <v>384</v>
      </c>
      <c r="CC11" s="292">
        <f>R11</f>
        <v>1730</v>
      </c>
      <c r="CD11" s="292">
        <f>V11</f>
        <v>0</v>
      </c>
      <c r="CE11" s="292">
        <f>Z11</f>
        <v>37</v>
      </c>
      <c r="CF11" s="292">
        <f>SUM(CG11:CL11)</f>
        <v>184</v>
      </c>
      <c r="CG11" s="292">
        <f>BE11</f>
        <v>0</v>
      </c>
      <c r="CH11" s="292">
        <f>BF11</f>
        <v>111</v>
      </c>
      <c r="CI11" s="292">
        <f>BG11</f>
        <v>3</v>
      </c>
      <c r="CJ11" s="292">
        <f>BH11</f>
        <v>0</v>
      </c>
      <c r="CK11" s="292">
        <f>BI11</f>
        <v>0</v>
      </c>
      <c r="CL11" s="292">
        <f>BJ11</f>
        <v>70</v>
      </c>
      <c r="CM11" s="292">
        <f>SUM(CT11,DA11)</f>
        <v>5098</v>
      </c>
      <c r="CN11" s="292">
        <f>SUM(CU11,DB11)</f>
        <v>0</v>
      </c>
      <c r="CO11" s="292">
        <f>SUM(CV11,DC11)</f>
        <v>5073</v>
      </c>
      <c r="CP11" s="292">
        <f>SUM(CW11,DD11)</f>
        <v>0</v>
      </c>
      <c r="CQ11" s="292">
        <f>SUM(CX11,DE11)</f>
        <v>25</v>
      </c>
      <c r="CR11" s="292">
        <f>SUM(CY11,DF11)</f>
        <v>0</v>
      </c>
      <c r="CS11" s="292">
        <f>SUM(CZ11,DG11)</f>
        <v>0</v>
      </c>
      <c r="CT11" s="292">
        <f>SUM(CU11:CZ11)</f>
        <v>4035</v>
      </c>
      <c r="CU11" s="292">
        <f>AE11</f>
        <v>0</v>
      </c>
      <c r="CV11" s="292">
        <f>AI11</f>
        <v>4010</v>
      </c>
      <c r="CW11" s="292">
        <f>AM11</f>
        <v>0</v>
      </c>
      <c r="CX11" s="292">
        <f>AQ11</f>
        <v>25</v>
      </c>
      <c r="CY11" s="292">
        <f>AU11</f>
        <v>0</v>
      </c>
      <c r="CZ11" s="292">
        <f>AY11</f>
        <v>0</v>
      </c>
      <c r="DA11" s="292">
        <f>SUM(DB11:DG11)</f>
        <v>1063</v>
      </c>
      <c r="DB11" s="292">
        <f>BL11</f>
        <v>0</v>
      </c>
      <c r="DC11" s="292">
        <f>BM11</f>
        <v>1063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74</v>
      </c>
      <c r="DI11" s="292">
        <f>SUM(DJ11:DM11)</f>
        <v>1</v>
      </c>
      <c r="DJ11" s="292">
        <v>1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9174</v>
      </c>
      <c r="E12" s="292">
        <f>SUM(F12,J12,N12,R12,V12,Z12)</f>
        <v>5370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4258</v>
      </c>
      <c r="K12" s="292">
        <v>0</v>
      </c>
      <c r="L12" s="292">
        <v>4258</v>
      </c>
      <c r="M12" s="292">
        <v>0</v>
      </c>
      <c r="N12" s="292">
        <f>SUM(O12:Q12)</f>
        <v>478</v>
      </c>
      <c r="O12" s="292">
        <v>0</v>
      </c>
      <c r="P12" s="292">
        <v>478</v>
      </c>
      <c r="Q12" s="292">
        <v>0</v>
      </c>
      <c r="R12" s="292">
        <f>SUM(S12:U12)</f>
        <v>634</v>
      </c>
      <c r="S12" s="292">
        <v>0</v>
      </c>
      <c r="T12" s="292">
        <v>634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3804</v>
      </c>
      <c r="BD12" s="292">
        <f>SUM(BE12:BJ12)</f>
        <v>1342</v>
      </c>
      <c r="BE12" s="292">
        <v>0</v>
      </c>
      <c r="BF12" s="292">
        <v>580</v>
      </c>
      <c r="BG12" s="292">
        <v>328</v>
      </c>
      <c r="BH12" s="292">
        <v>434</v>
      </c>
      <c r="BI12" s="292">
        <v>0</v>
      </c>
      <c r="BJ12" s="292">
        <v>0</v>
      </c>
      <c r="BK12" s="292">
        <f>SUM(BL12:BQ12)</f>
        <v>2462</v>
      </c>
      <c r="BL12" s="292">
        <v>0</v>
      </c>
      <c r="BM12" s="292">
        <v>2462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6712</v>
      </c>
      <c r="BS12" s="292">
        <f>SUM(BZ12,CG12)</f>
        <v>0</v>
      </c>
      <c r="BT12" s="292">
        <f>SUM(CA12,CH12)</f>
        <v>4838</v>
      </c>
      <c r="BU12" s="292">
        <f>SUM(CB12,CI12)</f>
        <v>806</v>
      </c>
      <c r="BV12" s="292">
        <f>SUM(CC12,CJ12)</f>
        <v>1068</v>
      </c>
      <c r="BW12" s="292">
        <f>SUM(CD12,CK12)</f>
        <v>0</v>
      </c>
      <c r="BX12" s="292">
        <f>SUM(CE12,CL12)</f>
        <v>0</v>
      </c>
      <c r="BY12" s="292">
        <f>SUM(BZ12:CE12)</f>
        <v>5370</v>
      </c>
      <c r="BZ12" s="292">
        <f>F12</f>
        <v>0</v>
      </c>
      <c r="CA12" s="292">
        <f>J12</f>
        <v>4258</v>
      </c>
      <c r="CB12" s="292">
        <f>N12</f>
        <v>478</v>
      </c>
      <c r="CC12" s="292">
        <f>R12</f>
        <v>634</v>
      </c>
      <c r="CD12" s="292">
        <f>V12</f>
        <v>0</v>
      </c>
      <c r="CE12" s="292">
        <f>Z12</f>
        <v>0</v>
      </c>
      <c r="CF12" s="292">
        <f>SUM(CG12:CL12)</f>
        <v>1342</v>
      </c>
      <c r="CG12" s="292">
        <f>BE12</f>
        <v>0</v>
      </c>
      <c r="CH12" s="292">
        <f>BF12</f>
        <v>580</v>
      </c>
      <c r="CI12" s="292">
        <f>BG12</f>
        <v>328</v>
      </c>
      <c r="CJ12" s="292">
        <f>BH12</f>
        <v>434</v>
      </c>
      <c r="CK12" s="292">
        <f>BI12</f>
        <v>0</v>
      </c>
      <c r="CL12" s="292">
        <f>BJ12</f>
        <v>0</v>
      </c>
      <c r="CM12" s="292">
        <f>SUM(CT12,DA12)</f>
        <v>2462</v>
      </c>
      <c r="CN12" s="292">
        <f>SUM(CU12,DB12)</f>
        <v>0</v>
      </c>
      <c r="CO12" s="292">
        <f>SUM(CV12,DC12)</f>
        <v>2462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2462</v>
      </c>
      <c r="DB12" s="292">
        <f>BL12</f>
        <v>0</v>
      </c>
      <c r="DC12" s="292">
        <f>BM12</f>
        <v>2462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26</v>
      </c>
      <c r="DJ12" s="292">
        <v>0</v>
      </c>
      <c r="DK12" s="292">
        <v>0</v>
      </c>
      <c r="DL12" s="292">
        <v>0</v>
      </c>
      <c r="DM12" s="292">
        <v>26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7047</v>
      </c>
      <c r="E13" s="292">
        <f>SUM(F13,J13,N13,R13,V13,Z13)</f>
        <v>4864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3822</v>
      </c>
      <c r="K13" s="292">
        <v>0</v>
      </c>
      <c r="L13" s="292">
        <v>3822</v>
      </c>
      <c r="M13" s="292">
        <v>0</v>
      </c>
      <c r="N13" s="292">
        <f>SUM(O13:Q13)</f>
        <v>377</v>
      </c>
      <c r="O13" s="292">
        <v>58</v>
      </c>
      <c r="P13" s="292">
        <v>319</v>
      </c>
      <c r="Q13" s="292">
        <v>0</v>
      </c>
      <c r="R13" s="292">
        <f>SUM(S13:U13)</f>
        <v>665</v>
      </c>
      <c r="S13" s="292">
        <v>0</v>
      </c>
      <c r="T13" s="292">
        <v>665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1699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1612</v>
      </c>
      <c r="AJ13" s="292">
        <v>0</v>
      </c>
      <c r="AK13" s="292">
        <v>0</v>
      </c>
      <c r="AL13" s="292">
        <v>1612</v>
      </c>
      <c r="AM13" s="292">
        <f>SUM(AN13:AP13)</f>
        <v>54</v>
      </c>
      <c r="AN13" s="292">
        <v>0</v>
      </c>
      <c r="AO13" s="292">
        <v>0</v>
      </c>
      <c r="AP13" s="292">
        <v>54</v>
      </c>
      <c r="AQ13" s="292">
        <f>SUM(AR13:AT13)</f>
        <v>33</v>
      </c>
      <c r="AR13" s="292">
        <v>0</v>
      </c>
      <c r="AS13" s="292">
        <v>0</v>
      </c>
      <c r="AT13" s="292">
        <v>33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484</v>
      </c>
      <c r="BD13" s="292">
        <f>SUM(BE13:BJ13)</f>
        <v>47</v>
      </c>
      <c r="BE13" s="292">
        <v>0</v>
      </c>
      <c r="BF13" s="292">
        <v>0</v>
      </c>
      <c r="BG13" s="292">
        <v>47</v>
      </c>
      <c r="BH13" s="292">
        <v>0</v>
      </c>
      <c r="BI13" s="292">
        <v>0</v>
      </c>
      <c r="BJ13" s="292">
        <v>0</v>
      </c>
      <c r="BK13" s="292">
        <f>SUM(BL13:BQ13)</f>
        <v>437</v>
      </c>
      <c r="BL13" s="292">
        <v>0</v>
      </c>
      <c r="BM13" s="292">
        <v>401</v>
      </c>
      <c r="BN13" s="292">
        <v>35</v>
      </c>
      <c r="BO13" s="292">
        <v>1</v>
      </c>
      <c r="BP13" s="292">
        <v>0</v>
      </c>
      <c r="BQ13" s="292">
        <v>0</v>
      </c>
      <c r="BR13" s="292">
        <f>SUM(BY13,CF13)</f>
        <v>4911</v>
      </c>
      <c r="BS13" s="292">
        <f>SUM(BZ13,CG13)</f>
        <v>0</v>
      </c>
      <c r="BT13" s="292">
        <f>SUM(CA13,CH13)</f>
        <v>3822</v>
      </c>
      <c r="BU13" s="292">
        <f>SUM(CB13,CI13)</f>
        <v>424</v>
      </c>
      <c r="BV13" s="292">
        <f>SUM(CC13,CJ13)</f>
        <v>665</v>
      </c>
      <c r="BW13" s="292">
        <f>SUM(CD13,CK13)</f>
        <v>0</v>
      </c>
      <c r="BX13" s="292">
        <f>SUM(CE13,CL13)</f>
        <v>0</v>
      </c>
      <c r="BY13" s="292">
        <f>SUM(BZ13:CE13)</f>
        <v>4864</v>
      </c>
      <c r="BZ13" s="292">
        <f>F13</f>
        <v>0</v>
      </c>
      <c r="CA13" s="292">
        <f>J13</f>
        <v>3822</v>
      </c>
      <c r="CB13" s="292">
        <f>N13</f>
        <v>377</v>
      </c>
      <c r="CC13" s="292">
        <f>R13</f>
        <v>665</v>
      </c>
      <c r="CD13" s="292">
        <f>V13</f>
        <v>0</v>
      </c>
      <c r="CE13" s="292">
        <f>Z13</f>
        <v>0</v>
      </c>
      <c r="CF13" s="292">
        <f>SUM(CG13:CL13)</f>
        <v>47</v>
      </c>
      <c r="CG13" s="292">
        <f>BE13</f>
        <v>0</v>
      </c>
      <c r="CH13" s="292">
        <f>BF13</f>
        <v>0</v>
      </c>
      <c r="CI13" s="292">
        <f>BG13</f>
        <v>47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2136</v>
      </c>
      <c r="CN13" s="292">
        <f>SUM(CU13,DB13)</f>
        <v>0</v>
      </c>
      <c r="CO13" s="292">
        <f>SUM(CV13,DC13)</f>
        <v>2013</v>
      </c>
      <c r="CP13" s="292">
        <f>SUM(CW13,DD13)</f>
        <v>89</v>
      </c>
      <c r="CQ13" s="292">
        <f>SUM(CX13,DE13)</f>
        <v>34</v>
      </c>
      <c r="CR13" s="292">
        <f>SUM(CY13,DF13)</f>
        <v>0</v>
      </c>
      <c r="CS13" s="292">
        <f>SUM(CZ13,DG13)</f>
        <v>0</v>
      </c>
      <c r="CT13" s="292">
        <f>SUM(CU13:CZ13)</f>
        <v>1699</v>
      </c>
      <c r="CU13" s="292">
        <f>AE13</f>
        <v>0</v>
      </c>
      <c r="CV13" s="292">
        <f>AI13</f>
        <v>1612</v>
      </c>
      <c r="CW13" s="292">
        <f>AM13</f>
        <v>54</v>
      </c>
      <c r="CX13" s="292">
        <f>AQ13</f>
        <v>33</v>
      </c>
      <c r="CY13" s="292">
        <f>AU13</f>
        <v>0</v>
      </c>
      <c r="CZ13" s="292">
        <f>AY13</f>
        <v>0</v>
      </c>
      <c r="DA13" s="292">
        <f>SUM(DB13:DG13)</f>
        <v>437</v>
      </c>
      <c r="DB13" s="292">
        <f>BL13</f>
        <v>0</v>
      </c>
      <c r="DC13" s="292">
        <f>BM13</f>
        <v>401</v>
      </c>
      <c r="DD13" s="292">
        <f>BN13</f>
        <v>35</v>
      </c>
      <c r="DE13" s="292">
        <f>BO13</f>
        <v>1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9793</v>
      </c>
      <c r="E14" s="292">
        <f>SUM(F14,J14,N14,R14,V14,Z14)</f>
        <v>5350</v>
      </c>
      <c r="F14" s="292">
        <f>SUM(G14:I14)</f>
        <v>3006</v>
      </c>
      <c r="G14" s="292">
        <v>0</v>
      </c>
      <c r="H14" s="292">
        <v>3006</v>
      </c>
      <c r="I14" s="292">
        <v>0</v>
      </c>
      <c r="J14" s="292">
        <f>SUM(K14:M14)</f>
        <v>1114</v>
      </c>
      <c r="K14" s="292">
        <v>0</v>
      </c>
      <c r="L14" s="292">
        <v>1114</v>
      </c>
      <c r="M14" s="292">
        <v>0</v>
      </c>
      <c r="N14" s="292">
        <f>SUM(O14:Q14)</f>
        <v>900</v>
      </c>
      <c r="O14" s="292">
        <v>0</v>
      </c>
      <c r="P14" s="292">
        <v>0</v>
      </c>
      <c r="Q14" s="292">
        <v>900</v>
      </c>
      <c r="R14" s="292">
        <f>SUM(S14:U14)</f>
        <v>281</v>
      </c>
      <c r="S14" s="292">
        <v>0</v>
      </c>
      <c r="T14" s="292">
        <v>281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49</v>
      </c>
      <c r="AA14" s="292">
        <v>0</v>
      </c>
      <c r="AB14" s="292">
        <v>49</v>
      </c>
      <c r="AC14" s="292">
        <v>0</v>
      </c>
      <c r="AD14" s="292">
        <f>SUM(AE14,AI14,AM14,AQ14,AU14,AY14)</f>
        <v>2133</v>
      </c>
      <c r="AE14" s="292">
        <f>SUM(AF14:AH14)</f>
        <v>921</v>
      </c>
      <c r="AF14" s="292">
        <v>0</v>
      </c>
      <c r="AG14" s="292">
        <v>0</v>
      </c>
      <c r="AH14" s="292">
        <v>921</v>
      </c>
      <c r="AI14" s="292">
        <f>SUM(AJ14:AL14)</f>
        <v>1195</v>
      </c>
      <c r="AJ14" s="292">
        <v>0</v>
      </c>
      <c r="AK14" s="292">
        <v>0</v>
      </c>
      <c r="AL14" s="292">
        <v>1195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7</v>
      </c>
      <c r="AR14" s="292">
        <v>0</v>
      </c>
      <c r="AS14" s="292">
        <v>0</v>
      </c>
      <c r="AT14" s="292">
        <v>7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10</v>
      </c>
      <c r="AZ14" s="292">
        <v>0</v>
      </c>
      <c r="BA14" s="292">
        <v>0</v>
      </c>
      <c r="BB14" s="292">
        <v>10</v>
      </c>
      <c r="BC14" s="292">
        <f>SUM(BD14,BK14)</f>
        <v>2310</v>
      </c>
      <c r="BD14" s="292">
        <f>SUM(BE14:BJ14)</f>
        <v>1844</v>
      </c>
      <c r="BE14" s="292">
        <v>344</v>
      </c>
      <c r="BF14" s="292">
        <v>12</v>
      </c>
      <c r="BG14" s="292">
        <v>1424</v>
      </c>
      <c r="BH14" s="292">
        <v>12</v>
      </c>
      <c r="BI14" s="292">
        <v>0</v>
      </c>
      <c r="BJ14" s="292">
        <v>52</v>
      </c>
      <c r="BK14" s="292">
        <f>SUM(BL14:BQ14)</f>
        <v>466</v>
      </c>
      <c r="BL14" s="292">
        <v>79</v>
      </c>
      <c r="BM14" s="292">
        <v>111</v>
      </c>
      <c r="BN14" s="292">
        <v>0</v>
      </c>
      <c r="BO14" s="292">
        <v>15</v>
      </c>
      <c r="BP14" s="292">
        <v>241</v>
      </c>
      <c r="BQ14" s="292">
        <v>20</v>
      </c>
      <c r="BR14" s="292">
        <f>SUM(BY14,CF14)</f>
        <v>7194</v>
      </c>
      <c r="BS14" s="292">
        <f>SUM(BZ14,CG14)</f>
        <v>3350</v>
      </c>
      <c r="BT14" s="292">
        <f>SUM(CA14,CH14)</f>
        <v>1126</v>
      </c>
      <c r="BU14" s="292">
        <f>SUM(CB14,CI14)</f>
        <v>2324</v>
      </c>
      <c r="BV14" s="292">
        <f>SUM(CC14,CJ14)</f>
        <v>293</v>
      </c>
      <c r="BW14" s="292">
        <f>SUM(CD14,CK14)</f>
        <v>0</v>
      </c>
      <c r="BX14" s="292">
        <f>SUM(CE14,CL14)</f>
        <v>101</v>
      </c>
      <c r="BY14" s="292">
        <f>SUM(BZ14:CE14)</f>
        <v>5350</v>
      </c>
      <c r="BZ14" s="292">
        <f>F14</f>
        <v>3006</v>
      </c>
      <c r="CA14" s="292">
        <f>J14</f>
        <v>1114</v>
      </c>
      <c r="CB14" s="292">
        <f>N14</f>
        <v>900</v>
      </c>
      <c r="CC14" s="292">
        <f>R14</f>
        <v>281</v>
      </c>
      <c r="CD14" s="292">
        <f>V14</f>
        <v>0</v>
      </c>
      <c r="CE14" s="292">
        <f>Z14</f>
        <v>49</v>
      </c>
      <c r="CF14" s="292">
        <f>SUM(CG14:CL14)</f>
        <v>1844</v>
      </c>
      <c r="CG14" s="292">
        <f>BE14</f>
        <v>344</v>
      </c>
      <c r="CH14" s="292">
        <f>BF14</f>
        <v>12</v>
      </c>
      <c r="CI14" s="292">
        <f>BG14</f>
        <v>1424</v>
      </c>
      <c r="CJ14" s="292">
        <f>BH14</f>
        <v>12</v>
      </c>
      <c r="CK14" s="292">
        <f>BI14</f>
        <v>0</v>
      </c>
      <c r="CL14" s="292">
        <f>BJ14</f>
        <v>52</v>
      </c>
      <c r="CM14" s="292">
        <f>SUM(CT14,DA14)</f>
        <v>2599</v>
      </c>
      <c r="CN14" s="292">
        <f>SUM(CU14,DB14)</f>
        <v>1000</v>
      </c>
      <c r="CO14" s="292">
        <f>SUM(CV14,DC14)</f>
        <v>1306</v>
      </c>
      <c r="CP14" s="292">
        <f>SUM(CW14,DD14)</f>
        <v>0</v>
      </c>
      <c r="CQ14" s="292">
        <f>SUM(CX14,DE14)</f>
        <v>22</v>
      </c>
      <c r="CR14" s="292">
        <f>SUM(CY14,DF14)</f>
        <v>241</v>
      </c>
      <c r="CS14" s="292">
        <f>SUM(CZ14,DG14)</f>
        <v>30</v>
      </c>
      <c r="CT14" s="292">
        <f>SUM(CU14:CZ14)</f>
        <v>2133</v>
      </c>
      <c r="CU14" s="292">
        <f>AE14</f>
        <v>921</v>
      </c>
      <c r="CV14" s="292">
        <f>AI14</f>
        <v>1195</v>
      </c>
      <c r="CW14" s="292">
        <f>AM14</f>
        <v>0</v>
      </c>
      <c r="CX14" s="292">
        <f>AQ14</f>
        <v>7</v>
      </c>
      <c r="CY14" s="292">
        <f>AU14</f>
        <v>0</v>
      </c>
      <c r="CZ14" s="292">
        <f>AY14</f>
        <v>10</v>
      </c>
      <c r="DA14" s="292">
        <f>SUM(DB14:DG14)</f>
        <v>466</v>
      </c>
      <c r="DB14" s="292">
        <f>BL14</f>
        <v>79</v>
      </c>
      <c r="DC14" s="292">
        <f>BM14</f>
        <v>111</v>
      </c>
      <c r="DD14" s="292">
        <f>BN14</f>
        <v>0</v>
      </c>
      <c r="DE14" s="292">
        <f>BO14</f>
        <v>15</v>
      </c>
      <c r="DF14" s="292">
        <f>BP14</f>
        <v>241</v>
      </c>
      <c r="DG14" s="292">
        <f>BQ14</f>
        <v>20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3279</v>
      </c>
      <c r="E15" s="292">
        <f>SUM(F15,J15,N15,R15,V15,Z15)</f>
        <v>1942</v>
      </c>
      <c r="F15" s="292">
        <f>SUM(G15:I15)</f>
        <v>1627</v>
      </c>
      <c r="G15" s="292">
        <v>0</v>
      </c>
      <c r="H15" s="292">
        <v>1627</v>
      </c>
      <c r="I15" s="292">
        <v>0</v>
      </c>
      <c r="J15" s="292">
        <f>SUM(K15:M15)</f>
        <v>0</v>
      </c>
      <c r="K15" s="292">
        <v>0</v>
      </c>
      <c r="L15" s="292">
        <v>0</v>
      </c>
      <c r="M15" s="292">
        <v>0</v>
      </c>
      <c r="N15" s="292">
        <f>SUM(O15:Q15)</f>
        <v>0</v>
      </c>
      <c r="O15" s="292">
        <v>0</v>
      </c>
      <c r="P15" s="292">
        <v>0</v>
      </c>
      <c r="Q15" s="292">
        <v>0</v>
      </c>
      <c r="R15" s="292">
        <f>SUM(S15:U15)</f>
        <v>240</v>
      </c>
      <c r="S15" s="292">
        <v>0</v>
      </c>
      <c r="T15" s="292">
        <v>240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75</v>
      </c>
      <c r="AA15" s="292">
        <v>0</v>
      </c>
      <c r="AB15" s="292">
        <v>75</v>
      </c>
      <c r="AC15" s="292">
        <v>0</v>
      </c>
      <c r="AD15" s="292">
        <f>SUM(AE15,AI15,AM15,AQ15,AU15,AY15)</f>
        <v>1331</v>
      </c>
      <c r="AE15" s="292">
        <f>SUM(AF15:AH15)</f>
        <v>530</v>
      </c>
      <c r="AF15" s="292">
        <v>0</v>
      </c>
      <c r="AG15" s="292">
        <v>0</v>
      </c>
      <c r="AH15" s="292">
        <v>530</v>
      </c>
      <c r="AI15" s="292">
        <f>SUM(AJ15:AL15)</f>
        <v>754</v>
      </c>
      <c r="AJ15" s="292">
        <v>0</v>
      </c>
      <c r="AK15" s="292">
        <v>0</v>
      </c>
      <c r="AL15" s="292">
        <v>754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47</v>
      </c>
      <c r="AZ15" s="292">
        <v>0</v>
      </c>
      <c r="BA15" s="292">
        <v>0</v>
      </c>
      <c r="BB15" s="292">
        <v>47</v>
      </c>
      <c r="BC15" s="292">
        <f>SUM(BD15,BK15)</f>
        <v>6</v>
      </c>
      <c r="BD15" s="292">
        <f>SUM(BE15:BJ15)</f>
        <v>6</v>
      </c>
      <c r="BE15" s="292">
        <v>6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1948</v>
      </c>
      <c r="BS15" s="292">
        <f>SUM(BZ15,CG15)</f>
        <v>1633</v>
      </c>
      <c r="BT15" s="292">
        <f>SUM(CA15,CH15)</f>
        <v>0</v>
      </c>
      <c r="BU15" s="292">
        <f>SUM(CB15,CI15)</f>
        <v>0</v>
      </c>
      <c r="BV15" s="292">
        <f>SUM(CC15,CJ15)</f>
        <v>240</v>
      </c>
      <c r="BW15" s="292">
        <f>SUM(CD15,CK15)</f>
        <v>0</v>
      </c>
      <c r="BX15" s="292">
        <f>SUM(CE15,CL15)</f>
        <v>75</v>
      </c>
      <c r="BY15" s="292">
        <f>SUM(BZ15:CE15)</f>
        <v>1942</v>
      </c>
      <c r="BZ15" s="292">
        <f>F15</f>
        <v>1627</v>
      </c>
      <c r="CA15" s="292">
        <f>J15</f>
        <v>0</v>
      </c>
      <c r="CB15" s="292">
        <f>N15</f>
        <v>0</v>
      </c>
      <c r="CC15" s="292">
        <f>R15</f>
        <v>240</v>
      </c>
      <c r="CD15" s="292">
        <f>V15</f>
        <v>0</v>
      </c>
      <c r="CE15" s="292">
        <f>Z15</f>
        <v>75</v>
      </c>
      <c r="CF15" s="292">
        <f>SUM(CG15:CL15)</f>
        <v>6</v>
      </c>
      <c r="CG15" s="292">
        <f>BE15</f>
        <v>6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1331</v>
      </c>
      <c r="CN15" s="292">
        <f>SUM(CU15,DB15)</f>
        <v>530</v>
      </c>
      <c r="CO15" s="292">
        <f>SUM(CV15,DC15)</f>
        <v>754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47</v>
      </c>
      <c r="CT15" s="292">
        <f>SUM(CU15:CZ15)</f>
        <v>1331</v>
      </c>
      <c r="CU15" s="292">
        <f>AE15</f>
        <v>530</v>
      </c>
      <c r="CV15" s="292">
        <f>AI15</f>
        <v>754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47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22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11803</v>
      </c>
      <c r="E16" s="292">
        <f>SUM(F16,J16,N16,R16,V16,Z16)</f>
        <v>7936</v>
      </c>
      <c r="F16" s="292">
        <f>SUM(G16:I16)</f>
        <v>7357</v>
      </c>
      <c r="G16" s="292">
        <v>0</v>
      </c>
      <c r="H16" s="292">
        <v>7357</v>
      </c>
      <c r="I16" s="292">
        <v>0</v>
      </c>
      <c r="J16" s="292">
        <f>SUM(K16:M16)</f>
        <v>0</v>
      </c>
      <c r="K16" s="292">
        <v>0</v>
      </c>
      <c r="L16" s="292">
        <v>0</v>
      </c>
      <c r="M16" s="292">
        <v>0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477</v>
      </c>
      <c r="S16" s="292">
        <v>0</v>
      </c>
      <c r="T16" s="292">
        <v>477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102</v>
      </c>
      <c r="AA16" s="292">
        <v>0</v>
      </c>
      <c r="AB16" s="292">
        <v>102</v>
      </c>
      <c r="AC16" s="292">
        <v>0</v>
      </c>
      <c r="AD16" s="292">
        <f>SUM(AE16,AI16,AM16,AQ16,AU16,AY16)</f>
        <v>2973</v>
      </c>
      <c r="AE16" s="292">
        <f>SUM(AF16:AH16)</f>
        <v>2913</v>
      </c>
      <c r="AF16" s="292">
        <v>0</v>
      </c>
      <c r="AG16" s="292">
        <v>0</v>
      </c>
      <c r="AH16" s="292">
        <v>2913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22</v>
      </c>
      <c r="AR16" s="292">
        <v>0</v>
      </c>
      <c r="AS16" s="292">
        <v>22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38</v>
      </c>
      <c r="AZ16" s="292">
        <v>0</v>
      </c>
      <c r="BA16" s="292">
        <v>0</v>
      </c>
      <c r="BB16" s="292">
        <v>38</v>
      </c>
      <c r="BC16" s="292">
        <f>SUM(BD16,BK16)</f>
        <v>894</v>
      </c>
      <c r="BD16" s="292">
        <f>SUM(BE16:BJ16)</f>
        <v>539</v>
      </c>
      <c r="BE16" s="292">
        <v>454</v>
      </c>
      <c r="BF16" s="292">
        <v>0</v>
      </c>
      <c r="BG16" s="292">
        <v>0</v>
      </c>
      <c r="BH16" s="292">
        <v>10</v>
      </c>
      <c r="BI16" s="292">
        <v>0</v>
      </c>
      <c r="BJ16" s="292">
        <v>75</v>
      </c>
      <c r="BK16" s="292">
        <f>SUM(BL16:BQ16)</f>
        <v>355</v>
      </c>
      <c r="BL16" s="292">
        <v>277</v>
      </c>
      <c r="BM16" s="292">
        <v>0</v>
      </c>
      <c r="BN16" s="292">
        <v>0</v>
      </c>
      <c r="BO16" s="292">
        <v>3</v>
      </c>
      <c r="BP16" s="292">
        <v>0</v>
      </c>
      <c r="BQ16" s="292">
        <v>75</v>
      </c>
      <c r="BR16" s="292">
        <f>SUM(BY16,CF16)</f>
        <v>8475</v>
      </c>
      <c r="BS16" s="292">
        <f>SUM(BZ16,CG16)</f>
        <v>7811</v>
      </c>
      <c r="BT16" s="292">
        <f>SUM(CA16,CH16)</f>
        <v>0</v>
      </c>
      <c r="BU16" s="292">
        <f>SUM(CB16,CI16)</f>
        <v>0</v>
      </c>
      <c r="BV16" s="292">
        <f>SUM(CC16,CJ16)</f>
        <v>487</v>
      </c>
      <c r="BW16" s="292">
        <f>SUM(CD16,CK16)</f>
        <v>0</v>
      </c>
      <c r="BX16" s="292">
        <f>SUM(CE16,CL16)</f>
        <v>177</v>
      </c>
      <c r="BY16" s="292">
        <f>SUM(BZ16:CE16)</f>
        <v>7936</v>
      </c>
      <c r="BZ16" s="292">
        <f>F16</f>
        <v>7357</v>
      </c>
      <c r="CA16" s="292">
        <f>J16</f>
        <v>0</v>
      </c>
      <c r="CB16" s="292">
        <f>N16</f>
        <v>0</v>
      </c>
      <c r="CC16" s="292">
        <f>R16</f>
        <v>477</v>
      </c>
      <c r="CD16" s="292">
        <f>V16</f>
        <v>0</v>
      </c>
      <c r="CE16" s="292">
        <f>Z16</f>
        <v>102</v>
      </c>
      <c r="CF16" s="292">
        <f>SUM(CG16:CL16)</f>
        <v>539</v>
      </c>
      <c r="CG16" s="292">
        <f>BE16</f>
        <v>454</v>
      </c>
      <c r="CH16" s="292">
        <f>BF16</f>
        <v>0</v>
      </c>
      <c r="CI16" s="292">
        <f>BG16</f>
        <v>0</v>
      </c>
      <c r="CJ16" s="292">
        <f>BH16</f>
        <v>10</v>
      </c>
      <c r="CK16" s="292">
        <f>BI16</f>
        <v>0</v>
      </c>
      <c r="CL16" s="292">
        <f>BJ16</f>
        <v>75</v>
      </c>
      <c r="CM16" s="292">
        <f>SUM(CT16,DA16)</f>
        <v>3328</v>
      </c>
      <c r="CN16" s="292">
        <f>SUM(CU16,DB16)</f>
        <v>3190</v>
      </c>
      <c r="CO16" s="292">
        <f>SUM(CV16,DC16)</f>
        <v>0</v>
      </c>
      <c r="CP16" s="292">
        <f>SUM(CW16,DD16)</f>
        <v>0</v>
      </c>
      <c r="CQ16" s="292">
        <f>SUM(CX16,DE16)</f>
        <v>25</v>
      </c>
      <c r="CR16" s="292">
        <f>SUM(CY16,DF16)</f>
        <v>0</v>
      </c>
      <c r="CS16" s="292">
        <f>SUM(CZ16,DG16)</f>
        <v>113</v>
      </c>
      <c r="CT16" s="292">
        <f>SUM(CU16:CZ16)</f>
        <v>2973</v>
      </c>
      <c r="CU16" s="292">
        <f>AE16</f>
        <v>2913</v>
      </c>
      <c r="CV16" s="292">
        <f>AI16</f>
        <v>0</v>
      </c>
      <c r="CW16" s="292">
        <f>AM16</f>
        <v>0</v>
      </c>
      <c r="CX16" s="292">
        <f>AQ16</f>
        <v>22</v>
      </c>
      <c r="CY16" s="292">
        <f>AU16</f>
        <v>0</v>
      </c>
      <c r="CZ16" s="292">
        <f>AY16</f>
        <v>38</v>
      </c>
      <c r="DA16" s="292">
        <f>SUM(DB16:DG16)</f>
        <v>355</v>
      </c>
      <c r="DB16" s="292">
        <f>BL16</f>
        <v>277</v>
      </c>
      <c r="DC16" s="292">
        <f>BM16</f>
        <v>0</v>
      </c>
      <c r="DD16" s="292">
        <f>BN16</f>
        <v>0</v>
      </c>
      <c r="DE16" s="292">
        <f>BO16</f>
        <v>3</v>
      </c>
      <c r="DF16" s="292">
        <f>BP16</f>
        <v>0</v>
      </c>
      <c r="DG16" s="292">
        <f>BQ16</f>
        <v>75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9089</v>
      </c>
      <c r="E17" s="292">
        <f>SUM(F17,J17,N17,R17,V17,Z17)</f>
        <v>6345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4967</v>
      </c>
      <c r="K17" s="292">
        <v>0</v>
      </c>
      <c r="L17" s="292">
        <v>4967</v>
      </c>
      <c r="M17" s="292">
        <v>0</v>
      </c>
      <c r="N17" s="292">
        <f>SUM(O17:Q17)</f>
        <v>60</v>
      </c>
      <c r="O17" s="292">
        <v>0</v>
      </c>
      <c r="P17" s="292">
        <v>60</v>
      </c>
      <c r="Q17" s="292">
        <v>0</v>
      </c>
      <c r="R17" s="292">
        <f>SUM(S17:U17)</f>
        <v>952</v>
      </c>
      <c r="S17" s="292">
        <v>0</v>
      </c>
      <c r="T17" s="292">
        <v>952</v>
      </c>
      <c r="U17" s="292">
        <v>0</v>
      </c>
      <c r="V17" s="292">
        <f>SUM(W17:Y17)</f>
        <v>5</v>
      </c>
      <c r="W17" s="292">
        <v>0</v>
      </c>
      <c r="X17" s="292">
        <v>5</v>
      </c>
      <c r="Y17" s="292">
        <v>0</v>
      </c>
      <c r="Z17" s="292">
        <f>SUM(AA17:AC17)</f>
        <v>361</v>
      </c>
      <c r="AA17" s="292">
        <v>0</v>
      </c>
      <c r="AB17" s="292">
        <v>361</v>
      </c>
      <c r="AC17" s="292">
        <v>0</v>
      </c>
      <c r="AD17" s="292">
        <f>SUM(AE17,AI17,AM17,AQ17,AU17,AY17)</f>
        <v>2271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2271</v>
      </c>
      <c r="AJ17" s="292">
        <v>0</v>
      </c>
      <c r="AK17" s="292">
        <v>0</v>
      </c>
      <c r="AL17" s="292">
        <v>2271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473</v>
      </c>
      <c r="BD17" s="292">
        <f>SUM(BE17:BJ17)</f>
        <v>147</v>
      </c>
      <c r="BE17" s="292">
        <v>0</v>
      </c>
      <c r="BF17" s="292">
        <v>147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326</v>
      </c>
      <c r="BL17" s="292">
        <v>0</v>
      </c>
      <c r="BM17" s="292">
        <v>326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6492</v>
      </c>
      <c r="BS17" s="292">
        <f>SUM(BZ17,CG17)</f>
        <v>0</v>
      </c>
      <c r="BT17" s="292">
        <f>SUM(CA17,CH17)</f>
        <v>5114</v>
      </c>
      <c r="BU17" s="292">
        <f>SUM(CB17,CI17)</f>
        <v>60</v>
      </c>
      <c r="BV17" s="292">
        <f>SUM(CC17,CJ17)</f>
        <v>952</v>
      </c>
      <c r="BW17" s="292">
        <f>SUM(CD17,CK17)</f>
        <v>5</v>
      </c>
      <c r="BX17" s="292">
        <f>SUM(CE17,CL17)</f>
        <v>361</v>
      </c>
      <c r="BY17" s="292">
        <f>SUM(BZ17:CE17)</f>
        <v>6345</v>
      </c>
      <c r="BZ17" s="292">
        <f>F17</f>
        <v>0</v>
      </c>
      <c r="CA17" s="292">
        <f>J17</f>
        <v>4967</v>
      </c>
      <c r="CB17" s="292">
        <f>N17</f>
        <v>60</v>
      </c>
      <c r="CC17" s="292">
        <f>R17</f>
        <v>952</v>
      </c>
      <c r="CD17" s="292">
        <f>V17</f>
        <v>5</v>
      </c>
      <c r="CE17" s="292">
        <f>Z17</f>
        <v>361</v>
      </c>
      <c r="CF17" s="292">
        <f>SUM(CG17:CL17)</f>
        <v>147</v>
      </c>
      <c r="CG17" s="292">
        <f>BE17</f>
        <v>0</v>
      </c>
      <c r="CH17" s="292">
        <f>BF17</f>
        <v>147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2597</v>
      </c>
      <c r="CN17" s="292">
        <f>SUM(CU17,DB17)</f>
        <v>0</v>
      </c>
      <c r="CO17" s="292">
        <f>SUM(CV17,DC17)</f>
        <v>2597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2271</v>
      </c>
      <c r="CU17" s="292">
        <f>AE17</f>
        <v>0</v>
      </c>
      <c r="CV17" s="292">
        <f>AI17</f>
        <v>2271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326</v>
      </c>
      <c r="DB17" s="292">
        <f>BL17</f>
        <v>0</v>
      </c>
      <c r="DC17" s="292">
        <f>BM17</f>
        <v>326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1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7614</v>
      </c>
      <c r="E18" s="292">
        <f>SUM(F18,J18,N18,R18,V18,Z18)</f>
        <v>5381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4030</v>
      </c>
      <c r="K18" s="292">
        <v>0</v>
      </c>
      <c r="L18" s="292">
        <v>4030</v>
      </c>
      <c r="M18" s="292">
        <v>0</v>
      </c>
      <c r="N18" s="292">
        <f>SUM(O18:Q18)</f>
        <v>283</v>
      </c>
      <c r="O18" s="292">
        <v>0</v>
      </c>
      <c r="P18" s="292">
        <v>283</v>
      </c>
      <c r="Q18" s="292">
        <v>0</v>
      </c>
      <c r="R18" s="292">
        <f>SUM(S18:U18)</f>
        <v>1068</v>
      </c>
      <c r="S18" s="292">
        <v>0</v>
      </c>
      <c r="T18" s="292">
        <v>1068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1365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1365</v>
      </c>
      <c r="AJ18" s="292">
        <v>0</v>
      </c>
      <c r="AK18" s="292">
        <v>0</v>
      </c>
      <c r="AL18" s="292">
        <v>1365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868</v>
      </c>
      <c r="BD18" s="292">
        <f>SUM(BE18:BJ18)</f>
        <v>842</v>
      </c>
      <c r="BE18" s="292">
        <v>0</v>
      </c>
      <c r="BF18" s="292">
        <v>194</v>
      </c>
      <c r="BG18" s="292">
        <v>289</v>
      </c>
      <c r="BH18" s="292">
        <v>359</v>
      </c>
      <c r="BI18" s="292">
        <v>0</v>
      </c>
      <c r="BJ18" s="292">
        <v>0</v>
      </c>
      <c r="BK18" s="292">
        <f>SUM(BL18:BQ18)</f>
        <v>26</v>
      </c>
      <c r="BL18" s="292">
        <v>0</v>
      </c>
      <c r="BM18" s="292">
        <v>26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6223</v>
      </c>
      <c r="BS18" s="292">
        <f>SUM(BZ18,CG18)</f>
        <v>0</v>
      </c>
      <c r="BT18" s="292">
        <f>SUM(CA18,CH18)</f>
        <v>4224</v>
      </c>
      <c r="BU18" s="292">
        <f>SUM(CB18,CI18)</f>
        <v>572</v>
      </c>
      <c r="BV18" s="292">
        <f>SUM(CC18,CJ18)</f>
        <v>1427</v>
      </c>
      <c r="BW18" s="292">
        <f>SUM(CD18,CK18)</f>
        <v>0</v>
      </c>
      <c r="BX18" s="292">
        <f>SUM(CE18,CL18)</f>
        <v>0</v>
      </c>
      <c r="BY18" s="292">
        <f>SUM(BZ18:CE18)</f>
        <v>5381</v>
      </c>
      <c r="BZ18" s="292">
        <f>F18</f>
        <v>0</v>
      </c>
      <c r="CA18" s="292">
        <f>J18</f>
        <v>4030</v>
      </c>
      <c r="CB18" s="292">
        <f>N18</f>
        <v>283</v>
      </c>
      <c r="CC18" s="292">
        <f>R18</f>
        <v>1068</v>
      </c>
      <c r="CD18" s="292">
        <f>V18</f>
        <v>0</v>
      </c>
      <c r="CE18" s="292">
        <f>Z18</f>
        <v>0</v>
      </c>
      <c r="CF18" s="292">
        <f>SUM(CG18:CL18)</f>
        <v>842</v>
      </c>
      <c r="CG18" s="292">
        <f>BE18</f>
        <v>0</v>
      </c>
      <c r="CH18" s="292">
        <f>BF18</f>
        <v>194</v>
      </c>
      <c r="CI18" s="292">
        <f>BG18</f>
        <v>289</v>
      </c>
      <c r="CJ18" s="292">
        <f>BH18</f>
        <v>359</v>
      </c>
      <c r="CK18" s="292">
        <f>BI18</f>
        <v>0</v>
      </c>
      <c r="CL18" s="292">
        <f>BJ18</f>
        <v>0</v>
      </c>
      <c r="CM18" s="292">
        <f>SUM(CT18,DA18)</f>
        <v>1391</v>
      </c>
      <c r="CN18" s="292">
        <f>SUM(CU18,DB18)</f>
        <v>0</v>
      </c>
      <c r="CO18" s="292">
        <f>SUM(CV18,DC18)</f>
        <v>1391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1365</v>
      </c>
      <c r="CU18" s="292">
        <f>AE18</f>
        <v>0</v>
      </c>
      <c r="CV18" s="292">
        <f>AI18</f>
        <v>1365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26</v>
      </c>
      <c r="DB18" s="292">
        <f>BL18</f>
        <v>0</v>
      </c>
      <c r="DC18" s="292">
        <f>BM18</f>
        <v>26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902</v>
      </c>
      <c r="E19" s="292">
        <f>SUM(F19,J19,N19,R19,V19,Z19)</f>
        <v>860</v>
      </c>
      <c r="F19" s="292">
        <f>SUM(G19:I19)</f>
        <v>773</v>
      </c>
      <c r="G19" s="292">
        <v>773</v>
      </c>
      <c r="H19" s="292">
        <v>0</v>
      </c>
      <c r="I19" s="292">
        <v>0</v>
      </c>
      <c r="J19" s="292">
        <f>SUM(K19:M19)</f>
        <v>0</v>
      </c>
      <c r="K19" s="292">
        <v>0</v>
      </c>
      <c r="L19" s="292">
        <v>0</v>
      </c>
      <c r="M19" s="292">
        <v>0</v>
      </c>
      <c r="N19" s="292">
        <f>SUM(O19:Q19)</f>
        <v>0</v>
      </c>
      <c r="O19" s="292">
        <v>0</v>
      </c>
      <c r="P19" s="292">
        <v>0</v>
      </c>
      <c r="Q19" s="292">
        <v>0</v>
      </c>
      <c r="R19" s="292">
        <f>SUM(S19:U19)</f>
        <v>86</v>
      </c>
      <c r="S19" s="292">
        <v>86</v>
      </c>
      <c r="T19" s="292">
        <v>0</v>
      </c>
      <c r="U19" s="292">
        <v>0</v>
      </c>
      <c r="V19" s="292">
        <f>SUM(W19:Y19)</f>
        <v>1</v>
      </c>
      <c r="W19" s="292">
        <v>1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42</v>
      </c>
      <c r="BD19" s="292">
        <f>SUM(BE19:BJ19)</f>
        <v>42</v>
      </c>
      <c r="BE19" s="292">
        <v>41</v>
      </c>
      <c r="BF19" s="292">
        <v>0</v>
      </c>
      <c r="BG19" s="292">
        <v>0</v>
      </c>
      <c r="BH19" s="292">
        <v>1</v>
      </c>
      <c r="BI19" s="292">
        <v>0</v>
      </c>
      <c r="BJ19" s="292">
        <v>0</v>
      </c>
      <c r="BK19" s="292">
        <f>SUM(BL19:BQ19)</f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902</v>
      </c>
      <c r="BS19" s="292">
        <f>SUM(BZ19,CG19)</f>
        <v>814</v>
      </c>
      <c r="BT19" s="292">
        <f>SUM(CA19,CH19)</f>
        <v>0</v>
      </c>
      <c r="BU19" s="292">
        <f>SUM(CB19,CI19)</f>
        <v>0</v>
      </c>
      <c r="BV19" s="292">
        <f>SUM(CC19,CJ19)</f>
        <v>87</v>
      </c>
      <c r="BW19" s="292">
        <f>SUM(CD19,CK19)</f>
        <v>1</v>
      </c>
      <c r="BX19" s="292">
        <f>SUM(CE19,CL19)</f>
        <v>0</v>
      </c>
      <c r="BY19" s="292">
        <f>SUM(BZ19:CE19)</f>
        <v>860</v>
      </c>
      <c r="BZ19" s="292">
        <f>F19</f>
        <v>773</v>
      </c>
      <c r="CA19" s="292">
        <f>J19</f>
        <v>0</v>
      </c>
      <c r="CB19" s="292">
        <f>N19</f>
        <v>0</v>
      </c>
      <c r="CC19" s="292">
        <f>R19</f>
        <v>86</v>
      </c>
      <c r="CD19" s="292">
        <f>V19</f>
        <v>1</v>
      </c>
      <c r="CE19" s="292">
        <f>Z19</f>
        <v>0</v>
      </c>
      <c r="CF19" s="292">
        <f>SUM(CG19:CL19)</f>
        <v>42</v>
      </c>
      <c r="CG19" s="292">
        <f>BE19</f>
        <v>41</v>
      </c>
      <c r="CH19" s="292">
        <f>BF19</f>
        <v>0</v>
      </c>
      <c r="CI19" s="292">
        <f>BG19</f>
        <v>0</v>
      </c>
      <c r="CJ19" s="292">
        <f>BH19</f>
        <v>1</v>
      </c>
      <c r="CK19" s="292">
        <f>BI19</f>
        <v>0</v>
      </c>
      <c r="CL19" s="292">
        <f>BJ19</f>
        <v>0</v>
      </c>
      <c r="CM19" s="292">
        <f>SUM(CT19,DA19)</f>
        <v>0</v>
      </c>
      <c r="CN19" s="292">
        <f>SUM(CU19,DB19)</f>
        <v>0</v>
      </c>
      <c r="CO19" s="292">
        <f>SUM(CV19,DC19)</f>
        <v>0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0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12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1305</v>
      </c>
      <c r="E20" s="292">
        <f>SUM(F20,J20,N20,R20,V20,Z20)</f>
        <v>888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800</v>
      </c>
      <c r="K20" s="292">
        <v>800</v>
      </c>
      <c r="L20" s="292">
        <v>0</v>
      </c>
      <c r="M20" s="292">
        <v>0</v>
      </c>
      <c r="N20" s="292">
        <f>SUM(O20:Q20)</f>
        <v>30</v>
      </c>
      <c r="O20" s="292">
        <v>30</v>
      </c>
      <c r="P20" s="292">
        <v>0</v>
      </c>
      <c r="Q20" s="292">
        <v>0</v>
      </c>
      <c r="R20" s="292">
        <f>SUM(S20:U20)</f>
        <v>55</v>
      </c>
      <c r="S20" s="292">
        <v>55</v>
      </c>
      <c r="T20" s="292">
        <v>0</v>
      </c>
      <c r="U20" s="292">
        <v>0</v>
      </c>
      <c r="V20" s="292">
        <f>SUM(W20:Y20)</f>
        <v>2</v>
      </c>
      <c r="W20" s="292">
        <v>2</v>
      </c>
      <c r="X20" s="292">
        <v>0</v>
      </c>
      <c r="Y20" s="292">
        <v>0</v>
      </c>
      <c r="Z20" s="292">
        <f>SUM(AA20:AC20)</f>
        <v>1</v>
      </c>
      <c r="AA20" s="292">
        <v>1</v>
      </c>
      <c r="AB20" s="292">
        <v>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417</v>
      </c>
      <c r="BD20" s="292">
        <f>SUM(BE20:BJ20)</f>
        <v>136</v>
      </c>
      <c r="BE20" s="292">
        <v>0</v>
      </c>
      <c r="BF20" s="292">
        <v>0</v>
      </c>
      <c r="BG20" s="292">
        <v>25</v>
      </c>
      <c r="BH20" s="292">
        <v>85</v>
      </c>
      <c r="BI20" s="292">
        <v>26</v>
      </c>
      <c r="BJ20" s="292">
        <v>0</v>
      </c>
      <c r="BK20" s="292">
        <f>SUM(BL20:BQ20)</f>
        <v>281</v>
      </c>
      <c r="BL20" s="292">
        <v>0</v>
      </c>
      <c r="BM20" s="292">
        <v>281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1024</v>
      </c>
      <c r="BS20" s="292">
        <f>SUM(BZ20,CG20)</f>
        <v>0</v>
      </c>
      <c r="BT20" s="292">
        <f>SUM(CA20,CH20)</f>
        <v>800</v>
      </c>
      <c r="BU20" s="292">
        <f>SUM(CB20,CI20)</f>
        <v>55</v>
      </c>
      <c r="BV20" s="292">
        <f>SUM(CC20,CJ20)</f>
        <v>140</v>
      </c>
      <c r="BW20" s="292">
        <f>SUM(CD20,CK20)</f>
        <v>28</v>
      </c>
      <c r="BX20" s="292">
        <f>SUM(CE20,CL20)</f>
        <v>1</v>
      </c>
      <c r="BY20" s="292">
        <f>SUM(BZ20:CE20)</f>
        <v>888</v>
      </c>
      <c r="BZ20" s="292">
        <f>F20</f>
        <v>0</v>
      </c>
      <c r="CA20" s="292">
        <f>J20</f>
        <v>800</v>
      </c>
      <c r="CB20" s="292">
        <f>N20</f>
        <v>30</v>
      </c>
      <c r="CC20" s="292">
        <f>R20</f>
        <v>55</v>
      </c>
      <c r="CD20" s="292">
        <f>V20</f>
        <v>2</v>
      </c>
      <c r="CE20" s="292">
        <f>Z20</f>
        <v>1</v>
      </c>
      <c r="CF20" s="292">
        <f>SUM(CG20:CL20)</f>
        <v>136</v>
      </c>
      <c r="CG20" s="292">
        <f>BE20</f>
        <v>0</v>
      </c>
      <c r="CH20" s="292">
        <f>BF20</f>
        <v>0</v>
      </c>
      <c r="CI20" s="292">
        <f>BG20</f>
        <v>25</v>
      </c>
      <c r="CJ20" s="292">
        <f>BH20</f>
        <v>85</v>
      </c>
      <c r="CK20" s="292">
        <f>BI20</f>
        <v>26</v>
      </c>
      <c r="CL20" s="292">
        <f>BJ20</f>
        <v>0</v>
      </c>
      <c r="CM20" s="292">
        <f>SUM(CT20,DA20)</f>
        <v>281</v>
      </c>
      <c r="CN20" s="292">
        <f>SUM(CU20,DB20)</f>
        <v>0</v>
      </c>
      <c r="CO20" s="292">
        <f>SUM(CV20,DC20)</f>
        <v>281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281</v>
      </c>
      <c r="DB20" s="292">
        <f>BL20</f>
        <v>0</v>
      </c>
      <c r="DC20" s="292">
        <f>BM20</f>
        <v>281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1186</v>
      </c>
      <c r="E21" s="292">
        <f>SUM(F21,J21,N21,R21,V21,Z21)</f>
        <v>823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646</v>
      </c>
      <c r="K21" s="292">
        <v>0</v>
      </c>
      <c r="L21" s="292">
        <v>646</v>
      </c>
      <c r="M21" s="292">
        <v>0</v>
      </c>
      <c r="N21" s="292">
        <f>SUM(O21:Q21)</f>
        <v>38</v>
      </c>
      <c r="O21" s="292">
        <v>0</v>
      </c>
      <c r="P21" s="292">
        <v>38</v>
      </c>
      <c r="Q21" s="292">
        <v>0</v>
      </c>
      <c r="R21" s="292">
        <f>SUM(S21:U21)</f>
        <v>137</v>
      </c>
      <c r="S21" s="292">
        <v>0</v>
      </c>
      <c r="T21" s="292">
        <v>137</v>
      </c>
      <c r="U21" s="292">
        <v>0</v>
      </c>
      <c r="V21" s="292">
        <f>SUM(W21:Y21)</f>
        <v>1</v>
      </c>
      <c r="W21" s="292">
        <v>0</v>
      </c>
      <c r="X21" s="292">
        <v>1</v>
      </c>
      <c r="Y21" s="292">
        <v>0</v>
      </c>
      <c r="Z21" s="292">
        <f>SUM(AA21:AC21)</f>
        <v>1</v>
      </c>
      <c r="AA21" s="292">
        <v>0</v>
      </c>
      <c r="AB21" s="292">
        <v>1</v>
      </c>
      <c r="AC21" s="292">
        <v>0</v>
      </c>
      <c r="AD21" s="292">
        <f>SUM(AE21,AI21,AM21,AQ21,AU21,AY21)</f>
        <v>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363</v>
      </c>
      <c r="BD21" s="292">
        <f>SUM(BE21:BJ21)</f>
        <v>184</v>
      </c>
      <c r="BE21" s="292">
        <v>0</v>
      </c>
      <c r="BF21" s="292">
        <v>0</v>
      </c>
      <c r="BG21" s="292">
        <v>166</v>
      </c>
      <c r="BH21" s="292">
        <v>0</v>
      </c>
      <c r="BI21" s="292">
        <v>0</v>
      </c>
      <c r="BJ21" s="292">
        <v>18</v>
      </c>
      <c r="BK21" s="292">
        <f>SUM(BL21:BQ21)</f>
        <v>179</v>
      </c>
      <c r="BL21" s="292">
        <v>0</v>
      </c>
      <c r="BM21" s="292">
        <v>179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1007</v>
      </c>
      <c r="BS21" s="292">
        <f>SUM(BZ21,CG21)</f>
        <v>0</v>
      </c>
      <c r="BT21" s="292">
        <f>SUM(CA21,CH21)</f>
        <v>646</v>
      </c>
      <c r="BU21" s="292">
        <f>SUM(CB21,CI21)</f>
        <v>204</v>
      </c>
      <c r="BV21" s="292">
        <f>SUM(CC21,CJ21)</f>
        <v>137</v>
      </c>
      <c r="BW21" s="292">
        <f>SUM(CD21,CK21)</f>
        <v>1</v>
      </c>
      <c r="BX21" s="292">
        <f>SUM(CE21,CL21)</f>
        <v>19</v>
      </c>
      <c r="BY21" s="292">
        <f>SUM(BZ21:CE21)</f>
        <v>823</v>
      </c>
      <c r="BZ21" s="292">
        <f>F21</f>
        <v>0</v>
      </c>
      <c r="CA21" s="292">
        <f>J21</f>
        <v>646</v>
      </c>
      <c r="CB21" s="292">
        <f>N21</f>
        <v>38</v>
      </c>
      <c r="CC21" s="292">
        <f>R21</f>
        <v>137</v>
      </c>
      <c r="CD21" s="292">
        <f>V21</f>
        <v>1</v>
      </c>
      <c r="CE21" s="292">
        <f>Z21</f>
        <v>1</v>
      </c>
      <c r="CF21" s="292">
        <f>SUM(CG21:CL21)</f>
        <v>184</v>
      </c>
      <c r="CG21" s="292">
        <f>BE21</f>
        <v>0</v>
      </c>
      <c r="CH21" s="292">
        <f>BF21</f>
        <v>0</v>
      </c>
      <c r="CI21" s="292">
        <f>BG21</f>
        <v>166</v>
      </c>
      <c r="CJ21" s="292">
        <f>BH21</f>
        <v>0</v>
      </c>
      <c r="CK21" s="292">
        <f>BI21</f>
        <v>0</v>
      </c>
      <c r="CL21" s="292">
        <f>BJ21</f>
        <v>18</v>
      </c>
      <c r="CM21" s="292">
        <f>SUM(CT21,DA21)</f>
        <v>179</v>
      </c>
      <c r="CN21" s="292">
        <f>SUM(CU21,DB21)</f>
        <v>0</v>
      </c>
      <c r="CO21" s="292">
        <f>SUM(CV21,DC21)</f>
        <v>179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0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179</v>
      </c>
      <c r="DB21" s="292">
        <f>BL21</f>
        <v>0</v>
      </c>
      <c r="DC21" s="292">
        <f>BM21</f>
        <v>179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793</v>
      </c>
      <c r="E22" s="292">
        <f>SUM(F22,J22,N22,R22,V22,Z22)</f>
        <v>662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601</v>
      </c>
      <c r="K22" s="292">
        <v>38</v>
      </c>
      <c r="L22" s="292">
        <v>563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60</v>
      </c>
      <c r="S22" s="292">
        <v>30</v>
      </c>
      <c r="T22" s="292">
        <v>30</v>
      </c>
      <c r="U22" s="292">
        <v>0</v>
      </c>
      <c r="V22" s="292">
        <f>SUM(W22:Y22)</f>
        <v>1</v>
      </c>
      <c r="W22" s="292">
        <v>1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131</v>
      </c>
      <c r="BD22" s="292">
        <f>SUM(BE22:BJ22)</f>
        <v>131</v>
      </c>
      <c r="BE22" s="292">
        <v>0</v>
      </c>
      <c r="BF22" s="292">
        <v>39</v>
      </c>
      <c r="BG22" s="292">
        <v>0</v>
      </c>
      <c r="BH22" s="292">
        <v>0</v>
      </c>
      <c r="BI22" s="292">
        <v>0</v>
      </c>
      <c r="BJ22" s="292">
        <v>92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793</v>
      </c>
      <c r="BS22" s="292">
        <f>SUM(BZ22,CG22)</f>
        <v>0</v>
      </c>
      <c r="BT22" s="292">
        <f>SUM(CA22,CH22)</f>
        <v>640</v>
      </c>
      <c r="BU22" s="292">
        <f>SUM(CB22,CI22)</f>
        <v>0</v>
      </c>
      <c r="BV22" s="292">
        <f>SUM(CC22,CJ22)</f>
        <v>60</v>
      </c>
      <c r="BW22" s="292">
        <f>SUM(CD22,CK22)</f>
        <v>1</v>
      </c>
      <c r="BX22" s="292">
        <f>SUM(CE22,CL22)</f>
        <v>92</v>
      </c>
      <c r="BY22" s="292">
        <f>SUM(BZ22:CE22)</f>
        <v>662</v>
      </c>
      <c r="BZ22" s="292">
        <f>F22</f>
        <v>0</v>
      </c>
      <c r="CA22" s="292">
        <f>J22</f>
        <v>601</v>
      </c>
      <c r="CB22" s="292">
        <f>N22</f>
        <v>0</v>
      </c>
      <c r="CC22" s="292">
        <f>R22</f>
        <v>60</v>
      </c>
      <c r="CD22" s="292">
        <f>V22</f>
        <v>1</v>
      </c>
      <c r="CE22" s="292">
        <f>Z22</f>
        <v>0</v>
      </c>
      <c r="CF22" s="292">
        <f>SUM(CG22:CL22)</f>
        <v>131</v>
      </c>
      <c r="CG22" s="292">
        <f>BE22</f>
        <v>0</v>
      </c>
      <c r="CH22" s="292">
        <f>BF22</f>
        <v>39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92</v>
      </c>
      <c r="CM22" s="292">
        <f>SUM(CT22,DA22)</f>
        <v>0</v>
      </c>
      <c r="CN22" s="292">
        <f>SUM(CU22,DB22)</f>
        <v>0</v>
      </c>
      <c r="CO22" s="292">
        <f>SUM(CV22,DC22)</f>
        <v>0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1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346</v>
      </c>
      <c r="E23" s="292">
        <f>SUM(F23,J23,N23,R23,V23,Z23)</f>
        <v>310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267</v>
      </c>
      <c r="K23" s="292">
        <v>0</v>
      </c>
      <c r="L23" s="292">
        <v>267</v>
      </c>
      <c r="M23" s="292">
        <v>0</v>
      </c>
      <c r="N23" s="292">
        <f>SUM(O23:Q23)</f>
        <v>10</v>
      </c>
      <c r="O23" s="292">
        <v>0</v>
      </c>
      <c r="P23" s="292">
        <v>10</v>
      </c>
      <c r="Q23" s="292">
        <v>0</v>
      </c>
      <c r="R23" s="292">
        <f>SUM(S23:U23)</f>
        <v>33</v>
      </c>
      <c r="S23" s="292">
        <v>0</v>
      </c>
      <c r="T23" s="292">
        <v>33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36</v>
      </c>
      <c r="BD23" s="292">
        <f>SUM(BE23:BJ23)</f>
        <v>36</v>
      </c>
      <c r="BE23" s="292">
        <v>0</v>
      </c>
      <c r="BF23" s="292">
        <v>7</v>
      </c>
      <c r="BG23" s="292">
        <v>10</v>
      </c>
      <c r="BH23" s="292">
        <v>19</v>
      </c>
      <c r="BI23" s="292">
        <v>0</v>
      </c>
      <c r="BJ23" s="292">
        <v>0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346</v>
      </c>
      <c r="BS23" s="292">
        <f>SUM(BZ23,CG23)</f>
        <v>0</v>
      </c>
      <c r="BT23" s="292">
        <f>SUM(CA23,CH23)</f>
        <v>274</v>
      </c>
      <c r="BU23" s="292">
        <f>SUM(CB23,CI23)</f>
        <v>20</v>
      </c>
      <c r="BV23" s="292">
        <f>SUM(CC23,CJ23)</f>
        <v>52</v>
      </c>
      <c r="BW23" s="292">
        <f>SUM(CD23,CK23)</f>
        <v>0</v>
      </c>
      <c r="BX23" s="292">
        <f>SUM(CE23,CL23)</f>
        <v>0</v>
      </c>
      <c r="BY23" s="292">
        <f>SUM(BZ23:CE23)</f>
        <v>310</v>
      </c>
      <c r="BZ23" s="292">
        <f>F23</f>
        <v>0</v>
      </c>
      <c r="CA23" s="292">
        <f>J23</f>
        <v>267</v>
      </c>
      <c r="CB23" s="292">
        <f>N23</f>
        <v>10</v>
      </c>
      <c r="CC23" s="292">
        <f>R23</f>
        <v>33</v>
      </c>
      <c r="CD23" s="292">
        <f>V23</f>
        <v>0</v>
      </c>
      <c r="CE23" s="292">
        <f>Z23</f>
        <v>0</v>
      </c>
      <c r="CF23" s="292">
        <f>SUM(CG23:CL23)</f>
        <v>36</v>
      </c>
      <c r="CG23" s="292">
        <f>BE23</f>
        <v>0</v>
      </c>
      <c r="CH23" s="292">
        <f>BF23</f>
        <v>7</v>
      </c>
      <c r="CI23" s="292">
        <f>BG23</f>
        <v>10</v>
      </c>
      <c r="CJ23" s="292">
        <f>BH23</f>
        <v>19</v>
      </c>
      <c r="CK23" s="292">
        <f>BI23</f>
        <v>0</v>
      </c>
      <c r="CL23" s="292">
        <f>BJ23</f>
        <v>0</v>
      </c>
      <c r="CM23" s="292">
        <f>SUM(CT23,DA23)</f>
        <v>0</v>
      </c>
      <c r="CN23" s="292">
        <f>SUM(CU23,DB23)</f>
        <v>0</v>
      </c>
      <c r="CO23" s="292">
        <f>SUM(CV23,DC23)</f>
        <v>0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455</v>
      </c>
      <c r="E24" s="292">
        <f>SUM(F24,J24,N24,R24,V24,Z24)</f>
        <v>380</v>
      </c>
      <c r="F24" s="292">
        <f>SUM(G24:I24)</f>
        <v>214</v>
      </c>
      <c r="G24" s="292">
        <v>0</v>
      </c>
      <c r="H24" s="292">
        <v>214</v>
      </c>
      <c r="I24" s="292">
        <v>0</v>
      </c>
      <c r="J24" s="292">
        <f>SUM(K24:M24)</f>
        <v>0</v>
      </c>
      <c r="K24" s="292">
        <v>0</v>
      </c>
      <c r="L24" s="292">
        <v>0</v>
      </c>
      <c r="M24" s="292">
        <v>0</v>
      </c>
      <c r="N24" s="292">
        <f>SUM(O24:Q24)</f>
        <v>0</v>
      </c>
      <c r="O24" s="292">
        <v>0</v>
      </c>
      <c r="P24" s="292">
        <v>0</v>
      </c>
      <c r="Q24" s="292">
        <v>0</v>
      </c>
      <c r="R24" s="292">
        <f>SUM(S24:U24)</f>
        <v>47</v>
      </c>
      <c r="S24" s="292">
        <v>0</v>
      </c>
      <c r="T24" s="292">
        <v>47</v>
      </c>
      <c r="U24" s="292">
        <v>0</v>
      </c>
      <c r="V24" s="292">
        <f>SUM(W24:Y24)</f>
        <v>119</v>
      </c>
      <c r="W24" s="292">
        <v>0</v>
      </c>
      <c r="X24" s="292">
        <v>119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75</v>
      </c>
      <c r="BD24" s="292">
        <f>SUM(BE24:BJ24)</f>
        <v>75</v>
      </c>
      <c r="BE24" s="292">
        <v>75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455</v>
      </c>
      <c r="BS24" s="292">
        <f>SUM(BZ24,CG24)</f>
        <v>289</v>
      </c>
      <c r="BT24" s="292">
        <f>SUM(CA24,CH24)</f>
        <v>0</v>
      </c>
      <c r="BU24" s="292">
        <f>SUM(CB24,CI24)</f>
        <v>0</v>
      </c>
      <c r="BV24" s="292">
        <f>SUM(CC24,CJ24)</f>
        <v>47</v>
      </c>
      <c r="BW24" s="292">
        <f>SUM(CD24,CK24)</f>
        <v>119</v>
      </c>
      <c r="BX24" s="292">
        <f>SUM(CE24,CL24)</f>
        <v>0</v>
      </c>
      <c r="BY24" s="292">
        <f>SUM(BZ24:CE24)</f>
        <v>380</v>
      </c>
      <c r="BZ24" s="292">
        <f>F24</f>
        <v>214</v>
      </c>
      <c r="CA24" s="292">
        <f>J24</f>
        <v>0</v>
      </c>
      <c r="CB24" s="292">
        <f>N24</f>
        <v>0</v>
      </c>
      <c r="CC24" s="292">
        <f>R24</f>
        <v>47</v>
      </c>
      <c r="CD24" s="292">
        <f>V24</f>
        <v>119</v>
      </c>
      <c r="CE24" s="292">
        <f>Z24</f>
        <v>0</v>
      </c>
      <c r="CF24" s="292">
        <f>SUM(CG24:CL24)</f>
        <v>75</v>
      </c>
      <c r="CG24" s="292">
        <f>BE24</f>
        <v>75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0</v>
      </c>
      <c r="CN24" s="292">
        <f>SUM(CU24,DB24)</f>
        <v>0</v>
      </c>
      <c r="CO24" s="292">
        <f>SUM(CV24,DC24)</f>
        <v>0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1514</v>
      </c>
      <c r="E25" s="292">
        <f>SUM(F25,J25,N25,R25,V25,Z25)</f>
        <v>1171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899</v>
      </c>
      <c r="K25" s="292">
        <v>899</v>
      </c>
      <c r="L25" s="292">
        <v>0</v>
      </c>
      <c r="M25" s="292">
        <v>0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213</v>
      </c>
      <c r="S25" s="292">
        <v>0</v>
      </c>
      <c r="T25" s="292">
        <v>213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59</v>
      </c>
      <c r="AA25" s="292">
        <v>0</v>
      </c>
      <c r="AB25" s="292">
        <v>59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343</v>
      </c>
      <c r="BD25" s="292">
        <f>SUM(BE25:BJ25)</f>
        <v>51</v>
      </c>
      <c r="BE25" s="292">
        <v>0</v>
      </c>
      <c r="BF25" s="292">
        <v>51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292</v>
      </c>
      <c r="BL25" s="292">
        <v>0</v>
      </c>
      <c r="BM25" s="292">
        <v>292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1222</v>
      </c>
      <c r="BS25" s="292">
        <f>SUM(BZ25,CG25)</f>
        <v>0</v>
      </c>
      <c r="BT25" s="292">
        <f>SUM(CA25,CH25)</f>
        <v>950</v>
      </c>
      <c r="BU25" s="292">
        <f>SUM(CB25,CI25)</f>
        <v>0</v>
      </c>
      <c r="BV25" s="292">
        <f>SUM(CC25,CJ25)</f>
        <v>213</v>
      </c>
      <c r="BW25" s="292">
        <f>SUM(CD25,CK25)</f>
        <v>0</v>
      </c>
      <c r="BX25" s="292">
        <f>SUM(CE25,CL25)</f>
        <v>59</v>
      </c>
      <c r="BY25" s="292">
        <f>SUM(BZ25:CE25)</f>
        <v>1171</v>
      </c>
      <c r="BZ25" s="292">
        <f>F25</f>
        <v>0</v>
      </c>
      <c r="CA25" s="292">
        <f>J25</f>
        <v>899</v>
      </c>
      <c r="CB25" s="292">
        <f>N25</f>
        <v>0</v>
      </c>
      <c r="CC25" s="292">
        <f>R25</f>
        <v>213</v>
      </c>
      <c r="CD25" s="292">
        <f>V25</f>
        <v>0</v>
      </c>
      <c r="CE25" s="292">
        <f>Z25</f>
        <v>59</v>
      </c>
      <c r="CF25" s="292">
        <f>SUM(CG25:CL25)</f>
        <v>51</v>
      </c>
      <c r="CG25" s="292">
        <f>BE25</f>
        <v>0</v>
      </c>
      <c r="CH25" s="292">
        <f>BF25</f>
        <v>51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292</v>
      </c>
      <c r="CN25" s="292">
        <f>SUM(CU25,DB25)</f>
        <v>0</v>
      </c>
      <c r="CO25" s="292">
        <f>SUM(CV25,DC25)</f>
        <v>292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292</v>
      </c>
      <c r="DB25" s="292">
        <f>BL25</f>
        <v>0</v>
      </c>
      <c r="DC25" s="292">
        <f>BM25</f>
        <v>292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1049</v>
      </c>
      <c r="E26" s="292">
        <f>SUM(F26,J26,N26,R26,V26,Z26)</f>
        <v>801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624</v>
      </c>
      <c r="K26" s="292">
        <v>0</v>
      </c>
      <c r="L26" s="292">
        <v>624</v>
      </c>
      <c r="M26" s="292">
        <v>0</v>
      </c>
      <c r="N26" s="292">
        <f>SUM(O26:Q26)</f>
        <v>38</v>
      </c>
      <c r="O26" s="292">
        <v>0</v>
      </c>
      <c r="P26" s="292">
        <v>38</v>
      </c>
      <c r="Q26" s="292">
        <v>0</v>
      </c>
      <c r="R26" s="292">
        <f>SUM(S26:U26)</f>
        <v>112</v>
      </c>
      <c r="S26" s="292">
        <v>0</v>
      </c>
      <c r="T26" s="292">
        <v>112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27</v>
      </c>
      <c r="AA26" s="292">
        <v>0</v>
      </c>
      <c r="AB26" s="292">
        <v>27</v>
      </c>
      <c r="AC26" s="292">
        <v>0</v>
      </c>
      <c r="AD26" s="292">
        <f>SUM(AE26,AI26,AM26,AQ26,AU26,AY26)</f>
        <v>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248</v>
      </c>
      <c r="BD26" s="292">
        <f>SUM(BE26:BJ26)</f>
        <v>95</v>
      </c>
      <c r="BE26" s="292">
        <v>0</v>
      </c>
      <c r="BF26" s="292">
        <v>47</v>
      </c>
      <c r="BG26" s="292">
        <v>0</v>
      </c>
      <c r="BH26" s="292">
        <v>6</v>
      </c>
      <c r="BI26" s="292">
        <v>0</v>
      </c>
      <c r="BJ26" s="292">
        <v>42</v>
      </c>
      <c r="BK26" s="292">
        <f>SUM(BL26:BQ26)</f>
        <v>153</v>
      </c>
      <c r="BL26" s="292">
        <v>0</v>
      </c>
      <c r="BM26" s="292">
        <v>131</v>
      </c>
      <c r="BN26" s="292">
        <v>1</v>
      </c>
      <c r="BO26" s="292">
        <v>5</v>
      </c>
      <c r="BP26" s="292">
        <v>0</v>
      </c>
      <c r="BQ26" s="292">
        <v>16</v>
      </c>
      <c r="BR26" s="292">
        <f>SUM(BY26,CF26)</f>
        <v>896</v>
      </c>
      <c r="BS26" s="292">
        <f>SUM(BZ26,CG26)</f>
        <v>0</v>
      </c>
      <c r="BT26" s="292">
        <f>SUM(CA26,CH26)</f>
        <v>671</v>
      </c>
      <c r="BU26" s="292">
        <f>SUM(CB26,CI26)</f>
        <v>38</v>
      </c>
      <c r="BV26" s="292">
        <f>SUM(CC26,CJ26)</f>
        <v>118</v>
      </c>
      <c r="BW26" s="292">
        <f>SUM(CD26,CK26)</f>
        <v>0</v>
      </c>
      <c r="BX26" s="292">
        <f>SUM(CE26,CL26)</f>
        <v>69</v>
      </c>
      <c r="BY26" s="292">
        <f>SUM(BZ26:CE26)</f>
        <v>801</v>
      </c>
      <c r="BZ26" s="292">
        <f>F26</f>
        <v>0</v>
      </c>
      <c r="CA26" s="292">
        <f>J26</f>
        <v>624</v>
      </c>
      <c r="CB26" s="292">
        <f>N26</f>
        <v>38</v>
      </c>
      <c r="CC26" s="292">
        <f>R26</f>
        <v>112</v>
      </c>
      <c r="CD26" s="292">
        <f>V26</f>
        <v>0</v>
      </c>
      <c r="CE26" s="292">
        <f>Z26</f>
        <v>27</v>
      </c>
      <c r="CF26" s="292">
        <f>SUM(CG26:CL26)</f>
        <v>95</v>
      </c>
      <c r="CG26" s="292">
        <f>BE26</f>
        <v>0</v>
      </c>
      <c r="CH26" s="292">
        <f>BF26</f>
        <v>47</v>
      </c>
      <c r="CI26" s="292">
        <f>BG26</f>
        <v>0</v>
      </c>
      <c r="CJ26" s="292">
        <f>BH26</f>
        <v>6</v>
      </c>
      <c r="CK26" s="292">
        <f>BI26</f>
        <v>0</v>
      </c>
      <c r="CL26" s="292">
        <f>BJ26</f>
        <v>42</v>
      </c>
      <c r="CM26" s="292">
        <f>SUM(CT26,DA26)</f>
        <v>153</v>
      </c>
      <c r="CN26" s="292">
        <f>SUM(CU26,DB26)</f>
        <v>0</v>
      </c>
      <c r="CO26" s="292">
        <f>SUM(CV26,DC26)</f>
        <v>131</v>
      </c>
      <c r="CP26" s="292">
        <f>SUM(CW26,DD26)</f>
        <v>1</v>
      </c>
      <c r="CQ26" s="292">
        <f>SUM(CX26,DE26)</f>
        <v>5</v>
      </c>
      <c r="CR26" s="292">
        <f>SUM(CY26,DF26)</f>
        <v>0</v>
      </c>
      <c r="CS26" s="292">
        <f>SUM(CZ26,DG26)</f>
        <v>16</v>
      </c>
      <c r="CT26" s="292">
        <f>SUM(CU26:CZ26)</f>
        <v>0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153</v>
      </c>
      <c r="DB26" s="292">
        <f>BL26</f>
        <v>0</v>
      </c>
      <c r="DC26" s="292">
        <f>BM26</f>
        <v>131</v>
      </c>
      <c r="DD26" s="292">
        <f>BN26</f>
        <v>1</v>
      </c>
      <c r="DE26" s="292">
        <f>BO26</f>
        <v>5</v>
      </c>
      <c r="DF26" s="292">
        <f>BP26</f>
        <v>0</v>
      </c>
      <c r="DG26" s="292">
        <f>BQ26</f>
        <v>16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735</v>
      </c>
      <c r="E27" s="292">
        <f>SUM(F27,J27,N27,R27,V27,Z27)</f>
        <v>608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518</v>
      </c>
      <c r="K27" s="292">
        <v>518</v>
      </c>
      <c r="L27" s="292">
        <v>0</v>
      </c>
      <c r="M27" s="292">
        <v>0</v>
      </c>
      <c r="N27" s="292">
        <f>SUM(O27:Q27)</f>
        <v>40</v>
      </c>
      <c r="O27" s="292">
        <v>40</v>
      </c>
      <c r="P27" s="292">
        <v>0</v>
      </c>
      <c r="Q27" s="292">
        <v>0</v>
      </c>
      <c r="R27" s="292">
        <f>SUM(S27:U27)</f>
        <v>13</v>
      </c>
      <c r="S27" s="292">
        <v>13</v>
      </c>
      <c r="T27" s="292">
        <v>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37</v>
      </c>
      <c r="AA27" s="292">
        <v>37</v>
      </c>
      <c r="AB27" s="292">
        <v>0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127</v>
      </c>
      <c r="BD27" s="292">
        <f>SUM(BE27:BJ27)</f>
        <v>65</v>
      </c>
      <c r="BE27" s="292">
        <v>0</v>
      </c>
      <c r="BF27" s="292">
        <v>28</v>
      </c>
      <c r="BG27" s="292">
        <v>1</v>
      </c>
      <c r="BH27" s="292">
        <v>5</v>
      </c>
      <c r="BI27" s="292">
        <v>0</v>
      </c>
      <c r="BJ27" s="292">
        <v>31</v>
      </c>
      <c r="BK27" s="292">
        <f>SUM(BL27:BQ27)</f>
        <v>62</v>
      </c>
      <c r="BL27" s="292">
        <v>0</v>
      </c>
      <c r="BM27" s="292">
        <v>47</v>
      </c>
      <c r="BN27" s="292">
        <v>1</v>
      </c>
      <c r="BO27" s="292">
        <v>5</v>
      </c>
      <c r="BP27" s="292">
        <v>0</v>
      </c>
      <c r="BQ27" s="292">
        <v>9</v>
      </c>
      <c r="BR27" s="292">
        <f>SUM(BY27,CF27)</f>
        <v>673</v>
      </c>
      <c r="BS27" s="292">
        <f>SUM(BZ27,CG27)</f>
        <v>0</v>
      </c>
      <c r="BT27" s="292">
        <f>SUM(CA27,CH27)</f>
        <v>546</v>
      </c>
      <c r="BU27" s="292">
        <f>SUM(CB27,CI27)</f>
        <v>41</v>
      </c>
      <c r="BV27" s="292">
        <f>SUM(CC27,CJ27)</f>
        <v>18</v>
      </c>
      <c r="BW27" s="292">
        <f>SUM(CD27,CK27)</f>
        <v>0</v>
      </c>
      <c r="BX27" s="292">
        <f>SUM(CE27,CL27)</f>
        <v>68</v>
      </c>
      <c r="BY27" s="292">
        <f>SUM(BZ27:CE27)</f>
        <v>608</v>
      </c>
      <c r="BZ27" s="292">
        <f>F27</f>
        <v>0</v>
      </c>
      <c r="CA27" s="292">
        <f>J27</f>
        <v>518</v>
      </c>
      <c r="CB27" s="292">
        <f>N27</f>
        <v>40</v>
      </c>
      <c r="CC27" s="292">
        <f>R27</f>
        <v>13</v>
      </c>
      <c r="CD27" s="292">
        <f>V27</f>
        <v>0</v>
      </c>
      <c r="CE27" s="292">
        <f>Z27</f>
        <v>37</v>
      </c>
      <c r="CF27" s="292">
        <f>SUM(CG27:CL27)</f>
        <v>65</v>
      </c>
      <c r="CG27" s="292">
        <f>BE27</f>
        <v>0</v>
      </c>
      <c r="CH27" s="292">
        <f>BF27</f>
        <v>28</v>
      </c>
      <c r="CI27" s="292">
        <f>BG27</f>
        <v>1</v>
      </c>
      <c r="CJ27" s="292">
        <f>BH27</f>
        <v>5</v>
      </c>
      <c r="CK27" s="292">
        <f>BI27</f>
        <v>0</v>
      </c>
      <c r="CL27" s="292">
        <f>BJ27</f>
        <v>31</v>
      </c>
      <c r="CM27" s="292">
        <f>SUM(CT27,DA27)</f>
        <v>62</v>
      </c>
      <c r="CN27" s="292">
        <f>SUM(CU27,DB27)</f>
        <v>0</v>
      </c>
      <c r="CO27" s="292">
        <f>SUM(CV27,DC27)</f>
        <v>47</v>
      </c>
      <c r="CP27" s="292">
        <f>SUM(CW27,DD27)</f>
        <v>1</v>
      </c>
      <c r="CQ27" s="292">
        <f>SUM(CX27,DE27)</f>
        <v>5</v>
      </c>
      <c r="CR27" s="292">
        <f>SUM(CY27,DF27)</f>
        <v>0</v>
      </c>
      <c r="CS27" s="292">
        <f>SUM(CZ27,DG27)</f>
        <v>9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62</v>
      </c>
      <c r="DB27" s="292">
        <f>BL27</f>
        <v>0</v>
      </c>
      <c r="DC27" s="292">
        <f>BM27</f>
        <v>47</v>
      </c>
      <c r="DD27" s="292">
        <f>BN27</f>
        <v>1</v>
      </c>
      <c r="DE27" s="292">
        <f>BO27</f>
        <v>5</v>
      </c>
      <c r="DF27" s="292">
        <f>BP27</f>
        <v>0</v>
      </c>
      <c r="DG27" s="292">
        <f>BQ27</f>
        <v>9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1246</v>
      </c>
      <c r="E28" s="292">
        <f>SUM(F28,J28,N28,R28,V28,Z28)</f>
        <v>867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678</v>
      </c>
      <c r="K28" s="292">
        <v>0</v>
      </c>
      <c r="L28" s="292">
        <v>678</v>
      </c>
      <c r="M28" s="292">
        <v>0</v>
      </c>
      <c r="N28" s="292">
        <f>SUM(O28:Q28)</f>
        <v>40</v>
      </c>
      <c r="O28" s="292">
        <v>0</v>
      </c>
      <c r="P28" s="292">
        <v>40</v>
      </c>
      <c r="Q28" s="292">
        <v>0</v>
      </c>
      <c r="R28" s="292">
        <f>SUM(S28:U28)</f>
        <v>118</v>
      </c>
      <c r="S28" s="292">
        <v>0</v>
      </c>
      <c r="T28" s="292">
        <v>118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31</v>
      </c>
      <c r="AA28" s="292">
        <v>0</v>
      </c>
      <c r="AB28" s="292">
        <v>31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379</v>
      </c>
      <c r="BD28" s="292">
        <f>SUM(BE28:BJ28)</f>
        <v>99</v>
      </c>
      <c r="BE28" s="292">
        <v>0</v>
      </c>
      <c r="BF28" s="292">
        <v>50</v>
      </c>
      <c r="BG28" s="292">
        <v>1</v>
      </c>
      <c r="BH28" s="292">
        <v>4</v>
      </c>
      <c r="BI28" s="292">
        <v>0</v>
      </c>
      <c r="BJ28" s="292">
        <v>44</v>
      </c>
      <c r="BK28" s="292">
        <f>SUM(BL28:BQ28)</f>
        <v>280</v>
      </c>
      <c r="BL28" s="292">
        <v>0</v>
      </c>
      <c r="BM28" s="292">
        <v>251</v>
      </c>
      <c r="BN28" s="292">
        <v>1</v>
      </c>
      <c r="BO28" s="292">
        <v>7</v>
      </c>
      <c r="BP28" s="292">
        <v>0</v>
      </c>
      <c r="BQ28" s="292">
        <v>21</v>
      </c>
      <c r="BR28" s="292">
        <f>SUM(BY28,CF28)</f>
        <v>966</v>
      </c>
      <c r="BS28" s="292">
        <f>SUM(BZ28,CG28)</f>
        <v>0</v>
      </c>
      <c r="BT28" s="292">
        <f>SUM(CA28,CH28)</f>
        <v>728</v>
      </c>
      <c r="BU28" s="292">
        <f>SUM(CB28,CI28)</f>
        <v>41</v>
      </c>
      <c r="BV28" s="292">
        <f>SUM(CC28,CJ28)</f>
        <v>122</v>
      </c>
      <c r="BW28" s="292">
        <f>SUM(CD28,CK28)</f>
        <v>0</v>
      </c>
      <c r="BX28" s="292">
        <f>SUM(CE28,CL28)</f>
        <v>75</v>
      </c>
      <c r="BY28" s="292">
        <f>SUM(BZ28:CE28)</f>
        <v>867</v>
      </c>
      <c r="BZ28" s="292">
        <f>F28</f>
        <v>0</v>
      </c>
      <c r="CA28" s="292">
        <f>J28</f>
        <v>678</v>
      </c>
      <c r="CB28" s="292">
        <f>N28</f>
        <v>40</v>
      </c>
      <c r="CC28" s="292">
        <f>R28</f>
        <v>118</v>
      </c>
      <c r="CD28" s="292">
        <f>V28</f>
        <v>0</v>
      </c>
      <c r="CE28" s="292">
        <f>Z28</f>
        <v>31</v>
      </c>
      <c r="CF28" s="292">
        <f>SUM(CG28:CL28)</f>
        <v>99</v>
      </c>
      <c r="CG28" s="292">
        <f>BE28</f>
        <v>0</v>
      </c>
      <c r="CH28" s="292">
        <f>BF28</f>
        <v>50</v>
      </c>
      <c r="CI28" s="292">
        <f>BG28</f>
        <v>1</v>
      </c>
      <c r="CJ28" s="292">
        <f>BH28</f>
        <v>4</v>
      </c>
      <c r="CK28" s="292">
        <f>BI28</f>
        <v>0</v>
      </c>
      <c r="CL28" s="292">
        <f>BJ28</f>
        <v>44</v>
      </c>
      <c r="CM28" s="292">
        <f>SUM(CT28,DA28)</f>
        <v>280</v>
      </c>
      <c r="CN28" s="292">
        <f>SUM(CU28,DB28)</f>
        <v>0</v>
      </c>
      <c r="CO28" s="292">
        <f>SUM(CV28,DC28)</f>
        <v>251</v>
      </c>
      <c r="CP28" s="292">
        <f>SUM(CW28,DD28)</f>
        <v>1</v>
      </c>
      <c r="CQ28" s="292">
        <f>SUM(CX28,DE28)</f>
        <v>7</v>
      </c>
      <c r="CR28" s="292">
        <f>SUM(CY28,DF28)</f>
        <v>0</v>
      </c>
      <c r="CS28" s="292">
        <f>SUM(CZ28,DG28)</f>
        <v>21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280</v>
      </c>
      <c r="DB28" s="292">
        <f>BL28</f>
        <v>0</v>
      </c>
      <c r="DC28" s="292">
        <f>BM28</f>
        <v>251</v>
      </c>
      <c r="DD28" s="292">
        <f>BN28</f>
        <v>1</v>
      </c>
      <c r="DE28" s="292">
        <f>BO28</f>
        <v>7</v>
      </c>
      <c r="DF28" s="292">
        <f>BP28</f>
        <v>0</v>
      </c>
      <c r="DG28" s="292">
        <f>BQ28</f>
        <v>21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82</v>
      </c>
      <c r="E29" s="292">
        <f>SUM(F29,J29,N29,R29,V29,Z29)</f>
        <v>78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66</v>
      </c>
      <c r="K29" s="292">
        <v>0</v>
      </c>
      <c r="L29" s="292">
        <v>66</v>
      </c>
      <c r="M29" s="292">
        <v>0</v>
      </c>
      <c r="N29" s="292">
        <f>SUM(O29:Q29)</f>
        <v>4</v>
      </c>
      <c r="O29" s="292">
        <v>0</v>
      </c>
      <c r="P29" s="292">
        <v>4</v>
      </c>
      <c r="Q29" s="292">
        <v>0</v>
      </c>
      <c r="R29" s="292">
        <f>SUM(S29:U29)</f>
        <v>2</v>
      </c>
      <c r="S29" s="292">
        <v>0</v>
      </c>
      <c r="T29" s="292">
        <v>2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6</v>
      </c>
      <c r="AA29" s="292">
        <v>0</v>
      </c>
      <c r="AB29" s="292">
        <v>6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4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4</v>
      </c>
      <c r="BL29" s="292">
        <v>0</v>
      </c>
      <c r="BM29" s="292">
        <v>4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78</v>
      </c>
      <c r="BS29" s="292">
        <f>SUM(BZ29,CG29)</f>
        <v>0</v>
      </c>
      <c r="BT29" s="292">
        <f>SUM(CA29,CH29)</f>
        <v>66</v>
      </c>
      <c r="BU29" s="292">
        <f>SUM(CB29,CI29)</f>
        <v>4</v>
      </c>
      <c r="BV29" s="292">
        <f>SUM(CC29,CJ29)</f>
        <v>2</v>
      </c>
      <c r="BW29" s="292">
        <f>SUM(CD29,CK29)</f>
        <v>0</v>
      </c>
      <c r="BX29" s="292">
        <f>SUM(CE29,CL29)</f>
        <v>6</v>
      </c>
      <c r="BY29" s="292">
        <f>SUM(BZ29:CE29)</f>
        <v>78</v>
      </c>
      <c r="BZ29" s="292">
        <f>F29</f>
        <v>0</v>
      </c>
      <c r="CA29" s="292">
        <f>J29</f>
        <v>66</v>
      </c>
      <c r="CB29" s="292">
        <f>N29</f>
        <v>4</v>
      </c>
      <c r="CC29" s="292">
        <f>R29</f>
        <v>2</v>
      </c>
      <c r="CD29" s="292">
        <f>V29</f>
        <v>0</v>
      </c>
      <c r="CE29" s="292">
        <f>Z29</f>
        <v>6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4</v>
      </c>
      <c r="CN29" s="292">
        <f>SUM(CU29,DB29)</f>
        <v>0</v>
      </c>
      <c r="CO29" s="292">
        <f>SUM(CV29,DC29)</f>
        <v>4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4</v>
      </c>
      <c r="DB29" s="292">
        <f>BL29</f>
        <v>0</v>
      </c>
      <c r="DC29" s="292">
        <f>BM29</f>
        <v>4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6652</v>
      </c>
      <c r="E30" s="292">
        <f>SUM(F30,J30,N30,R30,V30,Z30)</f>
        <v>5471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3373</v>
      </c>
      <c r="K30" s="292">
        <v>0</v>
      </c>
      <c r="L30" s="292">
        <v>3373</v>
      </c>
      <c r="M30" s="292">
        <v>0</v>
      </c>
      <c r="N30" s="292">
        <f>SUM(O30:Q30)</f>
        <v>353</v>
      </c>
      <c r="O30" s="292">
        <v>0</v>
      </c>
      <c r="P30" s="292">
        <v>353</v>
      </c>
      <c r="Q30" s="292">
        <v>0</v>
      </c>
      <c r="R30" s="292">
        <f>SUM(S30:U30)</f>
        <v>1151</v>
      </c>
      <c r="S30" s="292">
        <v>0</v>
      </c>
      <c r="T30" s="292">
        <v>1151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594</v>
      </c>
      <c r="AA30" s="292">
        <v>0</v>
      </c>
      <c r="AB30" s="292">
        <v>594</v>
      </c>
      <c r="AC30" s="292">
        <v>0</v>
      </c>
      <c r="AD30" s="292">
        <f>SUM(AE30,AI30,AM30,AQ30,AU30,AY30)</f>
        <v>924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924</v>
      </c>
      <c r="AJ30" s="292">
        <v>0</v>
      </c>
      <c r="AK30" s="292">
        <v>0</v>
      </c>
      <c r="AL30" s="292">
        <v>924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257</v>
      </c>
      <c r="BD30" s="292">
        <f>SUM(BE30:BJ30)</f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>SUM(BL30:BQ30)</f>
        <v>257</v>
      </c>
      <c r="BL30" s="292">
        <v>0</v>
      </c>
      <c r="BM30" s="292">
        <v>257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5471</v>
      </c>
      <c r="BS30" s="292">
        <f>SUM(BZ30,CG30)</f>
        <v>0</v>
      </c>
      <c r="BT30" s="292">
        <f>SUM(CA30,CH30)</f>
        <v>3373</v>
      </c>
      <c r="BU30" s="292">
        <f>SUM(CB30,CI30)</f>
        <v>353</v>
      </c>
      <c r="BV30" s="292">
        <f>SUM(CC30,CJ30)</f>
        <v>1151</v>
      </c>
      <c r="BW30" s="292">
        <f>SUM(CD30,CK30)</f>
        <v>0</v>
      </c>
      <c r="BX30" s="292">
        <f>SUM(CE30,CL30)</f>
        <v>594</v>
      </c>
      <c r="BY30" s="292">
        <f>SUM(BZ30:CE30)</f>
        <v>5471</v>
      </c>
      <c r="BZ30" s="292">
        <f>F30</f>
        <v>0</v>
      </c>
      <c r="CA30" s="292">
        <f>J30</f>
        <v>3373</v>
      </c>
      <c r="CB30" s="292">
        <f>N30</f>
        <v>353</v>
      </c>
      <c r="CC30" s="292">
        <f>R30</f>
        <v>1151</v>
      </c>
      <c r="CD30" s="292">
        <f>V30</f>
        <v>0</v>
      </c>
      <c r="CE30" s="292">
        <f>Z30</f>
        <v>594</v>
      </c>
      <c r="CF30" s="292">
        <f>SUM(CG30:CL30)</f>
        <v>0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1181</v>
      </c>
      <c r="CN30" s="292">
        <f>SUM(CU30,DB30)</f>
        <v>0</v>
      </c>
      <c r="CO30" s="292">
        <f>SUM(CV30,DC30)</f>
        <v>1181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924</v>
      </c>
      <c r="CU30" s="292">
        <f>AE30</f>
        <v>0</v>
      </c>
      <c r="CV30" s="292">
        <f>AI30</f>
        <v>924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257</v>
      </c>
      <c r="DB30" s="292">
        <f>BL30</f>
        <v>0</v>
      </c>
      <c r="DC30" s="292">
        <f>BM30</f>
        <v>257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2033</v>
      </c>
      <c r="E31" s="292">
        <f>SUM(F31,J31,N31,R31,V31,Z31)</f>
        <v>1255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960</v>
      </c>
      <c r="K31" s="292">
        <v>0</v>
      </c>
      <c r="L31" s="292">
        <v>960</v>
      </c>
      <c r="M31" s="292">
        <v>0</v>
      </c>
      <c r="N31" s="292">
        <f>SUM(O31:Q31)</f>
        <v>49</v>
      </c>
      <c r="O31" s="292">
        <v>0</v>
      </c>
      <c r="P31" s="292">
        <v>49</v>
      </c>
      <c r="Q31" s="292">
        <v>0</v>
      </c>
      <c r="R31" s="292">
        <f>SUM(S31:U31)</f>
        <v>176</v>
      </c>
      <c r="S31" s="292">
        <v>0</v>
      </c>
      <c r="T31" s="292">
        <v>176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70</v>
      </c>
      <c r="AA31" s="292">
        <v>0</v>
      </c>
      <c r="AB31" s="292">
        <v>70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778</v>
      </c>
      <c r="BD31" s="292">
        <f>SUM(BE31:BJ31)</f>
        <v>391</v>
      </c>
      <c r="BE31" s="292">
        <v>0</v>
      </c>
      <c r="BF31" s="292">
        <v>296</v>
      </c>
      <c r="BG31" s="292">
        <v>16</v>
      </c>
      <c r="BH31" s="292">
        <v>55</v>
      </c>
      <c r="BI31" s="292">
        <v>0</v>
      </c>
      <c r="BJ31" s="292">
        <v>24</v>
      </c>
      <c r="BK31" s="292">
        <f>SUM(BL31:BQ31)</f>
        <v>387</v>
      </c>
      <c r="BL31" s="292">
        <v>0</v>
      </c>
      <c r="BM31" s="292">
        <v>295</v>
      </c>
      <c r="BN31" s="292">
        <v>15</v>
      </c>
      <c r="BO31" s="292">
        <v>54</v>
      </c>
      <c r="BP31" s="292">
        <v>0</v>
      </c>
      <c r="BQ31" s="292">
        <v>23</v>
      </c>
      <c r="BR31" s="292">
        <f>SUM(BY31,CF31)</f>
        <v>1646</v>
      </c>
      <c r="BS31" s="292">
        <f>SUM(BZ31,CG31)</f>
        <v>0</v>
      </c>
      <c r="BT31" s="292">
        <f>SUM(CA31,CH31)</f>
        <v>1256</v>
      </c>
      <c r="BU31" s="292">
        <f>SUM(CB31,CI31)</f>
        <v>65</v>
      </c>
      <c r="BV31" s="292">
        <f>SUM(CC31,CJ31)</f>
        <v>231</v>
      </c>
      <c r="BW31" s="292">
        <f>SUM(CD31,CK31)</f>
        <v>0</v>
      </c>
      <c r="BX31" s="292">
        <f>SUM(CE31,CL31)</f>
        <v>94</v>
      </c>
      <c r="BY31" s="292">
        <f>SUM(BZ31:CE31)</f>
        <v>1255</v>
      </c>
      <c r="BZ31" s="292">
        <f>F31</f>
        <v>0</v>
      </c>
      <c r="CA31" s="292">
        <f>J31</f>
        <v>960</v>
      </c>
      <c r="CB31" s="292">
        <f>N31</f>
        <v>49</v>
      </c>
      <c r="CC31" s="292">
        <f>R31</f>
        <v>176</v>
      </c>
      <c r="CD31" s="292">
        <f>V31</f>
        <v>0</v>
      </c>
      <c r="CE31" s="292">
        <f>Z31</f>
        <v>70</v>
      </c>
      <c r="CF31" s="292">
        <f>SUM(CG31:CL31)</f>
        <v>391</v>
      </c>
      <c r="CG31" s="292">
        <f>BE31</f>
        <v>0</v>
      </c>
      <c r="CH31" s="292">
        <f>BF31</f>
        <v>296</v>
      </c>
      <c r="CI31" s="292">
        <f>BG31</f>
        <v>16</v>
      </c>
      <c r="CJ31" s="292">
        <f>BH31</f>
        <v>55</v>
      </c>
      <c r="CK31" s="292">
        <f>BI31</f>
        <v>0</v>
      </c>
      <c r="CL31" s="292">
        <f>BJ31</f>
        <v>24</v>
      </c>
      <c r="CM31" s="292">
        <f>SUM(CT31,DA31)</f>
        <v>387</v>
      </c>
      <c r="CN31" s="292">
        <f>SUM(CU31,DB31)</f>
        <v>0</v>
      </c>
      <c r="CO31" s="292">
        <f>SUM(CV31,DC31)</f>
        <v>295</v>
      </c>
      <c r="CP31" s="292">
        <f>SUM(CW31,DD31)</f>
        <v>15</v>
      </c>
      <c r="CQ31" s="292">
        <f>SUM(CX31,DE31)</f>
        <v>54</v>
      </c>
      <c r="CR31" s="292">
        <f>SUM(CY31,DF31)</f>
        <v>0</v>
      </c>
      <c r="CS31" s="292">
        <f>SUM(CZ31,DG31)</f>
        <v>23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387</v>
      </c>
      <c r="DB31" s="292">
        <f>BL31</f>
        <v>0</v>
      </c>
      <c r="DC31" s="292">
        <f>BM31</f>
        <v>295</v>
      </c>
      <c r="DD31" s="292">
        <f>BN31</f>
        <v>15</v>
      </c>
      <c r="DE31" s="292">
        <f>BO31</f>
        <v>54</v>
      </c>
      <c r="DF31" s="292">
        <f>BP31</f>
        <v>0</v>
      </c>
      <c r="DG31" s="292">
        <f>BQ31</f>
        <v>23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2580</v>
      </c>
      <c r="E32" s="292">
        <f>SUM(F32,J32,N32,R32,V32,Z32)</f>
        <v>2140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1208</v>
      </c>
      <c r="K32" s="292">
        <v>0</v>
      </c>
      <c r="L32" s="292">
        <v>1208</v>
      </c>
      <c r="M32" s="292">
        <v>0</v>
      </c>
      <c r="N32" s="292">
        <f>SUM(O32:Q32)</f>
        <v>715</v>
      </c>
      <c r="O32" s="292">
        <v>0</v>
      </c>
      <c r="P32" s="292">
        <v>715</v>
      </c>
      <c r="Q32" s="292">
        <v>0</v>
      </c>
      <c r="R32" s="292">
        <f>SUM(S32:U32)</f>
        <v>217</v>
      </c>
      <c r="S32" s="292">
        <v>0</v>
      </c>
      <c r="T32" s="292">
        <v>217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v>0</v>
      </c>
      <c r="AD32" s="292">
        <f>SUM(AE32,AI32,AM32,AQ32,AU32,AY32)</f>
        <v>214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206</v>
      </c>
      <c r="AJ32" s="292">
        <v>0</v>
      </c>
      <c r="AK32" s="292">
        <v>0</v>
      </c>
      <c r="AL32" s="292">
        <v>206</v>
      </c>
      <c r="AM32" s="292">
        <f>SUM(AN32:AP32)</f>
        <v>8</v>
      </c>
      <c r="AN32" s="292">
        <v>0</v>
      </c>
      <c r="AO32" s="292">
        <v>0</v>
      </c>
      <c r="AP32" s="292">
        <v>8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226</v>
      </c>
      <c r="BD32" s="292">
        <f>SUM(BE32:BJ32)</f>
        <v>55</v>
      </c>
      <c r="BE32" s="292">
        <v>0</v>
      </c>
      <c r="BF32" s="292">
        <v>34</v>
      </c>
      <c r="BG32" s="292">
        <v>19</v>
      </c>
      <c r="BH32" s="292">
        <v>1</v>
      </c>
      <c r="BI32" s="292">
        <v>1</v>
      </c>
      <c r="BJ32" s="292">
        <v>0</v>
      </c>
      <c r="BK32" s="292">
        <f>SUM(BL32:BQ32)</f>
        <v>171</v>
      </c>
      <c r="BL32" s="292">
        <v>0</v>
      </c>
      <c r="BM32" s="292">
        <v>140</v>
      </c>
      <c r="BN32" s="292">
        <v>28</v>
      </c>
      <c r="BO32" s="292">
        <v>3</v>
      </c>
      <c r="BP32" s="292">
        <v>0</v>
      </c>
      <c r="BQ32" s="292">
        <v>0</v>
      </c>
      <c r="BR32" s="292">
        <f>SUM(BY32,CF32)</f>
        <v>2195</v>
      </c>
      <c r="BS32" s="292">
        <f>SUM(BZ32,CG32)</f>
        <v>0</v>
      </c>
      <c r="BT32" s="292">
        <f>SUM(CA32,CH32)</f>
        <v>1242</v>
      </c>
      <c r="BU32" s="292">
        <f>SUM(CB32,CI32)</f>
        <v>734</v>
      </c>
      <c r="BV32" s="292">
        <f>SUM(CC32,CJ32)</f>
        <v>218</v>
      </c>
      <c r="BW32" s="292">
        <f>SUM(CD32,CK32)</f>
        <v>1</v>
      </c>
      <c r="BX32" s="292">
        <f>SUM(CE32,CL32)</f>
        <v>0</v>
      </c>
      <c r="BY32" s="292">
        <f>SUM(BZ32:CE32)</f>
        <v>2140</v>
      </c>
      <c r="BZ32" s="292">
        <f>F32</f>
        <v>0</v>
      </c>
      <c r="CA32" s="292">
        <f>J32</f>
        <v>1208</v>
      </c>
      <c r="CB32" s="292">
        <f>N32</f>
        <v>715</v>
      </c>
      <c r="CC32" s="292">
        <f>R32</f>
        <v>217</v>
      </c>
      <c r="CD32" s="292">
        <f>V32</f>
        <v>0</v>
      </c>
      <c r="CE32" s="292">
        <f>Z32</f>
        <v>0</v>
      </c>
      <c r="CF32" s="292">
        <f>SUM(CG32:CL32)</f>
        <v>55</v>
      </c>
      <c r="CG32" s="292">
        <f>BE32</f>
        <v>0</v>
      </c>
      <c r="CH32" s="292">
        <f>BF32</f>
        <v>34</v>
      </c>
      <c r="CI32" s="292">
        <f>BG32</f>
        <v>19</v>
      </c>
      <c r="CJ32" s="292">
        <f>BH32</f>
        <v>1</v>
      </c>
      <c r="CK32" s="292">
        <f>BI32</f>
        <v>1</v>
      </c>
      <c r="CL32" s="292">
        <f>BJ32</f>
        <v>0</v>
      </c>
      <c r="CM32" s="292">
        <f>SUM(CT32,DA32)</f>
        <v>385</v>
      </c>
      <c r="CN32" s="292">
        <f>SUM(CU32,DB32)</f>
        <v>0</v>
      </c>
      <c r="CO32" s="292">
        <f>SUM(CV32,DC32)</f>
        <v>346</v>
      </c>
      <c r="CP32" s="292">
        <f>SUM(CW32,DD32)</f>
        <v>36</v>
      </c>
      <c r="CQ32" s="292">
        <f>SUM(CX32,DE32)</f>
        <v>3</v>
      </c>
      <c r="CR32" s="292">
        <f>SUM(CY32,DF32)</f>
        <v>0</v>
      </c>
      <c r="CS32" s="292">
        <f>SUM(CZ32,DG32)</f>
        <v>0</v>
      </c>
      <c r="CT32" s="292">
        <f>SUM(CU32:CZ32)</f>
        <v>214</v>
      </c>
      <c r="CU32" s="292">
        <f>AE32</f>
        <v>0</v>
      </c>
      <c r="CV32" s="292">
        <f>AI32</f>
        <v>206</v>
      </c>
      <c r="CW32" s="292">
        <f>AM32</f>
        <v>8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171</v>
      </c>
      <c r="DB32" s="292">
        <f>BL32</f>
        <v>0</v>
      </c>
      <c r="DC32" s="292">
        <f>BM32</f>
        <v>140</v>
      </c>
      <c r="DD32" s="292">
        <f>BN32</f>
        <v>28</v>
      </c>
      <c r="DE32" s="292">
        <f>BO32</f>
        <v>3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4434</v>
      </c>
      <c r="E33" s="292">
        <f>SUM(F33,J33,N33,R33,V33,Z33)</f>
        <v>3134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2556</v>
      </c>
      <c r="K33" s="292">
        <v>0</v>
      </c>
      <c r="L33" s="292">
        <v>2556</v>
      </c>
      <c r="M33" s="292">
        <v>0</v>
      </c>
      <c r="N33" s="292">
        <f>SUM(O33:Q33)</f>
        <v>87</v>
      </c>
      <c r="O33" s="292">
        <v>0</v>
      </c>
      <c r="P33" s="292">
        <v>87</v>
      </c>
      <c r="Q33" s="292">
        <v>0</v>
      </c>
      <c r="R33" s="292">
        <f>SUM(S33:U33)</f>
        <v>315</v>
      </c>
      <c r="S33" s="292">
        <v>0</v>
      </c>
      <c r="T33" s="292">
        <v>315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176</v>
      </c>
      <c r="AA33" s="292">
        <v>0</v>
      </c>
      <c r="AB33" s="292">
        <v>176</v>
      </c>
      <c r="AC33" s="292">
        <v>0</v>
      </c>
      <c r="AD33" s="292">
        <f>SUM(AE33,AI33,AM33,AQ33,AU33,AY33)</f>
        <v>0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0</v>
      </c>
      <c r="AJ33" s="292">
        <v>0</v>
      </c>
      <c r="AK33" s="292">
        <v>0</v>
      </c>
      <c r="AL33" s="292">
        <v>0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1300</v>
      </c>
      <c r="BD33" s="292">
        <f>SUM(BE33:BJ33)</f>
        <v>651</v>
      </c>
      <c r="BE33" s="292">
        <v>0</v>
      </c>
      <c r="BF33" s="292">
        <v>533</v>
      </c>
      <c r="BG33" s="292">
        <v>20</v>
      </c>
      <c r="BH33" s="292">
        <v>65</v>
      </c>
      <c r="BI33" s="292">
        <v>0</v>
      </c>
      <c r="BJ33" s="292">
        <v>33</v>
      </c>
      <c r="BK33" s="292">
        <f>SUM(BL33:BQ33)</f>
        <v>649</v>
      </c>
      <c r="BL33" s="292">
        <v>0</v>
      </c>
      <c r="BM33" s="292">
        <v>533</v>
      </c>
      <c r="BN33" s="292">
        <v>19</v>
      </c>
      <c r="BO33" s="292">
        <v>65</v>
      </c>
      <c r="BP33" s="292">
        <v>0</v>
      </c>
      <c r="BQ33" s="292">
        <v>32</v>
      </c>
      <c r="BR33" s="292">
        <f>SUM(BY33,CF33)</f>
        <v>3785</v>
      </c>
      <c r="BS33" s="292">
        <f>SUM(BZ33,CG33)</f>
        <v>0</v>
      </c>
      <c r="BT33" s="292">
        <f>SUM(CA33,CH33)</f>
        <v>3089</v>
      </c>
      <c r="BU33" s="292">
        <f>SUM(CB33,CI33)</f>
        <v>107</v>
      </c>
      <c r="BV33" s="292">
        <f>SUM(CC33,CJ33)</f>
        <v>380</v>
      </c>
      <c r="BW33" s="292">
        <f>SUM(CD33,CK33)</f>
        <v>0</v>
      </c>
      <c r="BX33" s="292">
        <f>SUM(CE33,CL33)</f>
        <v>209</v>
      </c>
      <c r="BY33" s="292">
        <f>SUM(BZ33:CE33)</f>
        <v>3134</v>
      </c>
      <c r="BZ33" s="292">
        <f>F33</f>
        <v>0</v>
      </c>
      <c r="CA33" s="292">
        <f>J33</f>
        <v>2556</v>
      </c>
      <c r="CB33" s="292">
        <f>N33</f>
        <v>87</v>
      </c>
      <c r="CC33" s="292">
        <f>R33</f>
        <v>315</v>
      </c>
      <c r="CD33" s="292">
        <f>V33</f>
        <v>0</v>
      </c>
      <c r="CE33" s="292">
        <f>Z33</f>
        <v>176</v>
      </c>
      <c r="CF33" s="292">
        <f>SUM(CG33:CL33)</f>
        <v>651</v>
      </c>
      <c r="CG33" s="292">
        <f>BE33</f>
        <v>0</v>
      </c>
      <c r="CH33" s="292">
        <f>BF33</f>
        <v>533</v>
      </c>
      <c r="CI33" s="292">
        <f>BG33</f>
        <v>20</v>
      </c>
      <c r="CJ33" s="292">
        <f>BH33</f>
        <v>65</v>
      </c>
      <c r="CK33" s="292">
        <f>BI33</f>
        <v>0</v>
      </c>
      <c r="CL33" s="292">
        <f>BJ33</f>
        <v>33</v>
      </c>
      <c r="CM33" s="292">
        <f>SUM(CT33,DA33)</f>
        <v>649</v>
      </c>
      <c r="CN33" s="292">
        <f>SUM(CU33,DB33)</f>
        <v>0</v>
      </c>
      <c r="CO33" s="292">
        <f>SUM(CV33,DC33)</f>
        <v>533</v>
      </c>
      <c r="CP33" s="292">
        <f>SUM(CW33,DD33)</f>
        <v>19</v>
      </c>
      <c r="CQ33" s="292">
        <f>SUM(CX33,DE33)</f>
        <v>65</v>
      </c>
      <c r="CR33" s="292">
        <f>SUM(CY33,DF33)</f>
        <v>0</v>
      </c>
      <c r="CS33" s="292">
        <f>SUM(CZ33,DG33)</f>
        <v>32</v>
      </c>
      <c r="CT33" s="292">
        <f>SUM(CU33:CZ33)</f>
        <v>0</v>
      </c>
      <c r="CU33" s="292">
        <f>AE33</f>
        <v>0</v>
      </c>
      <c r="CV33" s="292">
        <f>AI33</f>
        <v>0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649</v>
      </c>
      <c r="DB33" s="292">
        <f>BL33</f>
        <v>0</v>
      </c>
      <c r="DC33" s="292">
        <f>BM33</f>
        <v>533</v>
      </c>
      <c r="DD33" s="292">
        <f>BN33</f>
        <v>19</v>
      </c>
      <c r="DE33" s="292">
        <f>BO33</f>
        <v>65</v>
      </c>
      <c r="DF33" s="292">
        <f>BP33</f>
        <v>0</v>
      </c>
      <c r="DG33" s="292">
        <f>BQ33</f>
        <v>32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2091</v>
      </c>
      <c r="E34" s="292">
        <f>SUM(F34,J34,N34,R34,V34,Z34)</f>
        <v>1349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1104</v>
      </c>
      <c r="K34" s="292">
        <v>0</v>
      </c>
      <c r="L34" s="292">
        <v>1104</v>
      </c>
      <c r="M34" s="292">
        <v>0</v>
      </c>
      <c r="N34" s="292">
        <f>SUM(O34:Q34)</f>
        <v>26</v>
      </c>
      <c r="O34" s="292">
        <v>0</v>
      </c>
      <c r="P34" s="292">
        <v>26</v>
      </c>
      <c r="Q34" s="292">
        <v>0</v>
      </c>
      <c r="R34" s="292">
        <f>SUM(S34:U34)</f>
        <v>157</v>
      </c>
      <c r="S34" s="292">
        <v>0</v>
      </c>
      <c r="T34" s="292">
        <v>157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62</v>
      </c>
      <c r="AA34" s="292">
        <v>0</v>
      </c>
      <c r="AB34" s="292">
        <v>62</v>
      </c>
      <c r="AC34" s="292">
        <v>0</v>
      </c>
      <c r="AD34" s="292">
        <f>SUM(AE34,AI34,AM34,AQ34,AU34,AY34)</f>
        <v>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0</v>
      </c>
      <c r="AJ34" s="292">
        <v>0</v>
      </c>
      <c r="AK34" s="292">
        <v>0</v>
      </c>
      <c r="AL34" s="292">
        <v>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742</v>
      </c>
      <c r="BD34" s="292">
        <f>SUM(BE34:BJ34)</f>
        <v>372</v>
      </c>
      <c r="BE34" s="292">
        <v>0</v>
      </c>
      <c r="BF34" s="292">
        <v>304</v>
      </c>
      <c r="BG34" s="292">
        <v>8</v>
      </c>
      <c r="BH34" s="292">
        <v>45</v>
      </c>
      <c r="BI34" s="292">
        <v>0</v>
      </c>
      <c r="BJ34" s="292">
        <v>15</v>
      </c>
      <c r="BK34" s="292">
        <f>SUM(BL34:BQ34)</f>
        <v>370</v>
      </c>
      <c r="BL34" s="292">
        <v>0</v>
      </c>
      <c r="BM34" s="292">
        <v>304</v>
      </c>
      <c r="BN34" s="292">
        <v>7</v>
      </c>
      <c r="BO34" s="292">
        <v>44</v>
      </c>
      <c r="BP34" s="292">
        <v>0</v>
      </c>
      <c r="BQ34" s="292">
        <v>15</v>
      </c>
      <c r="BR34" s="292">
        <f>SUM(BY34,CF34)</f>
        <v>1721</v>
      </c>
      <c r="BS34" s="292">
        <f>SUM(BZ34,CG34)</f>
        <v>0</v>
      </c>
      <c r="BT34" s="292">
        <f>SUM(CA34,CH34)</f>
        <v>1408</v>
      </c>
      <c r="BU34" s="292">
        <f>SUM(CB34,CI34)</f>
        <v>34</v>
      </c>
      <c r="BV34" s="292">
        <f>SUM(CC34,CJ34)</f>
        <v>202</v>
      </c>
      <c r="BW34" s="292">
        <f>SUM(CD34,CK34)</f>
        <v>0</v>
      </c>
      <c r="BX34" s="292">
        <f>SUM(CE34,CL34)</f>
        <v>77</v>
      </c>
      <c r="BY34" s="292">
        <f>SUM(BZ34:CE34)</f>
        <v>1349</v>
      </c>
      <c r="BZ34" s="292">
        <f>F34</f>
        <v>0</v>
      </c>
      <c r="CA34" s="292">
        <f>J34</f>
        <v>1104</v>
      </c>
      <c r="CB34" s="292">
        <f>N34</f>
        <v>26</v>
      </c>
      <c r="CC34" s="292">
        <f>R34</f>
        <v>157</v>
      </c>
      <c r="CD34" s="292">
        <f>V34</f>
        <v>0</v>
      </c>
      <c r="CE34" s="292">
        <f>Z34</f>
        <v>62</v>
      </c>
      <c r="CF34" s="292">
        <f>SUM(CG34:CL34)</f>
        <v>372</v>
      </c>
      <c r="CG34" s="292">
        <f>BE34</f>
        <v>0</v>
      </c>
      <c r="CH34" s="292">
        <f>BF34</f>
        <v>304</v>
      </c>
      <c r="CI34" s="292">
        <f>BG34</f>
        <v>8</v>
      </c>
      <c r="CJ34" s="292">
        <f>BH34</f>
        <v>45</v>
      </c>
      <c r="CK34" s="292">
        <f>BI34</f>
        <v>0</v>
      </c>
      <c r="CL34" s="292">
        <f>BJ34</f>
        <v>15</v>
      </c>
      <c r="CM34" s="292">
        <f>SUM(CT34,DA34)</f>
        <v>370</v>
      </c>
      <c r="CN34" s="292">
        <f>SUM(CU34,DB34)</f>
        <v>0</v>
      </c>
      <c r="CO34" s="292">
        <f>SUM(CV34,DC34)</f>
        <v>304</v>
      </c>
      <c r="CP34" s="292">
        <f>SUM(CW34,DD34)</f>
        <v>7</v>
      </c>
      <c r="CQ34" s="292">
        <f>SUM(CX34,DE34)</f>
        <v>44</v>
      </c>
      <c r="CR34" s="292">
        <f>SUM(CY34,DF34)</f>
        <v>0</v>
      </c>
      <c r="CS34" s="292">
        <f>SUM(CZ34,DG34)</f>
        <v>15</v>
      </c>
      <c r="CT34" s="292">
        <f>SUM(CU34:CZ34)</f>
        <v>0</v>
      </c>
      <c r="CU34" s="292">
        <f>AE34</f>
        <v>0</v>
      </c>
      <c r="CV34" s="292">
        <f>AI34</f>
        <v>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370</v>
      </c>
      <c r="DB34" s="292">
        <f>BL34</f>
        <v>0</v>
      </c>
      <c r="DC34" s="292">
        <f>BM34</f>
        <v>304</v>
      </c>
      <c r="DD34" s="292">
        <f>BN34</f>
        <v>7</v>
      </c>
      <c r="DE34" s="292">
        <f>BO34</f>
        <v>44</v>
      </c>
      <c r="DF34" s="292">
        <f>BP34</f>
        <v>0</v>
      </c>
      <c r="DG34" s="292">
        <f>BQ34</f>
        <v>15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742</v>
      </c>
      <c r="E35" s="292">
        <f>SUM(F35,J35,N35,R35,V35,Z35)</f>
        <v>742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661</v>
      </c>
      <c r="K35" s="292">
        <v>0</v>
      </c>
      <c r="L35" s="292">
        <v>661</v>
      </c>
      <c r="M35" s="292">
        <v>0</v>
      </c>
      <c r="N35" s="292">
        <f>SUM(O35:Q35)</f>
        <v>24</v>
      </c>
      <c r="O35" s="292">
        <v>0</v>
      </c>
      <c r="P35" s="292">
        <v>24</v>
      </c>
      <c r="Q35" s="292">
        <v>0</v>
      </c>
      <c r="R35" s="292">
        <f>SUM(S35:U35)</f>
        <v>21</v>
      </c>
      <c r="S35" s="292">
        <v>0</v>
      </c>
      <c r="T35" s="292">
        <v>21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36</v>
      </c>
      <c r="AA35" s="292">
        <v>0</v>
      </c>
      <c r="AB35" s="292">
        <v>36</v>
      </c>
      <c r="AC35" s="292">
        <v>0</v>
      </c>
      <c r="AD35" s="292">
        <f>SUM(AE35,AI35,AM35,AQ35,AU35,AY35)</f>
        <v>0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0</v>
      </c>
      <c r="AJ35" s="292">
        <v>0</v>
      </c>
      <c r="AK35" s="292">
        <v>0</v>
      </c>
      <c r="AL35" s="292">
        <v>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0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742</v>
      </c>
      <c r="BS35" s="292">
        <f>SUM(BZ35,CG35)</f>
        <v>0</v>
      </c>
      <c r="BT35" s="292">
        <f>SUM(CA35,CH35)</f>
        <v>661</v>
      </c>
      <c r="BU35" s="292">
        <f>SUM(CB35,CI35)</f>
        <v>24</v>
      </c>
      <c r="BV35" s="292">
        <f>SUM(CC35,CJ35)</f>
        <v>21</v>
      </c>
      <c r="BW35" s="292">
        <f>SUM(CD35,CK35)</f>
        <v>0</v>
      </c>
      <c r="BX35" s="292">
        <f>SUM(CE35,CL35)</f>
        <v>36</v>
      </c>
      <c r="BY35" s="292">
        <f>SUM(BZ35:CE35)</f>
        <v>742</v>
      </c>
      <c r="BZ35" s="292">
        <f>F35</f>
        <v>0</v>
      </c>
      <c r="CA35" s="292">
        <f>J35</f>
        <v>661</v>
      </c>
      <c r="CB35" s="292">
        <f>N35</f>
        <v>24</v>
      </c>
      <c r="CC35" s="292">
        <f>R35</f>
        <v>21</v>
      </c>
      <c r="CD35" s="292">
        <f>V35</f>
        <v>0</v>
      </c>
      <c r="CE35" s="292">
        <f>Z35</f>
        <v>36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0</v>
      </c>
      <c r="CN35" s="292">
        <f>SUM(CU35,DB35)</f>
        <v>0</v>
      </c>
      <c r="CO35" s="292">
        <f>SUM(CV35,DC35)</f>
        <v>0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0</v>
      </c>
      <c r="CU35" s="292">
        <f>AE35</f>
        <v>0</v>
      </c>
      <c r="CV35" s="292">
        <f>AI35</f>
        <v>0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0</v>
      </c>
      <c r="DB35" s="292">
        <f>BL35</f>
        <v>0</v>
      </c>
      <c r="DC35" s="292">
        <f>BM35</f>
        <v>0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1520</v>
      </c>
      <c r="E36" s="292">
        <f>SUM(F36,J36,N36,R36,V36,Z36)</f>
        <v>1085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745</v>
      </c>
      <c r="K36" s="292">
        <v>0</v>
      </c>
      <c r="L36" s="292">
        <v>745</v>
      </c>
      <c r="M36" s="292">
        <v>0</v>
      </c>
      <c r="N36" s="292">
        <f>SUM(O36:Q36)</f>
        <v>168</v>
      </c>
      <c r="O36" s="292">
        <v>0</v>
      </c>
      <c r="P36" s="292">
        <v>168</v>
      </c>
      <c r="Q36" s="292">
        <v>0</v>
      </c>
      <c r="R36" s="292">
        <f>SUM(S36:U36)</f>
        <v>172</v>
      </c>
      <c r="S36" s="292">
        <v>0</v>
      </c>
      <c r="T36" s="292">
        <v>172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v>0</v>
      </c>
      <c r="AD36" s="292">
        <f>SUM(AE36,AI36,AM36,AQ36,AU36,AY36)</f>
        <v>312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230</v>
      </c>
      <c r="AJ36" s="292">
        <v>0</v>
      </c>
      <c r="AK36" s="292">
        <v>230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82</v>
      </c>
      <c r="AV36" s="292">
        <v>0</v>
      </c>
      <c r="AW36" s="292">
        <v>82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123</v>
      </c>
      <c r="BD36" s="292">
        <f>SUM(BE36:BJ36)</f>
        <v>123</v>
      </c>
      <c r="BE36" s="292">
        <v>0</v>
      </c>
      <c r="BF36" s="292">
        <v>0</v>
      </c>
      <c r="BG36" s="292">
        <v>0</v>
      </c>
      <c r="BH36" s="292">
        <v>14</v>
      </c>
      <c r="BI36" s="292">
        <v>0</v>
      </c>
      <c r="BJ36" s="292">
        <v>109</v>
      </c>
      <c r="BK36" s="292">
        <f>SUM(BL36:BQ36)</f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1208</v>
      </c>
      <c r="BS36" s="292">
        <f>SUM(BZ36,CG36)</f>
        <v>0</v>
      </c>
      <c r="BT36" s="292">
        <f>SUM(CA36,CH36)</f>
        <v>745</v>
      </c>
      <c r="BU36" s="292">
        <f>SUM(CB36,CI36)</f>
        <v>168</v>
      </c>
      <c r="BV36" s="292">
        <f>SUM(CC36,CJ36)</f>
        <v>186</v>
      </c>
      <c r="BW36" s="292">
        <f>SUM(CD36,CK36)</f>
        <v>0</v>
      </c>
      <c r="BX36" s="292">
        <f>SUM(CE36,CL36)</f>
        <v>109</v>
      </c>
      <c r="BY36" s="292">
        <f>SUM(BZ36:CE36)</f>
        <v>1085</v>
      </c>
      <c r="BZ36" s="292">
        <f>F36</f>
        <v>0</v>
      </c>
      <c r="CA36" s="292">
        <f>J36</f>
        <v>745</v>
      </c>
      <c r="CB36" s="292">
        <f>N36</f>
        <v>168</v>
      </c>
      <c r="CC36" s="292">
        <f>R36</f>
        <v>172</v>
      </c>
      <c r="CD36" s="292">
        <f>V36</f>
        <v>0</v>
      </c>
      <c r="CE36" s="292">
        <f>Z36</f>
        <v>0</v>
      </c>
      <c r="CF36" s="292">
        <f>SUM(CG36:CL36)</f>
        <v>123</v>
      </c>
      <c r="CG36" s="292">
        <f>BE36</f>
        <v>0</v>
      </c>
      <c r="CH36" s="292">
        <f>BF36</f>
        <v>0</v>
      </c>
      <c r="CI36" s="292">
        <f>BG36</f>
        <v>0</v>
      </c>
      <c r="CJ36" s="292">
        <f>BH36</f>
        <v>14</v>
      </c>
      <c r="CK36" s="292">
        <f>BI36</f>
        <v>0</v>
      </c>
      <c r="CL36" s="292">
        <f>BJ36</f>
        <v>109</v>
      </c>
      <c r="CM36" s="292">
        <f>SUM(CT36,DA36)</f>
        <v>312</v>
      </c>
      <c r="CN36" s="292">
        <f>SUM(CU36,DB36)</f>
        <v>0</v>
      </c>
      <c r="CO36" s="292">
        <f>SUM(CV36,DC36)</f>
        <v>230</v>
      </c>
      <c r="CP36" s="292">
        <f>SUM(CW36,DD36)</f>
        <v>0</v>
      </c>
      <c r="CQ36" s="292">
        <f>SUM(CX36,DE36)</f>
        <v>0</v>
      </c>
      <c r="CR36" s="292">
        <f>SUM(CY36,DF36)</f>
        <v>82</v>
      </c>
      <c r="CS36" s="292">
        <f>SUM(CZ36,DG36)</f>
        <v>0</v>
      </c>
      <c r="CT36" s="292">
        <f>SUM(CU36:CZ36)</f>
        <v>312</v>
      </c>
      <c r="CU36" s="292">
        <f>AE36</f>
        <v>0</v>
      </c>
      <c r="CV36" s="292">
        <f>AI36</f>
        <v>230</v>
      </c>
      <c r="CW36" s="292">
        <f>AM36</f>
        <v>0</v>
      </c>
      <c r="CX36" s="292">
        <f>AQ36</f>
        <v>0</v>
      </c>
      <c r="CY36" s="292">
        <f>AU36</f>
        <v>82</v>
      </c>
      <c r="CZ36" s="292">
        <f>AY36</f>
        <v>0</v>
      </c>
      <c r="DA36" s="292">
        <f>SUM(DB36:DG36)</f>
        <v>0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1451</v>
      </c>
      <c r="E37" s="292">
        <f>SUM(F37,J37,N37,R37,V37,Z37)</f>
        <v>1451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1090</v>
      </c>
      <c r="K37" s="292">
        <v>1090</v>
      </c>
      <c r="L37" s="292">
        <v>0</v>
      </c>
      <c r="M37" s="292">
        <v>0</v>
      </c>
      <c r="N37" s="292">
        <f>SUM(O37:Q37)</f>
        <v>0</v>
      </c>
      <c r="O37" s="292">
        <v>0</v>
      </c>
      <c r="P37" s="292">
        <v>0</v>
      </c>
      <c r="Q37" s="292">
        <v>0</v>
      </c>
      <c r="R37" s="292">
        <f>SUM(S37:U37)</f>
        <v>141</v>
      </c>
      <c r="S37" s="292">
        <v>0</v>
      </c>
      <c r="T37" s="292">
        <v>141</v>
      </c>
      <c r="U37" s="292">
        <v>0</v>
      </c>
      <c r="V37" s="292">
        <f>SUM(W37:Y37)</f>
        <v>4</v>
      </c>
      <c r="W37" s="292">
        <v>0</v>
      </c>
      <c r="X37" s="292">
        <v>4</v>
      </c>
      <c r="Y37" s="292">
        <v>0</v>
      </c>
      <c r="Z37" s="292">
        <f>SUM(AA37:AC37)</f>
        <v>216</v>
      </c>
      <c r="AA37" s="292">
        <v>0</v>
      </c>
      <c r="AB37" s="292">
        <v>216</v>
      </c>
      <c r="AC37" s="292">
        <v>0</v>
      </c>
      <c r="AD37" s="292">
        <f>SUM(AE37,AI37,AM37,AQ37,AU37,AY37)</f>
        <v>0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0</v>
      </c>
      <c r="AJ37" s="292">
        <v>0</v>
      </c>
      <c r="AK37" s="292">
        <v>0</v>
      </c>
      <c r="AL37" s="292">
        <v>0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0</v>
      </c>
      <c r="BD37" s="292">
        <f>SUM(BE37:BJ37)</f>
        <v>0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1451</v>
      </c>
      <c r="BS37" s="292">
        <f>SUM(BZ37,CG37)</f>
        <v>0</v>
      </c>
      <c r="BT37" s="292">
        <f>SUM(CA37,CH37)</f>
        <v>1090</v>
      </c>
      <c r="BU37" s="292">
        <f>SUM(CB37,CI37)</f>
        <v>0</v>
      </c>
      <c r="BV37" s="292">
        <f>SUM(CC37,CJ37)</f>
        <v>141</v>
      </c>
      <c r="BW37" s="292">
        <f>SUM(CD37,CK37)</f>
        <v>4</v>
      </c>
      <c r="BX37" s="292">
        <f>SUM(CE37,CL37)</f>
        <v>216</v>
      </c>
      <c r="BY37" s="292">
        <f>SUM(BZ37:CE37)</f>
        <v>1451</v>
      </c>
      <c r="BZ37" s="292">
        <f>F37</f>
        <v>0</v>
      </c>
      <c r="CA37" s="292">
        <f>J37</f>
        <v>1090</v>
      </c>
      <c r="CB37" s="292">
        <f>N37</f>
        <v>0</v>
      </c>
      <c r="CC37" s="292">
        <f>R37</f>
        <v>141</v>
      </c>
      <c r="CD37" s="292">
        <f>V37</f>
        <v>4</v>
      </c>
      <c r="CE37" s="292">
        <f>Z37</f>
        <v>216</v>
      </c>
      <c r="CF37" s="292">
        <f>SUM(CG37:CL37)</f>
        <v>0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0</v>
      </c>
      <c r="CM37" s="292">
        <f>SUM(CT37,DA37)</f>
        <v>0</v>
      </c>
      <c r="CN37" s="292">
        <f>SUM(CU37,DB37)</f>
        <v>0</v>
      </c>
      <c r="CO37" s="292">
        <f>SUM(CV37,DC37)</f>
        <v>0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0</v>
      </c>
      <c r="CU37" s="292">
        <f>AE37</f>
        <v>0</v>
      </c>
      <c r="CV37" s="292">
        <f>AI37</f>
        <v>0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6</v>
      </c>
      <c r="DJ37" s="292">
        <v>0</v>
      </c>
      <c r="DK37" s="292">
        <v>6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5588</v>
      </c>
      <c r="E38" s="292">
        <f>SUM(F38,J38,N38,R38,V38,Z38)</f>
        <v>3708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3109</v>
      </c>
      <c r="K38" s="292">
        <v>0</v>
      </c>
      <c r="L38" s="292">
        <v>3109</v>
      </c>
      <c r="M38" s="292">
        <v>0</v>
      </c>
      <c r="N38" s="292">
        <f>SUM(O38:Q38)</f>
        <v>0</v>
      </c>
      <c r="O38" s="292">
        <v>0</v>
      </c>
      <c r="P38" s="292">
        <v>0</v>
      </c>
      <c r="Q38" s="292">
        <v>0</v>
      </c>
      <c r="R38" s="292">
        <f>SUM(S38:U38)</f>
        <v>574</v>
      </c>
      <c r="S38" s="292">
        <v>0</v>
      </c>
      <c r="T38" s="292">
        <v>574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25</v>
      </c>
      <c r="AA38" s="292">
        <v>0</v>
      </c>
      <c r="AB38" s="292">
        <v>25</v>
      </c>
      <c r="AC38" s="292">
        <v>0</v>
      </c>
      <c r="AD38" s="292">
        <f>SUM(AE38,AI38,AM38,AQ38,AU38,AY38)</f>
        <v>599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590</v>
      </c>
      <c r="AJ38" s="292">
        <v>0</v>
      </c>
      <c r="AK38" s="292">
        <v>0</v>
      </c>
      <c r="AL38" s="292">
        <v>590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9</v>
      </c>
      <c r="AR38" s="292">
        <v>0</v>
      </c>
      <c r="AS38" s="292">
        <v>0</v>
      </c>
      <c r="AT38" s="292">
        <v>9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1281</v>
      </c>
      <c r="BD38" s="292">
        <f>SUM(BE38:BJ38)</f>
        <v>671</v>
      </c>
      <c r="BE38" s="292">
        <v>0</v>
      </c>
      <c r="BF38" s="292">
        <v>626</v>
      </c>
      <c r="BG38" s="292">
        <v>0</v>
      </c>
      <c r="BH38" s="292">
        <v>27</v>
      </c>
      <c r="BI38" s="292">
        <v>0</v>
      </c>
      <c r="BJ38" s="292">
        <v>18</v>
      </c>
      <c r="BK38" s="292">
        <f>SUM(BL38:BQ38)</f>
        <v>610</v>
      </c>
      <c r="BL38" s="292">
        <v>0</v>
      </c>
      <c r="BM38" s="292">
        <v>610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4379</v>
      </c>
      <c r="BS38" s="292">
        <f>SUM(BZ38,CG38)</f>
        <v>0</v>
      </c>
      <c r="BT38" s="292">
        <f>SUM(CA38,CH38)</f>
        <v>3735</v>
      </c>
      <c r="BU38" s="292">
        <f>SUM(CB38,CI38)</f>
        <v>0</v>
      </c>
      <c r="BV38" s="292">
        <f>SUM(CC38,CJ38)</f>
        <v>601</v>
      </c>
      <c r="BW38" s="292">
        <f>SUM(CD38,CK38)</f>
        <v>0</v>
      </c>
      <c r="BX38" s="292">
        <f>SUM(CE38,CL38)</f>
        <v>43</v>
      </c>
      <c r="BY38" s="292">
        <f>SUM(BZ38:CE38)</f>
        <v>3708</v>
      </c>
      <c r="BZ38" s="292">
        <f>F38</f>
        <v>0</v>
      </c>
      <c r="CA38" s="292">
        <f>J38</f>
        <v>3109</v>
      </c>
      <c r="CB38" s="292">
        <f>N38</f>
        <v>0</v>
      </c>
      <c r="CC38" s="292">
        <f>R38</f>
        <v>574</v>
      </c>
      <c r="CD38" s="292">
        <f>V38</f>
        <v>0</v>
      </c>
      <c r="CE38" s="292">
        <f>Z38</f>
        <v>25</v>
      </c>
      <c r="CF38" s="292">
        <f>SUM(CG38:CL38)</f>
        <v>671</v>
      </c>
      <c r="CG38" s="292">
        <f>BE38</f>
        <v>0</v>
      </c>
      <c r="CH38" s="292">
        <f>BF38</f>
        <v>626</v>
      </c>
      <c r="CI38" s="292">
        <f>BG38</f>
        <v>0</v>
      </c>
      <c r="CJ38" s="292">
        <f>BH38</f>
        <v>27</v>
      </c>
      <c r="CK38" s="292">
        <f>BI38</f>
        <v>0</v>
      </c>
      <c r="CL38" s="292">
        <f>BJ38</f>
        <v>18</v>
      </c>
      <c r="CM38" s="292">
        <f>SUM(CT38,DA38)</f>
        <v>1209</v>
      </c>
      <c r="CN38" s="292">
        <f>SUM(CU38,DB38)</f>
        <v>0</v>
      </c>
      <c r="CO38" s="292">
        <f>SUM(CV38,DC38)</f>
        <v>1200</v>
      </c>
      <c r="CP38" s="292">
        <f>SUM(CW38,DD38)</f>
        <v>0</v>
      </c>
      <c r="CQ38" s="292">
        <f>SUM(CX38,DE38)</f>
        <v>9</v>
      </c>
      <c r="CR38" s="292">
        <f>SUM(CY38,DF38)</f>
        <v>0</v>
      </c>
      <c r="CS38" s="292">
        <f>SUM(CZ38,DG38)</f>
        <v>0</v>
      </c>
      <c r="CT38" s="292">
        <f>SUM(CU38:CZ38)</f>
        <v>599</v>
      </c>
      <c r="CU38" s="292">
        <f>AE38</f>
        <v>0</v>
      </c>
      <c r="CV38" s="292">
        <f>AI38</f>
        <v>590</v>
      </c>
      <c r="CW38" s="292">
        <f>AM38</f>
        <v>0</v>
      </c>
      <c r="CX38" s="292">
        <f>AQ38</f>
        <v>9</v>
      </c>
      <c r="CY38" s="292">
        <f>AU38</f>
        <v>0</v>
      </c>
      <c r="CZ38" s="292">
        <f>AY38</f>
        <v>0</v>
      </c>
      <c r="DA38" s="292">
        <f>SUM(DB38:DG38)</f>
        <v>610</v>
      </c>
      <c r="DB38" s="292">
        <f>BL38</f>
        <v>0</v>
      </c>
      <c r="DC38" s="292">
        <f>BM38</f>
        <v>610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1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1546</v>
      </c>
      <c r="E39" s="292">
        <f>SUM(F39,J39,N39,R39,V39,Z39)</f>
        <v>1212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1031</v>
      </c>
      <c r="K39" s="292">
        <v>0</v>
      </c>
      <c r="L39" s="292">
        <v>1031</v>
      </c>
      <c r="M39" s="292">
        <v>0</v>
      </c>
      <c r="N39" s="292">
        <f>SUM(O39:Q39)</f>
        <v>117</v>
      </c>
      <c r="O39" s="292">
        <v>0</v>
      </c>
      <c r="P39" s="292">
        <v>117</v>
      </c>
      <c r="Q39" s="292">
        <v>0</v>
      </c>
      <c r="R39" s="292">
        <f>SUM(S39:U39)</f>
        <v>50</v>
      </c>
      <c r="S39" s="292">
        <v>0</v>
      </c>
      <c r="T39" s="292">
        <v>50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14</v>
      </c>
      <c r="AA39" s="292">
        <v>0</v>
      </c>
      <c r="AB39" s="292">
        <v>14</v>
      </c>
      <c r="AC39" s="292">
        <v>0</v>
      </c>
      <c r="AD39" s="292">
        <f>SUM(AE39,AI39,AM39,AQ39,AU39,AY39)</f>
        <v>239</v>
      </c>
      <c r="AE39" s="292">
        <f>SUM(AF39:AH39)</f>
        <v>9</v>
      </c>
      <c r="AF39" s="292">
        <v>0</v>
      </c>
      <c r="AG39" s="292">
        <v>0</v>
      </c>
      <c r="AH39" s="292">
        <v>9</v>
      </c>
      <c r="AI39" s="292">
        <f>SUM(AJ39:AL39)</f>
        <v>230</v>
      </c>
      <c r="AJ39" s="292">
        <v>0</v>
      </c>
      <c r="AK39" s="292">
        <v>0</v>
      </c>
      <c r="AL39" s="292">
        <v>230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95</v>
      </c>
      <c r="BD39" s="292">
        <f>SUM(BE39:BJ39)</f>
        <v>63</v>
      </c>
      <c r="BE39" s="292">
        <v>30</v>
      </c>
      <c r="BF39" s="292">
        <v>4</v>
      </c>
      <c r="BG39" s="292">
        <v>23</v>
      </c>
      <c r="BH39" s="292">
        <v>1</v>
      </c>
      <c r="BI39" s="292">
        <v>0</v>
      </c>
      <c r="BJ39" s="292">
        <v>5</v>
      </c>
      <c r="BK39" s="292">
        <f>SUM(BL39:BQ39)</f>
        <v>32</v>
      </c>
      <c r="BL39" s="292">
        <v>20</v>
      </c>
      <c r="BM39" s="292">
        <v>3</v>
      </c>
      <c r="BN39" s="292">
        <v>0</v>
      </c>
      <c r="BO39" s="292">
        <v>0</v>
      </c>
      <c r="BP39" s="292">
        <v>0</v>
      </c>
      <c r="BQ39" s="292">
        <v>9</v>
      </c>
      <c r="BR39" s="292">
        <f>SUM(BY39,CF39)</f>
        <v>1275</v>
      </c>
      <c r="BS39" s="292">
        <f>SUM(BZ39,CG39)</f>
        <v>30</v>
      </c>
      <c r="BT39" s="292">
        <f>SUM(CA39,CH39)</f>
        <v>1035</v>
      </c>
      <c r="BU39" s="292">
        <f>SUM(CB39,CI39)</f>
        <v>140</v>
      </c>
      <c r="BV39" s="292">
        <f>SUM(CC39,CJ39)</f>
        <v>51</v>
      </c>
      <c r="BW39" s="292">
        <f>SUM(CD39,CK39)</f>
        <v>0</v>
      </c>
      <c r="BX39" s="292">
        <f>SUM(CE39,CL39)</f>
        <v>19</v>
      </c>
      <c r="BY39" s="292">
        <f>SUM(BZ39:CE39)</f>
        <v>1212</v>
      </c>
      <c r="BZ39" s="292">
        <f>F39</f>
        <v>0</v>
      </c>
      <c r="CA39" s="292">
        <f>J39</f>
        <v>1031</v>
      </c>
      <c r="CB39" s="292">
        <f>N39</f>
        <v>117</v>
      </c>
      <c r="CC39" s="292">
        <f>R39</f>
        <v>50</v>
      </c>
      <c r="CD39" s="292">
        <f>V39</f>
        <v>0</v>
      </c>
      <c r="CE39" s="292">
        <f>Z39</f>
        <v>14</v>
      </c>
      <c r="CF39" s="292">
        <f>SUM(CG39:CL39)</f>
        <v>63</v>
      </c>
      <c r="CG39" s="292">
        <f>BE39</f>
        <v>30</v>
      </c>
      <c r="CH39" s="292">
        <f>BF39</f>
        <v>4</v>
      </c>
      <c r="CI39" s="292">
        <f>BG39</f>
        <v>23</v>
      </c>
      <c r="CJ39" s="292">
        <f>BH39</f>
        <v>1</v>
      </c>
      <c r="CK39" s="292">
        <f>BI39</f>
        <v>0</v>
      </c>
      <c r="CL39" s="292">
        <f>BJ39</f>
        <v>5</v>
      </c>
      <c r="CM39" s="292">
        <f>SUM(CT39,DA39)</f>
        <v>271</v>
      </c>
      <c r="CN39" s="292">
        <f>SUM(CU39,DB39)</f>
        <v>29</v>
      </c>
      <c r="CO39" s="292">
        <f>SUM(CV39,DC39)</f>
        <v>233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9</v>
      </c>
      <c r="CT39" s="292">
        <f>SUM(CU39:CZ39)</f>
        <v>239</v>
      </c>
      <c r="CU39" s="292">
        <f>AE39</f>
        <v>9</v>
      </c>
      <c r="CV39" s="292">
        <f>AI39</f>
        <v>230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32</v>
      </c>
      <c r="DB39" s="292">
        <f>BL39</f>
        <v>20</v>
      </c>
      <c r="DC39" s="292">
        <f>BM39</f>
        <v>3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9</v>
      </c>
      <c r="DH39" s="292">
        <v>4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380</v>
      </c>
      <c r="E40" s="292">
        <f>SUM(F40,J40,N40,R40,V40,Z40)</f>
        <v>343</v>
      </c>
      <c r="F40" s="292">
        <f>SUM(G40:I40)</f>
        <v>312</v>
      </c>
      <c r="G40" s="292">
        <v>0</v>
      </c>
      <c r="H40" s="292">
        <v>312</v>
      </c>
      <c r="I40" s="292">
        <v>0</v>
      </c>
      <c r="J40" s="292">
        <f>SUM(K40:M40)</f>
        <v>0</v>
      </c>
      <c r="K40" s="292">
        <v>0</v>
      </c>
      <c r="L40" s="292">
        <v>0</v>
      </c>
      <c r="M40" s="292">
        <v>0</v>
      </c>
      <c r="N40" s="292">
        <f>SUM(O40:Q40)</f>
        <v>0</v>
      </c>
      <c r="O40" s="292">
        <v>0</v>
      </c>
      <c r="P40" s="292">
        <v>0</v>
      </c>
      <c r="Q40" s="292">
        <v>0</v>
      </c>
      <c r="R40" s="292">
        <f>SUM(S40:U40)</f>
        <v>13</v>
      </c>
      <c r="S40" s="292">
        <v>0</v>
      </c>
      <c r="T40" s="292">
        <v>13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18</v>
      </c>
      <c r="AA40" s="292">
        <v>0</v>
      </c>
      <c r="AB40" s="292">
        <v>18</v>
      </c>
      <c r="AC40" s="292">
        <v>0</v>
      </c>
      <c r="AD40" s="292">
        <f>SUM(AE40,AI40,AM40,AQ40,AU40,AY40)</f>
        <v>9</v>
      </c>
      <c r="AE40" s="292">
        <f>SUM(AF40:AH40)</f>
        <v>9</v>
      </c>
      <c r="AF40" s="292">
        <v>0</v>
      </c>
      <c r="AG40" s="292">
        <v>0</v>
      </c>
      <c r="AH40" s="292">
        <v>9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28</v>
      </c>
      <c r="BD40" s="292">
        <f>SUM(BE40:BJ40)</f>
        <v>10</v>
      </c>
      <c r="BE40" s="292">
        <v>7</v>
      </c>
      <c r="BF40" s="292">
        <v>1</v>
      </c>
      <c r="BG40" s="292">
        <v>0</v>
      </c>
      <c r="BH40" s="292">
        <v>1</v>
      </c>
      <c r="BI40" s="292">
        <v>0</v>
      </c>
      <c r="BJ40" s="292">
        <v>1</v>
      </c>
      <c r="BK40" s="292">
        <f>SUM(BL40:BQ40)</f>
        <v>18</v>
      </c>
      <c r="BL40" s="292">
        <v>14</v>
      </c>
      <c r="BM40" s="292">
        <v>4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353</v>
      </c>
      <c r="BS40" s="292">
        <f>SUM(BZ40,CG40)</f>
        <v>319</v>
      </c>
      <c r="BT40" s="292">
        <f>SUM(CA40,CH40)</f>
        <v>1</v>
      </c>
      <c r="BU40" s="292">
        <f>SUM(CB40,CI40)</f>
        <v>0</v>
      </c>
      <c r="BV40" s="292">
        <f>SUM(CC40,CJ40)</f>
        <v>14</v>
      </c>
      <c r="BW40" s="292">
        <f>SUM(CD40,CK40)</f>
        <v>0</v>
      </c>
      <c r="BX40" s="292">
        <f>SUM(CE40,CL40)</f>
        <v>19</v>
      </c>
      <c r="BY40" s="292">
        <f>SUM(BZ40:CE40)</f>
        <v>343</v>
      </c>
      <c r="BZ40" s="292">
        <f>F40</f>
        <v>312</v>
      </c>
      <c r="CA40" s="292">
        <f>J40</f>
        <v>0</v>
      </c>
      <c r="CB40" s="292">
        <f>N40</f>
        <v>0</v>
      </c>
      <c r="CC40" s="292">
        <f>R40</f>
        <v>13</v>
      </c>
      <c r="CD40" s="292">
        <f>V40</f>
        <v>0</v>
      </c>
      <c r="CE40" s="292">
        <f>Z40</f>
        <v>18</v>
      </c>
      <c r="CF40" s="292">
        <f>SUM(CG40:CL40)</f>
        <v>10</v>
      </c>
      <c r="CG40" s="292">
        <f>BE40</f>
        <v>7</v>
      </c>
      <c r="CH40" s="292">
        <f>BF40</f>
        <v>1</v>
      </c>
      <c r="CI40" s="292">
        <f>BG40</f>
        <v>0</v>
      </c>
      <c r="CJ40" s="292">
        <f>BH40</f>
        <v>1</v>
      </c>
      <c r="CK40" s="292">
        <f>BI40</f>
        <v>0</v>
      </c>
      <c r="CL40" s="292">
        <f>BJ40</f>
        <v>1</v>
      </c>
      <c r="CM40" s="292">
        <f>SUM(CT40,DA40)</f>
        <v>27</v>
      </c>
      <c r="CN40" s="292">
        <f>SUM(CU40,DB40)</f>
        <v>23</v>
      </c>
      <c r="CO40" s="292">
        <f>SUM(CV40,DC40)</f>
        <v>4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9</v>
      </c>
      <c r="CU40" s="292">
        <f>AE40</f>
        <v>9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18</v>
      </c>
      <c r="DB40" s="292">
        <f>BL40</f>
        <v>14</v>
      </c>
      <c r="DC40" s="292">
        <f>BM40</f>
        <v>4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3625</v>
      </c>
      <c r="E41" s="292">
        <f>SUM(F41,J41,N41,R41,V41,Z41)</f>
        <v>2927</v>
      </c>
      <c r="F41" s="292">
        <f>SUM(G41:I41)</f>
        <v>2704</v>
      </c>
      <c r="G41" s="292">
        <v>0</v>
      </c>
      <c r="H41" s="292">
        <v>2704</v>
      </c>
      <c r="I41" s="292">
        <v>0</v>
      </c>
      <c r="J41" s="292">
        <f>SUM(K41:M41)</f>
        <v>0</v>
      </c>
      <c r="K41" s="292">
        <v>0</v>
      </c>
      <c r="L41" s="292">
        <v>0</v>
      </c>
      <c r="M41" s="292">
        <v>0</v>
      </c>
      <c r="N41" s="292">
        <f>SUM(O41:Q41)</f>
        <v>0</v>
      </c>
      <c r="O41" s="292">
        <v>0</v>
      </c>
      <c r="P41" s="292">
        <v>0</v>
      </c>
      <c r="Q41" s="292">
        <v>0</v>
      </c>
      <c r="R41" s="292">
        <f>SUM(S41:U41)</f>
        <v>157</v>
      </c>
      <c r="S41" s="292">
        <v>0</v>
      </c>
      <c r="T41" s="292">
        <v>157</v>
      </c>
      <c r="U41" s="292">
        <v>0</v>
      </c>
      <c r="V41" s="292">
        <f>SUM(W41:Y41)</f>
        <v>1</v>
      </c>
      <c r="W41" s="292">
        <v>0</v>
      </c>
      <c r="X41" s="292">
        <v>1</v>
      </c>
      <c r="Y41" s="292">
        <v>0</v>
      </c>
      <c r="Z41" s="292">
        <f>SUM(AA41:AC41)</f>
        <v>65</v>
      </c>
      <c r="AA41" s="292">
        <v>0</v>
      </c>
      <c r="AB41" s="292">
        <v>65</v>
      </c>
      <c r="AC41" s="292">
        <v>0</v>
      </c>
      <c r="AD41" s="292">
        <f>SUM(AE41,AI41,AM41,AQ41,AU41,AY41)</f>
        <v>348</v>
      </c>
      <c r="AE41" s="292">
        <f>SUM(AF41:AH41)</f>
        <v>331</v>
      </c>
      <c r="AF41" s="292">
        <v>0</v>
      </c>
      <c r="AG41" s="292">
        <v>0</v>
      </c>
      <c r="AH41" s="292">
        <v>331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17</v>
      </c>
      <c r="AZ41" s="292">
        <v>0</v>
      </c>
      <c r="BA41" s="292">
        <v>0</v>
      </c>
      <c r="BB41" s="292">
        <v>17</v>
      </c>
      <c r="BC41" s="292">
        <f>SUM(BD41,BK41)</f>
        <v>350</v>
      </c>
      <c r="BD41" s="292">
        <f>SUM(BE41:BJ41)</f>
        <v>204</v>
      </c>
      <c r="BE41" s="292">
        <v>188</v>
      </c>
      <c r="BF41" s="292">
        <v>0</v>
      </c>
      <c r="BG41" s="292">
        <v>0</v>
      </c>
      <c r="BH41" s="292">
        <v>3</v>
      </c>
      <c r="BI41" s="292">
        <v>0</v>
      </c>
      <c r="BJ41" s="292">
        <v>13</v>
      </c>
      <c r="BK41" s="292">
        <f>SUM(BL41:BQ41)</f>
        <v>146</v>
      </c>
      <c r="BL41" s="292">
        <v>134</v>
      </c>
      <c r="BM41" s="292">
        <v>0</v>
      </c>
      <c r="BN41" s="292">
        <v>0</v>
      </c>
      <c r="BO41" s="292">
        <v>1</v>
      </c>
      <c r="BP41" s="292">
        <v>0</v>
      </c>
      <c r="BQ41" s="292">
        <v>11</v>
      </c>
      <c r="BR41" s="292">
        <f>SUM(BY41,CF41)</f>
        <v>3131</v>
      </c>
      <c r="BS41" s="292">
        <f>SUM(BZ41,CG41)</f>
        <v>2892</v>
      </c>
      <c r="BT41" s="292">
        <f>SUM(CA41,CH41)</f>
        <v>0</v>
      </c>
      <c r="BU41" s="292">
        <f>SUM(CB41,CI41)</f>
        <v>0</v>
      </c>
      <c r="BV41" s="292">
        <f>SUM(CC41,CJ41)</f>
        <v>160</v>
      </c>
      <c r="BW41" s="292">
        <f>SUM(CD41,CK41)</f>
        <v>1</v>
      </c>
      <c r="BX41" s="292">
        <f>SUM(CE41,CL41)</f>
        <v>78</v>
      </c>
      <c r="BY41" s="292">
        <f>SUM(BZ41:CE41)</f>
        <v>2927</v>
      </c>
      <c r="BZ41" s="292">
        <f>F41</f>
        <v>2704</v>
      </c>
      <c r="CA41" s="292">
        <f>J41</f>
        <v>0</v>
      </c>
      <c r="CB41" s="292">
        <f>N41</f>
        <v>0</v>
      </c>
      <c r="CC41" s="292">
        <f>R41</f>
        <v>157</v>
      </c>
      <c r="CD41" s="292">
        <f>V41</f>
        <v>1</v>
      </c>
      <c r="CE41" s="292">
        <f>Z41</f>
        <v>65</v>
      </c>
      <c r="CF41" s="292">
        <f>SUM(CG41:CL41)</f>
        <v>204</v>
      </c>
      <c r="CG41" s="292">
        <f>BE41</f>
        <v>188</v>
      </c>
      <c r="CH41" s="292">
        <f>BF41</f>
        <v>0</v>
      </c>
      <c r="CI41" s="292">
        <f>BG41</f>
        <v>0</v>
      </c>
      <c r="CJ41" s="292">
        <f>BH41</f>
        <v>3</v>
      </c>
      <c r="CK41" s="292">
        <f>BI41</f>
        <v>0</v>
      </c>
      <c r="CL41" s="292">
        <f>BJ41</f>
        <v>13</v>
      </c>
      <c r="CM41" s="292">
        <f>SUM(CT41,DA41)</f>
        <v>494</v>
      </c>
      <c r="CN41" s="292">
        <f>SUM(CU41,DB41)</f>
        <v>465</v>
      </c>
      <c r="CO41" s="292">
        <f>SUM(CV41,DC41)</f>
        <v>0</v>
      </c>
      <c r="CP41" s="292">
        <f>SUM(CW41,DD41)</f>
        <v>0</v>
      </c>
      <c r="CQ41" s="292">
        <f>SUM(CX41,DE41)</f>
        <v>1</v>
      </c>
      <c r="CR41" s="292">
        <f>SUM(CY41,DF41)</f>
        <v>0</v>
      </c>
      <c r="CS41" s="292">
        <f>SUM(CZ41,DG41)</f>
        <v>28</v>
      </c>
      <c r="CT41" s="292">
        <f>SUM(CU41:CZ41)</f>
        <v>348</v>
      </c>
      <c r="CU41" s="292">
        <f>AE41</f>
        <v>331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17</v>
      </c>
      <c r="DA41" s="292">
        <f>SUM(DB41:DG41)</f>
        <v>146</v>
      </c>
      <c r="DB41" s="292">
        <f>BL41</f>
        <v>134</v>
      </c>
      <c r="DC41" s="292">
        <f>BM41</f>
        <v>0</v>
      </c>
      <c r="DD41" s="292">
        <f>BN41</f>
        <v>0</v>
      </c>
      <c r="DE41" s="292">
        <f>BO41</f>
        <v>1</v>
      </c>
      <c r="DF41" s="292">
        <f>BP41</f>
        <v>0</v>
      </c>
      <c r="DG41" s="292">
        <f>BQ41</f>
        <v>11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1">
    <sortCondition ref="A8:A41"/>
    <sortCondition ref="B8:B41"/>
    <sortCondition ref="C8:C4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40" man="1"/>
    <brk id="25" min="1" max="40" man="1"/>
    <brk id="38" min="1" max="40" man="1"/>
    <brk id="50" min="1" max="40" man="1"/>
    <brk id="62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高知県</v>
      </c>
      <c r="B7" s="303" t="str">
        <f>ごみ処理概要!B7</f>
        <v>39000</v>
      </c>
      <c r="C7" s="304" t="s">
        <v>3</v>
      </c>
      <c r="D7" s="305">
        <f>SUM(E7,T7,AI7,AX7,BM7,CB7,CQ7,DF7,DU7,DZ7)</f>
        <v>251102</v>
      </c>
      <c r="E7" s="305">
        <f>SUM(F7,M7)</f>
        <v>206485</v>
      </c>
      <c r="F7" s="305">
        <f>SUM(G7:L7)</f>
        <v>181900</v>
      </c>
      <c r="G7" s="305">
        <f t="shared" ref="G7:L7" si="0">SUM(G$8:G$207)</f>
        <v>28482</v>
      </c>
      <c r="H7" s="305">
        <f t="shared" si="0"/>
        <v>148363</v>
      </c>
      <c r="I7" s="305">
        <f t="shared" si="0"/>
        <v>0</v>
      </c>
      <c r="J7" s="305">
        <f t="shared" si="0"/>
        <v>0</v>
      </c>
      <c r="K7" s="305">
        <f t="shared" si="0"/>
        <v>201</v>
      </c>
      <c r="L7" s="305">
        <f t="shared" si="0"/>
        <v>4854</v>
      </c>
      <c r="M7" s="305">
        <f>SUM(N7:S7)</f>
        <v>24585</v>
      </c>
      <c r="N7" s="305">
        <f t="shared" ref="N7:S7" si="1">SUM(N$8:N$207)</f>
        <v>3546</v>
      </c>
      <c r="O7" s="305">
        <f t="shared" si="1"/>
        <v>19383</v>
      </c>
      <c r="P7" s="305">
        <f t="shared" si="1"/>
        <v>0</v>
      </c>
      <c r="Q7" s="305">
        <f t="shared" si="1"/>
        <v>0</v>
      </c>
      <c r="R7" s="305">
        <f t="shared" si="1"/>
        <v>1285</v>
      </c>
      <c r="S7" s="305">
        <f t="shared" si="1"/>
        <v>371</v>
      </c>
      <c r="T7" s="305">
        <f>SUM(U7,AB7)</f>
        <v>2350</v>
      </c>
      <c r="U7" s="305">
        <f>SUM(V7:AA7)</f>
        <v>1495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600</v>
      </c>
      <c r="Y7" s="305">
        <f t="shared" si="2"/>
        <v>170</v>
      </c>
      <c r="Z7" s="305">
        <f t="shared" si="2"/>
        <v>5</v>
      </c>
      <c r="AA7" s="305">
        <f t="shared" si="2"/>
        <v>720</v>
      </c>
      <c r="AB7" s="305">
        <f>SUM(AC7:AH7)</f>
        <v>855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333</v>
      </c>
      <c r="AF7" s="305">
        <f t="shared" si="3"/>
        <v>108</v>
      </c>
      <c r="AG7" s="305">
        <f t="shared" si="3"/>
        <v>0</v>
      </c>
      <c r="AH7" s="305">
        <f t="shared" si="3"/>
        <v>414</v>
      </c>
      <c r="AI7" s="305">
        <f>SUM(AJ7,AQ7)</f>
        <v>6</v>
      </c>
      <c r="AJ7" s="305">
        <f>SUM(AK7:AP7)</f>
        <v>6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6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9533</v>
      </c>
      <c r="CC7" s="305">
        <f>SUM(CD7:CI7)</f>
        <v>8599</v>
      </c>
      <c r="CD7" s="305">
        <f t="shared" ref="CD7:CI7" si="10">SUM(CD$8:CD$207)</f>
        <v>0</v>
      </c>
      <c r="CE7" s="305">
        <f t="shared" si="10"/>
        <v>8599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934</v>
      </c>
      <c r="CK7" s="305">
        <f t="shared" ref="CK7:CP7" si="11">SUM(CK$8:CK$207)</f>
        <v>0</v>
      </c>
      <c r="CL7" s="305">
        <f t="shared" si="11"/>
        <v>575</v>
      </c>
      <c r="CM7" s="305">
        <f t="shared" si="11"/>
        <v>0</v>
      </c>
      <c r="CN7" s="305">
        <f t="shared" si="11"/>
        <v>359</v>
      </c>
      <c r="CO7" s="305">
        <f t="shared" si="11"/>
        <v>0</v>
      </c>
      <c r="CP7" s="305">
        <f t="shared" si="11"/>
        <v>0</v>
      </c>
      <c r="CQ7" s="305">
        <f>SUM(CR7,CY7)</f>
        <v>19574</v>
      </c>
      <c r="CR7" s="305">
        <f>SUM(CS7:CX7)</f>
        <v>17912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1664</v>
      </c>
      <c r="CV7" s="305">
        <f t="shared" si="12"/>
        <v>15325</v>
      </c>
      <c r="CW7" s="305">
        <f t="shared" si="12"/>
        <v>116</v>
      </c>
      <c r="CX7" s="305">
        <f t="shared" si="12"/>
        <v>807</v>
      </c>
      <c r="CY7" s="305">
        <f>SUM(CZ7:DE7)</f>
        <v>1662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165</v>
      </c>
      <c r="DC7" s="305">
        <f t="shared" si="13"/>
        <v>332</v>
      </c>
      <c r="DD7" s="305">
        <f t="shared" si="13"/>
        <v>1</v>
      </c>
      <c r="DE7" s="305">
        <f t="shared" si="13"/>
        <v>1164</v>
      </c>
      <c r="DF7" s="305">
        <f>SUM(DG7,DN7)</f>
        <v>1610</v>
      </c>
      <c r="DG7" s="305">
        <f>SUM(DH7:DM7)</f>
        <v>1109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523</v>
      </c>
      <c r="DK7" s="305">
        <f t="shared" si="14"/>
        <v>548</v>
      </c>
      <c r="DL7" s="305">
        <f t="shared" si="14"/>
        <v>1</v>
      </c>
      <c r="DM7" s="305">
        <f t="shared" si="14"/>
        <v>37</v>
      </c>
      <c r="DN7" s="305">
        <f>SUM(DO7:DT7)</f>
        <v>501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19</v>
      </c>
      <c r="DR7" s="305">
        <f t="shared" si="15"/>
        <v>412</v>
      </c>
      <c r="DS7" s="305">
        <f t="shared" si="15"/>
        <v>0</v>
      </c>
      <c r="DT7" s="305">
        <f t="shared" si="15"/>
        <v>70</v>
      </c>
      <c r="DU7" s="305">
        <f>SUM(DV7:DY7)</f>
        <v>6457</v>
      </c>
      <c r="DV7" s="305">
        <f>SUM(DV$8:DV$207)</f>
        <v>6180</v>
      </c>
      <c r="DW7" s="305">
        <f>SUM(DW$8:DW$207)</f>
        <v>0</v>
      </c>
      <c r="DX7" s="305">
        <f>SUM(DX$8:DX$207)</f>
        <v>251</v>
      </c>
      <c r="DY7" s="305">
        <f>SUM(DY$8:DY$207)</f>
        <v>26</v>
      </c>
      <c r="DZ7" s="305">
        <f>SUM(EA7,EH7)</f>
        <v>5087</v>
      </c>
      <c r="EA7" s="305">
        <f>SUM(EB7:EG7)</f>
        <v>2768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2608</v>
      </c>
      <c r="EE7" s="305">
        <f t="shared" si="16"/>
        <v>0</v>
      </c>
      <c r="EF7" s="305">
        <f t="shared" si="16"/>
        <v>111</v>
      </c>
      <c r="EG7" s="305">
        <f t="shared" si="16"/>
        <v>49</v>
      </c>
      <c r="EH7" s="305">
        <f>SUM(EI7:EN7)</f>
        <v>2319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2124</v>
      </c>
      <c r="EL7" s="305">
        <f t="shared" si="17"/>
        <v>0</v>
      </c>
      <c r="EM7" s="305">
        <f t="shared" si="17"/>
        <v>195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122836</v>
      </c>
      <c r="E8" s="292">
        <f>SUM(F8,M8)</f>
        <v>110512</v>
      </c>
      <c r="F8" s="292">
        <f>SUM(G8:L8)</f>
        <v>101338</v>
      </c>
      <c r="G8" s="292">
        <v>0</v>
      </c>
      <c r="H8" s="292">
        <v>97304</v>
      </c>
      <c r="I8" s="292">
        <v>0</v>
      </c>
      <c r="J8" s="292">
        <v>0</v>
      </c>
      <c r="K8" s="292">
        <v>0</v>
      </c>
      <c r="L8" s="292">
        <v>4034</v>
      </c>
      <c r="M8" s="292">
        <f>SUM(N8:S8)</f>
        <v>9174</v>
      </c>
      <c r="N8" s="292">
        <v>0</v>
      </c>
      <c r="O8" s="292">
        <v>9174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7099</v>
      </c>
      <c r="CR8" s="292">
        <f>SUM(CS8:CX8)</f>
        <v>7083</v>
      </c>
      <c r="CS8" s="292">
        <v>0</v>
      </c>
      <c r="CT8" s="292">
        <v>0</v>
      </c>
      <c r="CU8" s="292">
        <v>0</v>
      </c>
      <c r="CV8" s="292">
        <v>6976</v>
      </c>
      <c r="CW8" s="292">
        <v>107</v>
      </c>
      <c r="CX8" s="292">
        <v>0</v>
      </c>
      <c r="CY8" s="292">
        <f>SUM(CZ8:DE8)</f>
        <v>16</v>
      </c>
      <c r="CZ8" s="292">
        <v>0</v>
      </c>
      <c r="DA8" s="292">
        <v>0</v>
      </c>
      <c r="DB8" s="292">
        <v>0</v>
      </c>
      <c r="DC8" s="292">
        <v>16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3718</v>
      </c>
      <c r="DV8" s="292">
        <v>3718</v>
      </c>
      <c r="DW8" s="292">
        <v>0</v>
      </c>
      <c r="DX8" s="292">
        <v>0</v>
      </c>
      <c r="DY8" s="292">
        <v>0</v>
      </c>
      <c r="DZ8" s="292">
        <f>SUM(EA8,EH8)</f>
        <v>1507</v>
      </c>
      <c r="EA8" s="292">
        <f>SUM(EB8:EG8)</f>
        <v>1179</v>
      </c>
      <c r="EB8" s="292">
        <v>0</v>
      </c>
      <c r="EC8" s="292">
        <v>0</v>
      </c>
      <c r="ED8" s="292">
        <v>1068</v>
      </c>
      <c r="EE8" s="292">
        <v>0</v>
      </c>
      <c r="EF8" s="292">
        <v>111</v>
      </c>
      <c r="EG8" s="292">
        <v>0</v>
      </c>
      <c r="EH8" s="292">
        <f>SUM(EI8:EN8)</f>
        <v>328</v>
      </c>
      <c r="EI8" s="292">
        <v>0</v>
      </c>
      <c r="EJ8" s="292">
        <v>0</v>
      </c>
      <c r="EK8" s="292">
        <v>133</v>
      </c>
      <c r="EL8" s="292">
        <v>0</v>
      </c>
      <c r="EM8" s="292">
        <v>195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4568</v>
      </c>
      <c r="E9" s="292">
        <f>SUM(F9,M9)</f>
        <v>3923</v>
      </c>
      <c r="F9" s="292">
        <f>SUM(G9:L9)</f>
        <v>3651</v>
      </c>
      <c r="G9" s="292">
        <v>3392</v>
      </c>
      <c r="H9" s="292">
        <v>0</v>
      </c>
      <c r="I9" s="292">
        <v>0</v>
      </c>
      <c r="J9" s="292">
        <v>0</v>
      </c>
      <c r="K9" s="292">
        <v>0</v>
      </c>
      <c r="L9" s="292">
        <v>259</v>
      </c>
      <c r="M9" s="292">
        <f>SUM(N9:S9)</f>
        <v>272</v>
      </c>
      <c r="N9" s="292">
        <v>272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628</v>
      </c>
      <c r="CR9" s="292">
        <f>SUM(CS9:CX9)</f>
        <v>582</v>
      </c>
      <c r="CS9" s="292">
        <v>0</v>
      </c>
      <c r="CT9" s="292">
        <v>0</v>
      </c>
      <c r="CU9" s="292">
        <v>0</v>
      </c>
      <c r="CV9" s="292">
        <v>582</v>
      </c>
      <c r="CW9" s="292">
        <v>0</v>
      </c>
      <c r="CX9" s="292">
        <v>0</v>
      </c>
      <c r="CY9" s="292">
        <f>SUM(CZ9:DE9)</f>
        <v>46</v>
      </c>
      <c r="CZ9" s="292">
        <v>0</v>
      </c>
      <c r="DA9" s="292">
        <v>0</v>
      </c>
      <c r="DB9" s="292">
        <v>0</v>
      </c>
      <c r="DC9" s="292">
        <v>46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17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17</v>
      </c>
      <c r="EI9" s="292">
        <v>0</v>
      </c>
      <c r="EJ9" s="292">
        <v>0</v>
      </c>
      <c r="EK9" s="292">
        <v>17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9067</v>
      </c>
      <c r="E10" s="292">
        <f>SUM(F10,M10)</f>
        <v>7033</v>
      </c>
      <c r="F10" s="292">
        <f>SUM(G10:L10)</f>
        <v>4384</v>
      </c>
      <c r="G10" s="292">
        <v>4384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2649</v>
      </c>
      <c r="N10" s="292">
        <v>1605</v>
      </c>
      <c r="O10" s="292">
        <v>0</v>
      </c>
      <c r="P10" s="292">
        <v>0</v>
      </c>
      <c r="Q10" s="292">
        <v>0</v>
      </c>
      <c r="R10" s="292">
        <v>1044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2034</v>
      </c>
      <c r="CR10" s="292">
        <f>SUM(CS10:CX10)</f>
        <v>834</v>
      </c>
      <c r="CS10" s="292">
        <v>0</v>
      </c>
      <c r="CT10" s="292">
        <v>0</v>
      </c>
      <c r="CU10" s="292">
        <v>44</v>
      </c>
      <c r="CV10" s="292">
        <v>790</v>
      </c>
      <c r="CW10" s="292">
        <v>0</v>
      </c>
      <c r="CX10" s="292">
        <v>0</v>
      </c>
      <c r="CY10" s="292">
        <f>SUM(CZ10:DE10)</f>
        <v>1200</v>
      </c>
      <c r="CZ10" s="292">
        <v>0</v>
      </c>
      <c r="DA10" s="292">
        <v>0</v>
      </c>
      <c r="DB10" s="292">
        <v>4</v>
      </c>
      <c r="DC10" s="292">
        <v>50</v>
      </c>
      <c r="DD10" s="292">
        <v>0</v>
      </c>
      <c r="DE10" s="292">
        <v>1146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14577</v>
      </c>
      <c r="E11" s="292">
        <f>SUM(F11,M11)</f>
        <v>12328</v>
      </c>
      <c r="F11" s="292">
        <f>SUM(G11:L11)</f>
        <v>11154</v>
      </c>
      <c r="G11" s="292">
        <v>0</v>
      </c>
      <c r="H11" s="292">
        <v>11154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1174</v>
      </c>
      <c r="N11" s="292">
        <v>0</v>
      </c>
      <c r="O11" s="292">
        <v>1174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1004</v>
      </c>
      <c r="CR11" s="292">
        <f>SUM(CS11:CX11)</f>
        <v>1004</v>
      </c>
      <c r="CS11" s="292">
        <v>0</v>
      </c>
      <c r="CT11" s="292">
        <v>0</v>
      </c>
      <c r="CU11" s="292">
        <v>0</v>
      </c>
      <c r="CV11" s="292">
        <v>1004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491</v>
      </c>
      <c r="DG11" s="292">
        <f>SUM(DH11:DM11)</f>
        <v>421</v>
      </c>
      <c r="DH11" s="292">
        <v>0</v>
      </c>
      <c r="DI11" s="292">
        <v>0</v>
      </c>
      <c r="DJ11" s="292">
        <v>384</v>
      </c>
      <c r="DK11" s="292">
        <v>0</v>
      </c>
      <c r="DL11" s="292">
        <v>0</v>
      </c>
      <c r="DM11" s="292">
        <v>37</v>
      </c>
      <c r="DN11" s="292">
        <f>SUM(DO11:DT11)</f>
        <v>70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70</v>
      </c>
      <c r="DU11" s="292">
        <f>SUM(DV11:DY11)</f>
        <v>751</v>
      </c>
      <c r="DV11" s="292">
        <v>751</v>
      </c>
      <c r="DW11" s="292">
        <v>0</v>
      </c>
      <c r="DX11" s="292">
        <v>0</v>
      </c>
      <c r="DY11" s="292">
        <v>0</v>
      </c>
      <c r="DZ11" s="292">
        <f>SUM(EA11,EH11)</f>
        <v>3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3</v>
      </c>
      <c r="EI11" s="292">
        <v>0</v>
      </c>
      <c r="EJ11" s="292">
        <v>0</v>
      </c>
      <c r="EK11" s="292">
        <v>3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9174</v>
      </c>
      <c r="E12" s="292">
        <f>SUM(F12,M12)</f>
        <v>7300</v>
      </c>
      <c r="F12" s="292">
        <f>SUM(G12:L12)</f>
        <v>4258</v>
      </c>
      <c r="G12" s="292">
        <v>0</v>
      </c>
      <c r="H12" s="292">
        <v>4258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3042</v>
      </c>
      <c r="N12" s="292">
        <v>0</v>
      </c>
      <c r="O12" s="292">
        <v>3042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1029</v>
      </c>
      <c r="U12" s="292">
        <f>SUM(V12:AA12)</f>
        <v>610</v>
      </c>
      <c r="V12" s="292">
        <v>0</v>
      </c>
      <c r="W12" s="292">
        <v>0</v>
      </c>
      <c r="X12" s="292">
        <v>478</v>
      </c>
      <c r="Y12" s="292">
        <v>132</v>
      </c>
      <c r="Z12" s="292">
        <v>0</v>
      </c>
      <c r="AA12" s="292">
        <v>0</v>
      </c>
      <c r="AB12" s="292">
        <f>SUM(AC12:AH12)</f>
        <v>419</v>
      </c>
      <c r="AC12" s="292">
        <v>0</v>
      </c>
      <c r="AD12" s="292">
        <v>0</v>
      </c>
      <c r="AE12" s="292">
        <v>328</v>
      </c>
      <c r="AF12" s="292">
        <v>91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845</v>
      </c>
      <c r="DG12" s="292">
        <f>SUM(DH12:DM12)</f>
        <v>502</v>
      </c>
      <c r="DH12" s="292">
        <v>0</v>
      </c>
      <c r="DI12" s="292">
        <v>0</v>
      </c>
      <c r="DJ12" s="292">
        <v>0</v>
      </c>
      <c r="DK12" s="292">
        <v>502</v>
      </c>
      <c r="DL12" s="292">
        <v>0</v>
      </c>
      <c r="DM12" s="292">
        <v>0</v>
      </c>
      <c r="DN12" s="292">
        <f>SUM(DO12:DT12)</f>
        <v>343</v>
      </c>
      <c r="DO12" s="292">
        <v>0</v>
      </c>
      <c r="DP12" s="292">
        <v>0</v>
      </c>
      <c r="DQ12" s="292">
        <v>0</v>
      </c>
      <c r="DR12" s="292">
        <v>343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7047</v>
      </c>
      <c r="E13" s="292">
        <f>SUM(F13,M13)</f>
        <v>0</v>
      </c>
      <c r="F13" s="292">
        <f>SUM(G13:L13)</f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5835</v>
      </c>
      <c r="CC13" s="292">
        <f>SUM(CD13:CI13)</f>
        <v>5434</v>
      </c>
      <c r="CD13" s="292">
        <v>0</v>
      </c>
      <c r="CE13" s="292">
        <v>5434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401</v>
      </c>
      <c r="CK13" s="292">
        <v>0</v>
      </c>
      <c r="CL13" s="292">
        <v>401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849</v>
      </c>
      <c r="CR13" s="292">
        <f>SUM(CS13:CX13)</f>
        <v>766</v>
      </c>
      <c r="CS13" s="292">
        <v>0</v>
      </c>
      <c r="CT13" s="292">
        <v>0</v>
      </c>
      <c r="CU13" s="292">
        <v>431</v>
      </c>
      <c r="CV13" s="292">
        <v>335</v>
      </c>
      <c r="CW13" s="292">
        <v>0</v>
      </c>
      <c r="CX13" s="292">
        <v>0</v>
      </c>
      <c r="CY13" s="292">
        <f>SUM(CZ13:DE13)</f>
        <v>83</v>
      </c>
      <c r="CZ13" s="292">
        <v>0</v>
      </c>
      <c r="DA13" s="292">
        <v>0</v>
      </c>
      <c r="DB13" s="292">
        <v>82</v>
      </c>
      <c r="DC13" s="292">
        <v>1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363</v>
      </c>
      <c r="DV13" s="292">
        <v>363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9793</v>
      </c>
      <c r="E14" s="292">
        <f>SUM(F14,M14)</f>
        <v>7105</v>
      </c>
      <c r="F14" s="292">
        <f>SUM(G14:L14)</f>
        <v>6246</v>
      </c>
      <c r="G14" s="292">
        <v>3927</v>
      </c>
      <c r="H14" s="292">
        <v>2309</v>
      </c>
      <c r="I14" s="292">
        <v>0</v>
      </c>
      <c r="J14" s="292">
        <v>0</v>
      </c>
      <c r="K14" s="292">
        <v>0</v>
      </c>
      <c r="L14" s="292">
        <v>10</v>
      </c>
      <c r="M14" s="292">
        <f>SUM(N14:S14)</f>
        <v>859</v>
      </c>
      <c r="N14" s="292">
        <v>423</v>
      </c>
      <c r="O14" s="292">
        <v>123</v>
      </c>
      <c r="P14" s="292">
        <v>0</v>
      </c>
      <c r="Q14" s="292">
        <v>0</v>
      </c>
      <c r="R14" s="292">
        <v>241</v>
      </c>
      <c r="S14" s="292">
        <v>72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315</v>
      </c>
      <c r="CR14" s="292">
        <f>SUM(CS14:CX14)</f>
        <v>288</v>
      </c>
      <c r="CS14" s="292">
        <v>0</v>
      </c>
      <c r="CT14" s="292">
        <v>0</v>
      </c>
      <c r="CU14" s="292">
        <v>0</v>
      </c>
      <c r="CV14" s="292">
        <v>288</v>
      </c>
      <c r="CW14" s="292">
        <v>0</v>
      </c>
      <c r="CX14" s="292">
        <v>0</v>
      </c>
      <c r="CY14" s="292">
        <f>SUM(CZ14:DE14)</f>
        <v>27</v>
      </c>
      <c r="CZ14" s="292">
        <v>0</v>
      </c>
      <c r="DA14" s="292">
        <v>0</v>
      </c>
      <c r="DB14" s="292">
        <v>0</v>
      </c>
      <c r="DC14" s="292">
        <v>27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2373</v>
      </c>
      <c r="EA14" s="292">
        <f>SUM(EB14:EG14)</f>
        <v>949</v>
      </c>
      <c r="EB14" s="292">
        <v>0</v>
      </c>
      <c r="EC14" s="292">
        <v>0</v>
      </c>
      <c r="ED14" s="292">
        <v>900</v>
      </c>
      <c r="EE14" s="292">
        <v>0</v>
      </c>
      <c r="EF14" s="292">
        <v>0</v>
      </c>
      <c r="EG14" s="292">
        <v>49</v>
      </c>
      <c r="EH14" s="292">
        <f>SUM(EI14:EN14)</f>
        <v>1424</v>
      </c>
      <c r="EI14" s="292">
        <v>0</v>
      </c>
      <c r="EJ14" s="292">
        <v>0</v>
      </c>
      <c r="EK14" s="292">
        <v>1424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3279</v>
      </c>
      <c r="E15" s="292">
        <f>SUM(F15,M15)</f>
        <v>3039</v>
      </c>
      <c r="F15" s="292">
        <f>SUM(G15:L15)</f>
        <v>3033</v>
      </c>
      <c r="G15" s="292">
        <v>2157</v>
      </c>
      <c r="H15" s="292">
        <v>754</v>
      </c>
      <c r="I15" s="292">
        <v>0</v>
      </c>
      <c r="J15" s="292">
        <v>0</v>
      </c>
      <c r="K15" s="292">
        <v>0</v>
      </c>
      <c r="L15" s="292">
        <v>122</v>
      </c>
      <c r="M15" s="292">
        <f>SUM(N15:S15)</f>
        <v>6</v>
      </c>
      <c r="N15" s="292">
        <v>6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240</v>
      </c>
      <c r="CR15" s="292">
        <f>SUM(CS15:CX15)</f>
        <v>240</v>
      </c>
      <c r="CS15" s="292">
        <v>0</v>
      </c>
      <c r="CT15" s="292">
        <v>0</v>
      </c>
      <c r="CU15" s="292">
        <v>0</v>
      </c>
      <c r="CV15" s="292">
        <v>240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11803</v>
      </c>
      <c r="E16" s="292">
        <f>SUM(F16,M16)</f>
        <v>11291</v>
      </c>
      <c r="F16" s="292">
        <f>SUM(G16:L16)</f>
        <v>10410</v>
      </c>
      <c r="G16" s="292">
        <v>10270</v>
      </c>
      <c r="H16" s="292">
        <v>0</v>
      </c>
      <c r="I16" s="292">
        <v>0</v>
      </c>
      <c r="J16" s="292">
        <v>0</v>
      </c>
      <c r="K16" s="292">
        <v>0</v>
      </c>
      <c r="L16" s="292">
        <v>140</v>
      </c>
      <c r="M16" s="292">
        <f>SUM(N16:S16)</f>
        <v>881</v>
      </c>
      <c r="N16" s="292">
        <v>731</v>
      </c>
      <c r="O16" s="292">
        <v>0</v>
      </c>
      <c r="P16" s="292">
        <v>0</v>
      </c>
      <c r="Q16" s="292">
        <v>0</v>
      </c>
      <c r="R16" s="292">
        <v>0</v>
      </c>
      <c r="S16" s="292">
        <v>150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512</v>
      </c>
      <c r="CR16" s="292">
        <f>SUM(CS16:CX16)</f>
        <v>499</v>
      </c>
      <c r="CS16" s="292">
        <v>0</v>
      </c>
      <c r="CT16" s="292">
        <v>0</v>
      </c>
      <c r="CU16" s="292">
        <v>0</v>
      </c>
      <c r="CV16" s="292">
        <v>499</v>
      </c>
      <c r="CW16" s="292">
        <v>0</v>
      </c>
      <c r="CX16" s="292">
        <v>0</v>
      </c>
      <c r="CY16" s="292">
        <f>SUM(CZ16:DE16)</f>
        <v>13</v>
      </c>
      <c r="CZ16" s="292">
        <v>0</v>
      </c>
      <c r="DA16" s="292">
        <v>0</v>
      </c>
      <c r="DB16" s="292">
        <v>0</v>
      </c>
      <c r="DC16" s="292">
        <v>13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9089</v>
      </c>
      <c r="E17" s="292">
        <f>SUM(F17,M17)</f>
        <v>7861</v>
      </c>
      <c r="F17" s="292">
        <f>SUM(G17:L17)</f>
        <v>7388</v>
      </c>
      <c r="G17" s="292">
        <v>0</v>
      </c>
      <c r="H17" s="292">
        <v>7238</v>
      </c>
      <c r="I17" s="292">
        <v>0</v>
      </c>
      <c r="J17" s="292">
        <v>0</v>
      </c>
      <c r="K17" s="292">
        <v>0</v>
      </c>
      <c r="L17" s="292">
        <v>150</v>
      </c>
      <c r="M17" s="292">
        <f>SUM(N17:S17)</f>
        <v>473</v>
      </c>
      <c r="N17" s="292">
        <v>0</v>
      </c>
      <c r="O17" s="292">
        <v>473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</v>
      </c>
      <c r="U17" s="292">
        <f>SUM(V17:AA17)</f>
        <v>5</v>
      </c>
      <c r="V17" s="292">
        <v>0</v>
      </c>
      <c r="W17" s="292">
        <v>0</v>
      </c>
      <c r="X17" s="292">
        <v>0</v>
      </c>
      <c r="Y17" s="292">
        <v>0</v>
      </c>
      <c r="Z17" s="292">
        <v>5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903</v>
      </c>
      <c r="CR17" s="292">
        <f>SUM(CS17:CX17)</f>
        <v>903</v>
      </c>
      <c r="CS17" s="292">
        <v>0</v>
      </c>
      <c r="CT17" s="292">
        <v>0</v>
      </c>
      <c r="CU17" s="292">
        <v>0</v>
      </c>
      <c r="CV17" s="292">
        <v>692</v>
      </c>
      <c r="CW17" s="292">
        <v>0</v>
      </c>
      <c r="CX17" s="292">
        <v>211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60</v>
      </c>
      <c r="DG17" s="292">
        <f>SUM(DH17:DM17)</f>
        <v>60</v>
      </c>
      <c r="DH17" s="292">
        <v>0</v>
      </c>
      <c r="DI17" s="292">
        <v>0</v>
      </c>
      <c r="DJ17" s="292">
        <v>60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260</v>
      </c>
      <c r="DV17" s="292">
        <v>260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7614</v>
      </c>
      <c r="E18" s="292">
        <f>SUM(F18,M18)</f>
        <v>5615</v>
      </c>
      <c r="F18" s="292">
        <f>SUM(G18:L18)</f>
        <v>5395</v>
      </c>
      <c r="G18" s="292">
        <v>0</v>
      </c>
      <c r="H18" s="292">
        <v>5395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220</v>
      </c>
      <c r="N18" s="292">
        <v>0</v>
      </c>
      <c r="O18" s="292">
        <v>220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359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359</v>
      </c>
      <c r="CK18" s="292">
        <v>0</v>
      </c>
      <c r="CL18" s="292">
        <v>0</v>
      </c>
      <c r="CM18" s="292">
        <v>0</v>
      </c>
      <c r="CN18" s="292">
        <v>359</v>
      </c>
      <c r="CO18" s="292">
        <v>0</v>
      </c>
      <c r="CP18" s="292">
        <v>0</v>
      </c>
      <c r="CQ18" s="292">
        <f>SUM(CR18,CY18)</f>
        <v>1068</v>
      </c>
      <c r="CR18" s="292">
        <f>SUM(CS18:CX18)</f>
        <v>1068</v>
      </c>
      <c r="CS18" s="292">
        <v>0</v>
      </c>
      <c r="CT18" s="292">
        <v>0</v>
      </c>
      <c r="CU18" s="292">
        <v>0</v>
      </c>
      <c r="CV18" s="292">
        <v>1068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572</v>
      </c>
      <c r="EA18" s="292">
        <f>SUM(EB18:EG18)</f>
        <v>283</v>
      </c>
      <c r="EB18" s="292">
        <v>0</v>
      </c>
      <c r="EC18" s="292">
        <v>0</v>
      </c>
      <c r="ED18" s="292">
        <v>283</v>
      </c>
      <c r="EE18" s="292">
        <v>0</v>
      </c>
      <c r="EF18" s="292">
        <v>0</v>
      </c>
      <c r="EG18" s="292">
        <v>0</v>
      </c>
      <c r="EH18" s="292">
        <f>SUM(EI18:EN18)</f>
        <v>289</v>
      </c>
      <c r="EI18" s="292">
        <v>0</v>
      </c>
      <c r="EJ18" s="292">
        <v>0</v>
      </c>
      <c r="EK18" s="292">
        <v>289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902</v>
      </c>
      <c r="E19" s="292">
        <f>SUM(F19,M19)</f>
        <v>814</v>
      </c>
      <c r="F19" s="292">
        <f>SUM(G19:L19)</f>
        <v>773</v>
      </c>
      <c r="G19" s="292">
        <v>773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41</v>
      </c>
      <c r="N19" s="292">
        <v>41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88</v>
      </c>
      <c r="CR19" s="292">
        <f>SUM(CS19:CX19)</f>
        <v>87</v>
      </c>
      <c r="CS19" s="292">
        <v>0</v>
      </c>
      <c r="CT19" s="292">
        <v>0</v>
      </c>
      <c r="CU19" s="292">
        <v>0</v>
      </c>
      <c r="CV19" s="292">
        <v>86</v>
      </c>
      <c r="CW19" s="292">
        <v>1</v>
      </c>
      <c r="CX19" s="292">
        <v>0</v>
      </c>
      <c r="CY19" s="292">
        <f>SUM(CZ19:DE19)</f>
        <v>1</v>
      </c>
      <c r="CZ19" s="292">
        <v>0</v>
      </c>
      <c r="DA19" s="292">
        <v>0</v>
      </c>
      <c r="DB19" s="292">
        <v>0</v>
      </c>
      <c r="DC19" s="292">
        <v>1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1305</v>
      </c>
      <c r="E20" s="292">
        <f>SUM(F20,M20)</f>
        <v>1081</v>
      </c>
      <c r="F20" s="292">
        <f>SUM(G20:L20)</f>
        <v>800</v>
      </c>
      <c r="G20" s="292">
        <v>0</v>
      </c>
      <c r="H20" s="292">
        <v>800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281</v>
      </c>
      <c r="N20" s="292">
        <v>0</v>
      </c>
      <c r="O20" s="292">
        <v>281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88</v>
      </c>
      <c r="CR20" s="292">
        <f>SUM(CS20:CX20)</f>
        <v>88</v>
      </c>
      <c r="CS20" s="292">
        <v>0</v>
      </c>
      <c r="CT20" s="292">
        <v>0</v>
      </c>
      <c r="CU20" s="292">
        <v>30</v>
      </c>
      <c r="CV20" s="292">
        <v>55</v>
      </c>
      <c r="CW20" s="292">
        <v>2</v>
      </c>
      <c r="CX20" s="292">
        <v>1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111</v>
      </c>
      <c r="DV20" s="292">
        <v>0</v>
      </c>
      <c r="DW20" s="292">
        <v>0</v>
      </c>
      <c r="DX20" s="292">
        <v>85</v>
      </c>
      <c r="DY20" s="292">
        <v>26</v>
      </c>
      <c r="DZ20" s="292">
        <f>SUM(EA20,EH20)</f>
        <v>25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25</v>
      </c>
      <c r="EI20" s="292">
        <v>0</v>
      </c>
      <c r="EJ20" s="292">
        <v>0</v>
      </c>
      <c r="EK20" s="292">
        <v>25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1186</v>
      </c>
      <c r="E21" s="292">
        <f>SUM(F21,M21)</f>
        <v>825</v>
      </c>
      <c r="F21" s="292">
        <f>SUM(G21:L21)</f>
        <v>646</v>
      </c>
      <c r="G21" s="292">
        <v>0</v>
      </c>
      <c r="H21" s="292">
        <v>646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179</v>
      </c>
      <c r="N21" s="292">
        <v>0</v>
      </c>
      <c r="O21" s="292">
        <v>179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93</v>
      </c>
      <c r="CR21" s="292">
        <f>SUM(CS21:CX21)</f>
        <v>75</v>
      </c>
      <c r="CS21" s="292">
        <v>0</v>
      </c>
      <c r="CT21" s="292">
        <v>0</v>
      </c>
      <c r="CU21" s="292">
        <v>38</v>
      </c>
      <c r="CV21" s="292">
        <v>35</v>
      </c>
      <c r="CW21" s="292">
        <v>1</v>
      </c>
      <c r="CX21" s="292">
        <v>1</v>
      </c>
      <c r="CY21" s="292">
        <f>SUM(CZ21:DE21)</f>
        <v>18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18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102</v>
      </c>
      <c r="DV21" s="292">
        <v>102</v>
      </c>
      <c r="DW21" s="292">
        <v>0</v>
      </c>
      <c r="DX21" s="292">
        <v>0</v>
      </c>
      <c r="DY21" s="292">
        <v>0</v>
      </c>
      <c r="DZ21" s="292">
        <f>SUM(EA21,EH21)</f>
        <v>166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166</v>
      </c>
      <c r="EI21" s="292">
        <v>0</v>
      </c>
      <c r="EJ21" s="292">
        <v>0</v>
      </c>
      <c r="EK21" s="292">
        <v>166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793</v>
      </c>
      <c r="E22" s="292">
        <f>SUM(F22,M22)</f>
        <v>732</v>
      </c>
      <c r="F22" s="292">
        <f>SUM(G22:L22)</f>
        <v>601</v>
      </c>
      <c r="G22" s="292">
        <v>0</v>
      </c>
      <c r="H22" s="292">
        <v>601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131</v>
      </c>
      <c r="N22" s="292">
        <v>0</v>
      </c>
      <c r="O22" s="292">
        <v>39</v>
      </c>
      <c r="P22" s="292">
        <v>0</v>
      </c>
      <c r="Q22" s="292">
        <v>0</v>
      </c>
      <c r="R22" s="292">
        <v>0</v>
      </c>
      <c r="S22" s="292">
        <v>92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5</v>
      </c>
      <c r="CR22" s="292">
        <f>SUM(CS22:CX22)</f>
        <v>5</v>
      </c>
      <c r="CS22" s="292">
        <v>0</v>
      </c>
      <c r="CT22" s="292">
        <v>0</v>
      </c>
      <c r="CU22" s="292">
        <v>0</v>
      </c>
      <c r="CV22" s="292">
        <v>5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1</v>
      </c>
      <c r="DG22" s="292">
        <f>SUM(DH22:DM22)</f>
        <v>1</v>
      </c>
      <c r="DH22" s="292">
        <v>0</v>
      </c>
      <c r="DI22" s="292">
        <v>0</v>
      </c>
      <c r="DJ22" s="292">
        <v>0</v>
      </c>
      <c r="DK22" s="292">
        <v>0</v>
      </c>
      <c r="DL22" s="292">
        <v>1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55</v>
      </c>
      <c r="DV22" s="292">
        <v>55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346</v>
      </c>
      <c r="E23" s="292">
        <f>SUM(F23,M23)</f>
        <v>274</v>
      </c>
      <c r="F23" s="292">
        <f>SUM(G23:L23)</f>
        <v>267</v>
      </c>
      <c r="G23" s="292">
        <v>0</v>
      </c>
      <c r="H23" s="292">
        <v>267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7</v>
      </c>
      <c r="N23" s="292">
        <v>0</v>
      </c>
      <c r="O23" s="292">
        <v>7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72</v>
      </c>
      <c r="CR23" s="292">
        <f>SUM(CS23:CX23)</f>
        <v>43</v>
      </c>
      <c r="CS23" s="292">
        <v>0</v>
      </c>
      <c r="CT23" s="292">
        <v>0</v>
      </c>
      <c r="CU23" s="292">
        <v>10</v>
      </c>
      <c r="CV23" s="292">
        <v>33</v>
      </c>
      <c r="CW23" s="292">
        <v>0</v>
      </c>
      <c r="CX23" s="292">
        <v>0</v>
      </c>
      <c r="CY23" s="292">
        <f>SUM(CZ23:DE23)</f>
        <v>29</v>
      </c>
      <c r="CZ23" s="292">
        <v>0</v>
      </c>
      <c r="DA23" s="292">
        <v>0</v>
      </c>
      <c r="DB23" s="292">
        <v>10</v>
      </c>
      <c r="DC23" s="292">
        <v>19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455</v>
      </c>
      <c r="E24" s="292">
        <f>SUM(F24,M24)</f>
        <v>408</v>
      </c>
      <c r="F24" s="292">
        <f>SUM(G24:L24)</f>
        <v>333</v>
      </c>
      <c r="G24" s="292">
        <v>214</v>
      </c>
      <c r="H24" s="292">
        <v>0</v>
      </c>
      <c r="I24" s="292">
        <v>0</v>
      </c>
      <c r="J24" s="292">
        <v>0</v>
      </c>
      <c r="K24" s="292">
        <v>119</v>
      </c>
      <c r="L24" s="292">
        <v>0</v>
      </c>
      <c r="M24" s="292">
        <f>SUM(N24:S24)</f>
        <v>75</v>
      </c>
      <c r="N24" s="292">
        <v>75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47</v>
      </c>
      <c r="CR24" s="292">
        <f>SUM(CS24:CX24)</f>
        <v>47</v>
      </c>
      <c r="CS24" s="292">
        <v>0</v>
      </c>
      <c r="CT24" s="292">
        <v>0</v>
      </c>
      <c r="CU24" s="292">
        <v>0</v>
      </c>
      <c r="CV24" s="292">
        <v>47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1514</v>
      </c>
      <c r="E25" s="292">
        <f>SUM(F25,M25)</f>
        <v>1242</v>
      </c>
      <c r="F25" s="292">
        <f>SUM(G25:L25)</f>
        <v>899</v>
      </c>
      <c r="G25" s="292">
        <v>0</v>
      </c>
      <c r="H25" s="292">
        <v>899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343</v>
      </c>
      <c r="N25" s="292">
        <v>0</v>
      </c>
      <c r="O25" s="292">
        <v>343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59</v>
      </c>
      <c r="U25" s="292">
        <f>SUM(V25:AA25)</f>
        <v>59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59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213</v>
      </c>
      <c r="CR25" s="292">
        <f>SUM(CS25:CX25)</f>
        <v>213</v>
      </c>
      <c r="CS25" s="292">
        <v>0</v>
      </c>
      <c r="CT25" s="292">
        <v>0</v>
      </c>
      <c r="CU25" s="292">
        <v>0</v>
      </c>
      <c r="CV25" s="292">
        <v>213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1049</v>
      </c>
      <c r="E26" s="292">
        <f>SUM(F26,M26)</f>
        <v>802</v>
      </c>
      <c r="F26" s="292">
        <f>SUM(G26:L26)</f>
        <v>624</v>
      </c>
      <c r="G26" s="292">
        <v>0</v>
      </c>
      <c r="H26" s="292">
        <v>624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178</v>
      </c>
      <c r="N26" s="292">
        <v>0</v>
      </c>
      <c r="O26" s="292">
        <v>178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136</v>
      </c>
      <c r="U26" s="292">
        <f>SUM(V26:AA26)</f>
        <v>76</v>
      </c>
      <c r="V26" s="292">
        <v>0</v>
      </c>
      <c r="W26" s="292">
        <v>0</v>
      </c>
      <c r="X26" s="292">
        <v>38</v>
      </c>
      <c r="Y26" s="292">
        <v>11</v>
      </c>
      <c r="Z26" s="292">
        <v>0</v>
      </c>
      <c r="AA26" s="292">
        <v>27</v>
      </c>
      <c r="AB26" s="292">
        <f>SUM(AC26:AH26)</f>
        <v>60</v>
      </c>
      <c r="AC26" s="292">
        <v>0</v>
      </c>
      <c r="AD26" s="292">
        <v>0</v>
      </c>
      <c r="AE26" s="292">
        <v>1</v>
      </c>
      <c r="AF26" s="292">
        <v>1</v>
      </c>
      <c r="AG26" s="292">
        <v>0</v>
      </c>
      <c r="AH26" s="292">
        <v>58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0</v>
      </c>
      <c r="CR26" s="292">
        <f>SUM(CS26:CX26)</f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111</v>
      </c>
      <c r="DV26" s="292">
        <v>101</v>
      </c>
      <c r="DW26" s="292">
        <v>0</v>
      </c>
      <c r="DX26" s="292">
        <v>10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735</v>
      </c>
      <c r="E27" s="292">
        <f>SUM(F27,M27)</f>
        <v>593</v>
      </c>
      <c r="F27" s="292">
        <f>SUM(G27:L27)</f>
        <v>518</v>
      </c>
      <c r="G27" s="292">
        <v>0</v>
      </c>
      <c r="H27" s="292">
        <v>518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75</v>
      </c>
      <c r="N27" s="292">
        <v>0</v>
      </c>
      <c r="O27" s="292">
        <v>75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133</v>
      </c>
      <c r="U27" s="292">
        <f>SUM(V27:AA27)</f>
        <v>90</v>
      </c>
      <c r="V27" s="292">
        <v>0</v>
      </c>
      <c r="W27" s="292">
        <v>0</v>
      </c>
      <c r="X27" s="292">
        <v>40</v>
      </c>
      <c r="Y27" s="292">
        <v>13</v>
      </c>
      <c r="Z27" s="292">
        <v>0</v>
      </c>
      <c r="AA27" s="292">
        <v>37</v>
      </c>
      <c r="AB27" s="292">
        <f>SUM(AC27:AH27)</f>
        <v>43</v>
      </c>
      <c r="AC27" s="292">
        <v>0</v>
      </c>
      <c r="AD27" s="292">
        <v>0</v>
      </c>
      <c r="AE27" s="292">
        <v>2</v>
      </c>
      <c r="AF27" s="292">
        <v>1</v>
      </c>
      <c r="AG27" s="292">
        <v>0</v>
      </c>
      <c r="AH27" s="292">
        <v>40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9</v>
      </c>
      <c r="DV27" s="292">
        <v>0</v>
      </c>
      <c r="DW27" s="292">
        <v>0</v>
      </c>
      <c r="DX27" s="292">
        <v>9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1246</v>
      </c>
      <c r="E28" s="292">
        <f>SUM(F28,M28)</f>
        <v>979</v>
      </c>
      <c r="F28" s="292">
        <f>SUM(G28:L28)</f>
        <v>678</v>
      </c>
      <c r="G28" s="292">
        <v>0</v>
      </c>
      <c r="H28" s="292">
        <v>678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301</v>
      </c>
      <c r="N28" s="292">
        <v>0</v>
      </c>
      <c r="O28" s="292">
        <v>301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151</v>
      </c>
      <c r="U28" s="292">
        <f>SUM(V28:AA28)</f>
        <v>83</v>
      </c>
      <c r="V28" s="292">
        <v>0</v>
      </c>
      <c r="W28" s="292">
        <v>0</v>
      </c>
      <c r="X28" s="292">
        <v>40</v>
      </c>
      <c r="Y28" s="292">
        <v>12</v>
      </c>
      <c r="Z28" s="292">
        <v>0</v>
      </c>
      <c r="AA28" s="292">
        <v>31</v>
      </c>
      <c r="AB28" s="292">
        <f>SUM(AC28:AH28)</f>
        <v>68</v>
      </c>
      <c r="AC28" s="292">
        <v>0</v>
      </c>
      <c r="AD28" s="292">
        <v>0</v>
      </c>
      <c r="AE28" s="292">
        <v>2</v>
      </c>
      <c r="AF28" s="292">
        <v>1</v>
      </c>
      <c r="AG28" s="292">
        <v>0</v>
      </c>
      <c r="AH28" s="292">
        <v>65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116</v>
      </c>
      <c r="DV28" s="292">
        <v>106</v>
      </c>
      <c r="DW28" s="292">
        <v>0</v>
      </c>
      <c r="DX28" s="292">
        <v>10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82</v>
      </c>
      <c r="E29" s="292">
        <f>SUM(F29,M29)</f>
        <v>70</v>
      </c>
      <c r="F29" s="292">
        <f>SUM(G29:L29)</f>
        <v>66</v>
      </c>
      <c r="G29" s="292">
        <v>0</v>
      </c>
      <c r="H29" s="292">
        <v>66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4</v>
      </c>
      <c r="N29" s="292">
        <v>0</v>
      </c>
      <c r="O29" s="292">
        <v>4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12</v>
      </c>
      <c r="U29" s="292">
        <f>SUM(V29:AA29)</f>
        <v>12</v>
      </c>
      <c r="V29" s="292">
        <v>0</v>
      </c>
      <c r="W29" s="292">
        <v>0</v>
      </c>
      <c r="X29" s="292">
        <v>4</v>
      </c>
      <c r="Y29" s="292">
        <v>2</v>
      </c>
      <c r="Z29" s="292">
        <v>0</v>
      </c>
      <c r="AA29" s="292">
        <v>6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6652</v>
      </c>
      <c r="E30" s="292">
        <f>SUM(F30,M30)</f>
        <v>4554</v>
      </c>
      <c r="F30" s="292">
        <f>SUM(G30:L30)</f>
        <v>4297</v>
      </c>
      <c r="G30" s="292">
        <v>0</v>
      </c>
      <c r="H30" s="292">
        <v>4297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257</v>
      </c>
      <c r="N30" s="292">
        <v>0</v>
      </c>
      <c r="O30" s="292">
        <v>257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2098</v>
      </c>
      <c r="CR30" s="292">
        <f>SUM(CS30:CX30)</f>
        <v>2098</v>
      </c>
      <c r="CS30" s="292">
        <v>0</v>
      </c>
      <c r="CT30" s="292">
        <v>0</v>
      </c>
      <c r="CU30" s="292">
        <v>353</v>
      </c>
      <c r="CV30" s="292">
        <v>1151</v>
      </c>
      <c r="CW30" s="292">
        <v>0</v>
      </c>
      <c r="CX30" s="292">
        <v>594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2033</v>
      </c>
      <c r="E31" s="292">
        <f>SUM(F31,M31)</f>
        <v>1551</v>
      </c>
      <c r="F31" s="292">
        <f>SUM(G31:L31)</f>
        <v>960</v>
      </c>
      <c r="G31" s="292">
        <v>0</v>
      </c>
      <c r="H31" s="292">
        <v>960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591</v>
      </c>
      <c r="N31" s="292">
        <v>0</v>
      </c>
      <c r="O31" s="292">
        <v>591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117</v>
      </c>
      <c r="U31" s="292">
        <f>SUM(V31:AA31)</f>
        <v>70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70</v>
      </c>
      <c r="AB31" s="292">
        <f>SUM(AC31:AH31)</f>
        <v>47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47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128</v>
      </c>
      <c r="CR31" s="292">
        <f>SUM(CS31:CX31)</f>
        <v>41</v>
      </c>
      <c r="CS31" s="292">
        <v>0</v>
      </c>
      <c r="CT31" s="292">
        <v>0</v>
      </c>
      <c r="CU31" s="292">
        <v>23</v>
      </c>
      <c r="CV31" s="292">
        <v>18</v>
      </c>
      <c r="CW31" s="292">
        <v>0</v>
      </c>
      <c r="CX31" s="292">
        <v>0</v>
      </c>
      <c r="CY31" s="292">
        <f>SUM(CZ31:DE31)</f>
        <v>87</v>
      </c>
      <c r="CZ31" s="292">
        <v>0</v>
      </c>
      <c r="DA31" s="292">
        <v>0</v>
      </c>
      <c r="DB31" s="292">
        <v>15</v>
      </c>
      <c r="DC31" s="292">
        <v>72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195</v>
      </c>
      <c r="DV31" s="292">
        <v>158</v>
      </c>
      <c r="DW31" s="292">
        <v>0</v>
      </c>
      <c r="DX31" s="292">
        <v>37</v>
      </c>
      <c r="DY31" s="292">
        <v>0</v>
      </c>
      <c r="DZ31" s="292">
        <f>SUM(EA31,EH31)</f>
        <v>42</v>
      </c>
      <c r="EA31" s="292">
        <f>SUM(EB31:EG31)</f>
        <v>26</v>
      </c>
      <c r="EB31" s="292">
        <v>0</v>
      </c>
      <c r="EC31" s="292">
        <v>0</v>
      </c>
      <c r="ED31" s="292">
        <v>26</v>
      </c>
      <c r="EE31" s="292">
        <v>0</v>
      </c>
      <c r="EF31" s="292">
        <v>0</v>
      </c>
      <c r="EG31" s="292">
        <v>0</v>
      </c>
      <c r="EH31" s="292">
        <f>SUM(EI31:EN31)</f>
        <v>16</v>
      </c>
      <c r="EI31" s="292">
        <v>0</v>
      </c>
      <c r="EJ31" s="292">
        <v>0</v>
      </c>
      <c r="EK31" s="292">
        <v>16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2580</v>
      </c>
      <c r="E32" s="292">
        <f>SUM(F32,M32)</f>
        <v>0</v>
      </c>
      <c r="F32" s="292">
        <f>SUM(G32:L32)</f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1588</v>
      </c>
      <c r="CC32" s="292">
        <f>SUM(CD32:CI32)</f>
        <v>1414</v>
      </c>
      <c r="CD32" s="292">
        <v>0</v>
      </c>
      <c r="CE32" s="292">
        <v>1414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174</v>
      </c>
      <c r="CK32" s="292">
        <v>0</v>
      </c>
      <c r="CL32" s="292">
        <v>174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992</v>
      </c>
      <c r="CR32" s="292">
        <f>SUM(CS32:CX32)</f>
        <v>940</v>
      </c>
      <c r="CS32" s="292">
        <v>0</v>
      </c>
      <c r="CT32" s="292">
        <v>0</v>
      </c>
      <c r="CU32" s="292">
        <v>723</v>
      </c>
      <c r="CV32" s="292">
        <v>217</v>
      </c>
      <c r="CW32" s="292">
        <v>0</v>
      </c>
      <c r="CX32" s="292">
        <v>0</v>
      </c>
      <c r="CY32" s="292">
        <f>SUM(CZ32:DE32)</f>
        <v>52</v>
      </c>
      <c r="CZ32" s="292">
        <v>0</v>
      </c>
      <c r="DA32" s="292">
        <v>0</v>
      </c>
      <c r="DB32" s="292">
        <v>47</v>
      </c>
      <c r="DC32" s="292">
        <v>4</v>
      </c>
      <c r="DD32" s="292">
        <v>1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4434</v>
      </c>
      <c r="E33" s="292">
        <f>SUM(F33,M33)</f>
        <v>3622</v>
      </c>
      <c r="F33" s="292">
        <f>SUM(G33:L33)</f>
        <v>2556</v>
      </c>
      <c r="G33" s="292">
        <v>0</v>
      </c>
      <c r="H33" s="292">
        <v>2556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1066</v>
      </c>
      <c r="N33" s="292">
        <v>0</v>
      </c>
      <c r="O33" s="292">
        <v>1066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241</v>
      </c>
      <c r="U33" s="292">
        <f>SUM(V33:AA33)</f>
        <v>176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176</v>
      </c>
      <c r="AB33" s="292">
        <f>SUM(AC33:AH33)</f>
        <v>65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65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160</v>
      </c>
      <c r="DG33" s="292">
        <f>SUM(DH33:DM33)</f>
        <v>72</v>
      </c>
      <c r="DH33" s="292">
        <v>0</v>
      </c>
      <c r="DI33" s="292">
        <v>0</v>
      </c>
      <c r="DJ33" s="292">
        <v>41</v>
      </c>
      <c r="DK33" s="292">
        <v>31</v>
      </c>
      <c r="DL33" s="292">
        <v>0</v>
      </c>
      <c r="DM33" s="292">
        <v>0</v>
      </c>
      <c r="DN33" s="292">
        <f>SUM(DO33:DT33)</f>
        <v>88</v>
      </c>
      <c r="DO33" s="292">
        <v>0</v>
      </c>
      <c r="DP33" s="292">
        <v>0</v>
      </c>
      <c r="DQ33" s="292">
        <v>19</v>
      </c>
      <c r="DR33" s="292">
        <v>69</v>
      </c>
      <c r="DS33" s="292">
        <v>0</v>
      </c>
      <c r="DT33" s="292">
        <v>0</v>
      </c>
      <c r="DU33" s="292">
        <f>SUM(DV33:DY33)</f>
        <v>345</v>
      </c>
      <c r="DV33" s="292">
        <v>284</v>
      </c>
      <c r="DW33" s="292">
        <v>0</v>
      </c>
      <c r="DX33" s="292">
        <v>61</v>
      </c>
      <c r="DY33" s="292">
        <v>0</v>
      </c>
      <c r="DZ33" s="292">
        <f>SUM(EA33,EH33)</f>
        <v>66</v>
      </c>
      <c r="EA33" s="292">
        <f>SUM(EB33:EG33)</f>
        <v>46</v>
      </c>
      <c r="EB33" s="292">
        <v>0</v>
      </c>
      <c r="EC33" s="292">
        <v>0</v>
      </c>
      <c r="ED33" s="292">
        <v>46</v>
      </c>
      <c r="EE33" s="292">
        <v>0</v>
      </c>
      <c r="EF33" s="292">
        <v>0</v>
      </c>
      <c r="EG33" s="292">
        <v>0</v>
      </c>
      <c r="EH33" s="292">
        <f>SUM(EI33:EN33)</f>
        <v>20</v>
      </c>
      <c r="EI33" s="292">
        <v>0</v>
      </c>
      <c r="EJ33" s="292">
        <v>0</v>
      </c>
      <c r="EK33" s="292">
        <v>20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2091</v>
      </c>
      <c r="E34" s="292">
        <f>SUM(F34,M34)</f>
        <v>1712</v>
      </c>
      <c r="F34" s="292">
        <f>SUM(G34:L34)</f>
        <v>1104</v>
      </c>
      <c r="G34" s="292">
        <v>0</v>
      </c>
      <c r="H34" s="292">
        <v>1104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608</v>
      </c>
      <c r="N34" s="292">
        <v>0</v>
      </c>
      <c r="O34" s="292">
        <v>608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92</v>
      </c>
      <c r="U34" s="292">
        <f>SUM(V34:AA34)</f>
        <v>62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62</v>
      </c>
      <c r="AB34" s="292">
        <f>SUM(AC34:AH34)</f>
        <v>30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30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85</v>
      </c>
      <c r="CR34" s="292">
        <f>SUM(CS34:CX34)</f>
        <v>28</v>
      </c>
      <c r="CS34" s="292">
        <v>0</v>
      </c>
      <c r="CT34" s="292">
        <v>0</v>
      </c>
      <c r="CU34" s="292">
        <v>12</v>
      </c>
      <c r="CV34" s="292">
        <v>16</v>
      </c>
      <c r="CW34" s="292">
        <v>0</v>
      </c>
      <c r="CX34" s="292">
        <v>0</v>
      </c>
      <c r="CY34" s="292">
        <f>SUM(CZ34:DE34)</f>
        <v>57</v>
      </c>
      <c r="CZ34" s="292">
        <v>0</v>
      </c>
      <c r="DA34" s="292">
        <v>0</v>
      </c>
      <c r="DB34" s="292">
        <v>7</v>
      </c>
      <c r="DC34" s="292">
        <v>50</v>
      </c>
      <c r="DD34" s="292">
        <v>0</v>
      </c>
      <c r="DE34" s="292">
        <v>0</v>
      </c>
      <c r="DF34" s="292">
        <f>SUM(DG34,DN34)</f>
        <v>14</v>
      </c>
      <c r="DG34" s="292">
        <f>SUM(DH34:DM34)</f>
        <v>14</v>
      </c>
      <c r="DH34" s="292">
        <v>0</v>
      </c>
      <c r="DI34" s="292">
        <v>0</v>
      </c>
      <c r="DJ34" s="292">
        <v>14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180</v>
      </c>
      <c r="DV34" s="292">
        <v>141</v>
      </c>
      <c r="DW34" s="292">
        <v>0</v>
      </c>
      <c r="DX34" s="292">
        <v>39</v>
      </c>
      <c r="DY34" s="292">
        <v>0</v>
      </c>
      <c r="DZ34" s="292">
        <f>SUM(EA34,EH34)</f>
        <v>8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8</v>
      </c>
      <c r="EI34" s="292">
        <v>0</v>
      </c>
      <c r="EJ34" s="292">
        <v>0</v>
      </c>
      <c r="EK34" s="292">
        <v>8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742</v>
      </c>
      <c r="E35" s="292">
        <f>SUM(F35,M35)</f>
        <v>0</v>
      </c>
      <c r="F35" s="292">
        <f>SUM(G35:L35)</f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0</v>
      </c>
      <c r="N35" s="292">
        <v>0</v>
      </c>
      <c r="O35" s="292">
        <v>0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36</v>
      </c>
      <c r="U35" s="292">
        <f>SUM(V35:AA35)</f>
        <v>36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36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6</v>
      </c>
      <c r="AJ35" s="292">
        <f>SUM(AK35:AP35)</f>
        <v>6</v>
      </c>
      <c r="AK35" s="292">
        <v>0</v>
      </c>
      <c r="AL35" s="292">
        <v>0</v>
      </c>
      <c r="AM35" s="292">
        <v>0</v>
      </c>
      <c r="AN35" s="292">
        <v>6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661</v>
      </c>
      <c r="CC35" s="292">
        <f>SUM(CD35:CI35)</f>
        <v>661</v>
      </c>
      <c r="CD35" s="292">
        <v>0</v>
      </c>
      <c r="CE35" s="292">
        <v>661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0</v>
      </c>
      <c r="CR35" s="292">
        <f>SUM(CS35:CX35)</f>
        <v>0</v>
      </c>
      <c r="CS35" s="292">
        <v>0</v>
      </c>
      <c r="CT35" s="292">
        <v>0</v>
      </c>
      <c r="CU35" s="292">
        <v>0</v>
      </c>
      <c r="CV35" s="292">
        <v>0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24</v>
      </c>
      <c r="DG35" s="292">
        <f>SUM(DH35:DM35)</f>
        <v>24</v>
      </c>
      <c r="DH35" s="292">
        <v>0</v>
      </c>
      <c r="DI35" s="292">
        <v>0</v>
      </c>
      <c r="DJ35" s="292">
        <v>24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15</v>
      </c>
      <c r="DV35" s="292">
        <v>15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1520</v>
      </c>
      <c r="E36" s="292">
        <f>SUM(F36,M36)</f>
        <v>1057</v>
      </c>
      <c r="F36" s="292">
        <f>SUM(G36:L36)</f>
        <v>1057</v>
      </c>
      <c r="G36" s="292">
        <v>0</v>
      </c>
      <c r="H36" s="292">
        <v>975</v>
      </c>
      <c r="I36" s="292">
        <v>0</v>
      </c>
      <c r="J36" s="292">
        <v>0</v>
      </c>
      <c r="K36" s="292">
        <v>82</v>
      </c>
      <c r="L36" s="292">
        <v>0</v>
      </c>
      <c r="M36" s="292">
        <f>SUM(N36:S36)</f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123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123</v>
      </c>
      <c r="AC36" s="292">
        <v>0</v>
      </c>
      <c r="AD36" s="292">
        <v>0</v>
      </c>
      <c r="AE36" s="292">
        <v>0</v>
      </c>
      <c r="AF36" s="292">
        <v>14</v>
      </c>
      <c r="AG36" s="292">
        <v>0</v>
      </c>
      <c r="AH36" s="292">
        <v>109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172</v>
      </c>
      <c r="CR36" s="292">
        <f>SUM(CS36:CX36)</f>
        <v>172</v>
      </c>
      <c r="CS36" s="292">
        <v>0</v>
      </c>
      <c r="CT36" s="292">
        <v>0</v>
      </c>
      <c r="CU36" s="292">
        <v>0</v>
      </c>
      <c r="CV36" s="292">
        <v>172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168</v>
      </c>
      <c r="EA36" s="292">
        <f>SUM(EB36:EG36)</f>
        <v>168</v>
      </c>
      <c r="EB36" s="292">
        <v>0</v>
      </c>
      <c r="EC36" s="292">
        <v>0</v>
      </c>
      <c r="ED36" s="292">
        <v>168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1451</v>
      </c>
      <c r="E37" s="292">
        <f>SUM(F37,M37)</f>
        <v>0</v>
      </c>
      <c r="F37" s="292">
        <f>SUM(G37:L37)</f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216</v>
      </c>
      <c r="U37" s="292">
        <f>SUM(V37:AA37)</f>
        <v>216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216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1090</v>
      </c>
      <c r="CC37" s="292">
        <f>SUM(CD37:CI37)</f>
        <v>1090</v>
      </c>
      <c r="CD37" s="292">
        <v>0</v>
      </c>
      <c r="CE37" s="292">
        <v>1090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4</v>
      </c>
      <c r="CR37" s="292">
        <f>SUM(CS37:CX37)</f>
        <v>4</v>
      </c>
      <c r="CS37" s="292">
        <v>0</v>
      </c>
      <c r="CT37" s="292">
        <v>0</v>
      </c>
      <c r="CU37" s="292">
        <v>0</v>
      </c>
      <c r="CV37" s="292">
        <v>0</v>
      </c>
      <c r="CW37" s="292">
        <v>4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15</v>
      </c>
      <c r="DG37" s="292">
        <f>SUM(DH37:DM37)</f>
        <v>15</v>
      </c>
      <c r="DH37" s="292">
        <v>0</v>
      </c>
      <c r="DI37" s="292">
        <v>0</v>
      </c>
      <c r="DJ37" s="292">
        <v>0</v>
      </c>
      <c r="DK37" s="292">
        <v>15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126</v>
      </c>
      <c r="DV37" s="292">
        <v>126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5588</v>
      </c>
      <c r="E38" s="292">
        <f>SUM(F38,M38)</f>
        <v>4978</v>
      </c>
      <c r="F38" s="292">
        <f>SUM(G38:L38)</f>
        <v>3724</v>
      </c>
      <c r="G38" s="292">
        <v>0</v>
      </c>
      <c r="H38" s="292">
        <v>3699</v>
      </c>
      <c r="I38" s="292">
        <v>0</v>
      </c>
      <c r="J38" s="292">
        <v>0</v>
      </c>
      <c r="K38" s="292">
        <v>0</v>
      </c>
      <c r="L38" s="292">
        <v>25</v>
      </c>
      <c r="M38" s="292">
        <f>SUM(N38:S38)</f>
        <v>1254</v>
      </c>
      <c r="N38" s="292">
        <v>0</v>
      </c>
      <c r="O38" s="292">
        <v>1236</v>
      </c>
      <c r="P38" s="292">
        <v>0</v>
      </c>
      <c r="Q38" s="292">
        <v>0</v>
      </c>
      <c r="R38" s="292">
        <v>0</v>
      </c>
      <c r="S38" s="292">
        <v>18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610</v>
      </c>
      <c r="CR38" s="292">
        <f>SUM(CS38:CX38)</f>
        <v>583</v>
      </c>
      <c r="CS38" s="292">
        <v>0</v>
      </c>
      <c r="CT38" s="292">
        <v>0</v>
      </c>
      <c r="CU38" s="292">
        <v>0</v>
      </c>
      <c r="CV38" s="292">
        <v>583</v>
      </c>
      <c r="CW38" s="292">
        <v>0</v>
      </c>
      <c r="CX38" s="292">
        <v>0</v>
      </c>
      <c r="CY38" s="292">
        <f>SUM(CZ38:DE38)</f>
        <v>27</v>
      </c>
      <c r="CZ38" s="292">
        <v>0</v>
      </c>
      <c r="DA38" s="292">
        <v>0</v>
      </c>
      <c r="DB38" s="292">
        <v>0</v>
      </c>
      <c r="DC38" s="292">
        <v>27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1546</v>
      </c>
      <c r="E39" s="292">
        <f>SUM(F39,M39)</f>
        <v>1355</v>
      </c>
      <c r="F39" s="292">
        <f>SUM(G39:L39)</f>
        <v>1284</v>
      </c>
      <c r="G39" s="292">
        <v>9</v>
      </c>
      <c r="H39" s="292">
        <v>1261</v>
      </c>
      <c r="I39" s="292">
        <v>0</v>
      </c>
      <c r="J39" s="292">
        <v>0</v>
      </c>
      <c r="K39" s="292">
        <v>0</v>
      </c>
      <c r="L39" s="292">
        <v>14</v>
      </c>
      <c r="M39" s="292">
        <f>SUM(N39:S39)</f>
        <v>71</v>
      </c>
      <c r="N39" s="292">
        <v>50</v>
      </c>
      <c r="O39" s="292">
        <v>7</v>
      </c>
      <c r="P39" s="292">
        <v>0</v>
      </c>
      <c r="Q39" s="292">
        <v>0</v>
      </c>
      <c r="R39" s="292">
        <v>0</v>
      </c>
      <c r="S39" s="292">
        <v>14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51</v>
      </c>
      <c r="CR39" s="292">
        <f>SUM(CS39:CX39)</f>
        <v>50</v>
      </c>
      <c r="CS39" s="292">
        <v>0</v>
      </c>
      <c r="CT39" s="292">
        <v>0</v>
      </c>
      <c r="CU39" s="292">
        <v>0</v>
      </c>
      <c r="CV39" s="292">
        <v>50</v>
      </c>
      <c r="CW39" s="292">
        <v>0</v>
      </c>
      <c r="CX39" s="292">
        <v>0</v>
      </c>
      <c r="CY39" s="292">
        <f>SUM(CZ39:DE39)</f>
        <v>1</v>
      </c>
      <c r="CZ39" s="292">
        <v>0</v>
      </c>
      <c r="DA39" s="292">
        <v>0</v>
      </c>
      <c r="DB39" s="292">
        <v>0</v>
      </c>
      <c r="DC39" s="292">
        <v>1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140</v>
      </c>
      <c r="EA39" s="292">
        <f>SUM(EB39:EG39)</f>
        <v>117</v>
      </c>
      <c r="EB39" s="292">
        <v>0</v>
      </c>
      <c r="EC39" s="292">
        <v>0</v>
      </c>
      <c r="ED39" s="292">
        <v>117</v>
      </c>
      <c r="EE39" s="292">
        <v>0</v>
      </c>
      <c r="EF39" s="292">
        <v>0</v>
      </c>
      <c r="EG39" s="292">
        <v>0</v>
      </c>
      <c r="EH39" s="292">
        <f>SUM(EI39:EN39)</f>
        <v>23</v>
      </c>
      <c r="EI39" s="292">
        <v>0</v>
      </c>
      <c r="EJ39" s="292">
        <v>0</v>
      </c>
      <c r="EK39" s="292">
        <v>23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380</v>
      </c>
      <c r="E40" s="292">
        <f>SUM(F40,M40)</f>
        <v>366</v>
      </c>
      <c r="F40" s="292">
        <f>SUM(G40:L40)</f>
        <v>339</v>
      </c>
      <c r="G40" s="292">
        <v>321</v>
      </c>
      <c r="H40" s="292">
        <v>0</v>
      </c>
      <c r="I40" s="292">
        <v>0</v>
      </c>
      <c r="J40" s="292">
        <v>0</v>
      </c>
      <c r="K40" s="292">
        <v>0</v>
      </c>
      <c r="L40" s="292">
        <v>18</v>
      </c>
      <c r="M40" s="292">
        <f>SUM(N40:S40)</f>
        <v>27</v>
      </c>
      <c r="N40" s="292">
        <v>21</v>
      </c>
      <c r="O40" s="292">
        <v>5</v>
      </c>
      <c r="P40" s="292">
        <v>0</v>
      </c>
      <c r="Q40" s="292">
        <v>0</v>
      </c>
      <c r="R40" s="292">
        <v>0</v>
      </c>
      <c r="S40" s="292">
        <v>1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14</v>
      </c>
      <c r="CR40" s="292">
        <f>SUM(CS40:CX40)</f>
        <v>13</v>
      </c>
      <c r="CS40" s="292">
        <v>0</v>
      </c>
      <c r="CT40" s="292">
        <v>0</v>
      </c>
      <c r="CU40" s="292">
        <v>0</v>
      </c>
      <c r="CV40" s="292">
        <v>13</v>
      </c>
      <c r="CW40" s="292">
        <v>0</v>
      </c>
      <c r="CX40" s="292">
        <v>0</v>
      </c>
      <c r="CY40" s="292">
        <f>SUM(CZ40:DE40)</f>
        <v>1</v>
      </c>
      <c r="CZ40" s="292">
        <v>0</v>
      </c>
      <c r="DA40" s="292">
        <v>0</v>
      </c>
      <c r="DB40" s="292">
        <v>0</v>
      </c>
      <c r="DC40" s="292">
        <v>1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3625</v>
      </c>
      <c r="E41" s="292">
        <f>SUM(F41,M41)</f>
        <v>3463</v>
      </c>
      <c r="F41" s="292">
        <f>SUM(G41:L41)</f>
        <v>3117</v>
      </c>
      <c r="G41" s="292">
        <v>3035</v>
      </c>
      <c r="H41" s="292">
        <v>0</v>
      </c>
      <c r="I41" s="292">
        <v>0</v>
      </c>
      <c r="J41" s="292">
        <v>0</v>
      </c>
      <c r="K41" s="292">
        <v>0</v>
      </c>
      <c r="L41" s="292">
        <v>82</v>
      </c>
      <c r="M41" s="292">
        <f>SUM(N41:S41)</f>
        <v>346</v>
      </c>
      <c r="N41" s="292">
        <v>322</v>
      </c>
      <c r="O41" s="292">
        <v>0</v>
      </c>
      <c r="P41" s="292">
        <v>0</v>
      </c>
      <c r="Q41" s="292">
        <v>0</v>
      </c>
      <c r="R41" s="292">
        <v>0</v>
      </c>
      <c r="S41" s="292">
        <v>24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162</v>
      </c>
      <c r="CR41" s="292">
        <f>SUM(CS41:CX41)</f>
        <v>158</v>
      </c>
      <c r="CS41" s="292">
        <v>0</v>
      </c>
      <c r="CT41" s="292">
        <v>0</v>
      </c>
      <c r="CU41" s="292">
        <v>0</v>
      </c>
      <c r="CV41" s="292">
        <v>157</v>
      </c>
      <c r="CW41" s="292">
        <v>1</v>
      </c>
      <c r="CX41" s="292">
        <v>0</v>
      </c>
      <c r="CY41" s="292">
        <f>SUM(CZ41:DE41)</f>
        <v>4</v>
      </c>
      <c r="CZ41" s="292">
        <v>0</v>
      </c>
      <c r="DA41" s="292">
        <v>0</v>
      </c>
      <c r="DB41" s="292">
        <v>0</v>
      </c>
      <c r="DC41" s="292">
        <v>4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1">
    <sortCondition ref="A8:A41"/>
    <sortCondition ref="B8:B41"/>
    <sortCondition ref="C8:C4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40" man="1"/>
    <brk id="34" min="1" max="40" man="1"/>
    <brk id="49" min="1" max="40" man="1"/>
    <brk id="64" min="1" max="40" man="1"/>
    <brk id="79" min="1" max="40" man="1"/>
    <brk id="94" min="1" max="40" man="1"/>
    <brk id="109" min="1" max="40" man="1"/>
    <brk id="124" min="1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高知県</v>
      </c>
      <c r="B7" s="303" t="str">
        <f>ごみ処理概要!B7</f>
        <v>39000</v>
      </c>
      <c r="C7" s="304" t="s">
        <v>3</v>
      </c>
      <c r="D7" s="305">
        <f>SUM(E7,F7,N7,O7)</f>
        <v>251331</v>
      </c>
      <c r="E7" s="305">
        <f>+Q7</f>
        <v>206294</v>
      </c>
      <c r="F7" s="305">
        <f>SUM(G7:M7)</f>
        <v>33695</v>
      </c>
      <c r="G7" s="305">
        <f t="shared" ref="G7:M7" si="0">SUM(G$8:G$207)</f>
        <v>2350</v>
      </c>
      <c r="H7" s="305">
        <f t="shared" si="0"/>
        <v>6</v>
      </c>
      <c r="I7" s="305">
        <f t="shared" si="0"/>
        <v>0</v>
      </c>
      <c r="J7" s="305">
        <f t="shared" si="0"/>
        <v>53</v>
      </c>
      <c r="K7" s="305">
        <f t="shared" si="0"/>
        <v>9962</v>
      </c>
      <c r="L7" s="305">
        <f t="shared" si="0"/>
        <v>20734</v>
      </c>
      <c r="M7" s="305">
        <f t="shared" si="0"/>
        <v>590</v>
      </c>
      <c r="N7" s="305">
        <f>+AA7</f>
        <v>4987</v>
      </c>
      <c r="O7" s="305">
        <f>+資源化量内訳!Y7</f>
        <v>6355</v>
      </c>
      <c r="P7" s="305">
        <f>+SUM(Q7,R7)</f>
        <v>207853</v>
      </c>
      <c r="Q7" s="305">
        <f>SUM(Q$8:Q$207)</f>
        <v>206294</v>
      </c>
      <c r="R7" s="305">
        <f>+SUM(S7,T7,U7,V7,W7,X7,Y7)</f>
        <v>1559</v>
      </c>
      <c r="S7" s="305">
        <f t="shared" ref="S7:Y7" si="1">SUM(S$8:S$207)</f>
        <v>773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749</v>
      </c>
      <c r="Y7" s="305">
        <f t="shared" si="1"/>
        <v>37</v>
      </c>
      <c r="Z7" s="305">
        <f>SUM(AA7:AC7)</f>
        <v>12402</v>
      </c>
      <c r="AA7" s="305">
        <f>SUM(AA$8:AA$207)</f>
        <v>4987</v>
      </c>
      <c r="AB7" s="305">
        <f>SUM(AB$8:AB$207)</f>
        <v>5276</v>
      </c>
      <c r="AC7" s="305">
        <f>SUM(AD7:AJ7)</f>
        <v>2139</v>
      </c>
      <c r="AD7" s="305">
        <f t="shared" ref="AD7:AJ7" si="2">SUM(AD$8:AD$207)</f>
        <v>659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70</v>
      </c>
      <c r="AI7" s="305">
        <f t="shared" si="2"/>
        <v>857</v>
      </c>
      <c r="AJ7" s="305">
        <f t="shared" si="2"/>
        <v>553</v>
      </c>
      <c r="AK7" s="305">
        <f>SUM(AL7:AS7)</f>
        <v>29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29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122784</v>
      </c>
      <c r="E8" s="292">
        <f>+Q8</f>
        <v>110511</v>
      </c>
      <c r="F8" s="292">
        <f>SUM(G8:M8)</f>
        <v>7099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7099</v>
      </c>
      <c r="M8" s="292">
        <v>0</v>
      </c>
      <c r="N8" s="292">
        <f>+AA8</f>
        <v>1456</v>
      </c>
      <c r="O8" s="292">
        <f>+資源化量内訳!Y8</f>
        <v>3718</v>
      </c>
      <c r="P8" s="292">
        <f>+SUM(Q8,R8)</f>
        <v>111110</v>
      </c>
      <c r="Q8" s="292">
        <v>110511</v>
      </c>
      <c r="R8" s="292">
        <f>+SUM(S8,T8,U8,V8,W8,X8,Y8)</f>
        <v>599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599</v>
      </c>
      <c r="Y8" s="292">
        <v>0</v>
      </c>
      <c r="Z8" s="292">
        <f>SUM(AA8:AC8)</f>
        <v>1507</v>
      </c>
      <c r="AA8" s="292">
        <v>1456</v>
      </c>
      <c r="AB8" s="292">
        <v>0</v>
      </c>
      <c r="AC8" s="292">
        <f>SUM(AD8:AJ8)</f>
        <v>51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51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4568</v>
      </c>
      <c r="E9" s="292">
        <f>+Q9</f>
        <v>3923</v>
      </c>
      <c r="F9" s="292">
        <f>SUM(G9:M9)</f>
        <v>628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628</v>
      </c>
      <c r="M9" s="292">
        <v>0</v>
      </c>
      <c r="N9" s="292">
        <f>+AA9</f>
        <v>17</v>
      </c>
      <c r="O9" s="292">
        <f>+資源化量内訳!Y9</f>
        <v>0</v>
      </c>
      <c r="P9" s="292">
        <f>+SUM(Q9,R9)</f>
        <v>3923</v>
      </c>
      <c r="Q9" s="292">
        <v>3923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17</v>
      </c>
      <c r="AA9" s="292">
        <v>17</v>
      </c>
      <c r="AB9" s="292">
        <v>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9067</v>
      </c>
      <c r="E10" s="292">
        <f>+Q10</f>
        <v>7033</v>
      </c>
      <c r="F10" s="292">
        <f>SUM(G10:M10)</f>
        <v>2034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2034</v>
      </c>
      <c r="M10" s="292">
        <v>0</v>
      </c>
      <c r="N10" s="292">
        <f>+AA10</f>
        <v>0</v>
      </c>
      <c r="O10" s="292">
        <f>+資源化量内訳!Y10</f>
        <v>0</v>
      </c>
      <c r="P10" s="292">
        <f>+SUM(Q10,R10)</f>
        <v>7033</v>
      </c>
      <c r="Q10" s="292">
        <v>7033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14577</v>
      </c>
      <c r="E11" s="292">
        <f>+Q11</f>
        <v>12328</v>
      </c>
      <c r="F11" s="292">
        <f>SUM(G11:M11)</f>
        <v>1495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1004</v>
      </c>
      <c r="M11" s="292">
        <v>491</v>
      </c>
      <c r="N11" s="292">
        <f>+AA11</f>
        <v>3</v>
      </c>
      <c r="O11" s="292">
        <f>+資源化量内訳!Y11</f>
        <v>751</v>
      </c>
      <c r="P11" s="292">
        <f>+SUM(Q11,R11)</f>
        <v>12365</v>
      </c>
      <c r="Q11" s="292">
        <v>12328</v>
      </c>
      <c r="R11" s="292">
        <f>+SUM(S11,T11,U11,V11,W11,X11,Y11)</f>
        <v>37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37</v>
      </c>
      <c r="Z11" s="292">
        <f>SUM(AA11:AC11)</f>
        <v>1537</v>
      </c>
      <c r="AA11" s="292">
        <v>3</v>
      </c>
      <c r="AB11" s="292">
        <v>1067</v>
      </c>
      <c r="AC11" s="292">
        <f>SUM(AD11:AJ11)</f>
        <v>467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13</v>
      </c>
      <c r="AJ11" s="292">
        <v>454</v>
      </c>
      <c r="AK11" s="290">
        <f>SUM(AL11:AS11)</f>
        <v>29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29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9174</v>
      </c>
      <c r="E12" s="292">
        <f>+Q12</f>
        <v>7300</v>
      </c>
      <c r="F12" s="292">
        <f>SUM(G12:M12)</f>
        <v>1874</v>
      </c>
      <c r="G12" s="292">
        <v>1029</v>
      </c>
      <c r="H12" s="292">
        <v>0</v>
      </c>
      <c r="I12" s="292">
        <v>0</v>
      </c>
      <c r="J12" s="292">
        <v>0</v>
      </c>
      <c r="K12" s="292">
        <v>0</v>
      </c>
      <c r="L12" s="292">
        <v>845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7765</v>
      </c>
      <c r="Q12" s="292">
        <v>7300</v>
      </c>
      <c r="R12" s="292">
        <f>+SUM(S12,T12,U12,V12,W12,X12,Y12)</f>
        <v>465</v>
      </c>
      <c r="S12" s="292">
        <v>465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1157</v>
      </c>
      <c r="AA12" s="292">
        <v>0</v>
      </c>
      <c r="AB12" s="292">
        <v>816</v>
      </c>
      <c r="AC12" s="292">
        <f>SUM(AD12:AJ12)</f>
        <v>341</v>
      </c>
      <c r="AD12" s="292">
        <v>341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7047</v>
      </c>
      <c r="E13" s="292">
        <f>+Q13</f>
        <v>0</v>
      </c>
      <c r="F13" s="292">
        <f>SUM(G13:M13)</f>
        <v>6684</v>
      </c>
      <c r="G13" s="292">
        <v>0</v>
      </c>
      <c r="H13" s="292">
        <v>0</v>
      </c>
      <c r="I13" s="292">
        <v>0</v>
      </c>
      <c r="J13" s="292">
        <v>0</v>
      </c>
      <c r="K13" s="292">
        <v>5835</v>
      </c>
      <c r="L13" s="292">
        <v>849</v>
      </c>
      <c r="M13" s="292">
        <v>0</v>
      </c>
      <c r="N13" s="292">
        <f>+AA13</f>
        <v>0</v>
      </c>
      <c r="O13" s="292">
        <f>+資源化量内訳!Y13</f>
        <v>363</v>
      </c>
      <c r="P13" s="292">
        <f>+SUM(Q13,R13)</f>
        <v>0</v>
      </c>
      <c r="Q13" s="292">
        <v>0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552</v>
      </c>
      <c r="AA13" s="292">
        <v>0</v>
      </c>
      <c r="AB13" s="292">
        <v>0</v>
      </c>
      <c r="AC13" s="292">
        <f>SUM(AD13:AJ13)</f>
        <v>552</v>
      </c>
      <c r="AD13" s="292">
        <v>0</v>
      </c>
      <c r="AE13" s="292">
        <v>0</v>
      </c>
      <c r="AF13" s="292">
        <v>0</v>
      </c>
      <c r="AG13" s="292">
        <v>0</v>
      </c>
      <c r="AH13" s="292">
        <v>51</v>
      </c>
      <c r="AI13" s="292">
        <v>501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9793</v>
      </c>
      <c r="E14" s="292">
        <f>+Q14</f>
        <v>7105</v>
      </c>
      <c r="F14" s="292">
        <f>SUM(G14:M14)</f>
        <v>315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315</v>
      </c>
      <c r="M14" s="292">
        <v>0</v>
      </c>
      <c r="N14" s="292">
        <f>+AA14</f>
        <v>2373</v>
      </c>
      <c r="O14" s="292">
        <f>+資源化量内訳!Y14</f>
        <v>0</v>
      </c>
      <c r="P14" s="292">
        <f>+SUM(Q14,R14)</f>
        <v>7105</v>
      </c>
      <c r="Q14" s="292">
        <v>7105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2373</v>
      </c>
      <c r="AA14" s="292">
        <v>2373</v>
      </c>
      <c r="AB14" s="292">
        <v>0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3761</v>
      </c>
      <c r="E15" s="292">
        <f>+Q15</f>
        <v>3039</v>
      </c>
      <c r="F15" s="292">
        <f>SUM(G15:M15)</f>
        <v>722</v>
      </c>
      <c r="G15" s="292">
        <v>0</v>
      </c>
      <c r="H15" s="292">
        <v>0</v>
      </c>
      <c r="I15" s="292">
        <v>0</v>
      </c>
      <c r="J15" s="292">
        <v>53</v>
      </c>
      <c r="K15" s="292">
        <v>429</v>
      </c>
      <c r="L15" s="292">
        <v>240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3039</v>
      </c>
      <c r="Q15" s="292">
        <v>3039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30</v>
      </c>
      <c r="AA15" s="292">
        <v>0</v>
      </c>
      <c r="AB15" s="292">
        <v>0</v>
      </c>
      <c r="AC15" s="292">
        <f>SUM(AD15:AJ15)</f>
        <v>30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30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11803</v>
      </c>
      <c r="E16" s="292">
        <f>+Q16</f>
        <v>11291</v>
      </c>
      <c r="F16" s="292">
        <f>SUM(G16:M16)</f>
        <v>512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512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11291</v>
      </c>
      <c r="Q16" s="292">
        <v>11291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9089</v>
      </c>
      <c r="E17" s="292">
        <f>+Q17</f>
        <v>7861</v>
      </c>
      <c r="F17" s="292">
        <f>SUM(G17:M17)</f>
        <v>968</v>
      </c>
      <c r="G17" s="292">
        <v>5</v>
      </c>
      <c r="H17" s="292">
        <v>0</v>
      </c>
      <c r="I17" s="292">
        <v>0</v>
      </c>
      <c r="J17" s="292">
        <v>0</v>
      </c>
      <c r="K17" s="292">
        <v>0</v>
      </c>
      <c r="L17" s="292">
        <v>903</v>
      </c>
      <c r="M17" s="292">
        <v>60</v>
      </c>
      <c r="N17" s="292">
        <f>+AA17</f>
        <v>0</v>
      </c>
      <c r="O17" s="292">
        <f>+資源化量内訳!Y17</f>
        <v>260</v>
      </c>
      <c r="P17" s="292">
        <f>+SUM(Q17,R17)</f>
        <v>7861</v>
      </c>
      <c r="Q17" s="292">
        <v>7861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746</v>
      </c>
      <c r="AA17" s="292">
        <v>0</v>
      </c>
      <c r="AB17" s="292">
        <v>681</v>
      </c>
      <c r="AC17" s="292">
        <f>SUM(AD17:AJ17)</f>
        <v>65</v>
      </c>
      <c r="AD17" s="292">
        <v>5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60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7614</v>
      </c>
      <c r="E18" s="292">
        <f>+Q18</f>
        <v>5615</v>
      </c>
      <c r="F18" s="292">
        <f>SUM(G18:M18)</f>
        <v>1427</v>
      </c>
      <c r="G18" s="292">
        <v>0</v>
      </c>
      <c r="H18" s="292">
        <v>0</v>
      </c>
      <c r="I18" s="292">
        <v>0</v>
      </c>
      <c r="J18" s="292">
        <v>0</v>
      </c>
      <c r="K18" s="292">
        <v>359</v>
      </c>
      <c r="L18" s="292">
        <v>1068</v>
      </c>
      <c r="M18" s="292">
        <v>0</v>
      </c>
      <c r="N18" s="292">
        <f>+AA18</f>
        <v>572</v>
      </c>
      <c r="O18" s="292">
        <f>+資源化量内訳!Y18</f>
        <v>0</v>
      </c>
      <c r="P18" s="292">
        <f>+SUM(Q18,R18)</f>
        <v>5615</v>
      </c>
      <c r="Q18" s="292">
        <v>5615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1058</v>
      </c>
      <c r="AA18" s="292">
        <v>572</v>
      </c>
      <c r="AB18" s="292">
        <v>486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902</v>
      </c>
      <c r="E19" s="292">
        <f>+Q19</f>
        <v>814</v>
      </c>
      <c r="F19" s="292">
        <f>SUM(G19:M19)</f>
        <v>88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88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814</v>
      </c>
      <c r="Q19" s="292">
        <v>814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1205</v>
      </c>
      <c r="E20" s="292">
        <f>+Q20</f>
        <v>981</v>
      </c>
      <c r="F20" s="292">
        <f>SUM(G20:M20)</f>
        <v>87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87</v>
      </c>
      <c r="M20" s="292">
        <v>0</v>
      </c>
      <c r="N20" s="292">
        <f>+AA20</f>
        <v>25</v>
      </c>
      <c r="O20" s="292">
        <f>+資源化量内訳!Y20</f>
        <v>112</v>
      </c>
      <c r="P20" s="292">
        <f>+SUM(Q20,R20)</f>
        <v>983</v>
      </c>
      <c r="Q20" s="292">
        <v>981</v>
      </c>
      <c r="R20" s="292">
        <f>+SUM(S20,T20,U20,V20,W20,X20,Y20)</f>
        <v>2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2</v>
      </c>
      <c r="Y20" s="292">
        <v>0</v>
      </c>
      <c r="Z20" s="292">
        <f>SUM(AA20:AC20)</f>
        <v>25</v>
      </c>
      <c r="AA20" s="292">
        <v>25</v>
      </c>
      <c r="AB20" s="292">
        <v>0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922</v>
      </c>
      <c r="E21" s="292">
        <f>+Q21</f>
        <v>696</v>
      </c>
      <c r="F21" s="292">
        <f>SUM(G21:M21)</f>
        <v>60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60</v>
      </c>
      <c r="M21" s="292">
        <v>0</v>
      </c>
      <c r="N21" s="292">
        <f>+AA21</f>
        <v>166</v>
      </c>
      <c r="O21" s="292">
        <f>+資源化量内訳!Y21</f>
        <v>0</v>
      </c>
      <c r="P21" s="292">
        <f>+SUM(Q21,R21)</f>
        <v>696</v>
      </c>
      <c r="Q21" s="292">
        <v>696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166</v>
      </c>
      <c r="AA21" s="292">
        <v>166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793</v>
      </c>
      <c r="E22" s="292">
        <f>+Q22</f>
        <v>733</v>
      </c>
      <c r="F22" s="292">
        <f>SUM(G22:M22)</f>
        <v>5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5</v>
      </c>
      <c r="M22" s="292">
        <v>0</v>
      </c>
      <c r="N22" s="292">
        <f>+AA22</f>
        <v>0</v>
      </c>
      <c r="O22" s="292">
        <f>+資源化量内訳!Y22</f>
        <v>55</v>
      </c>
      <c r="P22" s="292">
        <f>+SUM(Q22,R22)</f>
        <v>733</v>
      </c>
      <c r="Q22" s="292">
        <v>733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346</v>
      </c>
      <c r="E23" s="292">
        <f>+Q23</f>
        <v>274</v>
      </c>
      <c r="F23" s="292">
        <f>SUM(G23:M23)</f>
        <v>72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72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274</v>
      </c>
      <c r="Q23" s="292">
        <v>274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57</v>
      </c>
      <c r="AA23" s="292">
        <v>0</v>
      </c>
      <c r="AB23" s="292">
        <v>57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455</v>
      </c>
      <c r="E24" s="292">
        <f>+Q24</f>
        <v>408</v>
      </c>
      <c r="F24" s="292">
        <f>SUM(G24:M24)</f>
        <v>47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47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408</v>
      </c>
      <c r="Q24" s="292">
        <v>408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</v>
      </c>
      <c r="AA24" s="292">
        <v>0</v>
      </c>
      <c r="AB24" s="292">
        <v>1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1514</v>
      </c>
      <c r="E25" s="292">
        <f>+Q25</f>
        <v>1242</v>
      </c>
      <c r="F25" s="292">
        <f>SUM(G25:M25)</f>
        <v>272</v>
      </c>
      <c r="G25" s="292">
        <v>59</v>
      </c>
      <c r="H25" s="292">
        <v>0</v>
      </c>
      <c r="I25" s="292">
        <v>0</v>
      </c>
      <c r="J25" s="292">
        <v>0</v>
      </c>
      <c r="K25" s="292">
        <v>0</v>
      </c>
      <c r="L25" s="292">
        <v>213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1278</v>
      </c>
      <c r="Q25" s="292">
        <v>1242</v>
      </c>
      <c r="R25" s="292">
        <f>+SUM(S25,T25,U25,V25,W25,X25,Y25)</f>
        <v>36</v>
      </c>
      <c r="S25" s="292">
        <v>36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1049</v>
      </c>
      <c r="E26" s="292">
        <f>+Q26</f>
        <v>802</v>
      </c>
      <c r="F26" s="292">
        <f>SUM(G26:M26)</f>
        <v>136</v>
      </c>
      <c r="G26" s="292">
        <v>136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f>+AA26</f>
        <v>0</v>
      </c>
      <c r="O26" s="292">
        <f>+資源化量内訳!Y26</f>
        <v>111</v>
      </c>
      <c r="P26" s="292">
        <f>+SUM(Q26,R26)</f>
        <v>802</v>
      </c>
      <c r="Q26" s="292">
        <v>802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128</v>
      </c>
      <c r="AA26" s="292">
        <v>0</v>
      </c>
      <c r="AB26" s="292">
        <v>80</v>
      </c>
      <c r="AC26" s="292">
        <f>SUM(AD26:AJ26)</f>
        <v>48</v>
      </c>
      <c r="AD26" s="292">
        <v>48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735</v>
      </c>
      <c r="E27" s="292">
        <f>+Q27</f>
        <v>593</v>
      </c>
      <c r="F27" s="292">
        <f>SUM(G27:M27)</f>
        <v>133</v>
      </c>
      <c r="G27" s="292">
        <v>133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9</v>
      </c>
      <c r="P27" s="292">
        <f>+SUM(Q27,R27)</f>
        <v>593</v>
      </c>
      <c r="Q27" s="292">
        <v>593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111</v>
      </c>
      <c r="AA27" s="292">
        <v>0</v>
      </c>
      <c r="AB27" s="292">
        <v>59</v>
      </c>
      <c r="AC27" s="292">
        <f>SUM(AD27:AJ27)</f>
        <v>52</v>
      </c>
      <c r="AD27" s="292">
        <v>52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1246</v>
      </c>
      <c r="E28" s="292">
        <f>+Q28</f>
        <v>979</v>
      </c>
      <c r="F28" s="292">
        <f>SUM(G28:M28)</f>
        <v>151</v>
      </c>
      <c r="G28" s="292">
        <v>151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116</v>
      </c>
      <c r="P28" s="292">
        <f>+SUM(Q28,R28)</f>
        <v>979</v>
      </c>
      <c r="Q28" s="292">
        <v>979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192</v>
      </c>
      <c r="AA28" s="292">
        <v>0</v>
      </c>
      <c r="AB28" s="292">
        <v>141</v>
      </c>
      <c r="AC28" s="292">
        <f>SUM(AD28:AJ28)</f>
        <v>51</v>
      </c>
      <c r="AD28" s="292">
        <v>51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82</v>
      </c>
      <c r="E29" s="292">
        <f>+Q29</f>
        <v>70</v>
      </c>
      <c r="F29" s="292">
        <f>SUM(G29:M29)</f>
        <v>12</v>
      </c>
      <c r="G29" s="292">
        <v>12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70</v>
      </c>
      <c r="Q29" s="292">
        <v>70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12</v>
      </c>
      <c r="AA29" s="292">
        <v>0</v>
      </c>
      <c r="AB29" s="292">
        <v>7</v>
      </c>
      <c r="AC29" s="292">
        <f>SUM(AD29:AJ29)</f>
        <v>5</v>
      </c>
      <c r="AD29" s="292">
        <v>5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6652</v>
      </c>
      <c r="E30" s="292">
        <f>+Q30</f>
        <v>4554</v>
      </c>
      <c r="F30" s="292">
        <f>SUM(G30:M30)</f>
        <v>2098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2098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4554</v>
      </c>
      <c r="Q30" s="292">
        <v>4554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642</v>
      </c>
      <c r="AA30" s="292">
        <v>0</v>
      </c>
      <c r="AB30" s="292">
        <v>532</v>
      </c>
      <c r="AC30" s="292">
        <f>SUM(AD30:AJ30)</f>
        <v>110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110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2033</v>
      </c>
      <c r="E31" s="292">
        <f>+Q31</f>
        <v>1551</v>
      </c>
      <c r="F31" s="292">
        <f>SUM(G31:M31)</f>
        <v>245</v>
      </c>
      <c r="G31" s="292">
        <v>117</v>
      </c>
      <c r="H31" s="292">
        <v>0</v>
      </c>
      <c r="I31" s="292">
        <v>0</v>
      </c>
      <c r="J31" s="292">
        <v>0</v>
      </c>
      <c r="K31" s="292">
        <v>0</v>
      </c>
      <c r="L31" s="292">
        <v>128</v>
      </c>
      <c r="M31" s="292">
        <v>0</v>
      </c>
      <c r="N31" s="292">
        <f>+AA31</f>
        <v>42</v>
      </c>
      <c r="O31" s="292">
        <f>+資源化量内訳!Y31</f>
        <v>195</v>
      </c>
      <c r="P31" s="292">
        <f>+SUM(Q31,R31)</f>
        <v>1659</v>
      </c>
      <c r="Q31" s="292">
        <v>1551</v>
      </c>
      <c r="R31" s="292">
        <f>+SUM(S31,T31,U31,V31,W31,X31,Y31)</f>
        <v>108</v>
      </c>
      <c r="S31" s="292">
        <v>57</v>
      </c>
      <c r="T31" s="292">
        <v>0</v>
      </c>
      <c r="U31" s="292">
        <v>0</v>
      </c>
      <c r="V31" s="292">
        <v>0</v>
      </c>
      <c r="W31" s="292">
        <v>0</v>
      </c>
      <c r="X31" s="292">
        <v>51</v>
      </c>
      <c r="Y31" s="292">
        <v>0</v>
      </c>
      <c r="Z31" s="292">
        <f>SUM(AA31:AC31)</f>
        <v>214</v>
      </c>
      <c r="AA31" s="292">
        <v>42</v>
      </c>
      <c r="AB31" s="292">
        <v>125</v>
      </c>
      <c r="AC31" s="292">
        <f>SUM(AD31:AJ31)</f>
        <v>47</v>
      </c>
      <c r="AD31" s="292">
        <v>25</v>
      </c>
      <c r="AE31" s="292">
        <v>0</v>
      </c>
      <c r="AF31" s="292">
        <v>0</v>
      </c>
      <c r="AG31" s="292">
        <v>0</v>
      </c>
      <c r="AH31" s="292">
        <v>0</v>
      </c>
      <c r="AI31" s="292">
        <v>22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2579</v>
      </c>
      <c r="E32" s="292">
        <f>+Q32</f>
        <v>0</v>
      </c>
      <c r="F32" s="292">
        <f>SUM(G32:M32)</f>
        <v>2579</v>
      </c>
      <c r="G32" s="292">
        <v>0</v>
      </c>
      <c r="H32" s="292">
        <v>0</v>
      </c>
      <c r="I32" s="292">
        <v>0</v>
      </c>
      <c r="J32" s="292">
        <v>0</v>
      </c>
      <c r="K32" s="292">
        <v>1588</v>
      </c>
      <c r="L32" s="292">
        <v>991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0</v>
      </c>
      <c r="Q32" s="292">
        <v>0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21</v>
      </c>
      <c r="AA32" s="292">
        <v>0</v>
      </c>
      <c r="AB32" s="292">
        <v>0</v>
      </c>
      <c r="AC32" s="292">
        <f>SUM(AD32:AJ32)</f>
        <v>21</v>
      </c>
      <c r="AD32" s="292">
        <v>0</v>
      </c>
      <c r="AE32" s="292">
        <v>0</v>
      </c>
      <c r="AF32" s="292">
        <v>0</v>
      </c>
      <c r="AG32" s="292">
        <v>0</v>
      </c>
      <c r="AH32" s="292">
        <v>13</v>
      </c>
      <c r="AI32" s="292">
        <v>8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4434</v>
      </c>
      <c r="E33" s="292">
        <f>+Q33</f>
        <v>3622</v>
      </c>
      <c r="F33" s="292">
        <f>SUM(G33:M33)</f>
        <v>401</v>
      </c>
      <c r="G33" s="292">
        <v>241</v>
      </c>
      <c r="H33" s="292">
        <v>0</v>
      </c>
      <c r="I33" s="292">
        <v>0</v>
      </c>
      <c r="J33" s="292">
        <v>0</v>
      </c>
      <c r="K33" s="292">
        <v>0</v>
      </c>
      <c r="L33" s="292">
        <v>160</v>
      </c>
      <c r="M33" s="292">
        <v>0</v>
      </c>
      <c r="N33" s="292">
        <f>+AA33</f>
        <v>66</v>
      </c>
      <c r="O33" s="292">
        <f>+資源化量内訳!Y33</f>
        <v>345</v>
      </c>
      <c r="P33" s="292">
        <f>+SUM(Q33,R33)</f>
        <v>3793</v>
      </c>
      <c r="Q33" s="292">
        <v>3622</v>
      </c>
      <c r="R33" s="292">
        <f>+SUM(S33,T33,U33,V33,W33,X33,Y33)</f>
        <v>171</v>
      </c>
      <c r="S33" s="292">
        <v>125</v>
      </c>
      <c r="T33" s="292">
        <v>0</v>
      </c>
      <c r="U33" s="292">
        <v>0</v>
      </c>
      <c r="V33" s="292">
        <v>0</v>
      </c>
      <c r="W33" s="292">
        <v>0</v>
      </c>
      <c r="X33" s="292">
        <v>46</v>
      </c>
      <c r="Y33" s="292">
        <v>0</v>
      </c>
      <c r="Z33" s="292">
        <f>SUM(AA33:AC33)</f>
        <v>477</v>
      </c>
      <c r="AA33" s="292">
        <v>66</v>
      </c>
      <c r="AB33" s="292">
        <v>339</v>
      </c>
      <c r="AC33" s="292">
        <f>SUM(AD33:AJ33)</f>
        <v>72</v>
      </c>
      <c r="AD33" s="292">
        <v>53</v>
      </c>
      <c r="AE33" s="292">
        <v>0</v>
      </c>
      <c r="AF33" s="292">
        <v>0</v>
      </c>
      <c r="AG33" s="292">
        <v>0</v>
      </c>
      <c r="AH33" s="292">
        <v>0</v>
      </c>
      <c r="AI33" s="292">
        <v>19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2091</v>
      </c>
      <c r="E34" s="292">
        <f>+Q34</f>
        <v>1712</v>
      </c>
      <c r="F34" s="292">
        <f>SUM(G34:M34)</f>
        <v>177</v>
      </c>
      <c r="G34" s="292">
        <v>92</v>
      </c>
      <c r="H34" s="292">
        <v>0</v>
      </c>
      <c r="I34" s="292">
        <v>0</v>
      </c>
      <c r="J34" s="292">
        <v>0</v>
      </c>
      <c r="K34" s="292">
        <v>0</v>
      </c>
      <c r="L34" s="292">
        <v>85</v>
      </c>
      <c r="M34" s="292">
        <v>0</v>
      </c>
      <c r="N34" s="292">
        <f>+AA34</f>
        <v>22</v>
      </c>
      <c r="O34" s="292">
        <f>+資源化量内訳!Y34</f>
        <v>180</v>
      </c>
      <c r="P34" s="292">
        <f>+SUM(Q34,R34)</f>
        <v>1779</v>
      </c>
      <c r="Q34" s="292">
        <v>1712</v>
      </c>
      <c r="R34" s="292">
        <f>+SUM(S34,T34,U34,V34,W34,X34,Y34)</f>
        <v>67</v>
      </c>
      <c r="S34" s="292">
        <v>42</v>
      </c>
      <c r="T34" s="292">
        <v>0</v>
      </c>
      <c r="U34" s="292">
        <v>0</v>
      </c>
      <c r="V34" s="292">
        <v>0</v>
      </c>
      <c r="W34" s="292">
        <v>0</v>
      </c>
      <c r="X34" s="292">
        <v>25</v>
      </c>
      <c r="Y34" s="292">
        <v>0</v>
      </c>
      <c r="Z34" s="292">
        <f>SUM(AA34:AC34)</f>
        <v>218</v>
      </c>
      <c r="AA34" s="292">
        <v>22</v>
      </c>
      <c r="AB34" s="292">
        <v>167</v>
      </c>
      <c r="AC34" s="292">
        <f>SUM(AD34:AJ34)</f>
        <v>29</v>
      </c>
      <c r="AD34" s="292">
        <v>18</v>
      </c>
      <c r="AE34" s="292">
        <v>0</v>
      </c>
      <c r="AF34" s="292">
        <v>0</v>
      </c>
      <c r="AG34" s="292">
        <v>0</v>
      </c>
      <c r="AH34" s="292">
        <v>0</v>
      </c>
      <c r="AI34" s="292">
        <v>11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742</v>
      </c>
      <c r="E35" s="292">
        <f>+Q35</f>
        <v>0</v>
      </c>
      <c r="F35" s="292">
        <f>SUM(G35:M35)</f>
        <v>727</v>
      </c>
      <c r="G35" s="292">
        <v>36</v>
      </c>
      <c r="H35" s="292">
        <v>6</v>
      </c>
      <c r="I35" s="292">
        <v>0</v>
      </c>
      <c r="J35" s="292">
        <v>0</v>
      </c>
      <c r="K35" s="292">
        <v>661</v>
      </c>
      <c r="L35" s="292">
        <v>0</v>
      </c>
      <c r="M35" s="292">
        <v>24</v>
      </c>
      <c r="N35" s="292">
        <f>+AA35</f>
        <v>0</v>
      </c>
      <c r="O35" s="292">
        <f>+資源化量内訳!Y35</f>
        <v>15</v>
      </c>
      <c r="P35" s="292">
        <f>+SUM(Q35,R35)</f>
        <v>0</v>
      </c>
      <c r="Q35" s="292">
        <v>0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24</v>
      </c>
      <c r="AA35" s="292">
        <v>0</v>
      </c>
      <c r="AB35" s="292">
        <v>0</v>
      </c>
      <c r="AC35" s="292">
        <f>SUM(AD35:AJ35)</f>
        <v>24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24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1460</v>
      </c>
      <c r="E36" s="292">
        <f>+Q36</f>
        <v>1056</v>
      </c>
      <c r="F36" s="292">
        <f>SUM(G36:M36)</f>
        <v>299</v>
      </c>
      <c r="G36" s="292">
        <v>123</v>
      </c>
      <c r="H36" s="292">
        <v>0</v>
      </c>
      <c r="I36" s="292">
        <v>0</v>
      </c>
      <c r="J36" s="292">
        <v>0</v>
      </c>
      <c r="K36" s="292">
        <v>0</v>
      </c>
      <c r="L36" s="292">
        <v>176</v>
      </c>
      <c r="M36" s="292">
        <v>0</v>
      </c>
      <c r="N36" s="292">
        <f>+AA36</f>
        <v>105</v>
      </c>
      <c r="O36" s="292">
        <f>+資源化量内訳!Y36</f>
        <v>0</v>
      </c>
      <c r="P36" s="292">
        <f>+SUM(Q36,R36)</f>
        <v>1104</v>
      </c>
      <c r="Q36" s="292">
        <v>1056</v>
      </c>
      <c r="R36" s="292">
        <f>+SUM(S36,T36,U36,V36,W36,X36,Y36)</f>
        <v>48</v>
      </c>
      <c r="S36" s="292">
        <v>48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299</v>
      </c>
      <c r="AA36" s="292">
        <v>105</v>
      </c>
      <c r="AB36" s="292">
        <v>131</v>
      </c>
      <c r="AC36" s="292">
        <f>SUM(AD36:AJ36)</f>
        <v>63</v>
      </c>
      <c r="AD36" s="292">
        <v>61</v>
      </c>
      <c r="AE36" s="292">
        <v>0</v>
      </c>
      <c r="AF36" s="292">
        <v>0</v>
      </c>
      <c r="AG36" s="292">
        <v>0</v>
      </c>
      <c r="AH36" s="292">
        <v>0</v>
      </c>
      <c r="AI36" s="292">
        <v>2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1450</v>
      </c>
      <c r="E37" s="292">
        <f>+Q37</f>
        <v>0</v>
      </c>
      <c r="F37" s="292">
        <f>SUM(G37:M37)</f>
        <v>1325</v>
      </c>
      <c r="G37" s="292">
        <v>216</v>
      </c>
      <c r="H37" s="292">
        <v>0</v>
      </c>
      <c r="I37" s="292">
        <v>0</v>
      </c>
      <c r="J37" s="292">
        <v>0</v>
      </c>
      <c r="K37" s="292">
        <v>1090</v>
      </c>
      <c r="L37" s="292">
        <v>4</v>
      </c>
      <c r="M37" s="292">
        <v>15</v>
      </c>
      <c r="N37" s="292">
        <f>+AA37</f>
        <v>0</v>
      </c>
      <c r="O37" s="292">
        <f>+資源化量内訳!Y37</f>
        <v>125</v>
      </c>
      <c r="P37" s="292">
        <f>+SUM(Q37,R37)</f>
        <v>0</v>
      </c>
      <c r="Q37" s="292">
        <v>0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21</v>
      </c>
      <c r="AA37" s="292">
        <v>0</v>
      </c>
      <c r="AB37" s="292">
        <v>0</v>
      </c>
      <c r="AC37" s="292">
        <f>SUM(AD37:AJ37)</f>
        <v>21</v>
      </c>
      <c r="AD37" s="292">
        <v>0</v>
      </c>
      <c r="AE37" s="292">
        <v>0</v>
      </c>
      <c r="AF37" s="292">
        <v>0</v>
      </c>
      <c r="AG37" s="292">
        <v>0</v>
      </c>
      <c r="AH37" s="292">
        <v>6</v>
      </c>
      <c r="AI37" s="292">
        <v>0</v>
      </c>
      <c r="AJ37" s="292">
        <v>15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5813</v>
      </c>
      <c r="E38" s="292">
        <f>+Q38</f>
        <v>5017</v>
      </c>
      <c r="F38" s="292">
        <f>SUM(G38:M38)</f>
        <v>796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796</v>
      </c>
      <c r="M38" s="292">
        <v>0</v>
      </c>
      <c r="N38" s="292">
        <f>+AA38</f>
        <v>0</v>
      </c>
      <c r="O38" s="292">
        <f>+資源化量内訳!Y38</f>
        <v>0</v>
      </c>
      <c r="P38" s="292">
        <f>+SUM(Q38,R38)</f>
        <v>5043</v>
      </c>
      <c r="Q38" s="292">
        <v>5017</v>
      </c>
      <c r="R38" s="292">
        <f>+SUM(S38,T38,U38,V38,W38,X38,Y38)</f>
        <v>26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26</v>
      </c>
      <c r="Y38" s="292">
        <v>0</v>
      </c>
      <c r="Z38" s="292">
        <f>SUM(AA38:AC38)</f>
        <v>677</v>
      </c>
      <c r="AA38" s="292">
        <v>0</v>
      </c>
      <c r="AB38" s="292">
        <v>587</v>
      </c>
      <c r="AC38" s="292">
        <f>SUM(AD38:AJ38)</f>
        <v>90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90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1546</v>
      </c>
      <c r="E39" s="292">
        <f>+Q39</f>
        <v>1355</v>
      </c>
      <c r="F39" s="292">
        <f>SUM(G39:M39)</f>
        <v>51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51</v>
      </c>
      <c r="M39" s="292">
        <v>0</v>
      </c>
      <c r="N39" s="292">
        <f>+AA39</f>
        <v>140</v>
      </c>
      <c r="O39" s="292">
        <f>+資源化量内訳!Y39</f>
        <v>0</v>
      </c>
      <c r="P39" s="292">
        <f>+SUM(Q39,R39)</f>
        <v>1355</v>
      </c>
      <c r="Q39" s="292">
        <v>1355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140</v>
      </c>
      <c r="AA39" s="292">
        <v>140</v>
      </c>
      <c r="AB39" s="292">
        <v>0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380</v>
      </c>
      <c r="E40" s="292">
        <f>+Q40</f>
        <v>366</v>
      </c>
      <c r="F40" s="292">
        <f>SUM(G40:M40)</f>
        <v>14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14</v>
      </c>
      <c r="M40" s="292">
        <v>0</v>
      </c>
      <c r="N40" s="292">
        <f>+AA40</f>
        <v>0</v>
      </c>
      <c r="O40" s="292">
        <f>+資源化量内訳!Y40</f>
        <v>0</v>
      </c>
      <c r="P40" s="292">
        <f>+SUM(Q40,R40)</f>
        <v>366</v>
      </c>
      <c r="Q40" s="292">
        <v>366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3625</v>
      </c>
      <c r="E41" s="292">
        <f>+Q41</f>
        <v>3463</v>
      </c>
      <c r="F41" s="292">
        <f>SUM(G41:M41)</f>
        <v>162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162</v>
      </c>
      <c r="M41" s="292">
        <v>0</v>
      </c>
      <c r="N41" s="292">
        <f>+AA41</f>
        <v>0</v>
      </c>
      <c r="O41" s="292">
        <f>+資源化量内訳!Y41</f>
        <v>0</v>
      </c>
      <c r="P41" s="292">
        <f>+SUM(Q41,R41)</f>
        <v>3463</v>
      </c>
      <c r="Q41" s="292">
        <v>3463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1">
    <sortCondition ref="A8:A41"/>
    <sortCondition ref="B8:B41"/>
    <sortCondition ref="C8:C4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40" man="1"/>
    <brk id="25" min="1" max="40" man="1"/>
    <brk id="36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高知県</v>
      </c>
      <c r="B7" s="303" t="str">
        <f>ごみ処理概要!B7</f>
        <v>39000</v>
      </c>
      <c r="C7" s="304" t="s">
        <v>3</v>
      </c>
      <c r="D7" s="306">
        <f t="shared" ref="D7:X7" si="0">SUM(Y7,AT7,BO7)</f>
        <v>52252</v>
      </c>
      <c r="E7" s="306">
        <f t="shared" si="0"/>
        <v>9484</v>
      </c>
      <c r="F7" s="306">
        <f t="shared" si="0"/>
        <v>7</v>
      </c>
      <c r="G7" s="306">
        <f t="shared" si="0"/>
        <v>401</v>
      </c>
      <c r="H7" s="306">
        <f t="shared" si="0"/>
        <v>6365</v>
      </c>
      <c r="I7" s="306">
        <f t="shared" si="0"/>
        <v>3538</v>
      </c>
      <c r="J7" s="306">
        <f t="shared" si="0"/>
        <v>808</v>
      </c>
      <c r="K7" s="306">
        <f t="shared" si="0"/>
        <v>0</v>
      </c>
      <c r="L7" s="306">
        <f t="shared" si="0"/>
        <v>3146</v>
      </c>
      <c r="M7" s="306">
        <f t="shared" si="0"/>
        <v>738</v>
      </c>
      <c r="N7" s="306">
        <f t="shared" si="0"/>
        <v>1191</v>
      </c>
      <c r="O7" s="306">
        <f t="shared" si="0"/>
        <v>59</v>
      </c>
      <c r="P7" s="306">
        <f t="shared" si="0"/>
        <v>0</v>
      </c>
      <c r="Q7" s="306">
        <f t="shared" si="0"/>
        <v>4901</v>
      </c>
      <c r="R7" s="306">
        <f t="shared" si="0"/>
        <v>7988</v>
      </c>
      <c r="S7" s="306">
        <f t="shared" si="0"/>
        <v>0</v>
      </c>
      <c r="T7" s="306">
        <f t="shared" si="0"/>
        <v>10824</v>
      </c>
      <c r="U7" s="306">
        <f t="shared" si="0"/>
        <v>0</v>
      </c>
      <c r="V7" s="306">
        <f t="shared" si="0"/>
        <v>1197</v>
      </c>
      <c r="W7" s="306">
        <f t="shared" si="0"/>
        <v>1</v>
      </c>
      <c r="X7" s="306">
        <f t="shared" si="0"/>
        <v>1604</v>
      </c>
      <c r="Y7" s="306">
        <f>SUM(Z7:AS7)</f>
        <v>6355</v>
      </c>
      <c r="Z7" s="306">
        <f t="shared" ref="Z7:AI7" si="1">SUM(Z$8:Z$207)</f>
        <v>5020</v>
      </c>
      <c r="AA7" s="306">
        <f t="shared" si="1"/>
        <v>4</v>
      </c>
      <c r="AB7" s="306">
        <f t="shared" si="1"/>
        <v>132</v>
      </c>
      <c r="AC7" s="306">
        <f t="shared" si="1"/>
        <v>36</v>
      </c>
      <c r="AD7" s="306">
        <f t="shared" si="1"/>
        <v>177</v>
      </c>
      <c r="AE7" s="306">
        <f t="shared" si="1"/>
        <v>84</v>
      </c>
      <c r="AF7" s="306">
        <f t="shared" si="1"/>
        <v>0</v>
      </c>
      <c r="AG7" s="306">
        <f t="shared" si="1"/>
        <v>195</v>
      </c>
      <c r="AH7" s="306">
        <f t="shared" si="1"/>
        <v>4</v>
      </c>
      <c r="AI7" s="306">
        <f t="shared" si="1"/>
        <v>564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0</v>
      </c>
      <c r="AS7" s="306">
        <f>SUM(AS$8:AS$207)</f>
        <v>139</v>
      </c>
      <c r="AT7" s="306">
        <f>施設資源化量内訳!D7</f>
        <v>45147</v>
      </c>
      <c r="AU7" s="306">
        <f>施設資源化量内訳!E7</f>
        <v>3839</v>
      </c>
      <c r="AV7" s="306">
        <f>施設資源化量内訳!F7</f>
        <v>3</v>
      </c>
      <c r="AW7" s="306">
        <f>施設資源化量内訳!G7</f>
        <v>253</v>
      </c>
      <c r="AX7" s="306">
        <f>施設資源化量内訳!H7</f>
        <v>6245</v>
      </c>
      <c r="AY7" s="306">
        <f>施設資源化量内訳!I7</f>
        <v>3359</v>
      </c>
      <c r="AZ7" s="306">
        <f>施設資源化量内訳!J7</f>
        <v>701</v>
      </c>
      <c r="BA7" s="306">
        <f>施設資源化量内訳!K7</f>
        <v>0</v>
      </c>
      <c r="BB7" s="306">
        <f>施設資源化量内訳!L7</f>
        <v>2951</v>
      </c>
      <c r="BC7" s="306">
        <f>施設資源化量内訳!M7</f>
        <v>734</v>
      </c>
      <c r="BD7" s="306">
        <f>施設資源化量内訳!N7</f>
        <v>627</v>
      </c>
      <c r="BE7" s="306">
        <f>施設資源化量内訳!O7</f>
        <v>59</v>
      </c>
      <c r="BF7" s="306">
        <f>施設資源化量内訳!P7</f>
        <v>0</v>
      </c>
      <c r="BG7" s="306">
        <f>施設資源化量内訳!Q7</f>
        <v>4901</v>
      </c>
      <c r="BH7" s="306">
        <f>施設資源化量内訳!R7</f>
        <v>7988</v>
      </c>
      <c r="BI7" s="306">
        <f>施設資源化量内訳!S7</f>
        <v>0</v>
      </c>
      <c r="BJ7" s="306">
        <f>施設資源化量内訳!T7</f>
        <v>10824</v>
      </c>
      <c r="BK7" s="306">
        <f>施設資源化量内訳!U7</f>
        <v>0</v>
      </c>
      <c r="BL7" s="306">
        <f>施設資源化量内訳!V7</f>
        <v>1197</v>
      </c>
      <c r="BM7" s="306">
        <f>施設資源化量内訳!W7</f>
        <v>1</v>
      </c>
      <c r="BN7" s="306">
        <f>施設資源化量内訳!X7</f>
        <v>1465</v>
      </c>
      <c r="BO7" s="306">
        <f>SUM(BP7:CI7)</f>
        <v>750</v>
      </c>
      <c r="BP7" s="306">
        <f t="shared" ref="BP7:BY7" si="2">SUM(BP$8:BP$207)</f>
        <v>625</v>
      </c>
      <c r="BQ7" s="306">
        <f t="shared" si="2"/>
        <v>0</v>
      </c>
      <c r="BR7" s="306">
        <f t="shared" si="2"/>
        <v>16</v>
      </c>
      <c r="BS7" s="306">
        <f t="shared" si="2"/>
        <v>84</v>
      </c>
      <c r="BT7" s="306">
        <f t="shared" si="2"/>
        <v>2</v>
      </c>
      <c r="BU7" s="306">
        <f t="shared" si="2"/>
        <v>23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27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21389</v>
      </c>
      <c r="E8" s="292">
        <f>SUM(Z8,AU8,BP8)</f>
        <v>3315</v>
      </c>
      <c r="F8" s="292">
        <f>SUM(AA8,AV8,BQ8)</f>
        <v>0</v>
      </c>
      <c r="G8" s="292">
        <f>SUM(AB8,AW8,BR8)</f>
        <v>0</v>
      </c>
      <c r="H8" s="292">
        <f>SUM(AC8,AX8,BS8)</f>
        <v>2930</v>
      </c>
      <c r="I8" s="292">
        <f>SUM(AD8,AY8,BT8)</f>
        <v>1626</v>
      </c>
      <c r="J8" s="292">
        <f>SUM(AE8,AZ8,BU8)</f>
        <v>135</v>
      </c>
      <c r="K8" s="292">
        <f>SUM(AF8,BA8,BV8)</f>
        <v>0</v>
      </c>
      <c r="L8" s="292">
        <f>SUM(AG8,BB8,BW8)</f>
        <v>1995</v>
      </c>
      <c r="M8" s="292">
        <f>SUM(AH8,BC8,BX8)</f>
        <v>0</v>
      </c>
      <c r="N8" s="292">
        <f>SUM(AI8,BD8,BY8)</f>
        <v>404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10495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489</v>
      </c>
      <c r="Y8" s="292">
        <f>SUM(Z8:AS8)</f>
        <v>3718</v>
      </c>
      <c r="Z8" s="292">
        <v>3314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404</v>
      </c>
      <c r="AJ8" s="295" t="s">
        <v>830</v>
      </c>
      <c r="AK8" s="295" t="s">
        <v>830</v>
      </c>
      <c r="AL8" s="295" t="s">
        <v>830</v>
      </c>
      <c r="AM8" s="295" t="s">
        <v>830</v>
      </c>
      <c r="AN8" s="295" t="s">
        <v>830</v>
      </c>
      <c r="AO8" s="295" t="s">
        <v>830</v>
      </c>
      <c r="AP8" s="295" t="s">
        <v>830</v>
      </c>
      <c r="AQ8" s="295" t="s">
        <v>830</v>
      </c>
      <c r="AR8" s="292">
        <v>0</v>
      </c>
      <c r="AS8" s="292">
        <v>0</v>
      </c>
      <c r="AT8" s="292">
        <f>施設資源化量内訳!D8</f>
        <v>17671</v>
      </c>
      <c r="AU8" s="292">
        <f>施設資源化量内訳!E8</f>
        <v>1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2930</v>
      </c>
      <c r="AY8" s="292">
        <f>施設資源化量内訳!I8</f>
        <v>1626</v>
      </c>
      <c r="AZ8" s="292">
        <f>施設資源化量内訳!J8</f>
        <v>135</v>
      </c>
      <c r="BA8" s="292">
        <f>施設資源化量内訳!K8</f>
        <v>0</v>
      </c>
      <c r="BB8" s="292">
        <f>施設資源化量内訳!L8</f>
        <v>1995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10495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489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830</v>
      </c>
      <c r="CA8" s="295" t="s">
        <v>830</v>
      </c>
      <c r="CB8" s="295" t="s">
        <v>830</v>
      </c>
      <c r="CC8" s="295" t="s">
        <v>830</v>
      </c>
      <c r="CD8" s="295" t="s">
        <v>830</v>
      </c>
      <c r="CE8" s="295" t="s">
        <v>830</v>
      </c>
      <c r="CF8" s="295" t="s">
        <v>830</v>
      </c>
      <c r="CG8" s="295" t="s">
        <v>830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1197</v>
      </c>
      <c r="E9" s="292">
        <f>SUM(Z9,AU9,BP9)</f>
        <v>180</v>
      </c>
      <c r="F9" s="292">
        <f>SUM(AA9,AV9,BQ9)</f>
        <v>1</v>
      </c>
      <c r="G9" s="292">
        <f>SUM(AB9,AW9,BR9)</f>
        <v>67</v>
      </c>
      <c r="H9" s="292">
        <f>SUM(AC9,AX9,BS9)</f>
        <v>250</v>
      </c>
      <c r="I9" s="292">
        <f>SUM(AD9,AY9,BT9)</f>
        <v>83</v>
      </c>
      <c r="J9" s="292">
        <f>SUM(AE9,AZ9,BU9)</f>
        <v>28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48</v>
      </c>
      <c r="O9" s="292">
        <f>SUM(AJ9,BE9,BZ9)</f>
        <v>0</v>
      </c>
      <c r="P9" s="292">
        <f>SUM(AK9,BF9,CA9)</f>
        <v>0</v>
      </c>
      <c r="Q9" s="292">
        <f>SUM(AL9,BG9,CB9)</f>
        <v>409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131</v>
      </c>
      <c r="W9" s="292">
        <f>SUM(AR9,BM9,CH9)</f>
        <v>0</v>
      </c>
      <c r="X9" s="292">
        <f>SUM(AS9,BN9,CI9)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830</v>
      </c>
      <c r="AK9" s="295" t="s">
        <v>830</v>
      </c>
      <c r="AL9" s="295" t="s">
        <v>830</v>
      </c>
      <c r="AM9" s="295" t="s">
        <v>830</v>
      </c>
      <c r="AN9" s="295" t="s">
        <v>830</v>
      </c>
      <c r="AO9" s="295" t="s">
        <v>830</v>
      </c>
      <c r="AP9" s="295" t="s">
        <v>830</v>
      </c>
      <c r="AQ9" s="295" t="s">
        <v>830</v>
      </c>
      <c r="AR9" s="292">
        <v>0</v>
      </c>
      <c r="AS9" s="292">
        <v>0</v>
      </c>
      <c r="AT9" s="292">
        <f>施設資源化量内訳!D9</f>
        <v>1197</v>
      </c>
      <c r="AU9" s="292">
        <f>施設資源化量内訳!E9</f>
        <v>180</v>
      </c>
      <c r="AV9" s="292">
        <f>施設資源化量内訳!F9</f>
        <v>1</v>
      </c>
      <c r="AW9" s="292">
        <f>施設資源化量内訳!G9</f>
        <v>67</v>
      </c>
      <c r="AX9" s="292">
        <f>施設資源化量内訳!H9</f>
        <v>250</v>
      </c>
      <c r="AY9" s="292">
        <f>施設資源化量内訳!I9</f>
        <v>83</v>
      </c>
      <c r="AZ9" s="292">
        <f>施設資源化量内訳!J9</f>
        <v>28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48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409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131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830</v>
      </c>
      <c r="CA9" s="295" t="s">
        <v>830</v>
      </c>
      <c r="CB9" s="295" t="s">
        <v>830</v>
      </c>
      <c r="CC9" s="295" t="s">
        <v>830</v>
      </c>
      <c r="CD9" s="295" t="s">
        <v>830</v>
      </c>
      <c r="CE9" s="295" t="s">
        <v>830</v>
      </c>
      <c r="CF9" s="295" t="s">
        <v>830</v>
      </c>
      <c r="CG9" s="295" t="s">
        <v>830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1932</v>
      </c>
      <c r="E10" s="292">
        <f>SUM(Z10,AU10,BP10)</f>
        <v>317</v>
      </c>
      <c r="F10" s="292">
        <f>SUM(AA10,AV10,BQ10)</f>
        <v>1</v>
      </c>
      <c r="G10" s="292">
        <f>SUM(AB10,AW10,BR10)</f>
        <v>122</v>
      </c>
      <c r="H10" s="292">
        <f>SUM(AC10,AX10,BS10)</f>
        <v>190</v>
      </c>
      <c r="I10" s="292">
        <f>SUM(AD10,AY10,BT10)</f>
        <v>98</v>
      </c>
      <c r="J10" s="292">
        <f>SUM(AE10,AZ10,BU10)</f>
        <v>52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51</v>
      </c>
      <c r="O10" s="292">
        <f>SUM(AJ10,BE10,BZ10)</f>
        <v>0</v>
      </c>
      <c r="P10" s="292">
        <f>SUM(AK10,BF10,CA10)</f>
        <v>0</v>
      </c>
      <c r="Q10" s="292">
        <f>SUM(AL10,BG10,CB10)</f>
        <v>734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235</v>
      </c>
      <c r="W10" s="292">
        <f>SUM(AR10,BM10,CH10)</f>
        <v>0</v>
      </c>
      <c r="X10" s="292">
        <f>SUM(AS10,BN10,CI10)</f>
        <v>132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830</v>
      </c>
      <c r="AK10" s="295" t="s">
        <v>830</v>
      </c>
      <c r="AL10" s="295" t="s">
        <v>830</v>
      </c>
      <c r="AM10" s="295" t="s">
        <v>830</v>
      </c>
      <c r="AN10" s="295" t="s">
        <v>830</v>
      </c>
      <c r="AO10" s="295" t="s">
        <v>830</v>
      </c>
      <c r="AP10" s="295" t="s">
        <v>830</v>
      </c>
      <c r="AQ10" s="295" t="s">
        <v>830</v>
      </c>
      <c r="AR10" s="292">
        <v>0</v>
      </c>
      <c r="AS10" s="292">
        <v>0</v>
      </c>
      <c r="AT10" s="292">
        <f>施設資源化量内訳!D10</f>
        <v>1932</v>
      </c>
      <c r="AU10" s="292">
        <f>施設資源化量内訳!E10</f>
        <v>317</v>
      </c>
      <c r="AV10" s="292">
        <f>施設資源化量内訳!F10</f>
        <v>1</v>
      </c>
      <c r="AW10" s="292">
        <f>施設資源化量内訳!G10</f>
        <v>122</v>
      </c>
      <c r="AX10" s="292">
        <f>施設資源化量内訳!H10</f>
        <v>190</v>
      </c>
      <c r="AY10" s="292">
        <f>施設資源化量内訳!I10</f>
        <v>98</v>
      </c>
      <c r="AZ10" s="292">
        <f>施設資源化量内訳!J10</f>
        <v>52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51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734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235</v>
      </c>
      <c r="BM10" s="292">
        <f>施設資源化量内訳!W10</f>
        <v>0</v>
      </c>
      <c r="BN10" s="292">
        <f>施設資源化量内訳!X10</f>
        <v>132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830</v>
      </c>
      <c r="CA10" s="295" t="s">
        <v>830</v>
      </c>
      <c r="CB10" s="295" t="s">
        <v>830</v>
      </c>
      <c r="CC10" s="295" t="s">
        <v>830</v>
      </c>
      <c r="CD10" s="295" t="s">
        <v>830</v>
      </c>
      <c r="CE10" s="295" t="s">
        <v>830</v>
      </c>
      <c r="CF10" s="295" t="s">
        <v>830</v>
      </c>
      <c r="CG10" s="295" t="s">
        <v>830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1878</v>
      </c>
      <c r="E11" s="292">
        <f>SUM(Z11,AU11,BP11)</f>
        <v>841</v>
      </c>
      <c r="F11" s="292">
        <f>SUM(AA11,AV11,BQ11)</f>
        <v>2</v>
      </c>
      <c r="G11" s="292">
        <f>SUM(AB11,AW11,BR11)</f>
        <v>0</v>
      </c>
      <c r="H11" s="292">
        <f>SUM(AC11,AX11,BS11)</f>
        <v>296</v>
      </c>
      <c r="I11" s="292">
        <f>SUM(AD11,AY11,BT11)</f>
        <v>241</v>
      </c>
      <c r="J11" s="292">
        <f>SUM(AE11,AZ11,BU11)</f>
        <v>66</v>
      </c>
      <c r="K11" s="292">
        <f>SUM(AF11,BA11,BV11)</f>
        <v>0</v>
      </c>
      <c r="L11" s="292">
        <f>SUM(AG11,BB11,BW11)</f>
        <v>356</v>
      </c>
      <c r="M11" s="292">
        <f>SUM(AH11,BC11,BX11)</f>
        <v>0</v>
      </c>
      <c r="N11" s="292">
        <f>SUM(AI11,BD11,BY11)</f>
        <v>63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13</v>
      </c>
      <c r="Y11" s="292">
        <f>SUM(Z11:AS11)</f>
        <v>751</v>
      </c>
      <c r="Z11" s="292">
        <v>686</v>
      </c>
      <c r="AA11" s="292">
        <v>2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63</v>
      </c>
      <c r="AJ11" s="295" t="s">
        <v>830</v>
      </c>
      <c r="AK11" s="295" t="s">
        <v>830</v>
      </c>
      <c r="AL11" s="295" t="s">
        <v>830</v>
      </c>
      <c r="AM11" s="295" t="s">
        <v>830</v>
      </c>
      <c r="AN11" s="295" t="s">
        <v>830</v>
      </c>
      <c r="AO11" s="295" t="s">
        <v>830</v>
      </c>
      <c r="AP11" s="295" t="s">
        <v>830</v>
      </c>
      <c r="AQ11" s="295" t="s">
        <v>830</v>
      </c>
      <c r="AR11" s="292">
        <v>0</v>
      </c>
      <c r="AS11" s="292">
        <v>0</v>
      </c>
      <c r="AT11" s="292">
        <f>施設資源化量内訳!D11</f>
        <v>962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287</v>
      </c>
      <c r="AY11" s="292">
        <f>施設資源化量内訳!I11</f>
        <v>240</v>
      </c>
      <c r="AZ11" s="292">
        <f>施設資源化量内訳!J11</f>
        <v>66</v>
      </c>
      <c r="BA11" s="292">
        <f>施設資源化量内訳!K11</f>
        <v>0</v>
      </c>
      <c r="BB11" s="292">
        <f>施設資源化量内訳!L11</f>
        <v>356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13</v>
      </c>
      <c r="BO11" s="292">
        <f>SUM(BP11:CI11)</f>
        <v>165</v>
      </c>
      <c r="BP11" s="292">
        <v>155</v>
      </c>
      <c r="BQ11" s="292">
        <v>0</v>
      </c>
      <c r="BR11" s="292">
        <v>0</v>
      </c>
      <c r="BS11" s="292">
        <v>9</v>
      </c>
      <c r="BT11" s="292">
        <v>1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830</v>
      </c>
      <c r="CA11" s="295" t="s">
        <v>830</v>
      </c>
      <c r="CB11" s="295" t="s">
        <v>830</v>
      </c>
      <c r="CC11" s="295" t="s">
        <v>830</v>
      </c>
      <c r="CD11" s="295" t="s">
        <v>830</v>
      </c>
      <c r="CE11" s="295" t="s">
        <v>830</v>
      </c>
      <c r="CF11" s="295" t="s">
        <v>830</v>
      </c>
      <c r="CG11" s="295" t="s">
        <v>830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1068</v>
      </c>
      <c r="E12" s="292">
        <f>SUM(Z12,AU12,BP12)</f>
        <v>493</v>
      </c>
      <c r="F12" s="292">
        <f>SUM(AA12,AV12,BQ12)</f>
        <v>0</v>
      </c>
      <c r="G12" s="292">
        <f>SUM(AB12,AW12,BR12)</f>
        <v>0</v>
      </c>
      <c r="H12" s="292">
        <f>SUM(AC12,AX12,BS12)</f>
        <v>223</v>
      </c>
      <c r="I12" s="292">
        <f>SUM(AD12,AY12,BT12)</f>
        <v>131</v>
      </c>
      <c r="J12" s="292">
        <f>SUM(AE12,AZ12,BU12)</f>
        <v>45</v>
      </c>
      <c r="K12" s="292">
        <f>SUM(AF12,BA12,BV12)</f>
        <v>0</v>
      </c>
      <c r="L12" s="292">
        <f>SUM(AG12,BB12,BW12)</f>
        <v>30</v>
      </c>
      <c r="M12" s="292">
        <f>SUM(AH12,BC12,BX12)</f>
        <v>0</v>
      </c>
      <c r="N12" s="292">
        <f>SUM(AI12,BD12,BY12)</f>
        <v>136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10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830</v>
      </c>
      <c r="AK12" s="295" t="s">
        <v>830</v>
      </c>
      <c r="AL12" s="295" t="s">
        <v>830</v>
      </c>
      <c r="AM12" s="295" t="s">
        <v>830</v>
      </c>
      <c r="AN12" s="295" t="s">
        <v>830</v>
      </c>
      <c r="AO12" s="295" t="s">
        <v>830</v>
      </c>
      <c r="AP12" s="295" t="s">
        <v>830</v>
      </c>
      <c r="AQ12" s="295" t="s">
        <v>830</v>
      </c>
      <c r="AR12" s="292">
        <v>0</v>
      </c>
      <c r="AS12" s="292">
        <v>0</v>
      </c>
      <c r="AT12" s="292">
        <f>施設資源化量内訳!D12</f>
        <v>1068</v>
      </c>
      <c r="AU12" s="292">
        <f>施設資源化量内訳!E12</f>
        <v>493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223</v>
      </c>
      <c r="AY12" s="292">
        <f>施設資源化量内訳!I12</f>
        <v>131</v>
      </c>
      <c r="AZ12" s="292">
        <f>施設資源化量内訳!J12</f>
        <v>45</v>
      </c>
      <c r="BA12" s="292">
        <f>施設資源化量内訳!K12</f>
        <v>0</v>
      </c>
      <c r="BB12" s="292">
        <f>施設資源化量内訳!L12</f>
        <v>30</v>
      </c>
      <c r="BC12" s="292">
        <f>施設資源化量内訳!M12</f>
        <v>0</v>
      </c>
      <c r="BD12" s="292">
        <f>施設資源化量内訳!N12</f>
        <v>136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830</v>
      </c>
      <c r="CA12" s="295" t="s">
        <v>830</v>
      </c>
      <c r="CB12" s="295" t="s">
        <v>830</v>
      </c>
      <c r="CC12" s="295" t="s">
        <v>830</v>
      </c>
      <c r="CD12" s="295" t="s">
        <v>830</v>
      </c>
      <c r="CE12" s="295" t="s">
        <v>830</v>
      </c>
      <c r="CF12" s="295" t="s">
        <v>830</v>
      </c>
      <c r="CG12" s="295" t="s">
        <v>830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6492</v>
      </c>
      <c r="E13" s="292">
        <f>SUM(Z13,AU13,BP13)</f>
        <v>209</v>
      </c>
      <c r="F13" s="292">
        <f>SUM(AA13,AV13,BQ13)</f>
        <v>0</v>
      </c>
      <c r="G13" s="292">
        <f>SUM(AB13,AW13,BR13)</f>
        <v>107</v>
      </c>
      <c r="H13" s="292">
        <f>SUM(AC13,AX13,BS13)</f>
        <v>157</v>
      </c>
      <c r="I13" s="292">
        <f>SUM(AD13,AY13,BT13)</f>
        <v>133</v>
      </c>
      <c r="J13" s="292">
        <f>SUM(AE13,AZ13,BU13)</f>
        <v>55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47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5784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363</v>
      </c>
      <c r="Z13" s="292">
        <v>209</v>
      </c>
      <c r="AA13" s="292">
        <v>0</v>
      </c>
      <c r="AB13" s="292">
        <v>107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47</v>
      </c>
      <c r="AJ13" s="295" t="s">
        <v>830</v>
      </c>
      <c r="AK13" s="295" t="s">
        <v>830</v>
      </c>
      <c r="AL13" s="295" t="s">
        <v>830</v>
      </c>
      <c r="AM13" s="295" t="s">
        <v>830</v>
      </c>
      <c r="AN13" s="295" t="s">
        <v>830</v>
      </c>
      <c r="AO13" s="295" t="s">
        <v>830</v>
      </c>
      <c r="AP13" s="295" t="s">
        <v>830</v>
      </c>
      <c r="AQ13" s="295" t="s">
        <v>830</v>
      </c>
      <c r="AR13" s="292">
        <v>0</v>
      </c>
      <c r="AS13" s="292">
        <v>0</v>
      </c>
      <c r="AT13" s="292">
        <f>施設資源化量内訳!D13</f>
        <v>6129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157</v>
      </c>
      <c r="AY13" s="292">
        <f>施設資源化量内訳!I13</f>
        <v>133</v>
      </c>
      <c r="AZ13" s="292">
        <f>施設資源化量内訳!J13</f>
        <v>55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5784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830</v>
      </c>
      <c r="CA13" s="295" t="s">
        <v>830</v>
      </c>
      <c r="CB13" s="295" t="s">
        <v>830</v>
      </c>
      <c r="CC13" s="295" t="s">
        <v>830</v>
      </c>
      <c r="CD13" s="295" t="s">
        <v>830</v>
      </c>
      <c r="CE13" s="295" t="s">
        <v>830</v>
      </c>
      <c r="CF13" s="295" t="s">
        <v>830</v>
      </c>
      <c r="CG13" s="295" t="s">
        <v>830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1477</v>
      </c>
      <c r="E14" s="292">
        <f>SUM(Z14,AU14,BP14)</f>
        <v>164</v>
      </c>
      <c r="F14" s="292">
        <f>SUM(AA14,AV14,BQ14)</f>
        <v>0</v>
      </c>
      <c r="G14" s="292">
        <f>SUM(AB14,AW14,BR14)</f>
        <v>5</v>
      </c>
      <c r="H14" s="292">
        <f>SUM(AC14,AX14,BS14)</f>
        <v>29</v>
      </c>
      <c r="I14" s="292">
        <f>SUM(AD14,AY14,BT14)</f>
        <v>86</v>
      </c>
      <c r="J14" s="292">
        <f>SUM(AE14,AZ14,BU14)</f>
        <v>29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866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298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830</v>
      </c>
      <c r="AK14" s="295" t="s">
        <v>830</v>
      </c>
      <c r="AL14" s="295" t="s">
        <v>830</v>
      </c>
      <c r="AM14" s="295" t="s">
        <v>830</v>
      </c>
      <c r="AN14" s="295" t="s">
        <v>830</v>
      </c>
      <c r="AO14" s="295" t="s">
        <v>830</v>
      </c>
      <c r="AP14" s="295" t="s">
        <v>830</v>
      </c>
      <c r="AQ14" s="295" t="s">
        <v>830</v>
      </c>
      <c r="AR14" s="292">
        <v>0</v>
      </c>
      <c r="AS14" s="292">
        <v>0</v>
      </c>
      <c r="AT14" s="292">
        <f>施設資源化量内訳!D14</f>
        <v>1477</v>
      </c>
      <c r="AU14" s="292">
        <f>施設資源化量内訳!E14</f>
        <v>164</v>
      </c>
      <c r="AV14" s="292">
        <f>施設資源化量内訳!F14</f>
        <v>0</v>
      </c>
      <c r="AW14" s="292">
        <f>施設資源化量内訳!G14</f>
        <v>5</v>
      </c>
      <c r="AX14" s="292">
        <f>施設資源化量内訳!H14</f>
        <v>29</v>
      </c>
      <c r="AY14" s="292">
        <f>施設資源化量内訳!I14</f>
        <v>86</v>
      </c>
      <c r="AZ14" s="292">
        <f>施設資源化量内訳!J14</f>
        <v>29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866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298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830</v>
      </c>
      <c r="CA14" s="295" t="s">
        <v>830</v>
      </c>
      <c r="CB14" s="295" t="s">
        <v>830</v>
      </c>
      <c r="CC14" s="295" t="s">
        <v>830</v>
      </c>
      <c r="CD14" s="295" t="s">
        <v>830</v>
      </c>
      <c r="CE14" s="295" t="s">
        <v>830</v>
      </c>
      <c r="CF14" s="295" t="s">
        <v>830</v>
      </c>
      <c r="CG14" s="295" t="s">
        <v>830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1296</v>
      </c>
      <c r="E15" s="292">
        <f>SUM(Z15,AU15,BP15)</f>
        <v>309</v>
      </c>
      <c r="F15" s="292">
        <f>SUM(AA15,AV15,BQ15)</f>
        <v>0</v>
      </c>
      <c r="G15" s="292">
        <f>SUM(AB15,AW15,BR15)</f>
        <v>0</v>
      </c>
      <c r="H15" s="292">
        <f>SUM(AC15,AX15,BS15)</f>
        <v>3</v>
      </c>
      <c r="I15" s="292">
        <f>SUM(AD15,AY15,BT15)</f>
        <v>20</v>
      </c>
      <c r="J15" s="292">
        <f>SUM(AE15,AZ15,BU15)</f>
        <v>97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53</v>
      </c>
      <c r="P15" s="292">
        <f>SUM(AK15,BF15,CA15)</f>
        <v>0</v>
      </c>
      <c r="Q15" s="292">
        <f>SUM(AL15,BG15,CB15)</f>
        <v>606</v>
      </c>
      <c r="R15" s="292">
        <f>SUM(AM15,BH15,CC15)</f>
        <v>0</v>
      </c>
      <c r="S15" s="292">
        <f>SUM(AN15,BI15,CD15)</f>
        <v>0</v>
      </c>
      <c r="T15" s="292">
        <f>SUM(AO15,BJ15,CE15)</f>
        <v>208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830</v>
      </c>
      <c r="AK15" s="295" t="s">
        <v>830</v>
      </c>
      <c r="AL15" s="295" t="s">
        <v>830</v>
      </c>
      <c r="AM15" s="295" t="s">
        <v>830</v>
      </c>
      <c r="AN15" s="295" t="s">
        <v>830</v>
      </c>
      <c r="AO15" s="295" t="s">
        <v>830</v>
      </c>
      <c r="AP15" s="295" t="s">
        <v>830</v>
      </c>
      <c r="AQ15" s="295" t="s">
        <v>830</v>
      </c>
      <c r="AR15" s="292">
        <v>0</v>
      </c>
      <c r="AS15" s="292">
        <v>0</v>
      </c>
      <c r="AT15" s="292">
        <f>施設資源化量内訳!D15</f>
        <v>1296</v>
      </c>
      <c r="AU15" s="292">
        <f>施設資源化量内訳!E15</f>
        <v>309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</v>
      </c>
      <c r="AY15" s="292">
        <f>施設資源化量内訳!I15</f>
        <v>20</v>
      </c>
      <c r="AZ15" s="292">
        <f>施設資源化量内訳!J15</f>
        <v>97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53</v>
      </c>
      <c r="BF15" s="292">
        <f>施設資源化量内訳!P15</f>
        <v>0</v>
      </c>
      <c r="BG15" s="292">
        <f>施設資源化量内訳!Q15</f>
        <v>606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208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830</v>
      </c>
      <c r="CA15" s="295" t="s">
        <v>830</v>
      </c>
      <c r="CB15" s="295" t="s">
        <v>830</v>
      </c>
      <c r="CC15" s="295" t="s">
        <v>830</v>
      </c>
      <c r="CD15" s="295" t="s">
        <v>830</v>
      </c>
      <c r="CE15" s="295" t="s">
        <v>830</v>
      </c>
      <c r="CF15" s="295" t="s">
        <v>830</v>
      </c>
      <c r="CG15" s="295" t="s">
        <v>830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3156</v>
      </c>
      <c r="E16" s="292">
        <f>SUM(Z16,AU16,BP16)</f>
        <v>734</v>
      </c>
      <c r="F16" s="292">
        <f>SUM(AA16,AV16,BQ16)</f>
        <v>0</v>
      </c>
      <c r="G16" s="292">
        <f>SUM(AB16,AW16,BR16)</f>
        <v>36</v>
      </c>
      <c r="H16" s="292">
        <f>SUM(AC16,AX16,BS16)</f>
        <v>134</v>
      </c>
      <c r="I16" s="292">
        <f>SUM(AD16,AY16,BT16)</f>
        <v>104</v>
      </c>
      <c r="J16" s="292">
        <f>SUM(AE16,AZ16,BU16)</f>
        <v>38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11</v>
      </c>
      <c r="O16" s="292">
        <f>SUM(AJ16,BE16,BZ16)</f>
        <v>0</v>
      </c>
      <c r="P16" s="292">
        <f>SUM(AK16,BF16,CA16)</f>
        <v>0</v>
      </c>
      <c r="Q16" s="292">
        <f>SUM(AL16,BG16,CB16)</f>
        <v>1195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526</v>
      </c>
      <c r="W16" s="292">
        <f>SUM(AR16,BM16,CH16)</f>
        <v>0</v>
      </c>
      <c r="X16" s="292">
        <f>SUM(AS16,BN16,CI16)</f>
        <v>378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830</v>
      </c>
      <c r="AK16" s="295" t="s">
        <v>830</v>
      </c>
      <c r="AL16" s="295" t="s">
        <v>830</v>
      </c>
      <c r="AM16" s="295" t="s">
        <v>830</v>
      </c>
      <c r="AN16" s="295" t="s">
        <v>830</v>
      </c>
      <c r="AO16" s="295" t="s">
        <v>830</v>
      </c>
      <c r="AP16" s="295" t="s">
        <v>830</v>
      </c>
      <c r="AQ16" s="295" t="s">
        <v>830</v>
      </c>
      <c r="AR16" s="292">
        <v>0</v>
      </c>
      <c r="AS16" s="292">
        <v>0</v>
      </c>
      <c r="AT16" s="292">
        <f>施設資源化量内訳!D16</f>
        <v>2571</v>
      </c>
      <c r="AU16" s="292">
        <f>施設資源化量内訳!E16</f>
        <v>264</v>
      </c>
      <c r="AV16" s="292">
        <f>施設資源化量内訳!F16</f>
        <v>0</v>
      </c>
      <c r="AW16" s="292">
        <f>施設資源化量内訳!G16</f>
        <v>20</v>
      </c>
      <c r="AX16" s="292">
        <f>施設資源化量内訳!H16</f>
        <v>59</v>
      </c>
      <c r="AY16" s="292">
        <f>施設資源化量内訳!I16</f>
        <v>103</v>
      </c>
      <c r="AZ16" s="292">
        <f>施設資源化量内訳!J16</f>
        <v>15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11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1195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526</v>
      </c>
      <c r="BM16" s="292">
        <f>施設資源化量内訳!W16</f>
        <v>0</v>
      </c>
      <c r="BN16" s="292">
        <f>施設資源化量内訳!X16</f>
        <v>378</v>
      </c>
      <c r="BO16" s="292">
        <f>SUM(BP16:CI16)</f>
        <v>585</v>
      </c>
      <c r="BP16" s="292">
        <v>470</v>
      </c>
      <c r="BQ16" s="292">
        <v>0</v>
      </c>
      <c r="BR16" s="292">
        <v>16</v>
      </c>
      <c r="BS16" s="292">
        <v>75</v>
      </c>
      <c r="BT16" s="292">
        <v>1</v>
      </c>
      <c r="BU16" s="292">
        <v>23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830</v>
      </c>
      <c r="CA16" s="295" t="s">
        <v>830</v>
      </c>
      <c r="CB16" s="295" t="s">
        <v>830</v>
      </c>
      <c r="CC16" s="295" t="s">
        <v>830</v>
      </c>
      <c r="CD16" s="295" t="s">
        <v>830</v>
      </c>
      <c r="CE16" s="295" t="s">
        <v>830</v>
      </c>
      <c r="CF16" s="295" t="s">
        <v>830</v>
      </c>
      <c r="CG16" s="295" t="s">
        <v>830</v>
      </c>
      <c r="CH16" s="292">
        <v>0</v>
      </c>
      <c r="CI16" s="292">
        <v>0</v>
      </c>
      <c r="CJ16" s="293" t="s">
        <v>779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1163</v>
      </c>
      <c r="E17" s="292">
        <f>SUM(Z17,AU17,BP17)</f>
        <v>365</v>
      </c>
      <c r="F17" s="292">
        <f>SUM(AA17,AV17,BQ17)</f>
        <v>0</v>
      </c>
      <c r="G17" s="292">
        <f>SUM(AB17,AW17,BR17)</f>
        <v>0</v>
      </c>
      <c r="H17" s="292">
        <f>SUM(AC17,AX17,BS17)</f>
        <v>195</v>
      </c>
      <c r="I17" s="292">
        <f>SUM(AD17,AY17,BT17)</f>
        <v>151</v>
      </c>
      <c r="J17" s="292">
        <f>SUM(AE17,AZ17,BU17)</f>
        <v>51</v>
      </c>
      <c r="K17" s="292">
        <f>SUM(AF17,BA17,BV17)</f>
        <v>0</v>
      </c>
      <c r="L17" s="292">
        <f>SUM(AG17,BB17,BW17)</f>
        <v>189</v>
      </c>
      <c r="M17" s="292">
        <f>SUM(AH17,BC17,BX17)</f>
        <v>113</v>
      </c>
      <c r="N17" s="292">
        <f>SUM(AI17,BD17,BY17)</f>
        <v>99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260</v>
      </c>
      <c r="Z17" s="292">
        <v>0</v>
      </c>
      <c r="AA17" s="292">
        <v>0</v>
      </c>
      <c r="AB17" s="292">
        <v>0</v>
      </c>
      <c r="AC17" s="292">
        <v>0</v>
      </c>
      <c r="AD17" s="292">
        <v>20</v>
      </c>
      <c r="AE17" s="292">
        <v>51</v>
      </c>
      <c r="AF17" s="292">
        <v>0</v>
      </c>
      <c r="AG17" s="292">
        <v>189</v>
      </c>
      <c r="AH17" s="292">
        <v>0</v>
      </c>
      <c r="AI17" s="295">
        <v>0</v>
      </c>
      <c r="AJ17" s="295" t="s">
        <v>830</v>
      </c>
      <c r="AK17" s="295" t="s">
        <v>830</v>
      </c>
      <c r="AL17" s="295" t="s">
        <v>830</v>
      </c>
      <c r="AM17" s="295" t="s">
        <v>830</v>
      </c>
      <c r="AN17" s="295" t="s">
        <v>830</v>
      </c>
      <c r="AO17" s="295" t="s">
        <v>830</v>
      </c>
      <c r="AP17" s="295" t="s">
        <v>830</v>
      </c>
      <c r="AQ17" s="295" t="s">
        <v>830</v>
      </c>
      <c r="AR17" s="292">
        <v>0</v>
      </c>
      <c r="AS17" s="292">
        <v>0</v>
      </c>
      <c r="AT17" s="292">
        <f>施設資源化量内訳!D17</f>
        <v>903</v>
      </c>
      <c r="AU17" s="292">
        <f>施設資源化量内訳!E17</f>
        <v>365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195</v>
      </c>
      <c r="AY17" s="292">
        <f>施設資源化量内訳!I17</f>
        <v>131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113</v>
      </c>
      <c r="BD17" s="292">
        <f>施設資源化量内訳!N17</f>
        <v>99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830</v>
      </c>
      <c r="CA17" s="295" t="s">
        <v>830</v>
      </c>
      <c r="CB17" s="295" t="s">
        <v>830</v>
      </c>
      <c r="CC17" s="295" t="s">
        <v>830</v>
      </c>
      <c r="CD17" s="295" t="s">
        <v>830</v>
      </c>
      <c r="CE17" s="295" t="s">
        <v>830</v>
      </c>
      <c r="CF17" s="295" t="s">
        <v>830</v>
      </c>
      <c r="CG17" s="295" t="s">
        <v>830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1427</v>
      </c>
      <c r="E18" s="292">
        <f>SUM(Z18,AU18,BP18)</f>
        <v>363</v>
      </c>
      <c r="F18" s="292">
        <f>SUM(AA18,AV18,BQ18)</f>
        <v>0</v>
      </c>
      <c r="G18" s="292">
        <f>SUM(AB18,AW18,BR18)</f>
        <v>0</v>
      </c>
      <c r="H18" s="292">
        <f>SUM(AC18,AX18,BS18)</f>
        <v>93</v>
      </c>
      <c r="I18" s="292">
        <f>SUM(AD18,AY18,BT18)</f>
        <v>194</v>
      </c>
      <c r="J18" s="292">
        <f>SUM(AE18,AZ18,BU18)</f>
        <v>45</v>
      </c>
      <c r="K18" s="292">
        <f>SUM(AF18,BA18,BV18)</f>
        <v>0</v>
      </c>
      <c r="L18" s="292">
        <f>SUM(AG18,BB18,BW18)</f>
        <v>277</v>
      </c>
      <c r="M18" s="292">
        <f>SUM(AH18,BC18,BX18)</f>
        <v>0</v>
      </c>
      <c r="N18" s="292">
        <f>SUM(AI18,BD18,BY18)</f>
        <v>96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359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830</v>
      </c>
      <c r="AK18" s="295" t="s">
        <v>830</v>
      </c>
      <c r="AL18" s="295" t="s">
        <v>830</v>
      </c>
      <c r="AM18" s="295" t="s">
        <v>830</v>
      </c>
      <c r="AN18" s="295" t="s">
        <v>830</v>
      </c>
      <c r="AO18" s="295" t="s">
        <v>830</v>
      </c>
      <c r="AP18" s="295" t="s">
        <v>830</v>
      </c>
      <c r="AQ18" s="295" t="s">
        <v>830</v>
      </c>
      <c r="AR18" s="292">
        <v>0</v>
      </c>
      <c r="AS18" s="292">
        <v>0</v>
      </c>
      <c r="AT18" s="292">
        <f>施設資源化量内訳!D18</f>
        <v>1427</v>
      </c>
      <c r="AU18" s="292">
        <f>施設資源化量内訳!E18</f>
        <v>363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93</v>
      </c>
      <c r="AY18" s="292">
        <f>施設資源化量内訳!I18</f>
        <v>194</v>
      </c>
      <c r="AZ18" s="292">
        <f>施設資源化量内訳!J18</f>
        <v>45</v>
      </c>
      <c r="BA18" s="292">
        <f>施設資源化量内訳!K18</f>
        <v>0</v>
      </c>
      <c r="BB18" s="292">
        <f>施設資源化量内訳!L18</f>
        <v>277</v>
      </c>
      <c r="BC18" s="292">
        <f>施設資源化量内訳!M18</f>
        <v>0</v>
      </c>
      <c r="BD18" s="292">
        <f>施設資源化量内訳!N18</f>
        <v>96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359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830</v>
      </c>
      <c r="CA18" s="295" t="s">
        <v>830</v>
      </c>
      <c r="CB18" s="295" t="s">
        <v>830</v>
      </c>
      <c r="CC18" s="295" t="s">
        <v>830</v>
      </c>
      <c r="CD18" s="295" t="s">
        <v>830</v>
      </c>
      <c r="CE18" s="295" t="s">
        <v>830</v>
      </c>
      <c r="CF18" s="295" t="s">
        <v>830</v>
      </c>
      <c r="CG18" s="295" t="s">
        <v>830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209</v>
      </c>
      <c r="E19" s="292">
        <f>SUM(Z19,AU19,BP19)</f>
        <v>25</v>
      </c>
      <c r="F19" s="292">
        <f>SUM(AA19,AV19,BQ19)</f>
        <v>0</v>
      </c>
      <c r="G19" s="292">
        <f>SUM(AB19,AW19,BR19)</f>
        <v>9</v>
      </c>
      <c r="H19" s="292">
        <f>SUM(AC19,AX19,BS19)</f>
        <v>40</v>
      </c>
      <c r="I19" s="292">
        <f>SUM(AD19,AY19,BT19)</f>
        <v>12</v>
      </c>
      <c r="J19" s="292">
        <f>SUM(AE19,AZ19,BU19)</f>
        <v>4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7</v>
      </c>
      <c r="O19" s="292">
        <f>SUM(AJ19,BE19,BZ19)</f>
        <v>0</v>
      </c>
      <c r="P19" s="292">
        <f>SUM(AK19,BF19,CA19)</f>
        <v>0</v>
      </c>
      <c r="Q19" s="292">
        <f>SUM(AL19,BG19,CB19)</f>
        <v>85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27</v>
      </c>
      <c r="W19" s="292">
        <f>SUM(AR19,BM19,CH19)</f>
        <v>0</v>
      </c>
      <c r="X19" s="292">
        <f>SUM(AS19,BN19,CI19)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830</v>
      </c>
      <c r="AK19" s="295" t="s">
        <v>830</v>
      </c>
      <c r="AL19" s="295" t="s">
        <v>830</v>
      </c>
      <c r="AM19" s="295" t="s">
        <v>830</v>
      </c>
      <c r="AN19" s="295" t="s">
        <v>830</v>
      </c>
      <c r="AO19" s="295" t="s">
        <v>830</v>
      </c>
      <c r="AP19" s="295" t="s">
        <v>830</v>
      </c>
      <c r="AQ19" s="295" t="s">
        <v>830</v>
      </c>
      <c r="AR19" s="292">
        <v>0</v>
      </c>
      <c r="AS19" s="292">
        <v>0</v>
      </c>
      <c r="AT19" s="292">
        <f>施設資源化量内訳!D19</f>
        <v>209</v>
      </c>
      <c r="AU19" s="292">
        <f>施設資源化量内訳!E19</f>
        <v>25</v>
      </c>
      <c r="AV19" s="292">
        <f>施設資源化量内訳!F19</f>
        <v>0</v>
      </c>
      <c r="AW19" s="292">
        <f>施設資源化量内訳!G19</f>
        <v>9</v>
      </c>
      <c r="AX19" s="292">
        <f>施設資源化量内訳!H19</f>
        <v>40</v>
      </c>
      <c r="AY19" s="292">
        <f>施設資源化量内訳!I19</f>
        <v>12</v>
      </c>
      <c r="AZ19" s="292">
        <f>施設資源化量内訳!J19</f>
        <v>4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7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85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27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830</v>
      </c>
      <c r="CA19" s="295" t="s">
        <v>830</v>
      </c>
      <c r="CB19" s="295" t="s">
        <v>830</v>
      </c>
      <c r="CC19" s="295" t="s">
        <v>830</v>
      </c>
      <c r="CD19" s="295" t="s">
        <v>830</v>
      </c>
      <c r="CE19" s="295" t="s">
        <v>830</v>
      </c>
      <c r="CF19" s="295" t="s">
        <v>830</v>
      </c>
      <c r="CG19" s="295" t="s">
        <v>830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361</v>
      </c>
      <c r="E20" s="292">
        <f>SUM(Z20,AU20,BP20)</f>
        <v>53</v>
      </c>
      <c r="F20" s="292">
        <f>SUM(AA20,AV20,BQ20)</f>
        <v>1</v>
      </c>
      <c r="G20" s="292">
        <f>SUM(AB20,AW20,BR20)</f>
        <v>25</v>
      </c>
      <c r="H20" s="292">
        <f>SUM(AC20,AX20,BS20)</f>
        <v>32</v>
      </c>
      <c r="I20" s="292">
        <f>SUM(AD20,AY20,BT20)</f>
        <v>19</v>
      </c>
      <c r="J20" s="292">
        <f>SUM(AE20,AZ20,BU20)</f>
        <v>6</v>
      </c>
      <c r="K20" s="292">
        <f>SUM(AF20,BA20,BV20)</f>
        <v>0</v>
      </c>
      <c r="L20" s="292">
        <f>SUM(AG20,BB20,BW20)</f>
        <v>19</v>
      </c>
      <c r="M20" s="292">
        <f>SUM(AH20,BC20,BX20)</f>
        <v>0</v>
      </c>
      <c r="N20" s="292">
        <f>SUM(AI20,BD20,BY20)</f>
        <v>7</v>
      </c>
      <c r="O20" s="292">
        <f>SUM(AJ20,BE20,BZ20)</f>
        <v>0</v>
      </c>
      <c r="P20" s="292">
        <f>SUM(AK20,BF20,CA20)</f>
        <v>0</v>
      </c>
      <c r="Q20" s="292">
        <f>SUM(AL20,BG20,CB20)</f>
        <v>115</v>
      </c>
      <c r="R20" s="292">
        <f>SUM(AM20,BH20,CC20)</f>
        <v>0</v>
      </c>
      <c r="S20" s="292">
        <f>SUM(AN20,BI20,CD20)</f>
        <v>0</v>
      </c>
      <c r="T20" s="292">
        <f>SUM(AO20,BJ20,CE20)</f>
        <v>37</v>
      </c>
      <c r="U20" s="292">
        <f>SUM(AP20,BK20,CF20)</f>
        <v>0</v>
      </c>
      <c r="V20" s="292">
        <f>SUM(AQ20,BL20,CG20)</f>
        <v>21</v>
      </c>
      <c r="W20" s="292">
        <f>SUM(AR20,BM20,CH20)</f>
        <v>0</v>
      </c>
      <c r="X20" s="292">
        <f>SUM(AS20,BN20,CI20)</f>
        <v>26</v>
      </c>
      <c r="Y20" s="292">
        <f>SUM(Z20:AS20)</f>
        <v>112</v>
      </c>
      <c r="Z20" s="292">
        <v>53</v>
      </c>
      <c r="AA20" s="292">
        <v>1</v>
      </c>
      <c r="AB20" s="292">
        <v>25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7</v>
      </c>
      <c r="AJ20" s="295" t="s">
        <v>830</v>
      </c>
      <c r="AK20" s="295" t="s">
        <v>830</v>
      </c>
      <c r="AL20" s="295" t="s">
        <v>830</v>
      </c>
      <c r="AM20" s="295" t="s">
        <v>830</v>
      </c>
      <c r="AN20" s="295" t="s">
        <v>830</v>
      </c>
      <c r="AO20" s="295" t="s">
        <v>830</v>
      </c>
      <c r="AP20" s="295" t="s">
        <v>830</v>
      </c>
      <c r="AQ20" s="295" t="s">
        <v>830</v>
      </c>
      <c r="AR20" s="292">
        <v>0</v>
      </c>
      <c r="AS20" s="292">
        <v>26</v>
      </c>
      <c r="AT20" s="292">
        <f>施設資源化量内訳!D20</f>
        <v>249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32</v>
      </c>
      <c r="AY20" s="292">
        <f>施設資源化量内訳!I20</f>
        <v>19</v>
      </c>
      <c r="AZ20" s="292">
        <f>施設資源化量内訳!J20</f>
        <v>6</v>
      </c>
      <c r="BA20" s="292">
        <f>施設資源化量内訳!K20</f>
        <v>0</v>
      </c>
      <c r="BB20" s="292">
        <f>施設資源化量内訳!L20</f>
        <v>19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115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37</v>
      </c>
      <c r="BK20" s="292">
        <f>施設資源化量内訳!U20</f>
        <v>0</v>
      </c>
      <c r="BL20" s="292">
        <f>施設資源化量内訳!V20</f>
        <v>21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830</v>
      </c>
      <c r="CA20" s="295" t="s">
        <v>830</v>
      </c>
      <c r="CB20" s="295" t="s">
        <v>830</v>
      </c>
      <c r="CC20" s="295" t="s">
        <v>830</v>
      </c>
      <c r="CD20" s="295" t="s">
        <v>830</v>
      </c>
      <c r="CE20" s="295" t="s">
        <v>830</v>
      </c>
      <c r="CF20" s="295" t="s">
        <v>830</v>
      </c>
      <c r="CG20" s="295" t="s">
        <v>830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163</v>
      </c>
      <c r="E21" s="292">
        <f>SUM(Z21,AU21,BP21)</f>
        <v>0</v>
      </c>
      <c r="F21" s="292">
        <f>SUM(AA21,AV21,BQ21)</f>
        <v>0</v>
      </c>
      <c r="G21" s="292">
        <f>SUM(AB21,AW21,BR21)</f>
        <v>0</v>
      </c>
      <c r="H21" s="292">
        <f>SUM(AC21,AX21,BS21)</f>
        <v>0</v>
      </c>
      <c r="I21" s="292">
        <f>SUM(AD21,AY21,BT21)</f>
        <v>14</v>
      </c>
      <c r="J21" s="292">
        <f>SUM(AE21,AZ21,BU21)</f>
        <v>3</v>
      </c>
      <c r="K21" s="292">
        <f>SUM(AF21,BA21,BV21)</f>
        <v>0</v>
      </c>
      <c r="L21" s="292">
        <f>SUM(AG21,BB21,BW21)</f>
        <v>10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91</v>
      </c>
      <c r="R21" s="292">
        <f>SUM(AM21,BH21,CC21)</f>
        <v>0</v>
      </c>
      <c r="S21" s="292">
        <f>SUM(AN21,BI21,CD21)</f>
        <v>0</v>
      </c>
      <c r="T21" s="292">
        <f>SUM(AO21,BJ21,CE21)</f>
        <v>16</v>
      </c>
      <c r="U21" s="292">
        <f>SUM(AP21,BK21,CF21)</f>
        <v>0</v>
      </c>
      <c r="V21" s="292">
        <f>SUM(AQ21,BL21,CG21)</f>
        <v>29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830</v>
      </c>
      <c r="AK21" s="295" t="s">
        <v>830</v>
      </c>
      <c r="AL21" s="295" t="s">
        <v>830</v>
      </c>
      <c r="AM21" s="295" t="s">
        <v>830</v>
      </c>
      <c r="AN21" s="295" t="s">
        <v>830</v>
      </c>
      <c r="AO21" s="295" t="s">
        <v>830</v>
      </c>
      <c r="AP21" s="295" t="s">
        <v>830</v>
      </c>
      <c r="AQ21" s="295" t="s">
        <v>830</v>
      </c>
      <c r="AR21" s="292">
        <v>0</v>
      </c>
      <c r="AS21" s="292">
        <v>0</v>
      </c>
      <c r="AT21" s="292">
        <f>施設資源化量内訳!D21</f>
        <v>163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0</v>
      </c>
      <c r="AY21" s="292">
        <f>施設資源化量内訳!I21</f>
        <v>14</v>
      </c>
      <c r="AZ21" s="292">
        <f>施設資源化量内訳!J21</f>
        <v>3</v>
      </c>
      <c r="BA21" s="292">
        <f>施設資源化量内訳!K21</f>
        <v>0</v>
      </c>
      <c r="BB21" s="292">
        <f>施設資源化量内訳!L21</f>
        <v>10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91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16</v>
      </c>
      <c r="BK21" s="292">
        <f>施設資源化量内訳!U21</f>
        <v>0</v>
      </c>
      <c r="BL21" s="292">
        <f>施設資源化量内訳!V21</f>
        <v>29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830</v>
      </c>
      <c r="CA21" s="295" t="s">
        <v>830</v>
      </c>
      <c r="CB21" s="295" t="s">
        <v>830</v>
      </c>
      <c r="CC21" s="295" t="s">
        <v>830</v>
      </c>
      <c r="CD21" s="295" t="s">
        <v>830</v>
      </c>
      <c r="CE21" s="295" t="s">
        <v>830</v>
      </c>
      <c r="CF21" s="295" t="s">
        <v>830</v>
      </c>
      <c r="CG21" s="295" t="s">
        <v>830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175</v>
      </c>
      <c r="E22" s="292">
        <f>SUM(Z22,AU22,BP22)</f>
        <v>26</v>
      </c>
      <c r="F22" s="292">
        <f>SUM(AA22,AV22,BQ22)</f>
        <v>0</v>
      </c>
      <c r="G22" s="292">
        <f>SUM(AB22,AW22,BR22)</f>
        <v>0</v>
      </c>
      <c r="H22" s="292">
        <f>SUM(AC22,AX22,BS22)</f>
        <v>24</v>
      </c>
      <c r="I22" s="292">
        <f>SUM(AD22,AY22,BT22)</f>
        <v>10</v>
      </c>
      <c r="J22" s="292">
        <f>SUM(AE22,AZ22,BU22)</f>
        <v>4</v>
      </c>
      <c r="K22" s="292">
        <f>SUM(AF22,BA22,BV22)</f>
        <v>0</v>
      </c>
      <c r="L22" s="292">
        <f>SUM(AG22,BB22,BW22)</f>
        <v>6</v>
      </c>
      <c r="M22" s="292">
        <f>SUM(AH22,BC22,BX22)</f>
        <v>4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76</v>
      </c>
      <c r="R22" s="292">
        <f>SUM(AM22,BH22,CC22)</f>
        <v>0</v>
      </c>
      <c r="S22" s="292">
        <f>SUM(AN22,BI22,CD22)</f>
        <v>0</v>
      </c>
      <c r="T22" s="292">
        <f>SUM(AO22,BJ22,CE22)</f>
        <v>25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55</v>
      </c>
      <c r="Z22" s="292">
        <v>26</v>
      </c>
      <c r="AA22" s="292">
        <v>0</v>
      </c>
      <c r="AB22" s="292">
        <v>0</v>
      </c>
      <c r="AC22" s="292">
        <v>5</v>
      </c>
      <c r="AD22" s="292">
        <v>10</v>
      </c>
      <c r="AE22" s="292">
        <v>4</v>
      </c>
      <c r="AF22" s="292">
        <v>0</v>
      </c>
      <c r="AG22" s="292">
        <v>6</v>
      </c>
      <c r="AH22" s="292">
        <v>4</v>
      </c>
      <c r="AI22" s="295">
        <v>0</v>
      </c>
      <c r="AJ22" s="295" t="s">
        <v>830</v>
      </c>
      <c r="AK22" s="295" t="s">
        <v>830</v>
      </c>
      <c r="AL22" s="295" t="s">
        <v>830</v>
      </c>
      <c r="AM22" s="295" t="s">
        <v>830</v>
      </c>
      <c r="AN22" s="295" t="s">
        <v>830</v>
      </c>
      <c r="AO22" s="295" t="s">
        <v>830</v>
      </c>
      <c r="AP22" s="295" t="s">
        <v>830</v>
      </c>
      <c r="AQ22" s="295" t="s">
        <v>830</v>
      </c>
      <c r="AR22" s="292">
        <v>0</v>
      </c>
      <c r="AS22" s="292">
        <v>0</v>
      </c>
      <c r="AT22" s="292">
        <f>施設資源化量内訳!D22</f>
        <v>120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19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76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25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830</v>
      </c>
      <c r="CA22" s="295" t="s">
        <v>830</v>
      </c>
      <c r="CB22" s="295" t="s">
        <v>830</v>
      </c>
      <c r="CC22" s="295" t="s">
        <v>830</v>
      </c>
      <c r="CD22" s="295" t="s">
        <v>830</v>
      </c>
      <c r="CE22" s="295" t="s">
        <v>830</v>
      </c>
      <c r="CF22" s="295" t="s">
        <v>830</v>
      </c>
      <c r="CG22" s="295" t="s">
        <v>830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62</v>
      </c>
      <c r="E23" s="292">
        <f>SUM(Z23,AU23,BP23)</f>
        <v>0</v>
      </c>
      <c r="F23" s="292">
        <f>SUM(AA23,AV23,BQ23)</f>
        <v>0</v>
      </c>
      <c r="G23" s="292">
        <f>SUM(AB23,AW23,BR23)</f>
        <v>0</v>
      </c>
      <c r="H23" s="292">
        <f>SUM(AC23,AX23,BS23)</f>
        <v>3</v>
      </c>
      <c r="I23" s="292">
        <f>SUM(AD23,AY23,BT23)</f>
        <v>6</v>
      </c>
      <c r="J23" s="292">
        <f>SUM(AE23,AZ23,BU23)</f>
        <v>2</v>
      </c>
      <c r="K23" s="292">
        <f>SUM(AF23,BA23,BV23)</f>
        <v>0</v>
      </c>
      <c r="L23" s="292">
        <f>SUM(AG23,BB23,BW23)</f>
        <v>2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32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11</v>
      </c>
      <c r="W23" s="292">
        <f>SUM(AR23,BM23,CH23)</f>
        <v>0</v>
      </c>
      <c r="X23" s="292">
        <f>SUM(AS23,BN23,CI23)</f>
        <v>6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830</v>
      </c>
      <c r="AK23" s="295" t="s">
        <v>830</v>
      </c>
      <c r="AL23" s="295" t="s">
        <v>830</v>
      </c>
      <c r="AM23" s="295" t="s">
        <v>830</v>
      </c>
      <c r="AN23" s="295" t="s">
        <v>830</v>
      </c>
      <c r="AO23" s="295" t="s">
        <v>830</v>
      </c>
      <c r="AP23" s="295" t="s">
        <v>830</v>
      </c>
      <c r="AQ23" s="295" t="s">
        <v>830</v>
      </c>
      <c r="AR23" s="292">
        <v>0</v>
      </c>
      <c r="AS23" s="292">
        <v>0</v>
      </c>
      <c r="AT23" s="292">
        <f>施設資源化量内訳!D23</f>
        <v>62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3</v>
      </c>
      <c r="AY23" s="292">
        <f>施設資源化量内訳!I23</f>
        <v>6</v>
      </c>
      <c r="AZ23" s="292">
        <f>施設資源化量内訳!J23</f>
        <v>2</v>
      </c>
      <c r="BA23" s="292">
        <f>施設資源化量内訳!K23</f>
        <v>0</v>
      </c>
      <c r="BB23" s="292">
        <f>施設資源化量内訳!L23</f>
        <v>2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32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11</v>
      </c>
      <c r="BM23" s="292">
        <f>施設資源化量内訳!W23</f>
        <v>0</v>
      </c>
      <c r="BN23" s="292">
        <f>施設資源化量内訳!X23</f>
        <v>6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830</v>
      </c>
      <c r="CA23" s="295" t="s">
        <v>830</v>
      </c>
      <c r="CB23" s="295" t="s">
        <v>830</v>
      </c>
      <c r="CC23" s="295" t="s">
        <v>830</v>
      </c>
      <c r="CD23" s="295" t="s">
        <v>830</v>
      </c>
      <c r="CE23" s="295" t="s">
        <v>830</v>
      </c>
      <c r="CF23" s="295" t="s">
        <v>830</v>
      </c>
      <c r="CG23" s="295" t="s">
        <v>830</v>
      </c>
      <c r="CH23" s="292">
        <v>0</v>
      </c>
      <c r="CI23" s="292">
        <v>0</v>
      </c>
      <c r="CJ23" s="293" t="s">
        <v>779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47</v>
      </c>
      <c r="E24" s="292">
        <f>SUM(Z24,AU24,BP24)</f>
        <v>26</v>
      </c>
      <c r="F24" s="292">
        <f>SUM(AA24,AV24,BQ24)</f>
        <v>0</v>
      </c>
      <c r="G24" s="292">
        <f>SUM(AB24,AW24,BR24)</f>
        <v>7</v>
      </c>
      <c r="H24" s="292">
        <f>SUM(AC24,AX24,BS24)</f>
        <v>1</v>
      </c>
      <c r="I24" s="292">
        <f>SUM(AD24,AY24,BT24)</f>
        <v>9</v>
      </c>
      <c r="J24" s="292">
        <f>SUM(AE24,AZ24,BU24)</f>
        <v>2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2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830</v>
      </c>
      <c r="AK24" s="295" t="s">
        <v>830</v>
      </c>
      <c r="AL24" s="295" t="s">
        <v>830</v>
      </c>
      <c r="AM24" s="295" t="s">
        <v>830</v>
      </c>
      <c r="AN24" s="295" t="s">
        <v>830</v>
      </c>
      <c r="AO24" s="295" t="s">
        <v>830</v>
      </c>
      <c r="AP24" s="295" t="s">
        <v>830</v>
      </c>
      <c r="AQ24" s="295" t="s">
        <v>830</v>
      </c>
      <c r="AR24" s="292">
        <v>0</v>
      </c>
      <c r="AS24" s="292">
        <v>0</v>
      </c>
      <c r="AT24" s="292">
        <f>施設資源化量内訳!D24</f>
        <v>47</v>
      </c>
      <c r="AU24" s="292">
        <f>施設資源化量内訳!E24</f>
        <v>26</v>
      </c>
      <c r="AV24" s="292">
        <f>施設資源化量内訳!F24</f>
        <v>0</v>
      </c>
      <c r="AW24" s="292">
        <f>施設資源化量内訳!G24</f>
        <v>7</v>
      </c>
      <c r="AX24" s="292">
        <f>施設資源化量内訳!H24</f>
        <v>1</v>
      </c>
      <c r="AY24" s="292">
        <f>施設資源化量内訳!I24</f>
        <v>9</v>
      </c>
      <c r="AZ24" s="292">
        <f>施設資源化量内訳!J24</f>
        <v>2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2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830</v>
      </c>
      <c r="CA24" s="295" t="s">
        <v>830</v>
      </c>
      <c r="CB24" s="295" t="s">
        <v>830</v>
      </c>
      <c r="CC24" s="295" t="s">
        <v>830</v>
      </c>
      <c r="CD24" s="295" t="s">
        <v>830</v>
      </c>
      <c r="CE24" s="295" t="s">
        <v>830</v>
      </c>
      <c r="CF24" s="295" t="s">
        <v>830</v>
      </c>
      <c r="CG24" s="295" t="s">
        <v>830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433</v>
      </c>
      <c r="E25" s="292">
        <f>SUM(Z25,AU25,BP25)</f>
        <v>122</v>
      </c>
      <c r="F25" s="292">
        <f>SUM(AA25,AV25,BQ25)</f>
        <v>0</v>
      </c>
      <c r="G25" s="292">
        <f>SUM(AB25,AW25,BR25)</f>
        <v>0</v>
      </c>
      <c r="H25" s="292">
        <f>SUM(AC25,AX25,BS25)</f>
        <v>76</v>
      </c>
      <c r="I25" s="292">
        <f>SUM(AD25,AY25,BT25)</f>
        <v>30</v>
      </c>
      <c r="J25" s="292">
        <f>SUM(AE25,AZ25,BU25)</f>
        <v>14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13</v>
      </c>
      <c r="O25" s="292">
        <f>SUM(AJ25,BE25,BZ25)</f>
        <v>0</v>
      </c>
      <c r="P25" s="292">
        <f>SUM(AK25,BF25,CA25)</f>
        <v>0</v>
      </c>
      <c r="Q25" s="292">
        <f>SUM(AL25,BG25,CB25)</f>
        <v>134</v>
      </c>
      <c r="R25" s="292">
        <f>SUM(AM25,BH25,CC25)</f>
        <v>0</v>
      </c>
      <c r="S25" s="292">
        <f>SUM(AN25,BI25,CD25)</f>
        <v>0</v>
      </c>
      <c r="T25" s="292">
        <f>SUM(AO25,BJ25,CE25)</f>
        <v>43</v>
      </c>
      <c r="U25" s="292">
        <f>SUM(AP25,BK25,CF25)</f>
        <v>0</v>
      </c>
      <c r="V25" s="292">
        <f>SUM(AQ25,BL25,CG25)</f>
        <v>0</v>
      </c>
      <c r="W25" s="292">
        <f>SUM(AR25,BM25,CH25)</f>
        <v>1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830</v>
      </c>
      <c r="AK25" s="295" t="s">
        <v>830</v>
      </c>
      <c r="AL25" s="295" t="s">
        <v>830</v>
      </c>
      <c r="AM25" s="295" t="s">
        <v>830</v>
      </c>
      <c r="AN25" s="295" t="s">
        <v>830</v>
      </c>
      <c r="AO25" s="295" t="s">
        <v>830</v>
      </c>
      <c r="AP25" s="295" t="s">
        <v>830</v>
      </c>
      <c r="AQ25" s="295" t="s">
        <v>830</v>
      </c>
      <c r="AR25" s="292">
        <v>0</v>
      </c>
      <c r="AS25" s="292">
        <v>0</v>
      </c>
      <c r="AT25" s="292">
        <f>施設資源化量内訳!D25</f>
        <v>433</v>
      </c>
      <c r="AU25" s="292">
        <f>施設資源化量内訳!E25</f>
        <v>122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76</v>
      </c>
      <c r="AY25" s="292">
        <f>施設資源化量内訳!I25</f>
        <v>30</v>
      </c>
      <c r="AZ25" s="292">
        <f>施設資源化量内訳!J25</f>
        <v>14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13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134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43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1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830</v>
      </c>
      <c r="CA25" s="295" t="s">
        <v>830</v>
      </c>
      <c r="CB25" s="295" t="s">
        <v>830</v>
      </c>
      <c r="CC25" s="295" t="s">
        <v>830</v>
      </c>
      <c r="CD25" s="295" t="s">
        <v>830</v>
      </c>
      <c r="CE25" s="295" t="s">
        <v>830</v>
      </c>
      <c r="CF25" s="295" t="s">
        <v>830</v>
      </c>
      <c r="CG25" s="295" t="s">
        <v>830</v>
      </c>
      <c r="CH25" s="292">
        <v>0</v>
      </c>
      <c r="CI25" s="292">
        <v>0</v>
      </c>
      <c r="CJ25" s="293" t="s">
        <v>779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166</v>
      </c>
      <c r="E26" s="292">
        <f>SUM(Z26,AU26,BP26)</f>
        <v>96</v>
      </c>
      <c r="F26" s="292">
        <f>SUM(AA26,AV26,BQ26)</f>
        <v>0</v>
      </c>
      <c r="G26" s="292">
        <f>SUM(AB26,AW26,BR26)</f>
        <v>0</v>
      </c>
      <c r="H26" s="292">
        <f>SUM(AC26,AX26,BS26)</f>
        <v>55</v>
      </c>
      <c r="I26" s="292">
        <f>SUM(AD26,AY26,BT26)</f>
        <v>0</v>
      </c>
      <c r="J26" s="292">
        <f>SUM(AE26,AZ26,BU26)</f>
        <v>6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9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111</v>
      </c>
      <c r="Z26" s="292">
        <v>96</v>
      </c>
      <c r="AA26" s="292">
        <v>0</v>
      </c>
      <c r="AB26" s="292">
        <v>0</v>
      </c>
      <c r="AC26" s="292">
        <v>0</v>
      </c>
      <c r="AD26" s="292">
        <v>0</v>
      </c>
      <c r="AE26" s="292">
        <v>6</v>
      </c>
      <c r="AF26" s="292">
        <v>0</v>
      </c>
      <c r="AG26" s="292">
        <v>0</v>
      </c>
      <c r="AH26" s="292">
        <v>0</v>
      </c>
      <c r="AI26" s="295">
        <v>9</v>
      </c>
      <c r="AJ26" s="295" t="s">
        <v>830</v>
      </c>
      <c r="AK26" s="295" t="s">
        <v>830</v>
      </c>
      <c r="AL26" s="295" t="s">
        <v>830</v>
      </c>
      <c r="AM26" s="295" t="s">
        <v>830</v>
      </c>
      <c r="AN26" s="295" t="s">
        <v>830</v>
      </c>
      <c r="AO26" s="295" t="s">
        <v>830</v>
      </c>
      <c r="AP26" s="295" t="s">
        <v>830</v>
      </c>
      <c r="AQ26" s="295" t="s">
        <v>830</v>
      </c>
      <c r="AR26" s="292">
        <v>0</v>
      </c>
      <c r="AS26" s="292">
        <v>0</v>
      </c>
      <c r="AT26" s="292">
        <f>施設資源化量内訳!D26</f>
        <v>55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55</v>
      </c>
      <c r="AY26" s="292">
        <f>施設資源化量内訳!I26</f>
        <v>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830</v>
      </c>
      <c r="CA26" s="295" t="s">
        <v>830</v>
      </c>
      <c r="CB26" s="295" t="s">
        <v>830</v>
      </c>
      <c r="CC26" s="295" t="s">
        <v>830</v>
      </c>
      <c r="CD26" s="295" t="s">
        <v>830</v>
      </c>
      <c r="CE26" s="295" t="s">
        <v>830</v>
      </c>
      <c r="CF26" s="295" t="s">
        <v>830</v>
      </c>
      <c r="CG26" s="295" t="s">
        <v>830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66</v>
      </c>
      <c r="E27" s="292">
        <f>SUM(Z27,AU27,BP27)</f>
        <v>8</v>
      </c>
      <c r="F27" s="292">
        <f>SUM(AA27,AV27,BQ27)</f>
        <v>0</v>
      </c>
      <c r="G27" s="292">
        <f>SUM(AB27,AW27,BR27)</f>
        <v>0</v>
      </c>
      <c r="H27" s="292">
        <f>SUM(AC27,AX27,BS27)</f>
        <v>57</v>
      </c>
      <c r="I27" s="292">
        <f>SUM(AD27,AY27,BT27)</f>
        <v>0</v>
      </c>
      <c r="J27" s="292">
        <f>SUM(AE27,AZ27,BU27)</f>
        <v>0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1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9</v>
      </c>
      <c r="Z27" s="292">
        <v>8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1</v>
      </c>
      <c r="AJ27" s="295" t="s">
        <v>830</v>
      </c>
      <c r="AK27" s="295" t="s">
        <v>830</v>
      </c>
      <c r="AL27" s="295" t="s">
        <v>830</v>
      </c>
      <c r="AM27" s="295" t="s">
        <v>830</v>
      </c>
      <c r="AN27" s="295" t="s">
        <v>830</v>
      </c>
      <c r="AO27" s="295" t="s">
        <v>830</v>
      </c>
      <c r="AP27" s="295" t="s">
        <v>830</v>
      </c>
      <c r="AQ27" s="295" t="s">
        <v>830</v>
      </c>
      <c r="AR27" s="292">
        <v>0</v>
      </c>
      <c r="AS27" s="292">
        <v>0</v>
      </c>
      <c r="AT27" s="292">
        <f>施設資源化量内訳!D27</f>
        <v>57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57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830</v>
      </c>
      <c r="CA27" s="295" t="s">
        <v>830</v>
      </c>
      <c r="CB27" s="295" t="s">
        <v>830</v>
      </c>
      <c r="CC27" s="295" t="s">
        <v>830</v>
      </c>
      <c r="CD27" s="295" t="s">
        <v>830</v>
      </c>
      <c r="CE27" s="295" t="s">
        <v>830</v>
      </c>
      <c r="CF27" s="295" t="s">
        <v>830</v>
      </c>
      <c r="CG27" s="295" t="s">
        <v>830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176</v>
      </c>
      <c r="E28" s="292">
        <f>SUM(Z28,AU28,BP28)</f>
        <v>101</v>
      </c>
      <c r="F28" s="292">
        <f>SUM(AA28,AV28,BQ28)</f>
        <v>0</v>
      </c>
      <c r="G28" s="292">
        <f>SUM(AB28,AW28,BR28)</f>
        <v>0</v>
      </c>
      <c r="H28" s="292">
        <f>SUM(AC28,AX28,BS28)</f>
        <v>60</v>
      </c>
      <c r="I28" s="292">
        <f>SUM(AD28,AY28,BT28)</f>
        <v>0</v>
      </c>
      <c r="J28" s="292">
        <f>SUM(AE28,AZ28,BU28)</f>
        <v>6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9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116</v>
      </c>
      <c r="Z28" s="292">
        <v>101</v>
      </c>
      <c r="AA28" s="292">
        <v>0</v>
      </c>
      <c r="AB28" s="292">
        <v>0</v>
      </c>
      <c r="AC28" s="292">
        <v>0</v>
      </c>
      <c r="AD28" s="292">
        <v>0</v>
      </c>
      <c r="AE28" s="292">
        <v>6</v>
      </c>
      <c r="AF28" s="292">
        <v>0</v>
      </c>
      <c r="AG28" s="292">
        <v>0</v>
      </c>
      <c r="AH28" s="292">
        <v>0</v>
      </c>
      <c r="AI28" s="295">
        <v>9</v>
      </c>
      <c r="AJ28" s="295" t="s">
        <v>830</v>
      </c>
      <c r="AK28" s="295" t="s">
        <v>830</v>
      </c>
      <c r="AL28" s="295" t="s">
        <v>830</v>
      </c>
      <c r="AM28" s="295" t="s">
        <v>830</v>
      </c>
      <c r="AN28" s="295" t="s">
        <v>830</v>
      </c>
      <c r="AO28" s="295" t="s">
        <v>830</v>
      </c>
      <c r="AP28" s="295" t="s">
        <v>830</v>
      </c>
      <c r="AQ28" s="295" t="s">
        <v>830</v>
      </c>
      <c r="AR28" s="292">
        <v>0</v>
      </c>
      <c r="AS28" s="292">
        <v>0</v>
      </c>
      <c r="AT28" s="292">
        <f>施設資源化量内訳!D28</f>
        <v>60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60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830</v>
      </c>
      <c r="CA28" s="295" t="s">
        <v>830</v>
      </c>
      <c r="CB28" s="295" t="s">
        <v>830</v>
      </c>
      <c r="CC28" s="295" t="s">
        <v>830</v>
      </c>
      <c r="CD28" s="295" t="s">
        <v>830</v>
      </c>
      <c r="CE28" s="295" t="s">
        <v>830</v>
      </c>
      <c r="CF28" s="295" t="s">
        <v>830</v>
      </c>
      <c r="CG28" s="295" t="s">
        <v>830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0</v>
      </c>
      <c r="E29" s="292">
        <f>SUM(Z29,AU29,BP29)</f>
        <v>0</v>
      </c>
      <c r="F29" s="292">
        <f>SUM(AA29,AV29,BQ29)</f>
        <v>0</v>
      </c>
      <c r="G29" s="292">
        <f>SUM(AB29,AW29,BR29)</f>
        <v>0</v>
      </c>
      <c r="H29" s="292">
        <f>SUM(AC29,AX29,BS29)</f>
        <v>0</v>
      </c>
      <c r="I29" s="292">
        <f>SUM(AD29,AY29,BT29)</f>
        <v>0</v>
      </c>
      <c r="J29" s="292">
        <f>SUM(AE29,AZ29,BU29)</f>
        <v>0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830</v>
      </c>
      <c r="AK29" s="295" t="s">
        <v>830</v>
      </c>
      <c r="AL29" s="295" t="s">
        <v>830</v>
      </c>
      <c r="AM29" s="295" t="s">
        <v>830</v>
      </c>
      <c r="AN29" s="295" t="s">
        <v>830</v>
      </c>
      <c r="AO29" s="295" t="s">
        <v>830</v>
      </c>
      <c r="AP29" s="295" t="s">
        <v>830</v>
      </c>
      <c r="AQ29" s="295" t="s">
        <v>830</v>
      </c>
      <c r="AR29" s="292">
        <v>0</v>
      </c>
      <c r="AS29" s="292">
        <v>0</v>
      </c>
      <c r="AT29" s="292">
        <f>施設資源化量内訳!D29</f>
        <v>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830</v>
      </c>
      <c r="CA29" s="295" t="s">
        <v>830</v>
      </c>
      <c r="CB29" s="295" t="s">
        <v>830</v>
      </c>
      <c r="CC29" s="295" t="s">
        <v>830</v>
      </c>
      <c r="CD29" s="295" t="s">
        <v>830</v>
      </c>
      <c r="CE29" s="295" t="s">
        <v>830</v>
      </c>
      <c r="CF29" s="295" t="s">
        <v>830</v>
      </c>
      <c r="CG29" s="295" t="s">
        <v>830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1778</v>
      </c>
      <c r="E30" s="292">
        <f>SUM(Z30,AU30,BP30)</f>
        <v>612</v>
      </c>
      <c r="F30" s="292">
        <f>SUM(AA30,AV30,BQ30)</f>
        <v>0</v>
      </c>
      <c r="G30" s="292">
        <f>SUM(AB30,AW30,BR30)</f>
        <v>0</v>
      </c>
      <c r="H30" s="292">
        <f>SUM(AC30,AX30,BS30)</f>
        <v>195</v>
      </c>
      <c r="I30" s="292">
        <f>SUM(AD30,AY30,BT30)</f>
        <v>124</v>
      </c>
      <c r="J30" s="292">
        <f>SUM(AE30,AZ30,BU30)</f>
        <v>21</v>
      </c>
      <c r="K30" s="292">
        <f>SUM(AF30,BA30,BV30)</f>
        <v>0</v>
      </c>
      <c r="L30" s="292">
        <f>SUM(AG30,BB30,BW30)</f>
        <v>239</v>
      </c>
      <c r="M30" s="292">
        <f>SUM(AH30,BC30,BX30)</f>
        <v>469</v>
      </c>
      <c r="N30" s="292">
        <f>SUM(AI30,BD30,BY30)</f>
        <v>109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9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830</v>
      </c>
      <c r="AK30" s="295" t="s">
        <v>830</v>
      </c>
      <c r="AL30" s="295" t="s">
        <v>830</v>
      </c>
      <c r="AM30" s="295" t="s">
        <v>830</v>
      </c>
      <c r="AN30" s="295" t="s">
        <v>830</v>
      </c>
      <c r="AO30" s="295" t="s">
        <v>830</v>
      </c>
      <c r="AP30" s="295" t="s">
        <v>830</v>
      </c>
      <c r="AQ30" s="295" t="s">
        <v>830</v>
      </c>
      <c r="AR30" s="292">
        <v>0</v>
      </c>
      <c r="AS30" s="292">
        <v>0</v>
      </c>
      <c r="AT30" s="292">
        <f>施設資源化量内訳!D30</f>
        <v>1778</v>
      </c>
      <c r="AU30" s="292">
        <f>施設資源化量内訳!E30</f>
        <v>612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195</v>
      </c>
      <c r="AY30" s="292">
        <f>施設資源化量内訳!I30</f>
        <v>124</v>
      </c>
      <c r="AZ30" s="292">
        <f>施設資源化量内訳!J30</f>
        <v>21</v>
      </c>
      <c r="BA30" s="292">
        <f>施設資源化量内訳!K30</f>
        <v>0</v>
      </c>
      <c r="BB30" s="292">
        <f>施設資源化量内訳!L30</f>
        <v>239</v>
      </c>
      <c r="BC30" s="292">
        <f>施設資源化量内訳!M30</f>
        <v>469</v>
      </c>
      <c r="BD30" s="292">
        <f>施設資源化量内訳!N30</f>
        <v>109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9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830</v>
      </c>
      <c r="CA30" s="295" t="s">
        <v>830</v>
      </c>
      <c r="CB30" s="295" t="s">
        <v>830</v>
      </c>
      <c r="CC30" s="295" t="s">
        <v>830</v>
      </c>
      <c r="CD30" s="295" t="s">
        <v>830</v>
      </c>
      <c r="CE30" s="295" t="s">
        <v>830</v>
      </c>
      <c r="CF30" s="295" t="s">
        <v>830</v>
      </c>
      <c r="CG30" s="295" t="s">
        <v>830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285</v>
      </c>
      <c r="E31" s="292">
        <f>SUM(Z31,AU31,BP31)</f>
        <v>124</v>
      </c>
      <c r="F31" s="292">
        <f>SUM(AA31,AV31,BQ31)</f>
        <v>0</v>
      </c>
      <c r="G31" s="292">
        <f>SUM(AB31,AW31,BR31)</f>
        <v>0</v>
      </c>
      <c r="H31" s="292">
        <f>SUM(AC31,AX31,BS31)</f>
        <v>77</v>
      </c>
      <c r="I31" s="292">
        <f>SUM(AD31,AY31,BT31)</f>
        <v>35</v>
      </c>
      <c r="J31" s="292">
        <f>SUM(AE31,AZ31,BU31)</f>
        <v>10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6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33</v>
      </c>
      <c r="Y31" s="292">
        <f>SUM(Z31:AS31)</f>
        <v>195</v>
      </c>
      <c r="Z31" s="292">
        <v>124</v>
      </c>
      <c r="AA31" s="292">
        <v>0</v>
      </c>
      <c r="AB31" s="292">
        <v>0</v>
      </c>
      <c r="AC31" s="292">
        <v>0</v>
      </c>
      <c r="AD31" s="292">
        <v>35</v>
      </c>
      <c r="AE31" s="292">
        <v>0</v>
      </c>
      <c r="AF31" s="292">
        <v>0</v>
      </c>
      <c r="AG31" s="292">
        <v>0</v>
      </c>
      <c r="AH31" s="292">
        <v>0</v>
      </c>
      <c r="AI31" s="295">
        <v>6</v>
      </c>
      <c r="AJ31" s="295" t="s">
        <v>830</v>
      </c>
      <c r="AK31" s="295" t="s">
        <v>830</v>
      </c>
      <c r="AL31" s="295" t="s">
        <v>830</v>
      </c>
      <c r="AM31" s="295" t="s">
        <v>830</v>
      </c>
      <c r="AN31" s="295" t="s">
        <v>830</v>
      </c>
      <c r="AO31" s="295" t="s">
        <v>830</v>
      </c>
      <c r="AP31" s="295" t="s">
        <v>830</v>
      </c>
      <c r="AQ31" s="295" t="s">
        <v>830</v>
      </c>
      <c r="AR31" s="292">
        <v>0</v>
      </c>
      <c r="AS31" s="292">
        <v>30</v>
      </c>
      <c r="AT31" s="292">
        <f>施設資源化量内訳!D31</f>
        <v>90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77</v>
      </c>
      <c r="AY31" s="292">
        <f>施設資源化量内訳!I31</f>
        <v>0</v>
      </c>
      <c r="AZ31" s="292">
        <f>施設資源化量内訳!J31</f>
        <v>10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3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830</v>
      </c>
      <c r="CA31" s="295" t="s">
        <v>830</v>
      </c>
      <c r="CB31" s="295" t="s">
        <v>830</v>
      </c>
      <c r="CC31" s="295" t="s">
        <v>830</v>
      </c>
      <c r="CD31" s="295" t="s">
        <v>830</v>
      </c>
      <c r="CE31" s="295" t="s">
        <v>830</v>
      </c>
      <c r="CF31" s="295" t="s">
        <v>830</v>
      </c>
      <c r="CG31" s="295" t="s">
        <v>830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1899</v>
      </c>
      <c r="E32" s="292">
        <f>SUM(Z32,AU32,BP32)</f>
        <v>100</v>
      </c>
      <c r="F32" s="292">
        <f>SUM(AA32,AV32,BQ32)</f>
        <v>0</v>
      </c>
      <c r="G32" s="292">
        <f>SUM(AB32,AW32,BR32)</f>
        <v>23</v>
      </c>
      <c r="H32" s="292">
        <f>SUM(AC32,AX32,BS32)</f>
        <v>545</v>
      </c>
      <c r="I32" s="292">
        <f>SUM(AD32,AY32,BT32)</f>
        <v>84</v>
      </c>
      <c r="J32" s="292">
        <f>SUM(AE32,AZ32,BU32)</f>
        <v>12</v>
      </c>
      <c r="K32" s="292">
        <f>SUM(AF32,BA32,BV32)</f>
        <v>0</v>
      </c>
      <c r="L32" s="292">
        <f>SUM(AG32,BB32,BW32)</f>
        <v>0</v>
      </c>
      <c r="M32" s="292">
        <f>SUM(AH32,BC32,BX32)</f>
        <v>152</v>
      </c>
      <c r="N32" s="292">
        <f>SUM(AI32,BD32,BY32)</f>
        <v>22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922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39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830</v>
      </c>
      <c r="AK32" s="295" t="s">
        <v>830</v>
      </c>
      <c r="AL32" s="295" t="s">
        <v>830</v>
      </c>
      <c r="AM32" s="295" t="s">
        <v>830</v>
      </c>
      <c r="AN32" s="295" t="s">
        <v>830</v>
      </c>
      <c r="AO32" s="295" t="s">
        <v>830</v>
      </c>
      <c r="AP32" s="295" t="s">
        <v>830</v>
      </c>
      <c r="AQ32" s="295" t="s">
        <v>830</v>
      </c>
      <c r="AR32" s="292">
        <v>0</v>
      </c>
      <c r="AS32" s="292">
        <v>0</v>
      </c>
      <c r="AT32" s="292">
        <f>施設資源化量内訳!D32</f>
        <v>1899</v>
      </c>
      <c r="AU32" s="292">
        <f>施設資源化量内訳!E32</f>
        <v>100</v>
      </c>
      <c r="AV32" s="292">
        <f>施設資源化量内訳!F32</f>
        <v>0</v>
      </c>
      <c r="AW32" s="292">
        <f>施設資源化量内訳!G32</f>
        <v>23</v>
      </c>
      <c r="AX32" s="292">
        <f>施設資源化量内訳!H32</f>
        <v>545</v>
      </c>
      <c r="AY32" s="292">
        <f>施設資源化量内訳!I32</f>
        <v>84</v>
      </c>
      <c r="AZ32" s="292">
        <f>施設資源化量内訳!J32</f>
        <v>12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152</v>
      </c>
      <c r="BD32" s="292">
        <f>施設資源化量内訳!N32</f>
        <v>22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922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39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830</v>
      </c>
      <c r="CA32" s="295" t="s">
        <v>830</v>
      </c>
      <c r="CB32" s="295" t="s">
        <v>830</v>
      </c>
      <c r="CC32" s="295" t="s">
        <v>830</v>
      </c>
      <c r="CD32" s="295" t="s">
        <v>830</v>
      </c>
      <c r="CE32" s="295" t="s">
        <v>830</v>
      </c>
      <c r="CF32" s="295" t="s">
        <v>830</v>
      </c>
      <c r="CG32" s="295" t="s">
        <v>830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503</v>
      </c>
      <c r="E33" s="292">
        <f>SUM(Z33,AU33,BP33)</f>
        <v>217</v>
      </c>
      <c r="F33" s="292">
        <f>SUM(AA33,AV33,BQ33)</f>
        <v>1</v>
      </c>
      <c r="G33" s="292">
        <f>SUM(AB33,AW33,BR33)</f>
        <v>0</v>
      </c>
      <c r="H33" s="292">
        <f>SUM(AC33,AX33,BS33)</f>
        <v>138</v>
      </c>
      <c r="I33" s="292">
        <f>SUM(AD33,AY33,BT33)</f>
        <v>60</v>
      </c>
      <c r="J33" s="292">
        <f>SUM(AE33,AZ33,BU33)</f>
        <v>16</v>
      </c>
      <c r="K33" s="292">
        <f>SUM(AF33,BA33,BV33)</f>
        <v>0</v>
      </c>
      <c r="L33" s="292">
        <f>SUM(AG33,BB33,BW33)</f>
        <v>0</v>
      </c>
      <c r="M33" s="292">
        <f>SUM(AH33,BC33,BX33)</f>
        <v>0</v>
      </c>
      <c r="N33" s="292">
        <f>SUM(AI33,BD33,BY33)</f>
        <v>12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59</v>
      </c>
      <c r="Y33" s="292">
        <f>SUM(Z33:AS33)</f>
        <v>345</v>
      </c>
      <c r="Z33" s="292">
        <v>217</v>
      </c>
      <c r="AA33" s="292">
        <v>1</v>
      </c>
      <c r="AB33" s="292">
        <v>0</v>
      </c>
      <c r="AC33" s="292">
        <v>0</v>
      </c>
      <c r="AD33" s="292">
        <v>60</v>
      </c>
      <c r="AE33" s="292">
        <v>0</v>
      </c>
      <c r="AF33" s="292">
        <v>0</v>
      </c>
      <c r="AG33" s="292">
        <v>0</v>
      </c>
      <c r="AH33" s="292">
        <v>0</v>
      </c>
      <c r="AI33" s="295">
        <v>12</v>
      </c>
      <c r="AJ33" s="295" t="s">
        <v>830</v>
      </c>
      <c r="AK33" s="295" t="s">
        <v>830</v>
      </c>
      <c r="AL33" s="295" t="s">
        <v>830</v>
      </c>
      <c r="AM33" s="295" t="s">
        <v>830</v>
      </c>
      <c r="AN33" s="295" t="s">
        <v>830</v>
      </c>
      <c r="AO33" s="295" t="s">
        <v>830</v>
      </c>
      <c r="AP33" s="295" t="s">
        <v>830</v>
      </c>
      <c r="AQ33" s="295" t="s">
        <v>830</v>
      </c>
      <c r="AR33" s="292">
        <v>0</v>
      </c>
      <c r="AS33" s="292">
        <v>55</v>
      </c>
      <c r="AT33" s="292">
        <f>施設資源化量内訳!D33</f>
        <v>158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138</v>
      </c>
      <c r="AY33" s="292">
        <f>施設資源化量内訳!I33</f>
        <v>0</v>
      </c>
      <c r="AZ33" s="292">
        <f>施設資源化量内訳!J33</f>
        <v>16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4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830</v>
      </c>
      <c r="CA33" s="295" t="s">
        <v>830</v>
      </c>
      <c r="CB33" s="295" t="s">
        <v>830</v>
      </c>
      <c r="CC33" s="295" t="s">
        <v>830</v>
      </c>
      <c r="CD33" s="295" t="s">
        <v>830</v>
      </c>
      <c r="CE33" s="295" t="s">
        <v>830</v>
      </c>
      <c r="CF33" s="295" t="s">
        <v>830</v>
      </c>
      <c r="CG33" s="295" t="s">
        <v>830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261</v>
      </c>
      <c r="E34" s="292">
        <f>SUM(Z34,AU34,BP34)</f>
        <v>112</v>
      </c>
      <c r="F34" s="292">
        <f>SUM(AA34,AV34,BQ34)</f>
        <v>0</v>
      </c>
      <c r="G34" s="292">
        <f>SUM(AB34,AW34,BR34)</f>
        <v>0</v>
      </c>
      <c r="H34" s="292">
        <f>SUM(AC34,AX34,BS34)</f>
        <v>70</v>
      </c>
      <c r="I34" s="292">
        <f>SUM(AD34,AY34,BT34)</f>
        <v>34</v>
      </c>
      <c r="J34" s="292">
        <f>SUM(AE34,AZ34,BU34)</f>
        <v>9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6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30</v>
      </c>
      <c r="Y34" s="292">
        <f>SUM(Z34:AS34)</f>
        <v>180</v>
      </c>
      <c r="Z34" s="292">
        <v>112</v>
      </c>
      <c r="AA34" s="292">
        <v>0</v>
      </c>
      <c r="AB34" s="292">
        <v>0</v>
      </c>
      <c r="AC34" s="292">
        <v>0</v>
      </c>
      <c r="AD34" s="292">
        <v>34</v>
      </c>
      <c r="AE34" s="292">
        <v>0</v>
      </c>
      <c r="AF34" s="292">
        <v>0</v>
      </c>
      <c r="AG34" s="292">
        <v>0</v>
      </c>
      <c r="AH34" s="292">
        <v>0</v>
      </c>
      <c r="AI34" s="295">
        <v>6</v>
      </c>
      <c r="AJ34" s="295" t="s">
        <v>830</v>
      </c>
      <c r="AK34" s="295" t="s">
        <v>830</v>
      </c>
      <c r="AL34" s="295" t="s">
        <v>830</v>
      </c>
      <c r="AM34" s="295" t="s">
        <v>830</v>
      </c>
      <c r="AN34" s="295" t="s">
        <v>830</v>
      </c>
      <c r="AO34" s="295" t="s">
        <v>830</v>
      </c>
      <c r="AP34" s="295" t="s">
        <v>830</v>
      </c>
      <c r="AQ34" s="295" t="s">
        <v>830</v>
      </c>
      <c r="AR34" s="292">
        <v>0</v>
      </c>
      <c r="AS34" s="292">
        <v>28</v>
      </c>
      <c r="AT34" s="292">
        <f>施設資源化量内訳!D34</f>
        <v>81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70</v>
      </c>
      <c r="AY34" s="292">
        <f>施設資源化量内訳!I34</f>
        <v>0</v>
      </c>
      <c r="AZ34" s="292">
        <f>施設資源化量内訳!J34</f>
        <v>9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2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830</v>
      </c>
      <c r="CA34" s="295" t="s">
        <v>830</v>
      </c>
      <c r="CB34" s="295" t="s">
        <v>830</v>
      </c>
      <c r="CC34" s="295" t="s">
        <v>830</v>
      </c>
      <c r="CD34" s="295" t="s">
        <v>830</v>
      </c>
      <c r="CE34" s="295" t="s">
        <v>830</v>
      </c>
      <c r="CF34" s="295" t="s">
        <v>830</v>
      </c>
      <c r="CG34" s="295" t="s">
        <v>830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396</v>
      </c>
      <c r="E35" s="292">
        <f>SUM(Z35,AU35,BP35)</f>
        <v>0</v>
      </c>
      <c r="F35" s="292">
        <f>SUM(AA35,AV35,BQ35)</f>
        <v>0</v>
      </c>
      <c r="G35" s="292">
        <f>SUM(AB35,AW35,BR35)</f>
        <v>0</v>
      </c>
      <c r="H35" s="292">
        <f>SUM(AC35,AX35,BS35)</f>
        <v>12</v>
      </c>
      <c r="I35" s="292">
        <f>SUM(AD35,AY35,BT35)</f>
        <v>0</v>
      </c>
      <c r="J35" s="292">
        <f>SUM(AE35,AZ35,BU35)</f>
        <v>3</v>
      </c>
      <c r="K35" s="292">
        <f>SUM(AF35,BA35,BV35)</f>
        <v>0</v>
      </c>
      <c r="L35" s="292">
        <f>SUM(AG35,BB35,BW35)</f>
        <v>0</v>
      </c>
      <c r="M35" s="292">
        <f>SUM(AH35,BC35,BX35)</f>
        <v>0</v>
      </c>
      <c r="N35" s="292">
        <f>SUM(AI35,BD35,BY35)</f>
        <v>0</v>
      </c>
      <c r="O35" s="292">
        <f>SUM(AJ35,BE35,BZ35)</f>
        <v>6</v>
      </c>
      <c r="P35" s="292">
        <f>SUM(AK35,BF35,CA35)</f>
        <v>0</v>
      </c>
      <c r="Q35" s="292">
        <f>SUM(AL35,BG35,CB35)</f>
        <v>0</v>
      </c>
      <c r="R35" s="292">
        <f>SUM(AM35,BH35,CC35)</f>
        <v>339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36</v>
      </c>
      <c r="Y35" s="292">
        <f>SUM(Z35:AS35)</f>
        <v>15</v>
      </c>
      <c r="Z35" s="292">
        <v>0</v>
      </c>
      <c r="AA35" s="292">
        <v>0</v>
      </c>
      <c r="AB35" s="292">
        <v>0</v>
      </c>
      <c r="AC35" s="292">
        <v>12</v>
      </c>
      <c r="AD35" s="292">
        <v>0</v>
      </c>
      <c r="AE35" s="292">
        <v>3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830</v>
      </c>
      <c r="AK35" s="295" t="s">
        <v>830</v>
      </c>
      <c r="AL35" s="295" t="s">
        <v>830</v>
      </c>
      <c r="AM35" s="295" t="s">
        <v>830</v>
      </c>
      <c r="AN35" s="295" t="s">
        <v>830</v>
      </c>
      <c r="AO35" s="295" t="s">
        <v>830</v>
      </c>
      <c r="AP35" s="295" t="s">
        <v>830</v>
      </c>
      <c r="AQ35" s="295" t="s">
        <v>830</v>
      </c>
      <c r="AR35" s="292">
        <v>0</v>
      </c>
      <c r="AS35" s="292">
        <v>0</v>
      </c>
      <c r="AT35" s="292">
        <f>施設資源化量内訳!D35</f>
        <v>381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0</v>
      </c>
      <c r="AY35" s="292">
        <f>施設資源化量内訳!I35</f>
        <v>0</v>
      </c>
      <c r="AZ35" s="292">
        <f>施設資源化量内訳!J35</f>
        <v>0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6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339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36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830</v>
      </c>
      <c r="CA35" s="295" t="s">
        <v>830</v>
      </c>
      <c r="CB35" s="295" t="s">
        <v>830</v>
      </c>
      <c r="CC35" s="295" t="s">
        <v>830</v>
      </c>
      <c r="CD35" s="295" t="s">
        <v>830</v>
      </c>
      <c r="CE35" s="295" t="s">
        <v>830</v>
      </c>
      <c r="CF35" s="295" t="s">
        <v>830</v>
      </c>
      <c r="CG35" s="295" t="s">
        <v>830</v>
      </c>
      <c r="CH35" s="292">
        <v>0</v>
      </c>
      <c r="CI35" s="292">
        <v>0</v>
      </c>
      <c r="CJ35" s="293" t="s">
        <v>779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188</v>
      </c>
      <c r="E36" s="292">
        <f>SUM(Z36,AU36,BP36)</f>
        <v>93</v>
      </c>
      <c r="F36" s="292">
        <f>SUM(AA36,AV36,BQ36)</f>
        <v>0</v>
      </c>
      <c r="G36" s="292">
        <f>SUM(AB36,AW36,BR36)</f>
        <v>0</v>
      </c>
      <c r="H36" s="292">
        <f>SUM(AC36,AX36,BS36)</f>
        <v>24</v>
      </c>
      <c r="I36" s="292">
        <f>SUM(AD36,AY36,BT36)</f>
        <v>26</v>
      </c>
      <c r="J36" s="292">
        <f>SUM(AE36,AZ36,BU36)</f>
        <v>2</v>
      </c>
      <c r="K36" s="292">
        <f>SUM(AF36,BA36,BV36)</f>
        <v>0</v>
      </c>
      <c r="L36" s="292">
        <f>SUM(AG36,BB36,BW36)</f>
        <v>23</v>
      </c>
      <c r="M36" s="292">
        <f>SUM(AH36,BC36,BX36)</f>
        <v>0</v>
      </c>
      <c r="N36" s="292">
        <f>SUM(AI36,BD36,BY36)</f>
        <v>18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2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830</v>
      </c>
      <c r="AK36" s="295" t="s">
        <v>830</v>
      </c>
      <c r="AL36" s="295" t="s">
        <v>830</v>
      </c>
      <c r="AM36" s="295" t="s">
        <v>830</v>
      </c>
      <c r="AN36" s="295" t="s">
        <v>830</v>
      </c>
      <c r="AO36" s="295" t="s">
        <v>830</v>
      </c>
      <c r="AP36" s="295" t="s">
        <v>830</v>
      </c>
      <c r="AQ36" s="295" t="s">
        <v>830</v>
      </c>
      <c r="AR36" s="292">
        <v>0</v>
      </c>
      <c r="AS36" s="292">
        <v>0</v>
      </c>
      <c r="AT36" s="292">
        <f>施設資源化量内訳!D36</f>
        <v>188</v>
      </c>
      <c r="AU36" s="292">
        <f>施設資源化量内訳!E36</f>
        <v>93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24</v>
      </c>
      <c r="AY36" s="292">
        <f>施設資源化量内訳!I36</f>
        <v>26</v>
      </c>
      <c r="AZ36" s="292">
        <f>施設資源化量内訳!J36</f>
        <v>2</v>
      </c>
      <c r="BA36" s="292">
        <f>施設資源化量内訳!K36</f>
        <v>0</v>
      </c>
      <c r="BB36" s="292">
        <f>施設資源化量内訳!L36</f>
        <v>23</v>
      </c>
      <c r="BC36" s="292">
        <f>施設資源化量内訳!M36</f>
        <v>0</v>
      </c>
      <c r="BD36" s="292">
        <f>施設資源化量内訳!N36</f>
        <v>18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2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830</v>
      </c>
      <c r="CA36" s="295" t="s">
        <v>830</v>
      </c>
      <c r="CB36" s="295" t="s">
        <v>830</v>
      </c>
      <c r="CC36" s="295" t="s">
        <v>830</v>
      </c>
      <c r="CD36" s="295" t="s">
        <v>830</v>
      </c>
      <c r="CE36" s="295" t="s">
        <v>830</v>
      </c>
      <c r="CF36" s="295" t="s">
        <v>830</v>
      </c>
      <c r="CG36" s="295" t="s">
        <v>830</v>
      </c>
      <c r="CH36" s="292">
        <v>0</v>
      </c>
      <c r="CI36" s="292">
        <v>0</v>
      </c>
      <c r="CJ36" s="293" t="s">
        <v>779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929</v>
      </c>
      <c r="E37" s="292">
        <f>SUM(Z37,AU37,BP37)</f>
        <v>74</v>
      </c>
      <c r="F37" s="292">
        <f>SUM(AA37,AV37,BQ37)</f>
        <v>0</v>
      </c>
      <c r="G37" s="292">
        <f>SUM(AB37,AW37,BR37)</f>
        <v>0</v>
      </c>
      <c r="H37" s="292">
        <f>SUM(AC37,AX37,BS37)</f>
        <v>235</v>
      </c>
      <c r="I37" s="292">
        <f>SUM(AD37,AY37,BT37)</f>
        <v>18</v>
      </c>
      <c r="J37" s="292">
        <f>SUM(AE37,AZ37,BU37)</f>
        <v>14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584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4</v>
      </c>
      <c r="Y37" s="292">
        <f>SUM(Z37:AS37)</f>
        <v>125</v>
      </c>
      <c r="Z37" s="292">
        <v>74</v>
      </c>
      <c r="AA37" s="292">
        <v>0</v>
      </c>
      <c r="AB37" s="292">
        <v>0</v>
      </c>
      <c r="AC37" s="292">
        <v>19</v>
      </c>
      <c r="AD37" s="292">
        <v>18</v>
      </c>
      <c r="AE37" s="292">
        <v>14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830</v>
      </c>
      <c r="AK37" s="295" t="s">
        <v>830</v>
      </c>
      <c r="AL37" s="295" t="s">
        <v>830</v>
      </c>
      <c r="AM37" s="295" t="s">
        <v>830</v>
      </c>
      <c r="AN37" s="295" t="s">
        <v>830</v>
      </c>
      <c r="AO37" s="295" t="s">
        <v>830</v>
      </c>
      <c r="AP37" s="295" t="s">
        <v>830</v>
      </c>
      <c r="AQ37" s="295" t="s">
        <v>830</v>
      </c>
      <c r="AR37" s="292">
        <v>0</v>
      </c>
      <c r="AS37" s="292">
        <v>0</v>
      </c>
      <c r="AT37" s="292">
        <f>施設資源化量内訳!D37</f>
        <v>804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216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584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4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830</v>
      </c>
      <c r="CA37" s="295" t="s">
        <v>830</v>
      </c>
      <c r="CB37" s="295" t="s">
        <v>830</v>
      </c>
      <c r="CC37" s="295" t="s">
        <v>830</v>
      </c>
      <c r="CD37" s="295" t="s">
        <v>830</v>
      </c>
      <c r="CE37" s="295" t="s">
        <v>830</v>
      </c>
      <c r="CF37" s="295" t="s">
        <v>830</v>
      </c>
      <c r="CG37" s="295" t="s">
        <v>830</v>
      </c>
      <c r="CH37" s="292">
        <v>0</v>
      </c>
      <c r="CI37" s="292">
        <v>0</v>
      </c>
      <c r="CJ37" s="293" t="s">
        <v>779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680</v>
      </c>
      <c r="E38" s="292">
        <f>SUM(Z38,AU38,BP38)</f>
        <v>262</v>
      </c>
      <c r="F38" s="292">
        <f>SUM(AA38,AV38,BQ38)</f>
        <v>0</v>
      </c>
      <c r="G38" s="292">
        <f>SUM(AB38,AW38,BR38)</f>
        <v>0</v>
      </c>
      <c r="H38" s="292">
        <f>SUM(AC38,AX38,BS38)</f>
        <v>182</v>
      </c>
      <c r="I38" s="292">
        <f>SUM(AD38,AY38,BT38)</f>
        <v>157</v>
      </c>
      <c r="J38" s="292">
        <f>SUM(AE38,AZ38,BU38)</f>
        <v>24</v>
      </c>
      <c r="K38" s="292">
        <f>SUM(AF38,BA38,BV38)</f>
        <v>0</v>
      </c>
      <c r="L38" s="292">
        <f>SUM(AG38,BB38,BW38)</f>
        <v>0</v>
      </c>
      <c r="M38" s="292">
        <f>SUM(AH38,BC38,BX38)</f>
        <v>0</v>
      </c>
      <c r="N38" s="292">
        <f>SUM(AI38,BD38,BY38)</f>
        <v>15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40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830</v>
      </c>
      <c r="AK38" s="295" t="s">
        <v>830</v>
      </c>
      <c r="AL38" s="295" t="s">
        <v>830</v>
      </c>
      <c r="AM38" s="295" t="s">
        <v>830</v>
      </c>
      <c r="AN38" s="295" t="s">
        <v>830</v>
      </c>
      <c r="AO38" s="295" t="s">
        <v>830</v>
      </c>
      <c r="AP38" s="295" t="s">
        <v>830</v>
      </c>
      <c r="AQ38" s="295" t="s">
        <v>830</v>
      </c>
      <c r="AR38" s="292">
        <v>0</v>
      </c>
      <c r="AS38" s="292">
        <v>0</v>
      </c>
      <c r="AT38" s="292">
        <f>施設資源化量内訳!D38</f>
        <v>680</v>
      </c>
      <c r="AU38" s="292">
        <f>施設資源化量内訳!E38</f>
        <v>262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182</v>
      </c>
      <c r="AY38" s="292">
        <f>施設資源化量内訳!I38</f>
        <v>157</v>
      </c>
      <c r="AZ38" s="292">
        <f>施設資源化量内訳!J38</f>
        <v>24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15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40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830</v>
      </c>
      <c r="CA38" s="295" t="s">
        <v>830</v>
      </c>
      <c r="CB38" s="295" t="s">
        <v>830</v>
      </c>
      <c r="CC38" s="295" t="s">
        <v>830</v>
      </c>
      <c r="CD38" s="295" t="s">
        <v>830</v>
      </c>
      <c r="CE38" s="295" t="s">
        <v>830</v>
      </c>
      <c r="CF38" s="295" t="s">
        <v>830</v>
      </c>
      <c r="CG38" s="295" t="s">
        <v>830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276</v>
      </c>
      <c r="E39" s="292">
        <f>SUM(Z39,AU39,BP39)</f>
        <v>23</v>
      </c>
      <c r="F39" s="292">
        <f>SUM(AA39,AV39,BQ39)</f>
        <v>0</v>
      </c>
      <c r="G39" s="292">
        <f>SUM(AB39,AW39,BR39)</f>
        <v>0</v>
      </c>
      <c r="H39" s="292">
        <f>SUM(AC39,AX39,BS39)</f>
        <v>14</v>
      </c>
      <c r="I39" s="292">
        <f>SUM(AD39,AY39,BT39)</f>
        <v>9</v>
      </c>
      <c r="J39" s="292">
        <f>SUM(AE39,AZ39,BU39)</f>
        <v>3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0</v>
      </c>
      <c r="O39" s="292">
        <f>SUM(AJ39,BE39,BZ39)</f>
        <v>0</v>
      </c>
      <c r="P39" s="292">
        <f>SUM(AK39,BF39,CA39)</f>
        <v>0</v>
      </c>
      <c r="Q39" s="292">
        <f>SUM(AL39,BG39,CB39)</f>
        <v>169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58</v>
      </c>
      <c r="W39" s="292">
        <f>SUM(AR39,BM39,CH39)</f>
        <v>0</v>
      </c>
      <c r="X39" s="292">
        <f>SUM(AS39,BN39,CI39)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830</v>
      </c>
      <c r="AK39" s="295" t="s">
        <v>830</v>
      </c>
      <c r="AL39" s="295" t="s">
        <v>830</v>
      </c>
      <c r="AM39" s="295" t="s">
        <v>830</v>
      </c>
      <c r="AN39" s="295" t="s">
        <v>830</v>
      </c>
      <c r="AO39" s="295" t="s">
        <v>830</v>
      </c>
      <c r="AP39" s="295" t="s">
        <v>830</v>
      </c>
      <c r="AQ39" s="295" t="s">
        <v>830</v>
      </c>
      <c r="AR39" s="292">
        <v>0</v>
      </c>
      <c r="AS39" s="292">
        <v>0</v>
      </c>
      <c r="AT39" s="292">
        <f>施設資源化量内訳!D39</f>
        <v>276</v>
      </c>
      <c r="AU39" s="292">
        <f>施設資源化量内訳!E39</f>
        <v>23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14</v>
      </c>
      <c r="AY39" s="292">
        <f>施設資源化量内訳!I39</f>
        <v>9</v>
      </c>
      <c r="AZ39" s="292">
        <f>施設資源化量内訳!J39</f>
        <v>3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169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58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830</v>
      </c>
      <c r="CA39" s="295" t="s">
        <v>830</v>
      </c>
      <c r="CB39" s="295" t="s">
        <v>830</v>
      </c>
      <c r="CC39" s="295" t="s">
        <v>830</v>
      </c>
      <c r="CD39" s="295" t="s">
        <v>830</v>
      </c>
      <c r="CE39" s="295" t="s">
        <v>830</v>
      </c>
      <c r="CF39" s="295" t="s">
        <v>830</v>
      </c>
      <c r="CG39" s="295" t="s">
        <v>830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74</v>
      </c>
      <c r="E40" s="292">
        <f>SUM(Z40,AU40,BP40)</f>
        <v>13</v>
      </c>
      <c r="F40" s="292">
        <f>SUM(AA40,AV40,BQ40)</f>
        <v>0</v>
      </c>
      <c r="G40" s="292">
        <f>SUM(AB40,AW40,BR40)</f>
        <v>0</v>
      </c>
      <c r="H40" s="292">
        <f>SUM(AC40,AX40,BS40)</f>
        <v>0</v>
      </c>
      <c r="I40" s="292">
        <f>SUM(AD40,AY40,BT40)</f>
        <v>0</v>
      </c>
      <c r="J40" s="292">
        <f>SUM(AE40,AZ40,BU40)</f>
        <v>1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0</v>
      </c>
      <c r="O40" s="292">
        <f>SUM(AJ40,BE40,BZ40)</f>
        <v>0</v>
      </c>
      <c r="P40" s="292">
        <f>SUM(AK40,BF40,CA40)</f>
        <v>0</v>
      </c>
      <c r="Q40" s="292">
        <f>SUM(AL40,BG40,CB40)</f>
        <v>45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15</v>
      </c>
      <c r="W40" s="292">
        <f>SUM(AR40,BM40,CH40)</f>
        <v>0</v>
      </c>
      <c r="X40" s="292">
        <f>SUM(AS40,BN40,CI40)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830</v>
      </c>
      <c r="AK40" s="295" t="s">
        <v>830</v>
      </c>
      <c r="AL40" s="295" t="s">
        <v>830</v>
      </c>
      <c r="AM40" s="295" t="s">
        <v>830</v>
      </c>
      <c r="AN40" s="295" t="s">
        <v>830</v>
      </c>
      <c r="AO40" s="295" t="s">
        <v>830</v>
      </c>
      <c r="AP40" s="295" t="s">
        <v>830</v>
      </c>
      <c r="AQ40" s="295" t="s">
        <v>830</v>
      </c>
      <c r="AR40" s="292">
        <v>0</v>
      </c>
      <c r="AS40" s="292">
        <v>0</v>
      </c>
      <c r="AT40" s="292">
        <f>施設資源化量内訳!D40</f>
        <v>74</v>
      </c>
      <c r="AU40" s="292">
        <f>施設資源化量内訳!E40</f>
        <v>13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0</v>
      </c>
      <c r="AY40" s="292">
        <f>施設資源化量内訳!I40</f>
        <v>0</v>
      </c>
      <c r="AZ40" s="292">
        <f>施設資源化量内訳!J40</f>
        <v>1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45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15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830</v>
      </c>
      <c r="CA40" s="295" t="s">
        <v>830</v>
      </c>
      <c r="CB40" s="295" t="s">
        <v>830</v>
      </c>
      <c r="CC40" s="295" t="s">
        <v>830</v>
      </c>
      <c r="CD40" s="295" t="s">
        <v>830</v>
      </c>
      <c r="CE40" s="295" t="s">
        <v>830</v>
      </c>
      <c r="CF40" s="295" t="s">
        <v>830</v>
      </c>
      <c r="CG40" s="295" t="s">
        <v>830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650</v>
      </c>
      <c r="E41" s="292">
        <f>SUM(Z41,AU41,BP41)</f>
        <v>107</v>
      </c>
      <c r="F41" s="292">
        <f>SUM(AA41,AV41,BQ41)</f>
        <v>1</v>
      </c>
      <c r="G41" s="292">
        <f>SUM(AB41,AW41,BR41)</f>
        <v>0</v>
      </c>
      <c r="H41" s="292">
        <f>SUM(AC41,AX41,BS41)</f>
        <v>25</v>
      </c>
      <c r="I41" s="292">
        <f>SUM(AD41,AY41,BT41)</f>
        <v>24</v>
      </c>
      <c r="J41" s="292">
        <f>SUM(AE41,AZ41,BU41)</f>
        <v>5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344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144</v>
      </c>
      <c r="W41" s="292">
        <f>SUM(AR41,BM41,CH41)</f>
        <v>0</v>
      </c>
      <c r="X41" s="292">
        <f>SUM(AS41,BN41,CI41)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830</v>
      </c>
      <c r="AK41" s="295" t="s">
        <v>830</v>
      </c>
      <c r="AL41" s="295" t="s">
        <v>830</v>
      </c>
      <c r="AM41" s="295" t="s">
        <v>830</v>
      </c>
      <c r="AN41" s="295" t="s">
        <v>830</v>
      </c>
      <c r="AO41" s="295" t="s">
        <v>830</v>
      </c>
      <c r="AP41" s="295" t="s">
        <v>830</v>
      </c>
      <c r="AQ41" s="295" t="s">
        <v>830</v>
      </c>
      <c r="AR41" s="292">
        <v>0</v>
      </c>
      <c r="AS41" s="292">
        <v>0</v>
      </c>
      <c r="AT41" s="292">
        <f>施設資源化量内訳!D41</f>
        <v>650</v>
      </c>
      <c r="AU41" s="292">
        <f>施設資源化量内訳!E41</f>
        <v>107</v>
      </c>
      <c r="AV41" s="292">
        <f>施設資源化量内訳!F41</f>
        <v>1</v>
      </c>
      <c r="AW41" s="292">
        <f>施設資源化量内訳!G41</f>
        <v>0</v>
      </c>
      <c r="AX41" s="292">
        <f>施設資源化量内訳!H41</f>
        <v>25</v>
      </c>
      <c r="AY41" s="292">
        <f>施設資源化量内訳!I41</f>
        <v>24</v>
      </c>
      <c r="AZ41" s="292">
        <f>施設資源化量内訳!J41</f>
        <v>5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344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144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830</v>
      </c>
      <c r="CA41" s="295" t="s">
        <v>830</v>
      </c>
      <c r="CB41" s="295" t="s">
        <v>830</v>
      </c>
      <c r="CC41" s="295" t="s">
        <v>830</v>
      </c>
      <c r="CD41" s="295" t="s">
        <v>830</v>
      </c>
      <c r="CE41" s="295" t="s">
        <v>830</v>
      </c>
      <c r="CF41" s="295" t="s">
        <v>830</v>
      </c>
      <c r="CG41" s="295" t="s">
        <v>830</v>
      </c>
      <c r="CH41" s="292">
        <v>0</v>
      </c>
      <c r="CI41" s="292">
        <v>0</v>
      </c>
      <c r="CJ41" s="293" t="s">
        <v>779</v>
      </c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1">
    <sortCondition ref="A8:A41"/>
    <sortCondition ref="B8:B41"/>
    <sortCondition ref="C8:C41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40" man="1"/>
    <brk id="45" min="1" max="40" man="1"/>
    <brk id="66" min="1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高知県</v>
      </c>
      <c r="B7" s="303" t="str">
        <f>ごみ処理概要!B7</f>
        <v>39000</v>
      </c>
      <c r="C7" s="304" t="s">
        <v>3</v>
      </c>
      <c r="D7" s="306">
        <f t="shared" ref="D7:X7" si="0">SUM(Y7,AT7,BO7,CJ7,DE7,DZ7,EU7)</f>
        <v>45147</v>
      </c>
      <c r="E7" s="306">
        <f t="shared" si="0"/>
        <v>3839</v>
      </c>
      <c r="F7" s="306">
        <f t="shared" si="0"/>
        <v>3</v>
      </c>
      <c r="G7" s="306">
        <f t="shared" si="0"/>
        <v>253</v>
      </c>
      <c r="H7" s="306">
        <f t="shared" si="0"/>
        <v>6245</v>
      </c>
      <c r="I7" s="306">
        <f t="shared" si="0"/>
        <v>3359</v>
      </c>
      <c r="J7" s="306">
        <f t="shared" si="0"/>
        <v>701</v>
      </c>
      <c r="K7" s="306">
        <f t="shared" si="0"/>
        <v>0</v>
      </c>
      <c r="L7" s="306">
        <f t="shared" si="0"/>
        <v>2951</v>
      </c>
      <c r="M7" s="306">
        <f t="shared" si="0"/>
        <v>734</v>
      </c>
      <c r="N7" s="306">
        <f t="shared" si="0"/>
        <v>627</v>
      </c>
      <c r="O7" s="306">
        <f t="shared" si="0"/>
        <v>59</v>
      </c>
      <c r="P7" s="306">
        <f t="shared" si="0"/>
        <v>0</v>
      </c>
      <c r="Q7" s="306">
        <f t="shared" si="0"/>
        <v>4901</v>
      </c>
      <c r="R7" s="306">
        <f t="shared" si="0"/>
        <v>7988</v>
      </c>
      <c r="S7" s="306">
        <f t="shared" si="0"/>
        <v>0</v>
      </c>
      <c r="T7" s="306">
        <f t="shared" si="0"/>
        <v>10824</v>
      </c>
      <c r="U7" s="306">
        <f t="shared" si="0"/>
        <v>0</v>
      </c>
      <c r="V7" s="306">
        <f t="shared" si="0"/>
        <v>1197</v>
      </c>
      <c r="W7" s="306">
        <f t="shared" si="0"/>
        <v>1</v>
      </c>
      <c r="X7" s="306">
        <f t="shared" si="0"/>
        <v>1465</v>
      </c>
      <c r="Y7" s="306">
        <f>SUM(Z7:AS7)</f>
        <v>18554</v>
      </c>
      <c r="Z7" s="306">
        <f t="shared" ref="Z7:AI7" si="1">SUM(Z$8:Z$207)</f>
        <v>1</v>
      </c>
      <c r="AA7" s="306">
        <f t="shared" si="1"/>
        <v>0</v>
      </c>
      <c r="AB7" s="306">
        <f t="shared" si="1"/>
        <v>0</v>
      </c>
      <c r="AC7" s="306">
        <f t="shared" si="1"/>
        <v>854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4901</v>
      </c>
      <c r="AM7" s="310" t="s">
        <v>739</v>
      </c>
      <c r="AN7" s="310" t="s">
        <v>739</v>
      </c>
      <c r="AO7" s="306">
        <f>SUM(AO$8:AO$207)</f>
        <v>10824</v>
      </c>
      <c r="AP7" s="310" t="s">
        <v>739</v>
      </c>
      <c r="AQ7" s="306">
        <f>SUM(AQ$8:AQ$207)</f>
        <v>1197</v>
      </c>
      <c r="AR7" s="310" t="s">
        <v>739</v>
      </c>
      <c r="AS7" s="306">
        <f>SUM(AS$8:AS$207)</f>
        <v>777</v>
      </c>
      <c r="AT7" s="306">
        <f>SUM(AU7:BN7)</f>
        <v>814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778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36</v>
      </c>
      <c r="BO7" s="306">
        <f>SUM(BP7:CI7)</f>
        <v>6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6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53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53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8417</v>
      </c>
      <c r="EA7" s="306">
        <f t="shared" ref="EA7:EJ7" si="6">SUM(EA$8:EA$207)</f>
        <v>309</v>
      </c>
      <c r="EB7" s="306">
        <f t="shared" si="6"/>
        <v>0</v>
      </c>
      <c r="EC7" s="306">
        <f t="shared" si="6"/>
        <v>0</v>
      </c>
      <c r="ED7" s="306">
        <f t="shared" si="6"/>
        <v>3</v>
      </c>
      <c r="EE7" s="306">
        <f t="shared" si="6"/>
        <v>20</v>
      </c>
      <c r="EF7" s="306">
        <f t="shared" si="6"/>
        <v>97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7988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17303</v>
      </c>
      <c r="EV7" s="306">
        <f t="shared" ref="EV7:FG7" si="7">SUM(EV$8:EV$207)</f>
        <v>3529</v>
      </c>
      <c r="EW7" s="306">
        <f t="shared" si="7"/>
        <v>3</v>
      </c>
      <c r="EX7" s="306">
        <f t="shared" si="7"/>
        <v>253</v>
      </c>
      <c r="EY7" s="306">
        <f t="shared" si="7"/>
        <v>4610</v>
      </c>
      <c r="EZ7" s="306">
        <f t="shared" si="7"/>
        <v>3339</v>
      </c>
      <c r="FA7" s="306">
        <f t="shared" si="7"/>
        <v>604</v>
      </c>
      <c r="FB7" s="306">
        <f t="shared" si="7"/>
        <v>0</v>
      </c>
      <c r="FC7" s="306">
        <f t="shared" si="7"/>
        <v>2951</v>
      </c>
      <c r="FD7" s="306">
        <f t="shared" si="7"/>
        <v>734</v>
      </c>
      <c r="FE7" s="306">
        <f t="shared" si="7"/>
        <v>627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</v>
      </c>
      <c r="FO7" s="306">
        <f>SUM(FO$8:FO$207)</f>
        <v>652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17671</v>
      </c>
      <c r="E8" s="292">
        <f>SUM(Z8,AU8,BP8,CK8,DF8,EA8,EV8)</f>
        <v>1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2930</v>
      </c>
      <c r="I8" s="292">
        <f>SUM(AD8,AY8,BT8,CO8,DJ8,EE8,EZ8)</f>
        <v>1626</v>
      </c>
      <c r="J8" s="292">
        <f>SUM(AE8,AZ8,BU8,CP8,DK8,EF8,FA8)</f>
        <v>135</v>
      </c>
      <c r="K8" s="292">
        <f>SUM(AF8,BA8,BV8,CQ8,DL8,EG8,FB8)</f>
        <v>0</v>
      </c>
      <c r="L8" s="292">
        <f>SUM(AG8,BB8,BW8,CR8,DM8,EH8,FC8)</f>
        <v>1995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10495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489</v>
      </c>
      <c r="Y8" s="292">
        <f>SUM(Z8:AS8)</f>
        <v>11223</v>
      </c>
      <c r="Z8" s="292">
        <v>1</v>
      </c>
      <c r="AA8" s="292">
        <v>0</v>
      </c>
      <c r="AB8" s="292">
        <v>0</v>
      </c>
      <c r="AC8" s="292">
        <v>727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830</v>
      </c>
      <c r="AK8" s="295" t="s">
        <v>830</v>
      </c>
      <c r="AL8" s="292">
        <v>0</v>
      </c>
      <c r="AM8" s="295" t="s">
        <v>830</v>
      </c>
      <c r="AN8" s="295" t="s">
        <v>830</v>
      </c>
      <c r="AO8" s="292">
        <v>10495</v>
      </c>
      <c r="AP8" s="295" t="s">
        <v>830</v>
      </c>
      <c r="AQ8" s="292">
        <v>0</v>
      </c>
      <c r="AR8" s="295" t="s">
        <v>830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830</v>
      </c>
      <c r="BF8" s="295" t="s">
        <v>830</v>
      </c>
      <c r="BG8" s="295" t="s">
        <v>830</v>
      </c>
      <c r="BH8" s="295" t="s">
        <v>830</v>
      </c>
      <c r="BI8" s="295" t="s">
        <v>830</v>
      </c>
      <c r="BJ8" s="295" t="s">
        <v>830</v>
      </c>
      <c r="BK8" s="295" t="s">
        <v>830</v>
      </c>
      <c r="BL8" s="295" t="s">
        <v>830</v>
      </c>
      <c r="BM8" s="295" t="s">
        <v>830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830</v>
      </c>
      <c r="CC8" s="295" t="s">
        <v>830</v>
      </c>
      <c r="CD8" s="295" t="s">
        <v>830</v>
      </c>
      <c r="CE8" s="295" t="s">
        <v>830</v>
      </c>
      <c r="CF8" s="295" t="s">
        <v>830</v>
      </c>
      <c r="CG8" s="295" t="s">
        <v>830</v>
      </c>
      <c r="CH8" s="295" t="s">
        <v>830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830</v>
      </c>
      <c r="CX8" s="295" t="s">
        <v>830</v>
      </c>
      <c r="CY8" s="295" t="s">
        <v>830</v>
      </c>
      <c r="CZ8" s="295" t="s">
        <v>830</v>
      </c>
      <c r="DA8" s="295" t="s">
        <v>830</v>
      </c>
      <c r="DB8" s="295" t="s">
        <v>830</v>
      </c>
      <c r="DC8" s="295" t="s">
        <v>830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830</v>
      </c>
      <c r="DS8" s="295" t="s">
        <v>830</v>
      </c>
      <c r="DT8" s="292">
        <v>0</v>
      </c>
      <c r="DU8" s="295" t="s">
        <v>830</v>
      </c>
      <c r="DV8" s="295" t="s">
        <v>830</v>
      </c>
      <c r="DW8" s="295" t="s">
        <v>830</v>
      </c>
      <c r="DX8" s="295" t="s">
        <v>830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830</v>
      </c>
      <c r="EL8" s="295" t="s">
        <v>830</v>
      </c>
      <c r="EM8" s="295" t="s">
        <v>830</v>
      </c>
      <c r="EN8" s="292">
        <v>0</v>
      </c>
      <c r="EO8" s="292">
        <v>0</v>
      </c>
      <c r="EP8" s="295" t="s">
        <v>830</v>
      </c>
      <c r="EQ8" s="295" t="s">
        <v>830</v>
      </c>
      <c r="ER8" s="295" t="s">
        <v>830</v>
      </c>
      <c r="ES8" s="292">
        <v>0</v>
      </c>
      <c r="ET8" s="292">
        <v>0</v>
      </c>
      <c r="EU8" s="292">
        <f>SUM(EV8:FO8)</f>
        <v>6448</v>
      </c>
      <c r="EV8" s="292">
        <v>0</v>
      </c>
      <c r="EW8" s="292">
        <v>0</v>
      </c>
      <c r="EX8" s="292">
        <v>0</v>
      </c>
      <c r="EY8" s="292">
        <v>2203</v>
      </c>
      <c r="EZ8" s="292">
        <v>1626</v>
      </c>
      <c r="FA8" s="292">
        <v>135</v>
      </c>
      <c r="FB8" s="292">
        <v>0</v>
      </c>
      <c r="FC8" s="292">
        <v>1995</v>
      </c>
      <c r="FD8" s="292">
        <v>0</v>
      </c>
      <c r="FE8" s="292">
        <v>0</v>
      </c>
      <c r="FF8" s="292">
        <v>0</v>
      </c>
      <c r="FG8" s="292">
        <v>0</v>
      </c>
      <c r="FH8" s="295" t="s">
        <v>830</v>
      </c>
      <c r="FI8" s="295" t="s">
        <v>830</v>
      </c>
      <c r="FJ8" s="295" t="s">
        <v>830</v>
      </c>
      <c r="FK8" s="292">
        <v>0</v>
      </c>
      <c r="FL8" s="292">
        <v>0</v>
      </c>
      <c r="FM8" s="292">
        <v>0</v>
      </c>
      <c r="FN8" s="292">
        <v>0</v>
      </c>
      <c r="FO8" s="292">
        <v>489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1197</v>
      </c>
      <c r="E9" s="292">
        <f>SUM(Z9,AU9,BP9,CK9,DF9,EA9,EV9)</f>
        <v>180</v>
      </c>
      <c r="F9" s="292">
        <f>SUM(AA9,AV9,BQ9,CL9,DG9,EB9,EW9)</f>
        <v>1</v>
      </c>
      <c r="G9" s="292">
        <f>SUM(AB9,AW9,BR9,CM9,DH9,EC9,EX9)</f>
        <v>67</v>
      </c>
      <c r="H9" s="292">
        <f>SUM(AC9,AX9,BS9,CN9,DI9,ED9,EY9)</f>
        <v>250</v>
      </c>
      <c r="I9" s="292">
        <f>SUM(AD9,AY9,BT9,CO9,DJ9,EE9,EZ9)</f>
        <v>83</v>
      </c>
      <c r="J9" s="292">
        <f>SUM(AE9,AZ9,BU9,CP9,DK9,EF9,FA9)</f>
        <v>28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48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409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131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614</v>
      </c>
      <c r="Z9" s="292">
        <v>0</v>
      </c>
      <c r="AA9" s="292">
        <v>0</v>
      </c>
      <c r="AB9" s="292">
        <v>0</v>
      </c>
      <c r="AC9" s="292">
        <v>74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830</v>
      </c>
      <c r="AK9" s="295" t="s">
        <v>830</v>
      </c>
      <c r="AL9" s="292">
        <v>409</v>
      </c>
      <c r="AM9" s="295" t="s">
        <v>830</v>
      </c>
      <c r="AN9" s="295" t="s">
        <v>830</v>
      </c>
      <c r="AO9" s="292">
        <v>0</v>
      </c>
      <c r="AP9" s="295" t="s">
        <v>830</v>
      </c>
      <c r="AQ9" s="292">
        <v>131</v>
      </c>
      <c r="AR9" s="295" t="s">
        <v>830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830</v>
      </c>
      <c r="BF9" s="295" t="s">
        <v>830</v>
      </c>
      <c r="BG9" s="295" t="s">
        <v>830</v>
      </c>
      <c r="BH9" s="295" t="s">
        <v>830</v>
      </c>
      <c r="BI9" s="295" t="s">
        <v>830</v>
      </c>
      <c r="BJ9" s="295" t="s">
        <v>830</v>
      </c>
      <c r="BK9" s="295" t="s">
        <v>830</v>
      </c>
      <c r="BL9" s="295" t="s">
        <v>830</v>
      </c>
      <c r="BM9" s="295" t="s">
        <v>830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830</v>
      </c>
      <c r="CC9" s="295" t="s">
        <v>830</v>
      </c>
      <c r="CD9" s="295" t="s">
        <v>830</v>
      </c>
      <c r="CE9" s="295" t="s">
        <v>830</v>
      </c>
      <c r="CF9" s="295" t="s">
        <v>830</v>
      </c>
      <c r="CG9" s="295" t="s">
        <v>830</v>
      </c>
      <c r="CH9" s="295" t="s">
        <v>830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830</v>
      </c>
      <c r="CX9" s="295" t="s">
        <v>830</v>
      </c>
      <c r="CY9" s="295" t="s">
        <v>830</v>
      </c>
      <c r="CZ9" s="295" t="s">
        <v>830</v>
      </c>
      <c r="DA9" s="295" t="s">
        <v>830</v>
      </c>
      <c r="DB9" s="295" t="s">
        <v>830</v>
      </c>
      <c r="DC9" s="295" t="s">
        <v>830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830</v>
      </c>
      <c r="DS9" s="295" t="s">
        <v>830</v>
      </c>
      <c r="DT9" s="292">
        <v>0</v>
      </c>
      <c r="DU9" s="295" t="s">
        <v>830</v>
      </c>
      <c r="DV9" s="295" t="s">
        <v>830</v>
      </c>
      <c r="DW9" s="295" t="s">
        <v>830</v>
      </c>
      <c r="DX9" s="295" t="s">
        <v>830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830</v>
      </c>
      <c r="EL9" s="295" t="s">
        <v>830</v>
      </c>
      <c r="EM9" s="295" t="s">
        <v>830</v>
      </c>
      <c r="EN9" s="292">
        <v>0</v>
      </c>
      <c r="EO9" s="292">
        <v>0</v>
      </c>
      <c r="EP9" s="295" t="s">
        <v>830</v>
      </c>
      <c r="EQ9" s="295" t="s">
        <v>830</v>
      </c>
      <c r="ER9" s="295" t="s">
        <v>830</v>
      </c>
      <c r="ES9" s="292">
        <v>0</v>
      </c>
      <c r="ET9" s="292">
        <v>0</v>
      </c>
      <c r="EU9" s="292">
        <f>SUM(EV9:FO9)</f>
        <v>583</v>
      </c>
      <c r="EV9" s="292">
        <v>180</v>
      </c>
      <c r="EW9" s="292">
        <v>1</v>
      </c>
      <c r="EX9" s="292">
        <v>67</v>
      </c>
      <c r="EY9" s="292">
        <v>176</v>
      </c>
      <c r="EZ9" s="292">
        <v>83</v>
      </c>
      <c r="FA9" s="292">
        <v>28</v>
      </c>
      <c r="FB9" s="292">
        <v>0</v>
      </c>
      <c r="FC9" s="292">
        <v>0</v>
      </c>
      <c r="FD9" s="292">
        <v>0</v>
      </c>
      <c r="FE9" s="292">
        <v>48</v>
      </c>
      <c r="FF9" s="292">
        <v>0</v>
      </c>
      <c r="FG9" s="292">
        <v>0</v>
      </c>
      <c r="FH9" s="295" t="s">
        <v>830</v>
      </c>
      <c r="FI9" s="295" t="s">
        <v>830</v>
      </c>
      <c r="FJ9" s="295" t="s">
        <v>830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1932</v>
      </c>
      <c r="E10" s="292">
        <f>SUM(Z10,AU10,BP10,CK10,DF10,EA10,EV10)</f>
        <v>317</v>
      </c>
      <c r="F10" s="292">
        <f>SUM(AA10,AV10,BQ10,CL10,DG10,EB10,EW10)</f>
        <v>1</v>
      </c>
      <c r="G10" s="292">
        <f>SUM(AB10,AW10,BR10,CM10,DH10,EC10,EX10)</f>
        <v>122</v>
      </c>
      <c r="H10" s="292">
        <f>SUM(AC10,AX10,BS10,CN10,DI10,ED10,EY10)</f>
        <v>190</v>
      </c>
      <c r="I10" s="292">
        <f>SUM(AD10,AY10,BT10,CO10,DJ10,EE10,EZ10)</f>
        <v>98</v>
      </c>
      <c r="J10" s="292">
        <f>SUM(AE10,AZ10,BU10,CP10,DK10,EF10,FA10)</f>
        <v>52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51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734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235</v>
      </c>
      <c r="W10" s="292">
        <f>SUM(AR10,BM10,CH10,DC10,DX10,ES10,FN10)</f>
        <v>0</v>
      </c>
      <c r="X10" s="292">
        <f>SUM(AS10,BN10,CI10,DD10,DY10,ET10,FO10)</f>
        <v>132</v>
      </c>
      <c r="Y10" s="292">
        <f>SUM(Z10:AS10)</f>
        <v>1101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830</v>
      </c>
      <c r="AK10" s="295" t="s">
        <v>830</v>
      </c>
      <c r="AL10" s="292">
        <v>734</v>
      </c>
      <c r="AM10" s="295" t="s">
        <v>830</v>
      </c>
      <c r="AN10" s="295" t="s">
        <v>830</v>
      </c>
      <c r="AO10" s="292">
        <v>0</v>
      </c>
      <c r="AP10" s="295" t="s">
        <v>830</v>
      </c>
      <c r="AQ10" s="292">
        <v>235</v>
      </c>
      <c r="AR10" s="295" t="s">
        <v>830</v>
      </c>
      <c r="AS10" s="292">
        <v>132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830</v>
      </c>
      <c r="BF10" s="295" t="s">
        <v>830</v>
      </c>
      <c r="BG10" s="295" t="s">
        <v>830</v>
      </c>
      <c r="BH10" s="295" t="s">
        <v>830</v>
      </c>
      <c r="BI10" s="295" t="s">
        <v>830</v>
      </c>
      <c r="BJ10" s="295" t="s">
        <v>830</v>
      </c>
      <c r="BK10" s="295" t="s">
        <v>830</v>
      </c>
      <c r="BL10" s="295" t="s">
        <v>830</v>
      </c>
      <c r="BM10" s="295" t="s">
        <v>830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830</v>
      </c>
      <c r="CC10" s="295" t="s">
        <v>830</v>
      </c>
      <c r="CD10" s="295" t="s">
        <v>830</v>
      </c>
      <c r="CE10" s="295" t="s">
        <v>830</v>
      </c>
      <c r="CF10" s="295" t="s">
        <v>830</v>
      </c>
      <c r="CG10" s="295" t="s">
        <v>830</v>
      </c>
      <c r="CH10" s="295" t="s">
        <v>830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830</v>
      </c>
      <c r="CX10" s="295" t="s">
        <v>830</v>
      </c>
      <c r="CY10" s="295" t="s">
        <v>830</v>
      </c>
      <c r="CZ10" s="295" t="s">
        <v>830</v>
      </c>
      <c r="DA10" s="295" t="s">
        <v>830</v>
      </c>
      <c r="DB10" s="295" t="s">
        <v>830</v>
      </c>
      <c r="DC10" s="295" t="s">
        <v>830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830</v>
      </c>
      <c r="DS10" s="295" t="s">
        <v>830</v>
      </c>
      <c r="DT10" s="292">
        <v>0</v>
      </c>
      <c r="DU10" s="295" t="s">
        <v>830</v>
      </c>
      <c r="DV10" s="295" t="s">
        <v>830</v>
      </c>
      <c r="DW10" s="295" t="s">
        <v>830</v>
      </c>
      <c r="DX10" s="295" t="s">
        <v>830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830</v>
      </c>
      <c r="EL10" s="295" t="s">
        <v>830</v>
      </c>
      <c r="EM10" s="295" t="s">
        <v>830</v>
      </c>
      <c r="EN10" s="292">
        <v>0</v>
      </c>
      <c r="EO10" s="292">
        <v>0</v>
      </c>
      <c r="EP10" s="295" t="s">
        <v>830</v>
      </c>
      <c r="EQ10" s="295" t="s">
        <v>830</v>
      </c>
      <c r="ER10" s="295" t="s">
        <v>830</v>
      </c>
      <c r="ES10" s="292">
        <v>0</v>
      </c>
      <c r="ET10" s="292">
        <v>0</v>
      </c>
      <c r="EU10" s="292">
        <f>SUM(EV10:FO10)</f>
        <v>831</v>
      </c>
      <c r="EV10" s="292">
        <v>317</v>
      </c>
      <c r="EW10" s="292">
        <v>1</v>
      </c>
      <c r="EX10" s="292">
        <v>122</v>
      </c>
      <c r="EY10" s="292">
        <v>190</v>
      </c>
      <c r="EZ10" s="292">
        <v>98</v>
      </c>
      <c r="FA10" s="292">
        <v>52</v>
      </c>
      <c r="FB10" s="292">
        <v>0</v>
      </c>
      <c r="FC10" s="292">
        <v>0</v>
      </c>
      <c r="FD10" s="292">
        <v>0</v>
      </c>
      <c r="FE10" s="292">
        <v>51</v>
      </c>
      <c r="FF10" s="292">
        <v>0</v>
      </c>
      <c r="FG10" s="292">
        <v>0</v>
      </c>
      <c r="FH10" s="295" t="s">
        <v>830</v>
      </c>
      <c r="FI10" s="295" t="s">
        <v>830</v>
      </c>
      <c r="FJ10" s="295" t="s">
        <v>830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962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287</v>
      </c>
      <c r="I11" s="292">
        <f>SUM(AD11,AY11,BT11,CO11,DJ11,EE11,EZ11)</f>
        <v>240</v>
      </c>
      <c r="J11" s="292">
        <f>SUM(AE11,AZ11,BU11,CP11,DK11,EF11,FA11)</f>
        <v>66</v>
      </c>
      <c r="K11" s="292">
        <f>SUM(AF11,BA11,BV11,CQ11,DL11,EG11,FB11)</f>
        <v>0</v>
      </c>
      <c r="L11" s="292">
        <f>SUM(AG11,BB11,BW11,CR11,DM11,EH11,FC11)</f>
        <v>356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13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830</v>
      </c>
      <c r="AK11" s="295" t="s">
        <v>830</v>
      </c>
      <c r="AL11" s="292">
        <v>0</v>
      </c>
      <c r="AM11" s="295" t="s">
        <v>830</v>
      </c>
      <c r="AN11" s="295" t="s">
        <v>830</v>
      </c>
      <c r="AO11" s="292">
        <v>0</v>
      </c>
      <c r="AP11" s="295" t="s">
        <v>830</v>
      </c>
      <c r="AQ11" s="292">
        <v>0</v>
      </c>
      <c r="AR11" s="295" t="s">
        <v>830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830</v>
      </c>
      <c r="BF11" s="295" t="s">
        <v>830</v>
      </c>
      <c r="BG11" s="295" t="s">
        <v>830</v>
      </c>
      <c r="BH11" s="295" t="s">
        <v>830</v>
      </c>
      <c r="BI11" s="295" t="s">
        <v>830</v>
      </c>
      <c r="BJ11" s="295" t="s">
        <v>830</v>
      </c>
      <c r="BK11" s="295" t="s">
        <v>830</v>
      </c>
      <c r="BL11" s="295" t="s">
        <v>830</v>
      </c>
      <c r="BM11" s="295" t="s">
        <v>830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830</v>
      </c>
      <c r="CC11" s="295" t="s">
        <v>830</v>
      </c>
      <c r="CD11" s="295" t="s">
        <v>830</v>
      </c>
      <c r="CE11" s="295" t="s">
        <v>830</v>
      </c>
      <c r="CF11" s="295" t="s">
        <v>830</v>
      </c>
      <c r="CG11" s="295" t="s">
        <v>830</v>
      </c>
      <c r="CH11" s="295" t="s">
        <v>830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830</v>
      </c>
      <c r="CX11" s="295" t="s">
        <v>830</v>
      </c>
      <c r="CY11" s="295" t="s">
        <v>830</v>
      </c>
      <c r="CZ11" s="295" t="s">
        <v>830</v>
      </c>
      <c r="DA11" s="295" t="s">
        <v>830</v>
      </c>
      <c r="DB11" s="295" t="s">
        <v>830</v>
      </c>
      <c r="DC11" s="295" t="s">
        <v>830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830</v>
      </c>
      <c r="DS11" s="295" t="s">
        <v>830</v>
      </c>
      <c r="DT11" s="292">
        <v>0</v>
      </c>
      <c r="DU11" s="295" t="s">
        <v>830</v>
      </c>
      <c r="DV11" s="295" t="s">
        <v>830</v>
      </c>
      <c r="DW11" s="295" t="s">
        <v>830</v>
      </c>
      <c r="DX11" s="295" t="s">
        <v>830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830</v>
      </c>
      <c r="EL11" s="295" t="s">
        <v>830</v>
      </c>
      <c r="EM11" s="295" t="s">
        <v>830</v>
      </c>
      <c r="EN11" s="292">
        <v>0</v>
      </c>
      <c r="EO11" s="292">
        <v>0</v>
      </c>
      <c r="EP11" s="295" t="s">
        <v>830</v>
      </c>
      <c r="EQ11" s="295" t="s">
        <v>830</v>
      </c>
      <c r="ER11" s="295" t="s">
        <v>830</v>
      </c>
      <c r="ES11" s="292">
        <v>0</v>
      </c>
      <c r="ET11" s="292">
        <v>0</v>
      </c>
      <c r="EU11" s="292">
        <f>SUM(EV11:FO11)</f>
        <v>962</v>
      </c>
      <c r="EV11" s="292">
        <v>0</v>
      </c>
      <c r="EW11" s="292">
        <v>0</v>
      </c>
      <c r="EX11" s="292">
        <v>0</v>
      </c>
      <c r="EY11" s="292">
        <v>287</v>
      </c>
      <c r="EZ11" s="292">
        <v>240</v>
      </c>
      <c r="FA11" s="292">
        <v>66</v>
      </c>
      <c r="FB11" s="292">
        <v>0</v>
      </c>
      <c r="FC11" s="292">
        <v>356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830</v>
      </c>
      <c r="FI11" s="295" t="s">
        <v>830</v>
      </c>
      <c r="FJ11" s="295" t="s">
        <v>830</v>
      </c>
      <c r="FK11" s="292">
        <v>0</v>
      </c>
      <c r="FL11" s="292">
        <v>0</v>
      </c>
      <c r="FM11" s="292">
        <v>0</v>
      </c>
      <c r="FN11" s="292">
        <v>0</v>
      </c>
      <c r="FO11" s="292">
        <v>13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1068</v>
      </c>
      <c r="E12" s="292">
        <f>SUM(Z12,AU12,BP12,CK12,DF12,EA12,EV12)</f>
        <v>493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223</v>
      </c>
      <c r="I12" s="292">
        <f>SUM(AD12,AY12,BT12,CO12,DJ12,EE12,EZ12)</f>
        <v>131</v>
      </c>
      <c r="J12" s="292">
        <f>SUM(AE12,AZ12,BU12,CP12,DK12,EF12,FA12)</f>
        <v>45</v>
      </c>
      <c r="K12" s="292">
        <f>SUM(AF12,BA12,BV12,CQ12,DL12,EG12,FB12)</f>
        <v>0</v>
      </c>
      <c r="L12" s="292">
        <f>SUM(AG12,BB12,BW12,CR12,DM12,EH12,FC12)</f>
        <v>30</v>
      </c>
      <c r="M12" s="292">
        <f>SUM(AH12,BC12,BX12,CS12,DN12,EI12,FD12)</f>
        <v>0</v>
      </c>
      <c r="N12" s="292">
        <f>SUM(AI12,BD12,BY12,CT12,DO12,EJ12,FE12)</f>
        <v>136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830</v>
      </c>
      <c r="AK12" s="295" t="s">
        <v>830</v>
      </c>
      <c r="AL12" s="292">
        <v>0</v>
      </c>
      <c r="AM12" s="295" t="s">
        <v>830</v>
      </c>
      <c r="AN12" s="295" t="s">
        <v>830</v>
      </c>
      <c r="AO12" s="292">
        <v>0</v>
      </c>
      <c r="AP12" s="295" t="s">
        <v>830</v>
      </c>
      <c r="AQ12" s="292">
        <v>0</v>
      </c>
      <c r="AR12" s="295" t="s">
        <v>830</v>
      </c>
      <c r="AS12" s="292">
        <v>0</v>
      </c>
      <c r="AT12" s="292">
        <f>SUM(AU12:BN12)</f>
        <v>223</v>
      </c>
      <c r="AU12" s="292">
        <v>0</v>
      </c>
      <c r="AV12" s="292">
        <v>0</v>
      </c>
      <c r="AW12" s="292">
        <v>0</v>
      </c>
      <c r="AX12" s="292">
        <v>223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830</v>
      </c>
      <c r="BF12" s="295" t="s">
        <v>830</v>
      </c>
      <c r="BG12" s="295" t="s">
        <v>830</v>
      </c>
      <c r="BH12" s="295" t="s">
        <v>830</v>
      </c>
      <c r="BI12" s="295" t="s">
        <v>830</v>
      </c>
      <c r="BJ12" s="295" t="s">
        <v>830</v>
      </c>
      <c r="BK12" s="295" t="s">
        <v>830</v>
      </c>
      <c r="BL12" s="295" t="s">
        <v>830</v>
      </c>
      <c r="BM12" s="295" t="s">
        <v>830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830</v>
      </c>
      <c r="CC12" s="295" t="s">
        <v>830</v>
      </c>
      <c r="CD12" s="295" t="s">
        <v>830</v>
      </c>
      <c r="CE12" s="295" t="s">
        <v>830</v>
      </c>
      <c r="CF12" s="295" t="s">
        <v>830</v>
      </c>
      <c r="CG12" s="295" t="s">
        <v>830</v>
      </c>
      <c r="CH12" s="295" t="s">
        <v>830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830</v>
      </c>
      <c r="CX12" s="295" t="s">
        <v>830</v>
      </c>
      <c r="CY12" s="295" t="s">
        <v>830</v>
      </c>
      <c r="CZ12" s="295" t="s">
        <v>830</v>
      </c>
      <c r="DA12" s="295" t="s">
        <v>830</v>
      </c>
      <c r="DB12" s="295" t="s">
        <v>830</v>
      </c>
      <c r="DC12" s="295" t="s">
        <v>830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830</v>
      </c>
      <c r="DS12" s="295" t="s">
        <v>830</v>
      </c>
      <c r="DT12" s="292">
        <v>0</v>
      </c>
      <c r="DU12" s="295" t="s">
        <v>830</v>
      </c>
      <c r="DV12" s="295" t="s">
        <v>830</v>
      </c>
      <c r="DW12" s="295" t="s">
        <v>830</v>
      </c>
      <c r="DX12" s="295" t="s">
        <v>830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830</v>
      </c>
      <c r="EL12" s="295" t="s">
        <v>830</v>
      </c>
      <c r="EM12" s="295" t="s">
        <v>830</v>
      </c>
      <c r="EN12" s="292">
        <v>0</v>
      </c>
      <c r="EO12" s="292">
        <v>0</v>
      </c>
      <c r="EP12" s="295" t="s">
        <v>830</v>
      </c>
      <c r="EQ12" s="295" t="s">
        <v>830</v>
      </c>
      <c r="ER12" s="295" t="s">
        <v>830</v>
      </c>
      <c r="ES12" s="292">
        <v>0</v>
      </c>
      <c r="ET12" s="292">
        <v>0</v>
      </c>
      <c r="EU12" s="292">
        <f>SUM(EV12:FO12)</f>
        <v>845</v>
      </c>
      <c r="EV12" s="292">
        <v>493</v>
      </c>
      <c r="EW12" s="292">
        <v>0</v>
      </c>
      <c r="EX12" s="292">
        <v>0</v>
      </c>
      <c r="EY12" s="292">
        <v>0</v>
      </c>
      <c r="EZ12" s="292">
        <v>131</v>
      </c>
      <c r="FA12" s="292">
        <v>45</v>
      </c>
      <c r="FB12" s="292">
        <v>0</v>
      </c>
      <c r="FC12" s="292">
        <v>30</v>
      </c>
      <c r="FD12" s="292">
        <v>0</v>
      </c>
      <c r="FE12" s="292">
        <v>136</v>
      </c>
      <c r="FF12" s="292">
        <v>0</v>
      </c>
      <c r="FG12" s="292">
        <v>0</v>
      </c>
      <c r="FH12" s="295" t="s">
        <v>830</v>
      </c>
      <c r="FI12" s="295" t="s">
        <v>830</v>
      </c>
      <c r="FJ12" s="295" t="s">
        <v>830</v>
      </c>
      <c r="FK12" s="292">
        <v>0</v>
      </c>
      <c r="FL12" s="292">
        <v>0</v>
      </c>
      <c r="FM12" s="292">
        <v>0</v>
      </c>
      <c r="FN12" s="292">
        <v>0</v>
      </c>
      <c r="FO12" s="292">
        <v>10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6129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157</v>
      </c>
      <c r="I13" s="292">
        <f>SUM(AD13,AY13,BT13,CO13,DJ13,EE13,EZ13)</f>
        <v>133</v>
      </c>
      <c r="J13" s="292">
        <f>SUM(AE13,AZ13,BU13,CP13,DK13,EF13,FA13)</f>
        <v>55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5784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830</v>
      </c>
      <c r="AK13" s="295" t="s">
        <v>830</v>
      </c>
      <c r="AL13" s="292">
        <v>0</v>
      </c>
      <c r="AM13" s="295" t="s">
        <v>830</v>
      </c>
      <c r="AN13" s="295" t="s">
        <v>830</v>
      </c>
      <c r="AO13" s="292">
        <v>0</v>
      </c>
      <c r="AP13" s="295" t="s">
        <v>830</v>
      </c>
      <c r="AQ13" s="292">
        <v>0</v>
      </c>
      <c r="AR13" s="295" t="s">
        <v>830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830</v>
      </c>
      <c r="BF13" s="295" t="s">
        <v>830</v>
      </c>
      <c r="BG13" s="295" t="s">
        <v>830</v>
      </c>
      <c r="BH13" s="295" t="s">
        <v>830</v>
      </c>
      <c r="BI13" s="295" t="s">
        <v>830</v>
      </c>
      <c r="BJ13" s="295" t="s">
        <v>830</v>
      </c>
      <c r="BK13" s="295" t="s">
        <v>830</v>
      </c>
      <c r="BL13" s="295" t="s">
        <v>830</v>
      </c>
      <c r="BM13" s="295" t="s">
        <v>830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830</v>
      </c>
      <c r="CC13" s="295" t="s">
        <v>830</v>
      </c>
      <c r="CD13" s="295" t="s">
        <v>830</v>
      </c>
      <c r="CE13" s="295" t="s">
        <v>830</v>
      </c>
      <c r="CF13" s="295" t="s">
        <v>830</v>
      </c>
      <c r="CG13" s="295" t="s">
        <v>830</v>
      </c>
      <c r="CH13" s="295" t="s">
        <v>830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830</v>
      </c>
      <c r="CX13" s="295" t="s">
        <v>830</v>
      </c>
      <c r="CY13" s="295" t="s">
        <v>830</v>
      </c>
      <c r="CZ13" s="295" t="s">
        <v>830</v>
      </c>
      <c r="DA13" s="295" t="s">
        <v>830</v>
      </c>
      <c r="DB13" s="295" t="s">
        <v>830</v>
      </c>
      <c r="DC13" s="295" t="s">
        <v>830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830</v>
      </c>
      <c r="DS13" s="295" t="s">
        <v>830</v>
      </c>
      <c r="DT13" s="292">
        <v>0</v>
      </c>
      <c r="DU13" s="295" t="s">
        <v>830</v>
      </c>
      <c r="DV13" s="295" t="s">
        <v>830</v>
      </c>
      <c r="DW13" s="295" t="s">
        <v>830</v>
      </c>
      <c r="DX13" s="295" t="s">
        <v>830</v>
      </c>
      <c r="DY13" s="292">
        <v>0</v>
      </c>
      <c r="DZ13" s="292">
        <f>SUM(EA13:ET13)</f>
        <v>5784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830</v>
      </c>
      <c r="EL13" s="295" t="s">
        <v>830</v>
      </c>
      <c r="EM13" s="295" t="s">
        <v>830</v>
      </c>
      <c r="EN13" s="292">
        <v>5784</v>
      </c>
      <c r="EO13" s="292">
        <v>0</v>
      </c>
      <c r="EP13" s="295" t="s">
        <v>830</v>
      </c>
      <c r="EQ13" s="295" t="s">
        <v>830</v>
      </c>
      <c r="ER13" s="295" t="s">
        <v>830</v>
      </c>
      <c r="ES13" s="292">
        <v>0</v>
      </c>
      <c r="ET13" s="292">
        <v>0</v>
      </c>
      <c r="EU13" s="292">
        <f>SUM(EV13:FO13)</f>
        <v>345</v>
      </c>
      <c r="EV13" s="292">
        <v>0</v>
      </c>
      <c r="EW13" s="292">
        <v>0</v>
      </c>
      <c r="EX13" s="292">
        <v>0</v>
      </c>
      <c r="EY13" s="292">
        <v>157</v>
      </c>
      <c r="EZ13" s="292">
        <v>133</v>
      </c>
      <c r="FA13" s="292">
        <v>55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830</v>
      </c>
      <c r="FI13" s="295" t="s">
        <v>830</v>
      </c>
      <c r="FJ13" s="295" t="s">
        <v>830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1477</v>
      </c>
      <c r="E14" s="292">
        <f>SUM(Z14,AU14,BP14,CK14,DF14,EA14,EV14)</f>
        <v>164</v>
      </c>
      <c r="F14" s="292">
        <f>SUM(AA14,AV14,BQ14,CL14,DG14,EB14,EW14)</f>
        <v>0</v>
      </c>
      <c r="G14" s="292">
        <f>SUM(AB14,AW14,BR14,CM14,DH14,EC14,EX14)</f>
        <v>5</v>
      </c>
      <c r="H14" s="292">
        <f>SUM(AC14,AX14,BS14,CN14,DI14,ED14,EY14)</f>
        <v>29</v>
      </c>
      <c r="I14" s="292">
        <f>SUM(AD14,AY14,BT14,CO14,DJ14,EE14,EZ14)</f>
        <v>86</v>
      </c>
      <c r="J14" s="292">
        <f>SUM(AE14,AZ14,BU14,CP14,DK14,EF14,FA14)</f>
        <v>29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866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298</v>
      </c>
      <c r="Y14" s="292">
        <f>SUM(Z14:AS14)</f>
        <v>1162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830</v>
      </c>
      <c r="AK14" s="295" t="s">
        <v>830</v>
      </c>
      <c r="AL14" s="292">
        <v>866</v>
      </c>
      <c r="AM14" s="295" t="s">
        <v>830</v>
      </c>
      <c r="AN14" s="295" t="s">
        <v>830</v>
      </c>
      <c r="AO14" s="292">
        <v>0</v>
      </c>
      <c r="AP14" s="295" t="s">
        <v>830</v>
      </c>
      <c r="AQ14" s="292">
        <v>0</v>
      </c>
      <c r="AR14" s="295" t="s">
        <v>830</v>
      </c>
      <c r="AS14" s="292">
        <v>296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830</v>
      </c>
      <c r="BF14" s="295" t="s">
        <v>830</v>
      </c>
      <c r="BG14" s="295" t="s">
        <v>830</v>
      </c>
      <c r="BH14" s="295" t="s">
        <v>830</v>
      </c>
      <c r="BI14" s="295" t="s">
        <v>830</v>
      </c>
      <c r="BJ14" s="295" t="s">
        <v>830</v>
      </c>
      <c r="BK14" s="295" t="s">
        <v>830</v>
      </c>
      <c r="BL14" s="295" t="s">
        <v>830</v>
      </c>
      <c r="BM14" s="295" t="s">
        <v>830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830</v>
      </c>
      <c r="CC14" s="295" t="s">
        <v>830</v>
      </c>
      <c r="CD14" s="295" t="s">
        <v>830</v>
      </c>
      <c r="CE14" s="295" t="s">
        <v>830</v>
      </c>
      <c r="CF14" s="295" t="s">
        <v>830</v>
      </c>
      <c r="CG14" s="295" t="s">
        <v>830</v>
      </c>
      <c r="CH14" s="295" t="s">
        <v>830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830</v>
      </c>
      <c r="CX14" s="295" t="s">
        <v>830</v>
      </c>
      <c r="CY14" s="295" t="s">
        <v>830</v>
      </c>
      <c r="CZ14" s="295" t="s">
        <v>830</v>
      </c>
      <c r="DA14" s="295" t="s">
        <v>830</v>
      </c>
      <c r="DB14" s="295" t="s">
        <v>830</v>
      </c>
      <c r="DC14" s="295" t="s">
        <v>830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830</v>
      </c>
      <c r="DS14" s="295" t="s">
        <v>830</v>
      </c>
      <c r="DT14" s="292">
        <v>0</v>
      </c>
      <c r="DU14" s="295" t="s">
        <v>830</v>
      </c>
      <c r="DV14" s="295" t="s">
        <v>830</v>
      </c>
      <c r="DW14" s="295" t="s">
        <v>830</v>
      </c>
      <c r="DX14" s="295" t="s">
        <v>830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830</v>
      </c>
      <c r="EL14" s="295" t="s">
        <v>830</v>
      </c>
      <c r="EM14" s="295" t="s">
        <v>830</v>
      </c>
      <c r="EN14" s="292">
        <v>0</v>
      </c>
      <c r="EO14" s="292">
        <v>0</v>
      </c>
      <c r="EP14" s="295" t="s">
        <v>830</v>
      </c>
      <c r="EQ14" s="295" t="s">
        <v>830</v>
      </c>
      <c r="ER14" s="295" t="s">
        <v>830</v>
      </c>
      <c r="ES14" s="292">
        <v>0</v>
      </c>
      <c r="ET14" s="292">
        <v>0</v>
      </c>
      <c r="EU14" s="292">
        <f>SUM(EV14:FO14)</f>
        <v>315</v>
      </c>
      <c r="EV14" s="292">
        <v>164</v>
      </c>
      <c r="EW14" s="292">
        <v>0</v>
      </c>
      <c r="EX14" s="292">
        <v>5</v>
      </c>
      <c r="EY14" s="292">
        <v>29</v>
      </c>
      <c r="EZ14" s="292">
        <v>86</v>
      </c>
      <c r="FA14" s="292">
        <v>29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830</v>
      </c>
      <c r="FI14" s="295" t="s">
        <v>830</v>
      </c>
      <c r="FJ14" s="295" t="s">
        <v>830</v>
      </c>
      <c r="FK14" s="292">
        <v>0</v>
      </c>
      <c r="FL14" s="292">
        <v>0</v>
      </c>
      <c r="FM14" s="292">
        <v>0</v>
      </c>
      <c r="FN14" s="292">
        <v>0</v>
      </c>
      <c r="FO14" s="292">
        <v>2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1296</v>
      </c>
      <c r="E15" s="292">
        <f>SUM(Z15,AU15,BP15,CK15,DF15,EA15,EV15)</f>
        <v>309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3</v>
      </c>
      <c r="I15" s="292">
        <f>SUM(AD15,AY15,BT15,CO15,DJ15,EE15,EZ15)</f>
        <v>20</v>
      </c>
      <c r="J15" s="292">
        <f>SUM(AE15,AZ15,BU15,CP15,DK15,EF15,FA15)</f>
        <v>97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53</v>
      </c>
      <c r="P15" s="292">
        <f>SUM(AK15,BF15,CA15,CV15,DQ15,EL15,FG15)</f>
        <v>0</v>
      </c>
      <c r="Q15" s="292">
        <f>SUM(AL15,BG15,CB15,CW15,DR15,EM15,FH15)</f>
        <v>606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208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814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830</v>
      </c>
      <c r="AK15" s="295" t="s">
        <v>830</v>
      </c>
      <c r="AL15" s="292">
        <v>606</v>
      </c>
      <c r="AM15" s="295" t="s">
        <v>830</v>
      </c>
      <c r="AN15" s="295" t="s">
        <v>830</v>
      </c>
      <c r="AO15" s="292">
        <v>208</v>
      </c>
      <c r="AP15" s="295" t="s">
        <v>830</v>
      </c>
      <c r="AQ15" s="292">
        <v>0</v>
      </c>
      <c r="AR15" s="295" t="s">
        <v>830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830</v>
      </c>
      <c r="BF15" s="295" t="s">
        <v>830</v>
      </c>
      <c r="BG15" s="295" t="s">
        <v>830</v>
      </c>
      <c r="BH15" s="295" t="s">
        <v>830</v>
      </c>
      <c r="BI15" s="295" t="s">
        <v>830</v>
      </c>
      <c r="BJ15" s="295" t="s">
        <v>830</v>
      </c>
      <c r="BK15" s="295" t="s">
        <v>830</v>
      </c>
      <c r="BL15" s="295" t="s">
        <v>830</v>
      </c>
      <c r="BM15" s="295" t="s">
        <v>830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830</v>
      </c>
      <c r="CC15" s="295" t="s">
        <v>830</v>
      </c>
      <c r="CD15" s="295" t="s">
        <v>830</v>
      </c>
      <c r="CE15" s="295" t="s">
        <v>830</v>
      </c>
      <c r="CF15" s="295" t="s">
        <v>830</v>
      </c>
      <c r="CG15" s="295" t="s">
        <v>830</v>
      </c>
      <c r="CH15" s="295" t="s">
        <v>830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830</v>
      </c>
      <c r="CX15" s="295" t="s">
        <v>830</v>
      </c>
      <c r="CY15" s="295" t="s">
        <v>830</v>
      </c>
      <c r="CZ15" s="295" t="s">
        <v>830</v>
      </c>
      <c r="DA15" s="295" t="s">
        <v>830</v>
      </c>
      <c r="DB15" s="295" t="s">
        <v>830</v>
      </c>
      <c r="DC15" s="295" t="s">
        <v>830</v>
      </c>
      <c r="DD15" s="292">
        <v>0</v>
      </c>
      <c r="DE15" s="292">
        <f>SUM(DF15:DY15)</f>
        <v>53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53</v>
      </c>
      <c r="DQ15" s="292">
        <v>0</v>
      </c>
      <c r="DR15" s="295" t="s">
        <v>830</v>
      </c>
      <c r="DS15" s="295" t="s">
        <v>830</v>
      </c>
      <c r="DT15" s="292">
        <v>0</v>
      </c>
      <c r="DU15" s="295" t="s">
        <v>830</v>
      </c>
      <c r="DV15" s="295" t="s">
        <v>830</v>
      </c>
      <c r="DW15" s="295" t="s">
        <v>830</v>
      </c>
      <c r="DX15" s="295" t="s">
        <v>830</v>
      </c>
      <c r="DY15" s="292">
        <v>0</v>
      </c>
      <c r="DZ15" s="292">
        <f>SUM(EA15:ET15)</f>
        <v>429</v>
      </c>
      <c r="EA15" s="292">
        <v>309</v>
      </c>
      <c r="EB15" s="292">
        <v>0</v>
      </c>
      <c r="EC15" s="292">
        <v>0</v>
      </c>
      <c r="ED15" s="292">
        <v>3</v>
      </c>
      <c r="EE15" s="292">
        <v>20</v>
      </c>
      <c r="EF15" s="292">
        <v>97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830</v>
      </c>
      <c r="EL15" s="295" t="s">
        <v>830</v>
      </c>
      <c r="EM15" s="295" t="s">
        <v>830</v>
      </c>
      <c r="EN15" s="292">
        <v>0</v>
      </c>
      <c r="EO15" s="292">
        <v>0</v>
      </c>
      <c r="EP15" s="295" t="s">
        <v>830</v>
      </c>
      <c r="EQ15" s="295" t="s">
        <v>830</v>
      </c>
      <c r="ER15" s="295" t="s">
        <v>830</v>
      </c>
      <c r="ES15" s="292">
        <v>0</v>
      </c>
      <c r="ET15" s="292">
        <v>0</v>
      </c>
      <c r="EU15" s="292">
        <f>SUM(EV15:FO15)</f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830</v>
      </c>
      <c r="FI15" s="295" t="s">
        <v>830</v>
      </c>
      <c r="FJ15" s="295" t="s">
        <v>830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2571</v>
      </c>
      <c r="E16" s="292">
        <f>SUM(Z16,AU16,BP16,CK16,DF16,EA16,EV16)</f>
        <v>264</v>
      </c>
      <c r="F16" s="292">
        <f>SUM(AA16,AV16,BQ16,CL16,DG16,EB16,EW16)</f>
        <v>0</v>
      </c>
      <c r="G16" s="292">
        <f>SUM(AB16,AW16,BR16,CM16,DH16,EC16,EX16)</f>
        <v>20</v>
      </c>
      <c r="H16" s="292">
        <f>SUM(AC16,AX16,BS16,CN16,DI16,ED16,EY16)</f>
        <v>59</v>
      </c>
      <c r="I16" s="292">
        <f>SUM(AD16,AY16,BT16,CO16,DJ16,EE16,EZ16)</f>
        <v>103</v>
      </c>
      <c r="J16" s="292">
        <f>SUM(AE16,AZ16,BU16,CP16,DK16,EF16,FA16)</f>
        <v>15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11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1195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526</v>
      </c>
      <c r="W16" s="292">
        <f>SUM(AR16,BM16,CH16,DC16,DX16,ES16,FN16)</f>
        <v>0</v>
      </c>
      <c r="X16" s="292">
        <f>SUM(AS16,BN16,CI16,DD16,DY16,ET16,FO16)</f>
        <v>378</v>
      </c>
      <c r="Y16" s="292">
        <f>SUM(Z16:AS16)</f>
        <v>2064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830</v>
      </c>
      <c r="AK16" s="295" t="s">
        <v>830</v>
      </c>
      <c r="AL16" s="292">
        <v>1195</v>
      </c>
      <c r="AM16" s="295" t="s">
        <v>830</v>
      </c>
      <c r="AN16" s="295" t="s">
        <v>830</v>
      </c>
      <c r="AO16" s="292">
        <v>0</v>
      </c>
      <c r="AP16" s="295" t="s">
        <v>830</v>
      </c>
      <c r="AQ16" s="292">
        <v>526</v>
      </c>
      <c r="AR16" s="295" t="s">
        <v>830</v>
      </c>
      <c r="AS16" s="292">
        <v>343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830</v>
      </c>
      <c r="BF16" s="295" t="s">
        <v>830</v>
      </c>
      <c r="BG16" s="295" t="s">
        <v>830</v>
      </c>
      <c r="BH16" s="295" t="s">
        <v>830</v>
      </c>
      <c r="BI16" s="295" t="s">
        <v>830</v>
      </c>
      <c r="BJ16" s="295" t="s">
        <v>830</v>
      </c>
      <c r="BK16" s="295" t="s">
        <v>830</v>
      </c>
      <c r="BL16" s="295" t="s">
        <v>830</v>
      </c>
      <c r="BM16" s="295" t="s">
        <v>830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830</v>
      </c>
      <c r="CC16" s="295" t="s">
        <v>830</v>
      </c>
      <c r="CD16" s="295" t="s">
        <v>830</v>
      </c>
      <c r="CE16" s="295" t="s">
        <v>830</v>
      </c>
      <c r="CF16" s="295" t="s">
        <v>830</v>
      </c>
      <c r="CG16" s="295" t="s">
        <v>830</v>
      </c>
      <c r="CH16" s="295" t="s">
        <v>830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830</v>
      </c>
      <c r="CX16" s="295" t="s">
        <v>830</v>
      </c>
      <c r="CY16" s="295" t="s">
        <v>830</v>
      </c>
      <c r="CZ16" s="295" t="s">
        <v>830</v>
      </c>
      <c r="DA16" s="295" t="s">
        <v>830</v>
      </c>
      <c r="DB16" s="295" t="s">
        <v>830</v>
      </c>
      <c r="DC16" s="295" t="s">
        <v>830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830</v>
      </c>
      <c r="DS16" s="295" t="s">
        <v>830</v>
      </c>
      <c r="DT16" s="292">
        <v>0</v>
      </c>
      <c r="DU16" s="295" t="s">
        <v>830</v>
      </c>
      <c r="DV16" s="295" t="s">
        <v>830</v>
      </c>
      <c r="DW16" s="295" t="s">
        <v>830</v>
      </c>
      <c r="DX16" s="295" t="s">
        <v>830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830</v>
      </c>
      <c r="EL16" s="295" t="s">
        <v>830</v>
      </c>
      <c r="EM16" s="295" t="s">
        <v>830</v>
      </c>
      <c r="EN16" s="292">
        <v>0</v>
      </c>
      <c r="EO16" s="292">
        <v>0</v>
      </c>
      <c r="EP16" s="295" t="s">
        <v>830</v>
      </c>
      <c r="EQ16" s="295" t="s">
        <v>830</v>
      </c>
      <c r="ER16" s="295" t="s">
        <v>830</v>
      </c>
      <c r="ES16" s="292">
        <v>0</v>
      </c>
      <c r="ET16" s="292">
        <v>0</v>
      </c>
      <c r="EU16" s="292">
        <f>SUM(EV16:FO16)</f>
        <v>507</v>
      </c>
      <c r="EV16" s="292">
        <v>264</v>
      </c>
      <c r="EW16" s="292">
        <v>0</v>
      </c>
      <c r="EX16" s="292">
        <v>20</v>
      </c>
      <c r="EY16" s="292">
        <v>59</v>
      </c>
      <c r="EZ16" s="292">
        <v>103</v>
      </c>
      <c r="FA16" s="292">
        <v>15</v>
      </c>
      <c r="FB16" s="292">
        <v>0</v>
      </c>
      <c r="FC16" s="292">
        <v>0</v>
      </c>
      <c r="FD16" s="292">
        <v>0</v>
      </c>
      <c r="FE16" s="292">
        <v>11</v>
      </c>
      <c r="FF16" s="292">
        <v>0</v>
      </c>
      <c r="FG16" s="292">
        <v>0</v>
      </c>
      <c r="FH16" s="295" t="s">
        <v>830</v>
      </c>
      <c r="FI16" s="295" t="s">
        <v>830</v>
      </c>
      <c r="FJ16" s="295" t="s">
        <v>830</v>
      </c>
      <c r="FK16" s="292">
        <v>0</v>
      </c>
      <c r="FL16" s="292">
        <v>0</v>
      </c>
      <c r="FM16" s="292">
        <v>0</v>
      </c>
      <c r="FN16" s="292">
        <v>0</v>
      </c>
      <c r="FO16" s="292">
        <v>35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903</v>
      </c>
      <c r="E17" s="292">
        <f>SUM(Z17,AU17,BP17,CK17,DF17,EA17,EV17)</f>
        <v>365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195</v>
      </c>
      <c r="I17" s="292">
        <f>SUM(AD17,AY17,BT17,CO17,DJ17,EE17,EZ17)</f>
        <v>131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113</v>
      </c>
      <c r="N17" s="292">
        <f>SUM(AI17,BD17,BY17,CT17,DO17,EJ17,FE17)</f>
        <v>99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830</v>
      </c>
      <c r="AK17" s="295" t="s">
        <v>830</v>
      </c>
      <c r="AL17" s="292">
        <v>0</v>
      </c>
      <c r="AM17" s="295" t="s">
        <v>830</v>
      </c>
      <c r="AN17" s="295" t="s">
        <v>830</v>
      </c>
      <c r="AO17" s="292">
        <v>0</v>
      </c>
      <c r="AP17" s="295" t="s">
        <v>830</v>
      </c>
      <c r="AQ17" s="292">
        <v>0</v>
      </c>
      <c r="AR17" s="295" t="s">
        <v>830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830</v>
      </c>
      <c r="BF17" s="295" t="s">
        <v>830</v>
      </c>
      <c r="BG17" s="295" t="s">
        <v>830</v>
      </c>
      <c r="BH17" s="295" t="s">
        <v>830</v>
      </c>
      <c r="BI17" s="295" t="s">
        <v>830</v>
      </c>
      <c r="BJ17" s="295" t="s">
        <v>830</v>
      </c>
      <c r="BK17" s="295" t="s">
        <v>830</v>
      </c>
      <c r="BL17" s="295" t="s">
        <v>830</v>
      </c>
      <c r="BM17" s="295" t="s">
        <v>830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830</v>
      </c>
      <c r="CC17" s="295" t="s">
        <v>830</v>
      </c>
      <c r="CD17" s="295" t="s">
        <v>830</v>
      </c>
      <c r="CE17" s="295" t="s">
        <v>830</v>
      </c>
      <c r="CF17" s="295" t="s">
        <v>830</v>
      </c>
      <c r="CG17" s="295" t="s">
        <v>830</v>
      </c>
      <c r="CH17" s="295" t="s">
        <v>830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830</v>
      </c>
      <c r="CX17" s="295" t="s">
        <v>830</v>
      </c>
      <c r="CY17" s="295" t="s">
        <v>830</v>
      </c>
      <c r="CZ17" s="295" t="s">
        <v>830</v>
      </c>
      <c r="DA17" s="295" t="s">
        <v>830</v>
      </c>
      <c r="DB17" s="295" t="s">
        <v>830</v>
      </c>
      <c r="DC17" s="295" t="s">
        <v>830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830</v>
      </c>
      <c r="DS17" s="295" t="s">
        <v>830</v>
      </c>
      <c r="DT17" s="292">
        <v>0</v>
      </c>
      <c r="DU17" s="295" t="s">
        <v>830</v>
      </c>
      <c r="DV17" s="295" t="s">
        <v>830</v>
      </c>
      <c r="DW17" s="295" t="s">
        <v>830</v>
      </c>
      <c r="DX17" s="295" t="s">
        <v>830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830</v>
      </c>
      <c r="EL17" s="295" t="s">
        <v>830</v>
      </c>
      <c r="EM17" s="295" t="s">
        <v>830</v>
      </c>
      <c r="EN17" s="292">
        <v>0</v>
      </c>
      <c r="EO17" s="292">
        <v>0</v>
      </c>
      <c r="EP17" s="295" t="s">
        <v>830</v>
      </c>
      <c r="EQ17" s="295" t="s">
        <v>830</v>
      </c>
      <c r="ER17" s="295" t="s">
        <v>830</v>
      </c>
      <c r="ES17" s="292">
        <v>0</v>
      </c>
      <c r="ET17" s="292">
        <v>0</v>
      </c>
      <c r="EU17" s="292">
        <f>SUM(EV17:FO17)</f>
        <v>903</v>
      </c>
      <c r="EV17" s="292">
        <v>365</v>
      </c>
      <c r="EW17" s="292">
        <v>0</v>
      </c>
      <c r="EX17" s="292">
        <v>0</v>
      </c>
      <c r="EY17" s="292">
        <v>195</v>
      </c>
      <c r="EZ17" s="292">
        <v>131</v>
      </c>
      <c r="FA17" s="292">
        <v>0</v>
      </c>
      <c r="FB17" s="292">
        <v>0</v>
      </c>
      <c r="FC17" s="292">
        <v>0</v>
      </c>
      <c r="FD17" s="292">
        <v>113</v>
      </c>
      <c r="FE17" s="292">
        <v>99</v>
      </c>
      <c r="FF17" s="292">
        <v>0</v>
      </c>
      <c r="FG17" s="292">
        <v>0</v>
      </c>
      <c r="FH17" s="295" t="s">
        <v>830</v>
      </c>
      <c r="FI17" s="295" t="s">
        <v>830</v>
      </c>
      <c r="FJ17" s="295" t="s">
        <v>830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1427</v>
      </c>
      <c r="E18" s="292">
        <f>SUM(Z18,AU18,BP18,CK18,DF18,EA18,EV18)</f>
        <v>363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93</v>
      </c>
      <c r="I18" s="292">
        <f>SUM(AD18,AY18,BT18,CO18,DJ18,EE18,EZ18)</f>
        <v>194</v>
      </c>
      <c r="J18" s="292">
        <f>SUM(AE18,AZ18,BU18,CP18,DK18,EF18,FA18)</f>
        <v>45</v>
      </c>
      <c r="K18" s="292">
        <f>SUM(AF18,BA18,BV18,CQ18,DL18,EG18,FB18)</f>
        <v>0</v>
      </c>
      <c r="L18" s="292">
        <f>SUM(AG18,BB18,BW18,CR18,DM18,EH18,FC18)</f>
        <v>277</v>
      </c>
      <c r="M18" s="292">
        <f>SUM(AH18,BC18,BX18,CS18,DN18,EI18,FD18)</f>
        <v>0</v>
      </c>
      <c r="N18" s="292">
        <f>SUM(AI18,BD18,BY18,CT18,DO18,EJ18,FE18)</f>
        <v>96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359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830</v>
      </c>
      <c r="AK18" s="295" t="s">
        <v>830</v>
      </c>
      <c r="AL18" s="292">
        <v>0</v>
      </c>
      <c r="AM18" s="295" t="s">
        <v>830</v>
      </c>
      <c r="AN18" s="295" t="s">
        <v>830</v>
      </c>
      <c r="AO18" s="292">
        <v>0</v>
      </c>
      <c r="AP18" s="295" t="s">
        <v>830</v>
      </c>
      <c r="AQ18" s="292">
        <v>0</v>
      </c>
      <c r="AR18" s="295" t="s">
        <v>830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830</v>
      </c>
      <c r="BF18" s="295" t="s">
        <v>830</v>
      </c>
      <c r="BG18" s="295" t="s">
        <v>830</v>
      </c>
      <c r="BH18" s="295" t="s">
        <v>830</v>
      </c>
      <c r="BI18" s="295" t="s">
        <v>830</v>
      </c>
      <c r="BJ18" s="295" t="s">
        <v>830</v>
      </c>
      <c r="BK18" s="295" t="s">
        <v>830</v>
      </c>
      <c r="BL18" s="295" t="s">
        <v>830</v>
      </c>
      <c r="BM18" s="295" t="s">
        <v>830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830</v>
      </c>
      <c r="CC18" s="295" t="s">
        <v>830</v>
      </c>
      <c r="CD18" s="295" t="s">
        <v>830</v>
      </c>
      <c r="CE18" s="295" t="s">
        <v>830</v>
      </c>
      <c r="CF18" s="295" t="s">
        <v>830</v>
      </c>
      <c r="CG18" s="295" t="s">
        <v>830</v>
      </c>
      <c r="CH18" s="295" t="s">
        <v>830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830</v>
      </c>
      <c r="CX18" s="295" t="s">
        <v>830</v>
      </c>
      <c r="CY18" s="295" t="s">
        <v>830</v>
      </c>
      <c r="CZ18" s="295" t="s">
        <v>830</v>
      </c>
      <c r="DA18" s="295" t="s">
        <v>830</v>
      </c>
      <c r="DB18" s="295" t="s">
        <v>830</v>
      </c>
      <c r="DC18" s="295" t="s">
        <v>830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830</v>
      </c>
      <c r="DS18" s="295" t="s">
        <v>830</v>
      </c>
      <c r="DT18" s="292">
        <v>0</v>
      </c>
      <c r="DU18" s="295" t="s">
        <v>830</v>
      </c>
      <c r="DV18" s="295" t="s">
        <v>830</v>
      </c>
      <c r="DW18" s="295" t="s">
        <v>830</v>
      </c>
      <c r="DX18" s="295" t="s">
        <v>830</v>
      </c>
      <c r="DY18" s="292">
        <v>0</v>
      </c>
      <c r="DZ18" s="292">
        <f>SUM(EA18:ET18)</f>
        <v>359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830</v>
      </c>
      <c r="EL18" s="295" t="s">
        <v>830</v>
      </c>
      <c r="EM18" s="295" t="s">
        <v>830</v>
      </c>
      <c r="EN18" s="292">
        <v>359</v>
      </c>
      <c r="EO18" s="292">
        <v>0</v>
      </c>
      <c r="EP18" s="295" t="s">
        <v>830</v>
      </c>
      <c r="EQ18" s="295" t="s">
        <v>830</v>
      </c>
      <c r="ER18" s="295" t="s">
        <v>830</v>
      </c>
      <c r="ES18" s="292">
        <v>0</v>
      </c>
      <c r="ET18" s="292">
        <v>0</v>
      </c>
      <c r="EU18" s="292">
        <f>SUM(EV18:FO18)</f>
        <v>1068</v>
      </c>
      <c r="EV18" s="292">
        <v>363</v>
      </c>
      <c r="EW18" s="292">
        <v>0</v>
      </c>
      <c r="EX18" s="292">
        <v>0</v>
      </c>
      <c r="EY18" s="292">
        <v>93</v>
      </c>
      <c r="EZ18" s="292">
        <v>194</v>
      </c>
      <c r="FA18" s="292">
        <v>45</v>
      </c>
      <c r="FB18" s="292">
        <v>0</v>
      </c>
      <c r="FC18" s="292">
        <v>277</v>
      </c>
      <c r="FD18" s="292">
        <v>0</v>
      </c>
      <c r="FE18" s="292">
        <v>96</v>
      </c>
      <c r="FF18" s="292">
        <v>0</v>
      </c>
      <c r="FG18" s="292">
        <v>0</v>
      </c>
      <c r="FH18" s="295" t="s">
        <v>830</v>
      </c>
      <c r="FI18" s="295" t="s">
        <v>830</v>
      </c>
      <c r="FJ18" s="295" t="s">
        <v>830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209</v>
      </c>
      <c r="E19" s="292">
        <f>SUM(Z19,AU19,BP19,CK19,DF19,EA19,EV19)</f>
        <v>25</v>
      </c>
      <c r="F19" s="292">
        <f>SUM(AA19,AV19,BQ19,CL19,DG19,EB19,EW19)</f>
        <v>0</v>
      </c>
      <c r="G19" s="292">
        <f>SUM(AB19,AW19,BR19,CM19,DH19,EC19,EX19)</f>
        <v>9</v>
      </c>
      <c r="H19" s="292">
        <f>SUM(AC19,AX19,BS19,CN19,DI19,ED19,EY19)</f>
        <v>40</v>
      </c>
      <c r="I19" s="292">
        <f>SUM(AD19,AY19,BT19,CO19,DJ19,EE19,EZ19)</f>
        <v>12</v>
      </c>
      <c r="J19" s="292">
        <f>SUM(AE19,AZ19,BU19,CP19,DK19,EF19,FA19)</f>
        <v>4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7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85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27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127</v>
      </c>
      <c r="Z19" s="292">
        <v>0</v>
      </c>
      <c r="AA19" s="292">
        <v>0</v>
      </c>
      <c r="AB19" s="292">
        <v>0</v>
      </c>
      <c r="AC19" s="292">
        <v>15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830</v>
      </c>
      <c r="AK19" s="295" t="s">
        <v>830</v>
      </c>
      <c r="AL19" s="292">
        <v>85</v>
      </c>
      <c r="AM19" s="295" t="s">
        <v>830</v>
      </c>
      <c r="AN19" s="295" t="s">
        <v>830</v>
      </c>
      <c r="AO19" s="292">
        <v>0</v>
      </c>
      <c r="AP19" s="295" t="s">
        <v>830</v>
      </c>
      <c r="AQ19" s="292">
        <v>27</v>
      </c>
      <c r="AR19" s="295" t="s">
        <v>830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830</v>
      </c>
      <c r="BF19" s="295" t="s">
        <v>830</v>
      </c>
      <c r="BG19" s="295" t="s">
        <v>830</v>
      </c>
      <c r="BH19" s="295" t="s">
        <v>830</v>
      </c>
      <c r="BI19" s="295" t="s">
        <v>830</v>
      </c>
      <c r="BJ19" s="295" t="s">
        <v>830</v>
      </c>
      <c r="BK19" s="295" t="s">
        <v>830</v>
      </c>
      <c r="BL19" s="295" t="s">
        <v>830</v>
      </c>
      <c r="BM19" s="295" t="s">
        <v>830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830</v>
      </c>
      <c r="CC19" s="295" t="s">
        <v>830</v>
      </c>
      <c r="CD19" s="295" t="s">
        <v>830</v>
      </c>
      <c r="CE19" s="295" t="s">
        <v>830</v>
      </c>
      <c r="CF19" s="295" t="s">
        <v>830</v>
      </c>
      <c r="CG19" s="295" t="s">
        <v>830</v>
      </c>
      <c r="CH19" s="295" t="s">
        <v>830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830</v>
      </c>
      <c r="CX19" s="295" t="s">
        <v>830</v>
      </c>
      <c r="CY19" s="295" t="s">
        <v>830</v>
      </c>
      <c r="CZ19" s="295" t="s">
        <v>830</v>
      </c>
      <c r="DA19" s="295" t="s">
        <v>830</v>
      </c>
      <c r="DB19" s="295" t="s">
        <v>830</v>
      </c>
      <c r="DC19" s="295" t="s">
        <v>830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830</v>
      </c>
      <c r="DS19" s="295" t="s">
        <v>830</v>
      </c>
      <c r="DT19" s="292">
        <v>0</v>
      </c>
      <c r="DU19" s="295" t="s">
        <v>830</v>
      </c>
      <c r="DV19" s="295" t="s">
        <v>830</v>
      </c>
      <c r="DW19" s="295" t="s">
        <v>830</v>
      </c>
      <c r="DX19" s="295" t="s">
        <v>830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830</v>
      </c>
      <c r="EL19" s="295" t="s">
        <v>830</v>
      </c>
      <c r="EM19" s="295" t="s">
        <v>830</v>
      </c>
      <c r="EN19" s="292">
        <v>0</v>
      </c>
      <c r="EO19" s="292">
        <v>0</v>
      </c>
      <c r="EP19" s="295" t="s">
        <v>830</v>
      </c>
      <c r="EQ19" s="295" t="s">
        <v>830</v>
      </c>
      <c r="ER19" s="295" t="s">
        <v>830</v>
      </c>
      <c r="ES19" s="292">
        <v>0</v>
      </c>
      <c r="ET19" s="292">
        <v>0</v>
      </c>
      <c r="EU19" s="292">
        <f>SUM(EV19:FO19)</f>
        <v>82</v>
      </c>
      <c r="EV19" s="292">
        <v>25</v>
      </c>
      <c r="EW19" s="292">
        <v>0</v>
      </c>
      <c r="EX19" s="292">
        <v>9</v>
      </c>
      <c r="EY19" s="292">
        <v>25</v>
      </c>
      <c r="EZ19" s="292">
        <v>12</v>
      </c>
      <c r="FA19" s="292">
        <v>4</v>
      </c>
      <c r="FB19" s="292">
        <v>0</v>
      </c>
      <c r="FC19" s="292">
        <v>0</v>
      </c>
      <c r="FD19" s="292">
        <v>0</v>
      </c>
      <c r="FE19" s="292">
        <v>7</v>
      </c>
      <c r="FF19" s="292">
        <v>0</v>
      </c>
      <c r="FG19" s="292">
        <v>0</v>
      </c>
      <c r="FH19" s="295" t="s">
        <v>830</v>
      </c>
      <c r="FI19" s="295" t="s">
        <v>830</v>
      </c>
      <c r="FJ19" s="295" t="s">
        <v>830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249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32</v>
      </c>
      <c r="I20" s="292">
        <f>SUM(AD20,AY20,BT20,CO20,DJ20,EE20,EZ20)</f>
        <v>19</v>
      </c>
      <c r="J20" s="292">
        <f>SUM(AE20,AZ20,BU20,CP20,DK20,EF20,FA20)</f>
        <v>6</v>
      </c>
      <c r="K20" s="292">
        <f>SUM(AF20,BA20,BV20,CQ20,DL20,EG20,FB20)</f>
        <v>0</v>
      </c>
      <c r="L20" s="292">
        <f>SUM(AG20,BB20,BW20,CR20,DM20,EH20,FC20)</f>
        <v>19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115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37</v>
      </c>
      <c r="U20" s="292">
        <f>SUM(AP20,BK20,CF20,DA20,DV20,EQ20,FL20)</f>
        <v>0</v>
      </c>
      <c r="V20" s="292">
        <f>SUM(AQ20,BL20,CG20,DB20,DW20,ER20,FM20)</f>
        <v>21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173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830</v>
      </c>
      <c r="AK20" s="295" t="s">
        <v>830</v>
      </c>
      <c r="AL20" s="292">
        <v>115</v>
      </c>
      <c r="AM20" s="295" t="s">
        <v>830</v>
      </c>
      <c r="AN20" s="295" t="s">
        <v>830</v>
      </c>
      <c r="AO20" s="292">
        <v>37</v>
      </c>
      <c r="AP20" s="295" t="s">
        <v>830</v>
      </c>
      <c r="AQ20" s="292">
        <v>21</v>
      </c>
      <c r="AR20" s="295" t="s">
        <v>830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830</v>
      </c>
      <c r="BF20" s="295" t="s">
        <v>830</v>
      </c>
      <c r="BG20" s="295" t="s">
        <v>830</v>
      </c>
      <c r="BH20" s="295" t="s">
        <v>830</v>
      </c>
      <c r="BI20" s="295" t="s">
        <v>830</v>
      </c>
      <c r="BJ20" s="295" t="s">
        <v>830</v>
      </c>
      <c r="BK20" s="295" t="s">
        <v>830</v>
      </c>
      <c r="BL20" s="295" t="s">
        <v>830</v>
      </c>
      <c r="BM20" s="295" t="s">
        <v>830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830</v>
      </c>
      <c r="CC20" s="295" t="s">
        <v>830</v>
      </c>
      <c r="CD20" s="295" t="s">
        <v>830</v>
      </c>
      <c r="CE20" s="295" t="s">
        <v>830</v>
      </c>
      <c r="CF20" s="295" t="s">
        <v>830</v>
      </c>
      <c r="CG20" s="295" t="s">
        <v>830</v>
      </c>
      <c r="CH20" s="295" t="s">
        <v>830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830</v>
      </c>
      <c r="CX20" s="295" t="s">
        <v>830</v>
      </c>
      <c r="CY20" s="295" t="s">
        <v>830</v>
      </c>
      <c r="CZ20" s="295" t="s">
        <v>830</v>
      </c>
      <c r="DA20" s="295" t="s">
        <v>830</v>
      </c>
      <c r="DB20" s="295" t="s">
        <v>830</v>
      </c>
      <c r="DC20" s="295" t="s">
        <v>830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830</v>
      </c>
      <c r="DS20" s="295" t="s">
        <v>830</v>
      </c>
      <c r="DT20" s="292">
        <v>0</v>
      </c>
      <c r="DU20" s="295" t="s">
        <v>830</v>
      </c>
      <c r="DV20" s="295" t="s">
        <v>830</v>
      </c>
      <c r="DW20" s="295" t="s">
        <v>830</v>
      </c>
      <c r="DX20" s="295" t="s">
        <v>830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830</v>
      </c>
      <c r="EL20" s="295" t="s">
        <v>830</v>
      </c>
      <c r="EM20" s="295" t="s">
        <v>830</v>
      </c>
      <c r="EN20" s="292">
        <v>0</v>
      </c>
      <c r="EO20" s="292">
        <v>0</v>
      </c>
      <c r="EP20" s="295" t="s">
        <v>830</v>
      </c>
      <c r="EQ20" s="295" t="s">
        <v>830</v>
      </c>
      <c r="ER20" s="295" t="s">
        <v>830</v>
      </c>
      <c r="ES20" s="292">
        <v>0</v>
      </c>
      <c r="ET20" s="292">
        <v>0</v>
      </c>
      <c r="EU20" s="292">
        <f>SUM(EV20:FO20)</f>
        <v>76</v>
      </c>
      <c r="EV20" s="292">
        <v>0</v>
      </c>
      <c r="EW20" s="292">
        <v>0</v>
      </c>
      <c r="EX20" s="292">
        <v>0</v>
      </c>
      <c r="EY20" s="292">
        <v>32</v>
      </c>
      <c r="EZ20" s="292">
        <v>19</v>
      </c>
      <c r="FA20" s="292">
        <v>6</v>
      </c>
      <c r="FB20" s="292">
        <v>0</v>
      </c>
      <c r="FC20" s="292">
        <v>19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830</v>
      </c>
      <c r="FI20" s="295" t="s">
        <v>830</v>
      </c>
      <c r="FJ20" s="295" t="s">
        <v>830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163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0</v>
      </c>
      <c r="I21" s="292">
        <f>SUM(AD21,AY21,BT21,CO21,DJ21,EE21,EZ21)</f>
        <v>14</v>
      </c>
      <c r="J21" s="292">
        <f>SUM(AE21,AZ21,BU21,CP21,DK21,EF21,FA21)</f>
        <v>3</v>
      </c>
      <c r="K21" s="292">
        <f>SUM(AF21,BA21,BV21,CQ21,DL21,EG21,FB21)</f>
        <v>0</v>
      </c>
      <c r="L21" s="292">
        <f>SUM(AG21,BB21,BW21,CR21,DM21,EH21,FC21)</f>
        <v>10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91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16</v>
      </c>
      <c r="U21" s="292">
        <f>SUM(AP21,BK21,CF21,DA21,DV21,EQ21,FL21)</f>
        <v>0</v>
      </c>
      <c r="V21" s="292">
        <f>SUM(AQ21,BL21,CG21,DB21,DW21,ER21,FM21)</f>
        <v>29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136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830</v>
      </c>
      <c r="AK21" s="295" t="s">
        <v>830</v>
      </c>
      <c r="AL21" s="292">
        <v>91</v>
      </c>
      <c r="AM21" s="295" t="s">
        <v>830</v>
      </c>
      <c r="AN21" s="295" t="s">
        <v>830</v>
      </c>
      <c r="AO21" s="292">
        <v>16</v>
      </c>
      <c r="AP21" s="295" t="s">
        <v>830</v>
      </c>
      <c r="AQ21" s="292">
        <v>29</v>
      </c>
      <c r="AR21" s="295" t="s">
        <v>830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830</v>
      </c>
      <c r="BF21" s="295" t="s">
        <v>830</v>
      </c>
      <c r="BG21" s="295" t="s">
        <v>830</v>
      </c>
      <c r="BH21" s="295" t="s">
        <v>830</v>
      </c>
      <c r="BI21" s="295" t="s">
        <v>830</v>
      </c>
      <c r="BJ21" s="295" t="s">
        <v>830</v>
      </c>
      <c r="BK21" s="295" t="s">
        <v>830</v>
      </c>
      <c r="BL21" s="295" t="s">
        <v>830</v>
      </c>
      <c r="BM21" s="295" t="s">
        <v>830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830</v>
      </c>
      <c r="CC21" s="295" t="s">
        <v>830</v>
      </c>
      <c r="CD21" s="295" t="s">
        <v>830</v>
      </c>
      <c r="CE21" s="295" t="s">
        <v>830</v>
      </c>
      <c r="CF21" s="295" t="s">
        <v>830</v>
      </c>
      <c r="CG21" s="295" t="s">
        <v>830</v>
      </c>
      <c r="CH21" s="295" t="s">
        <v>830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830</v>
      </c>
      <c r="CX21" s="295" t="s">
        <v>830</v>
      </c>
      <c r="CY21" s="295" t="s">
        <v>830</v>
      </c>
      <c r="CZ21" s="295" t="s">
        <v>830</v>
      </c>
      <c r="DA21" s="295" t="s">
        <v>830</v>
      </c>
      <c r="DB21" s="295" t="s">
        <v>830</v>
      </c>
      <c r="DC21" s="295" t="s">
        <v>830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830</v>
      </c>
      <c r="DS21" s="295" t="s">
        <v>830</v>
      </c>
      <c r="DT21" s="292">
        <v>0</v>
      </c>
      <c r="DU21" s="295" t="s">
        <v>830</v>
      </c>
      <c r="DV21" s="295" t="s">
        <v>830</v>
      </c>
      <c r="DW21" s="295" t="s">
        <v>830</v>
      </c>
      <c r="DX21" s="295" t="s">
        <v>830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830</v>
      </c>
      <c r="EL21" s="295" t="s">
        <v>830</v>
      </c>
      <c r="EM21" s="295" t="s">
        <v>830</v>
      </c>
      <c r="EN21" s="292">
        <v>0</v>
      </c>
      <c r="EO21" s="292">
        <v>0</v>
      </c>
      <c r="EP21" s="295" t="s">
        <v>830</v>
      </c>
      <c r="EQ21" s="295" t="s">
        <v>830</v>
      </c>
      <c r="ER21" s="295" t="s">
        <v>830</v>
      </c>
      <c r="ES21" s="292">
        <v>0</v>
      </c>
      <c r="ET21" s="292">
        <v>0</v>
      </c>
      <c r="EU21" s="292">
        <f>SUM(EV21:FO21)</f>
        <v>27</v>
      </c>
      <c r="EV21" s="292">
        <v>0</v>
      </c>
      <c r="EW21" s="292">
        <v>0</v>
      </c>
      <c r="EX21" s="292">
        <v>0</v>
      </c>
      <c r="EY21" s="292">
        <v>0</v>
      </c>
      <c r="EZ21" s="292">
        <v>14</v>
      </c>
      <c r="FA21" s="292">
        <v>3</v>
      </c>
      <c r="FB21" s="292">
        <v>0</v>
      </c>
      <c r="FC21" s="292">
        <v>10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830</v>
      </c>
      <c r="FI21" s="295" t="s">
        <v>830</v>
      </c>
      <c r="FJ21" s="295" t="s">
        <v>830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120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19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76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25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115</v>
      </c>
      <c r="Z22" s="292">
        <v>0</v>
      </c>
      <c r="AA22" s="292">
        <v>0</v>
      </c>
      <c r="AB22" s="292">
        <v>0</v>
      </c>
      <c r="AC22" s="292">
        <v>14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830</v>
      </c>
      <c r="AK22" s="295" t="s">
        <v>830</v>
      </c>
      <c r="AL22" s="292">
        <v>76</v>
      </c>
      <c r="AM22" s="295" t="s">
        <v>830</v>
      </c>
      <c r="AN22" s="295" t="s">
        <v>830</v>
      </c>
      <c r="AO22" s="292">
        <v>25</v>
      </c>
      <c r="AP22" s="295" t="s">
        <v>830</v>
      </c>
      <c r="AQ22" s="292">
        <v>0</v>
      </c>
      <c r="AR22" s="295" t="s">
        <v>830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830</v>
      </c>
      <c r="BF22" s="295" t="s">
        <v>830</v>
      </c>
      <c r="BG22" s="295" t="s">
        <v>830</v>
      </c>
      <c r="BH22" s="295" t="s">
        <v>830</v>
      </c>
      <c r="BI22" s="295" t="s">
        <v>830</v>
      </c>
      <c r="BJ22" s="295" t="s">
        <v>830</v>
      </c>
      <c r="BK22" s="295" t="s">
        <v>830</v>
      </c>
      <c r="BL22" s="295" t="s">
        <v>830</v>
      </c>
      <c r="BM22" s="295" t="s">
        <v>830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830</v>
      </c>
      <c r="CC22" s="295" t="s">
        <v>830</v>
      </c>
      <c r="CD22" s="295" t="s">
        <v>830</v>
      </c>
      <c r="CE22" s="295" t="s">
        <v>830</v>
      </c>
      <c r="CF22" s="295" t="s">
        <v>830</v>
      </c>
      <c r="CG22" s="295" t="s">
        <v>830</v>
      </c>
      <c r="CH22" s="295" t="s">
        <v>830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830</v>
      </c>
      <c r="CX22" s="295" t="s">
        <v>830</v>
      </c>
      <c r="CY22" s="295" t="s">
        <v>830</v>
      </c>
      <c r="CZ22" s="295" t="s">
        <v>830</v>
      </c>
      <c r="DA22" s="295" t="s">
        <v>830</v>
      </c>
      <c r="DB22" s="295" t="s">
        <v>830</v>
      </c>
      <c r="DC22" s="295" t="s">
        <v>830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830</v>
      </c>
      <c r="DS22" s="295" t="s">
        <v>830</v>
      </c>
      <c r="DT22" s="292">
        <v>0</v>
      </c>
      <c r="DU22" s="295" t="s">
        <v>830</v>
      </c>
      <c r="DV22" s="295" t="s">
        <v>830</v>
      </c>
      <c r="DW22" s="295" t="s">
        <v>830</v>
      </c>
      <c r="DX22" s="295" t="s">
        <v>830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830</v>
      </c>
      <c r="EL22" s="295" t="s">
        <v>830</v>
      </c>
      <c r="EM22" s="295" t="s">
        <v>830</v>
      </c>
      <c r="EN22" s="292">
        <v>0</v>
      </c>
      <c r="EO22" s="292">
        <v>0</v>
      </c>
      <c r="EP22" s="295" t="s">
        <v>830</v>
      </c>
      <c r="EQ22" s="295" t="s">
        <v>830</v>
      </c>
      <c r="ER22" s="295" t="s">
        <v>830</v>
      </c>
      <c r="ES22" s="292">
        <v>0</v>
      </c>
      <c r="ET22" s="292">
        <v>0</v>
      </c>
      <c r="EU22" s="292">
        <f>SUM(EV22:FO22)</f>
        <v>5</v>
      </c>
      <c r="EV22" s="292">
        <v>0</v>
      </c>
      <c r="EW22" s="292">
        <v>0</v>
      </c>
      <c r="EX22" s="292">
        <v>0</v>
      </c>
      <c r="EY22" s="292">
        <v>5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830</v>
      </c>
      <c r="FI22" s="295" t="s">
        <v>830</v>
      </c>
      <c r="FJ22" s="295" t="s">
        <v>830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62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3</v>
      </c>
      <c r="I23" s="292">
        <f>SUM(AD23,AY23,BT23,CO23,DJ23,EE23,EZ23)</f>
        <v>6</v>
      </c>
      <c r="J23" s="292">
        <f>SUM(AE23,AZ23,BU23,CP23,DK23,EF23,FA23)</f>
        <v>2</v>
      </c>
      <c r="K23" s="292">
        <f>SUM(AF23,BA23,BV23,CQ23,DL23,EG23,FB23)</f>
        <v>0</v>
      </c>
      <c r="L23" s="292">
        <f>SUM(AG23,BB23,BW23,CR23,DM23,EH23,FC23)</f>
        <v>2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32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11</v>
      </c>
      <c r="W23" s="292">
        <f>SUM(AR23,BM23,CH23,DC23,DX23,ES23,FN23)</f>
        <v>0</v>
      </c>
      <c r="X23" s="292">
        <f>SUM(AS23,BN23,CI23,DD23,DY23,ET23,FO23)</f>
        <v>6</v>
      </c>
      <c r="Y23" s="292">
        <f>SUM(Z23:AS23)</f>
        <v>49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830</v>
      </c>
      <c r="AK23" s="295" t="s">
        <v>830</v>
      </c>
      <c r="AL23" s="292">
        <v>32</v>
      </c>
      <c r="AM23" s="295" t="s">
        <v>830</v>
      </c>
      <c r="AN23" s="295" t="s">
        <v>830</v>
      </c>
      <c r="AO23" s="292">
        <v>0</v>
      </c>
      <c r="AP23" s="295" t="s">
        <v>830</v>
      </c>
      <c r="AQ23" s="292">
        <v>11</v>
      </c>
      <c r="AR23" s="295" t="s">
        <v>830</v>
      </c>
      <c r="AS23" s="292">
        <v>6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830</v>
      </c>
      <c r="BF23" s="295" t="s">
        <v>830</v>
      </c>
      <c r="BG23" s="295" t="s">
        <v>830</v>
      </c>
      <c r="BH23" s="295" t="s">
        <v>830</v>
      </c>
      <c r="BI23" s="295" t="s">
        <v>830</v>
      </c>
      <c r="BJ23" s="295" t="s">
        <v>830</v>
      </c>
      <c r="BK23" s="295" t="s">
        <v>830</v>
      </c>
      <c r="BL23" s="295" t="s">
        <v>830</v>
      </c>
      <c r="BM23" s="295" t="s">
        <v>830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830</v>
      </c>
      <c r="CC23" s="295" t="s">
        <v>830</v>
      </c>
      <c r="CD23" s="295" t="s">
        <v>830</v>
      </c>
      <c r="CE23" s="295" t="s">
        <v>830</v>
      </c>
      <c r="CF23" s="295" t="s">
        <v>830</v>
      </c>
      <c r="CG23" s="295" t="s">
        <v>830</v>
      </c>
      <c r="CH23" s="295" t="s">
        <v>830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830</v>
      </c>
      <c r="CX23" s="295" t="s">
        <v>830</v>
      </c>
      <c r="CY23" s="295" t="s">
        <v>830</v>
      </c>
      <c r="CZ23" s="295" t="s">
        <v>830</v>
      </c>
      <c r="DA23" s="295" t="s">
        <v>830</v>
      </c>
      <c r="DB23" s="295" t="s">
        <v>830</v>
      </c>
      <c r="DC23" s="295" t="s">
        <v>830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830</v>
      </c>
      <c r="DS23" s="295" t="s">
        <v>830</v>
      </c>
      <c r="DT23" s="292">
        <v>0</v>
      </c>
      <c r="DU23" s="295" t="s">
        <v>830</v>
      </c>
      <c r="DV23" s="295" t="s">
        <v>830</v>
      </c>
      <c r="DW23" s="295" t="s">
        <v>830</v>
      </c>
      <c r="DX23" s="295" t="s">
        <v>830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830</v>
      </c>
      <c r="EL23" s="295" t="s">
        <v>830</v>
      </c>
      <c r="EM23" s="295" t="s">
        <v>830</v>
      </c>
      <c r="EN23" s="292">
        <v>0</v>
      </c>
      <c r="EO23" s="292">
        <v>0</v>
      </c>
      <c r="EP23" s="295" t="s">
        <v>830</v>
      </c>
      <c r="EQ23" s="295" t="s">
        <v>830</v>
      </c>
      <c r="ER23" s="295" t="s">
        <v>830</v>
      </c>
      <c r="ES23" s="292">
        <v>0</v>
      </c>
      <c r="ET23" s="292">
        <v>0</v>
      </c>
      <c r="EU23" s="292">
        <f>SUM(EV23:FO23)</f>
        <v>13</v>
      </c>
      <c r="EV23" s="292">
        <v>0</v>
      </c>
      <c r="EW23" s="292">
        <v>0</v>
      </c>
      <c r="EX23" s="292">
        <v>0</v>
      </c>
      <c r="EY23" s="292">
        <v>3</v>
      </c>
      <c r="EZ23" s="292">
        <v>6</v>
      </c>
      <c r="FA23" s="292">
        <v>2</v>
      </c>
      <c r="FB23" s="292">
        <v>0</v>
      </c>
      <c r="FC23" s="292">
        <v>2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830</v>
      </c>
      <c r="FI23" s="295" t="s">
        <v>830</v>
      </c>
      <c r="FJ23" s="295" t="s">
        <v>830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47</v>
      </c>
      <c r="E24" s="292">
        <f>SUM(Z24,AU24,BP24,CK24,DF24,EA24,EV24)</f>
        <v>26</v>
      </c>
      <c r="F24" s="292">
        <f>SUM(AA24,AV24,BQ24,CL24,DG24,EB24,EW24)</f>
        <v>0</v>
      </c>
      <c r="G24" s="292">
        <f>SUM(AB24,AW24,BR24,CM24,DH24,EC24,EX24)</f>
        <v>7</v>
      </c>
      <c r="H24" s="292">
        <f>SUM(AC24,AX24,BS24,CN24,DI24,ED24,EY24)</f>
        <v>1</v>
      </c>
      <c r="I24" s="292">
        <f>SUM(AD24,AY24,BT24,CO24,DJ24,EE24,EZ24)</f>
        <v>9</v>
      </c>
      <c r="J24" s="292">
        <f>SUM(AE24,AZ24,BU24,CP24,DK24,EF24,FA24)</f>
        <v>2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2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830</v>
      </c>
      <c r="AK24" s="295" t="s">
        <v>830</v>
      </c>
      <c r="AL24" s="292">
        <v>0</v>
      </c>
      <c r="AM24" s="295" t="s">
        <v>830</v>
      </c>
      <c r="AN24" s="295" t="s">
        <v>830</v>
      </c>
      <c r="AO24" s="292">
        <v>0</v>
      </c>
      <c r="AP24" s="295" t="s">
        <v>830</v>
      </c>
      <c r="AQ24" s="292">
        <v>0</v>
      </c>
      <c r="AR24" s="295" t="s">
        <v>830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830</v>
      </c>
      <c r="BF24" s="295" t="s">
        <v>830</v>
      </c>
      <c r="BG24" s="295" t="s">
        <v>830</v>
      </c>
      <c r="BH24" s="295" t="s">
        <v>830</v>
      </c>
      <c r="BI24" s="295" t="s">
        <v>830</v>
      </c>
      <c r="BJ24" s="295" t="s">
        <v>830</v>
      </c>
      <c r="BK24" s="295" t="s">
        <v>830</v>
      </c>
      <c r="BL24" s="295" t="s">
        <v>830</v>
      </c>
      <c r="BM24" s="295" t="s">
        <v>830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830</v>
      </c>
      <c r="CC24" s="295" t="s">
        <v>830</v>
      </c>
      <c r="CD24" s="295" t="s">
        <v>830</v>
      </c>
      <c r="CE24" s="295" t="s">
        <v>830</v>
      </c>
      <c r="CF24" s="295" t="s">
        <v>830</v>
      </c>
      <c r="CG24" s="295" t="s">
        <v>830</v>
      </c>
      <c r="CH24" s="295" t="s">
        <v>830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830</v>
      </c>
      <c r="CX24" s="295" t="s">
        <v>830</v>
      </c>
      <c r="CY24" s="295" t="s">
        <v>830</v>
      </c>
      <c r="CZ24" s="295" t="s">
        <v>830</v>
      </c>
      <c r="DA24" s="295" t="s">
        <v>830</v>
      </c>
      <c r="DB24" s="295" t="s">
        <v>830</v>
      </c>
      <c r="DC24" s="295" t="s">
        <v>830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830</v>
      </c>
      <c r="DS24" s="295" t="s">
        <v>830</v>
      </c>
      <c r="DT24" s="292">
        <v>0</v>
      </c>
      <c r="DU24" s="295" t="s">
        <v>830</v>
      </c>
      <c r="DV24" s="295" t="s">
        <v>830</v>
      </c>
      <c r="DW24" s="295" t="s">
        <v>830</v>
      </c>
      <c r="DX24" s="295" t="s">
        <v>830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830</v>
      </c>
      <c r="EL24" s="295" t="s">
        <v>830</v>
      </c>
      <c r="EM24" s="295" t="s">
        <v>830</v>
      </c>
      <c r="EN24" s="292">
        <v>0</v>
      </c>
      <c r="EO24" s="292">
        <v>0</v>
      </c>
      <c r="EP24" s="295" t="s">
        <v>830</v>
      </c>
      <c r="EQ24" s="295" t="s">
        <v>830</v>
      </c>
      <c r="ER24" s="295" t="s">
        <v>830</v>
      </c>
      <c r="ES24" s="292">
        <v>0</v>
      </c>
      <c r="ET24" s="292">
        <v>0</v>
      </c>
      <c r="EU24" s="292">
        <f>SUM(EV24:FO24)</f>
        <v>47</v>
      </c>
      <c r="EV24" s="292">
        <v>26</v>
      </c>
      <c r="EW24" s="292">
        <v>0</v>
      </c>
      <c r="EX24" s="292">
        <v>7</v>
      </c>
      <c r="EY24" s="292">
        <v>1</v>
      </c>
      <c r="EZ24" s="292">
        <v>9</v>
      </c>
      <c r="FA24" s="292">
        <v>2</v>
      </c>
      <c r="FB24" s="292">
        <v>0</v>
      </c>
      <c r="FC24" s="292">
        <v>0</v>
      </c>
      <c r="FD24" s="292">
        <v>0</v>
      </c>
      <c r="FE24" s="292">
        <v>2</v>
      </c>
      <c r="FF24" s="292">
        <v>0</v>
      </c>
      <c r="FG24" s="292">
        <v>0</v>
      </c>
      <c r="FH24" s="295" t="s">
        <v>830</v>
      </c>
      <c r="FI24" s="295" t="s">
        <v>830</v>
      </c>
      <c r="FJ24" s="295" t="s">
        <v>830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433</v>
      </c>
      <c r="E25" s="292">
        <f>SUM(Z25,AU25,BP25,CK25,DF25,EA25,EV25)</f>
        <v>122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76</v>
      </c>
      <c r="I25" s="292">
        <f>SUM(AD25,AY25,BT25,CO25,DJ25,EE25,EZ25)</f>
        <v>30</v>
      </c>
      <c r="J25" s="292">
        <f>SUM(AE25,AZ25,BU25,CP25,DK25,EF25,FA25)</f>
        <v>14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13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134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43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1</v>
      </c>
      <c r="X25" s="292">
        <f>SUM(AS25,BN25,CI25,DD25,DY25,ET25,FO25)</f>
        <v>0</v>
      </c>
      <c r="Y25" s="292">
        <f>SUM(Z25:AS25)</f>
        <v>201</v>
      </c>
      <c r="Z25" s="292">
        <v>0</v>
      </c>
      <c r="AA25" s="292">
        <v>0</v>
      </c>
      <c r="AB25" s="292">
        <v>0</v>
      </c>
      <c r="AC25" s="292">
        <v>24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830</v>
      </c>
      <c r="AK25" s="295" t="s">
        <v>830</v>
      </c>
      <c r="AL25" s="292">
        <v>134</v>
      </c>
      <c r="AM25" s="295" t="s">
        <v>830</v>
      </c>
      <c r="AN25" s="295" t="s">
        <v>830</v>
      </c>
      <c r="AO25" s="292">
        <v>43</v>
      </c>
      <c r="AP25" s="295" t="s">
        <v>830</v>
      </c>
      <c r="AQ25" s="292">
        <v>0</v>
      </c>
      <c r="AR25" s="295" t="s">
        <v>830</v>
      </c>
      <c r="AS25" s="292">
        <v>0</v>
      </c>
      <c r="AT25" s="292">
        <f>SUM(AU25:BN25)</f>
        <v>23</v>
      </c>
      <c r="AU25" s="292">
        <v>0</v>
      </c>
      <c r="AV25" s="292">
        <v>0</v>
      </c>
      <c r="AW25" s="292">
        <v>0</v>
      </c>
      <c r="AX25" s="292">
        <v>23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830</v>
      </c>
      <c r="BF25" s="295" t="s">
        <v>830</v>
      </c>
      <c r="BG25" s="295" t="s">
        <v>830</v>
      </c>
      <c r="BH25" s="295" t="s">
        <v>830</v>
      </c>
      <c r="BI25" s="295" t="s">
        <v>830</v>
      </c>
      <c r="BJ25" s="295" t="s">
        <v>830</v>
      </c>
      <c r="BK25" s="295" t="s">
        <v>830</v>
      </c>
      <c r="BL25" s="295" t="s">
        <v>830</v>
      </c>
      <c r="BM25" s="295" t="s">
        <v>830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830</v>
      </c>
      <c r="CC25" s="295" t="s">
        <v>830</v>
      </c>
      <c r="CD25" s="295" t="s">
        <v>830</v>
      </c>
      <c r="CE25" s="295" t="s">
        <v>830</v>
      </c>
      <c r="CF25" s="295" t="s">
        <v>830</v>
      </c>
      <c r="CG25" s="295" t="s">
        <v>830</v>
      </c>
      <c r="CH25" s="295" t="s">
        <v>830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830</v>
      </c>
      <c r="CX25" s="295" t="s">
        <v>830</v>
      </c>
      <c r="CY25" s="295" t="s">
        <v>830</v>
      </c>
      <c r="CZ25" s="295" t="s">
        <v>830</v>
      </c>
      <c r="DA25" s="295" t="s">
        <v>830</v>
      </c>
      <c r="DB25" s="295" t="s">
        <v>830</v>
      </c>
      <c r="DC25" s="295" t="s">
        <v>830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830</v>
      </c>
      <c r="DS25" s="295" t="s">
        <v>830</v>
      </c>
      <c r="DT25" s="292">
        <v>0</v>
      </c>
      <c r="DU25" s="295" t="s">
        <v>830</v>
      </c>
      <c r="DV25" s="295" t="s">
        <v>830</v>
      </c>
      <c r="DW25" s="295" t="s">
        <v>830</v>
      </c>
      <c r="DX25" s="295" t="s">
        <v>830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830</v>
      </c>
      <c r="EL25" s="295" t="s">
        <v>830</v>
      </c>
      <c r="EM25" s="295" t="s">
        <v>830</v>
      </c>
      <c r="EN25" s="292">
        <v>0</v>
      </c>
      <c r="EO25" s="292">
        <v>0</v>
      </c>
      <c r="EP25" s="295" t="s">
        <v>830</v>
      </c>
      <c r="EQ25" s="295" t="s">
        <v>830</v>
      </c>
      <c r="ER25" s="295" t="s">
        <v>830</v>
      </c>
      <c r="ES25" s="292">
        <v>0</v>
      </c>
      <c r="ET25" s="292">
        <v>0</v>
      </c>
      <c r="EU25" s="292">
        <f>SUM(EV25:FO25)</f>
        <v>209</v>
      </c>
      <c r="EV25" s="292">
        <v>122</v>
      </c>
      <c r="EW25" s="292">
        <v>0</v>
      </c>
      <c r="EX25" s="292">
        <v>0</v>
      </c>
      <c r="EY25" s="292">
        <v>29</v>
      </c>
      <c r="EZ25" s="292">
        <v>30</v>
      </c>
      <c r="FA25" s="292">
        <v>14</v>
      </c>
      <c r="FB25" s="292">
        <v>0</v>
      </c>
      <c r="FC25" s="292">
        <v>0</v>
      </c>
      <c r="FD25" s="292">
        <v>0</v>
      </c>
      <c r="FE25" s="292">
        <v>13</v>
      </c>
      <c r="FF25" s="292">
        <v>0</v>
      </c>
      <c r="FG25" s="292">
        <v>0</v>
      </c>
      <c r="FH25" s="295" t="s">
        <v>830</v>
      </c>
      <c r="FI25" s="295" t="s">
        <v>830</v>
      </c>
      <c r="FJ25" s="295" t="s">
        <v>830</v>
      </c>
      <c r="FK25" s="292">
        <v>0</v>
      </c>
      <c r="FL25" s="292">
        <v>0</v>
      </c>
      <c r="FM25" s="292">
        <v>0</v>
      </c>
      <c r="FN25" s="292">
        <v>1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55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55</v>
      </c>
      <c r="I26" s="292">
        <f>SUM(AD26,AY26,BT26,CO26,DJ26,EE26,EZ26)</f>
        <v>0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830</v>
      </c>
      <c r="AK26" s="295" t="s">
        <v>830</v>
      </c>
      <c r="AL26" s="292">
        <v>0</v>
      </c>
      <c r="AM26" s="295" t="s">
        <v>830</v>
      </c>
      <c r="AN26" s="295" t="s">
        <v>830</v>
      </c>
      <c r="AO26" s="292">
        <v>0</v>
      </c>
      <c r="AP26" s="295" t="s">
        <v>830</v>
      </c>
      <c r="AQ26" s="292">
        <v>0</v>
      </c>
      <c r="AR26" s="295" t="s">
        <v>830</v>
      </c>
      <c r="AS26" s="292">
        <v>0</v>
      </c>
      <c r="AT26" s="292">
        <f>SUM(AU26:BN26)</f>
        <v>55</v>
      </c>
      <c r="AU26" s="292">
        <v>0</v>
      </c>
      <c r="AV26" s="292">
        <v>0</v>
      </c>
      <c r="AW26" s="292">
        <v>0</v>
      </c>
      <c r="AX26" s="292">
        <v>55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830</v>
      </c>
      <c r="BF26" s="295" t="s">
        <v>830</v>
      </c>
      <c r="BG26" s="295" t="s">
        <v>830</v>
      </c>
      <c r="BH26" s="295" t="s">
        <v>830</v>
      </c>
      <c r="BI26" s="295" t="s">
        <v>830</v>
      </c>
      <c r="BJ26" s="295" t="s">
        <v>830</v>
      </c>
      <c r="BK26" s="295" t="s">
        <v>830</v>
      </c>
      <c r="BL26" s="295" t="s">
        <v>830</v>
      </c>
      <c r="BM26" s="295" t="s">
        <v>830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830</v>
      </c>
      <c r="CC26" s="295" t="s">
        <v>830</v>
      </c>
      <c r="CD26" s="295" t="s">
        <v>830</v>
      </c>
      <c r="CE26" s="295" t="s">
        <v>830</v>
      </c>
      <c r="CF26" s="295" t="s">
        <v>830</v>
      </c>
      <c r="CG26" s="295" t="s">
        <v>830</v>
      </c>
      <c r="CH26" s="295" t="s">
        <v>830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830</v>
      </c>
      <c r="CX26" s="295" t="s">
        <v>830</v>
      </c>
      <c r="CY26" s="295" t="s">
        <v>830</v>
      </c>
      <c r="CZ26" s="295" t="s">
        <v>830</v>
      </c>
      <c r="DA26" s="295" t="s">
        <v>830</v>
      </c>
      <c r="DB26" s="295" t="s">
        <v>830</v>
      </c>
      <c r="DC26" s="295" t="s">
        <v>830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830</v>
      </c>
      <c r="DS26" s="295" t="s">
        <v>830</v>
      </c>
      <c r="DT26" s="292">
        <v>0</v>
      </c>
      <c r="DU26" s="295" t="s">
        <v>830</v>
      </c>
      <c r="DV26" s="295" t="s">
        <v>830</v>
      </c>
      <c r="DW26" s="295" t="s">
        <v>830</v>
      </c>
      <c r="DX26" s="295" t="s">
        <v>830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830</v>
      </c>
      <c r="EL26" s="295" t="s">
        <v>830</v>
      </c>
      <c r="EM26" s="295" t="s">
        <v>830</v>
      </c>
      <c r="EN26" s="292">
        <v>0</v>
      </c>
      <c r="EO26" s="292">
        <v>0</v>
      </c>
      <c r="EP26" s="295" t="s">
        <v>830</v>
      </c>
      <c r="EQ26" s="295" t="s">
        <v>830</v>
      </c>
      <c r="ER26" s="295" t="s">
        <v>830</v>
      </c>
      <c r="ES26" s="292">
        <v>0</v>
      </c>
      <c r="ET26" s="292">
        <v>0</v>
      </c>
      <c r="EU26" s="292">
        <f>SUM(EV26:FO26)</f>
        <v>0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830</v>
      </c>
      <c r="FI26" s="295" t="s">
        <v>830</v>
      </c>
      <c r="FJ26" s="295" t="s">
        <v>830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57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57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830</v>
      </c>
      <c r="AK27" s="295" t="s">
        <v>830</v>
      </c>
      <c r="AL27" s="292">
        <v>0</v>
      </c>
      <c r="AM27" s="295" t="s">
        <v>830</v>
      </c>
      <c r="AN27" s="295" t="s">
        <v>830</v>
      </c>
      <c r="AO27" s="292">
        <v>0</v>
      </c>
      <c r="AP27" s="295" t="s">
        <v>830</v>
      </c>
      <c r="AQ27" s="292">
        <v>0</v>
      </c>
      <c r="AR27" s="295" t="s">
        <v>830</v>
      </c>
      <c r="AS27" s="292">
        <v>0</v>
      </c>
      <c r="AT27" s="292">
        <f>SUM(AU27:BN27)</f>
        <v>57</v>
      </c>
      <c r="AU27" s="292">
        <v>0</v>
      </c>
      <c r="AV27" s="292">
        <v>0</v>
      </c>
      <c r="AW27" s="292">
        <v>0</v>
      </c>
      <c r="AX27" s="292">
        <v>57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830</v>
      </c>
      <c r="BF27" s="295" t="s">
        <v>830</v>
      </c>
      <c r="BG27" s="295" t="s">
        <v>830</v>
      </c>
      <c r="BH27" s="295" t="s">
        <v>830</v>
      </c>
      <c r="BI27" s="295" t="s">
        <v>830</v>
      </c>
      <c r="BJ27" s="295" t="s">
        <v>830</v>
      </c>
      <c r="BK27" s="295" t="s">
        <v>830</v>
      </c>
      <c r="BL27" s="295" t="s">
        <v>830</v>
      </c>
      <c r="BM27" s="295" t="s">
        <v>830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830</v>
      </c>
      <c r="CC27" s="295" t="s">
        <v>830</v>
      </c>
      <c r="CD27" s="295" t="s">
        <v>830</v>
      </c>
      <c r="CE27" s="295" t="s">
        <v>830</v>
      </c>
      <c r="CF27" s="295" t="s">
        <v>830</v>
      </c>
      <c r="CG27" s="295" t="s">
        <v>830</v>
      </c>
      <c r="CH27" s="295" t="s">
        <v>830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830</v>
      </c>
      <c r="CX27" s="295" t="s">
        <v>830</v>
      </c>
      <c r="CY27" s="295" t="s">
        <v>830</v>
      </c>
      <c r="CZ27" s="295" t="s">
        <v>830</v>
      </c>
      <c r="DA27" s="295" t="s">
        <v>830</v>
      </c>
      <c r="DB27" s="295" t="s">
        <v>830</v>
      </c>
      <c r="DC27" s="295" t="s">
        <v>830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830</v>
      </c>
      <c r="DS27" s="295" t="s">
        <v>830</v>
      </c>
      <c r="DT27" s="292">
        <v>0</v>
      </c>
      <c r="DU27" s="295" t="s">
        <v>830</v>
      </c>
      <c r="DV27" s="295" t="s">
        <v>830</v>
      </c>
      <c r="DW27" s="295" t="s">
        <v>830</v>
      </c>
      <c r="DX27" s="295" t="s">
        <v>830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830</v>
      </c>
      <c r="EL27" s="295" t="s">
        <v>830</v>
      </c>
      <c r="EM27" s="295" t="s">
        <v>830</v>
      </c>
      <c r="EN27" s="292">
        <v>0</v>
      </c>
      <c r="EO27" s="292">
        <v>0</v>
      </c>
      <c r="EP27" s="295" t="s">
        <v>830</v>
      </c>
      <c r="EQ27" s="295" t="s">
        <v>830</v>
      </c>
      <c r="ER27" s="295" t="s">
        <v>830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830</v>
      </c>
      <c r="FI27" s="295" t="s">
        <v>830</v>
      </c>
      <c r="FJ27" s="295" t="s">
        <v>830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60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60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830</v>
      </c>
      <c r="AK28" s="295" t="s">
        <v>830</v>
      </c>
      <c r="AL28" s="292">
        <v>0</v>
      </c>
      <c r="AM28" s="295" t="s">
        <v>830</v>
      </c>
      <c r="AN28" s="295" t="s">
        <v>830</v>
      </c>
      <c r="AO28" s="292">
        <v>0</v>
      </c>
      <c r="AP28" s="295" t="s">
        <v>830</v>
      </c>
      <c r="AQ28" s="292">
        <v>0</v>
      </c>
      <c r="AR28" s="295" t="s">
        <v>830</v>
      </c>
      <c r="AS28" s="292">
        <v>0</v>
      </c>
      <c r="AT28" s="292">
        <f>SUM(AU28:BN28)</f>
        <v>60</v>
      </c>
      <c r="AU28" s="292">
        <v>0</v>
      </c>
      <c r="AV28" s="292">
        <v>0</v>
      </c>
      <c r="AW28" s="292">
        <v>0</v>
      </c>
      <c r="AX28" s="292">
        <v>60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830</v>
      </c>
      <c r="BF28" s="295" t="s">
        <v>830</v>
      </c>
      <c r="BG28" s="295" t="s">
        <v>830</v>
      </c>
      <c r="BH28" s="295" t="s">
        <v>830</v>
      </c>
      <c r="BI28" s="295" t="s">
        <v>830</v>
      </c>
      <c r="BJ28" s="295" t="s">
        <v>830</v>
      </c>
      <c r="BK28" s="295" t="s">
        <v>830</v>
      </c>
      <c r="BL28" s="295" t="s">
        <v>830</v>
      </c>
      <c r="BM28" s="295" t="s">
        <v>830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830</v>
      </c>
      <c r="CC28" s="295" t="s">
        <v>830</v>
      </c>
      <c r="CD28" s="295" t="s">
        <v>830</v>
      </c>
      <c r="CE28" s="295" t="s">
        <v>830</v>
      </c>
      <c r="CF28" s="295" t="s">
        <v>830</v>
      </c>
      <c r="CG28" s="295" t="s">
        <v>830</v>
      </c>
      <c r="CH28" s="295" t="s">
        <v>830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830</v>
      </c>
      <c r="CX28" s="295" t="s">
        <v>830</v>
      </c>
      <c r="CY28" s="295" t="s">
        <v>830</v>
      </c>
      <c r="CZ28" s="295" t="s">
        <v>830</v>
      </c>
      <c r="DA28" s="295" t="s">
        <v>830</v>
      </c>
      <c r="DB28" s="295" t="s">
        <v>830</v>
      </c>
      <c r="DC28" s="295" t="s">
        <v>830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830</v>
      </c>
      <c r="DS28" s="295" t="s">
        <v>830</v>
      </c>
      <c r="DT28" s="292">
        <v>0</v>
      </c>
      <c r="DU28" s="295" t="s">
        <v>830</v>
      </c>
      <c r="DV28" s="295" t="s">
        <v>830</v>
      </c>
      <c r="DW28" s="295" t="s">
        <v>830</v>
      </c>
      <c r="DX28" s="295" t="s">
        <v>830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830</v>
      </c>
      <c r="EL28" s="295" t="s">
        <v>830</v>
      </c>
      <c r="EM28" s="295" t="s">
        <v>830</v>
      </c>
      <c r="EN28" s="292">
        <v>0</v>
      </c>
      <c r="EO28" s="292">
        <v>0</v>
      </c>
      <c r="EP28" s="295" t="s">
        <v>830</v>
      </c>
      <c r="EQ28" s="295" t="s">
        <v>830</v>
      </c>
      <c r="ER28" s="295" t="s">
        <v>830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830</v>
      </c>
      <c r="FI28" s="295" t="s">
        <v>830</v>
      </c>
      <c r="FJ28" s="295" t="s">
        <v>830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0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830</v>
      </c>
      <c r="AK29" s="295" t="s">
        <v>830</v>
      </c>
      <c r="AL29" s="292">
        <v>0</v>
      </c>
      <c r="AM29" s="295" t="s">
        <v>830</v>
      </c>
      <c r="AN29" s="295" t="s">
        <v>830</v>
      </c>
      <c r="AO29" s="292">
        <v>0</v>
      </c>
      <c r="AP29" s="295" t="s">
        <v>830</v>
      </c>
      <c r="AQ29" s="292">
        <v>0</v>
      </c>
      <c r="AR29" s="295" t="s">
        <v>830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830</v>
      </c>
      <c r="BF29" s="295" t="s">
        <v>830</v>
      </c>
      <c r="BG29" s="295" t="s">
        <v>830</v>
      </c>
      <c r="BH29" s="295" t="s">
        <v>830</v>
      </c>
      <c r="BI29" s="295" t="s">
        <v>830</v>
      </c>
      <c r="BJ29" s="295" t="s">
        <v>830</v>
      </c>
      <c r="BK29" s="295" t="s">
        <v>830</v>
      </c>
      <c r="BL29" s="295" t="s">
        <v>830</v>
      </c>
      <c r="BM29" s="295" t="s">
        <v>830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830</v>
      </c>
      <c r="CC29" s="295" t="s">
        <v>830</v>
      </c>
      <c r="CD29" s="295" t="s">
        <v>830</v>
      </c>
      <c r="CE29" s="295" t="s">
        <v>830</v>
      </c>
      <c r="CF29" s="295" t="s">
        <v>830</v>
      </c>
      <c r="CG29" s="295" t="s">
        <v>830</v>
      </c>
      <c r="CH29" s="295" t="s">
        <v>830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830</v>
      </c>
      <c r="CX29" s="295" t="s">
        <v>830</v>
      </c>
      <c r="CY29" s="295" t="s">
        <v>830</v>
      </c>
      <c r="CZ29" s="295" t="s">
        <v>830</v>
      </c>
      <c r="DA29" s="295" t="s">
        <v>830</v>
      </c>
      <c r="DB29" s="295" t="s">
        <v>830</v>
      </c>
      <c r="DC29" s="295" t="s">
        <v>830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830</v>
      </c>
      <c r="DS29" s="295" t="s">
        <v>830</v>
      </c>
      <c r="DT29" s="292">
        <v>0</v>
      </c>
      <c r="DU29" s="295" t="s">
        <v>830</v>
      </c>
      <c r="DV29" s="295" t="s">
        <v>830</v>
      </c>
      <c r="DW29" s="295" t="s">
        <v>830</v>
      </c>
      <c r="DX29" s="295" t="s">
        <v>830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830</v>
      </c>
      <c r="EL29" s="295" t="s">
        <v>830</v>
      </c>
      <c r="EM29" s="295" t="s">
        <v>830</v>
      </c>
      <c r="EN29" s="292">
        <v>0</v>
      </c>
      <c r="EO29" s="292">
        <v>0</v>
      </c>
      <c r="EP29" s="295" t="s">
        <v>830</v>
      </c>
      <c r="EQ29" s="295" t="s">
        <v>830</v>
      </c>
      <c r="ER29" s="295" t="s">
        <v>830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830</v>
      </c>
      <c r="FI29" s="295" t="s">
        <v>830</v>
      </c>
      <c r="FJ29" s="295" t="s">
        <v>830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1778</v>
      </c>
      <c r="E30" s="292">
        <f>SUM(Z30,AU30,BP30,CK30,DF30,EA30,EV30)</f>
        <v>612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195</v>
      </c>
      <c r="I30" s="292">
        <f>SUM(AD30,AY30,BT30,CO30,DJ30,EE30,EZ30)</f>
        <v>124</v>
      </c>
      <c r="J30" s="292">
        <f>SUM(AE30,AZ30,BU30,CP30,DK30,EF30,FA30)</f>
        <v>21</v>
      </c>
      <c r="K30" s="292">
        <f>SUM(AF30,BA30,BV30,CQ30,DL30,EG30,FB30)</f>
        <v>0</v>
      </c>
      <c r="L30" s="292">
        <f>SUM(AG30,BB30,BW30,CR30,DM30,EH30,FC30)</f>
        <v>239</v>
      </c>
      <c r="M30" s="292">
        <f>SUM(AH30,BC30,BX30,CS30,DN30,EI30,FD30)</f>
        <v>469</v>
      </c>
      <c r="N30" s="292">
        <f>SUM(AI30,BD30,BY30,CT30,DO30,EJ30,FE30)</f>
        <v>109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9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830</v>
      </c>
      <c r="AK30" s="295" t="s">
        <v>830</v>
      </c>
      <c r="AL30" s="292">
        <v>0</v>
      </c>
      <c r="AM30" s="295" t="s">
        <v>830</v>
      </c>
      <c r="AN30" s="295" t="s">
        <v>830</v>
      </c>
      <c r="AO30" s="292">
        <v>0</v>
      </c>
      <c r="AP30" s="295" t="s">
        <v>830</v>
      </c>
      <c r="AQ30" s="292">
        <v>0</v>
      </c>
      <c r="AR30" s="295" t="s">
        <v>830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830</v>
      </c>
      <c r="BF30" s="295" t="s">
        <v>830</v>
      </c>
      <c r="BG30" s="295" t="s">
        <v>830</v>
      </c>
      <c r="BH30" s="295" t="s">
        <v>830</v>
      </c>
      <c r="BI30" s="295" t="s">
        <v>830</v>
      </c>
      <c r="BJ30" s="295" t="s">
        <v>830</v>
      </c>
      <c r="BK30" s="295" t="s">
        <v>830</v>
      </c>
      <c r="BL30" s="295" t="s">
        <v>830</v>
      </c>
      <c r="BM30" s="295" t="s">
        <v>830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830</v>
      </c>
      <c r="CC30" s="295" t="s">
        <v>830</v>
      </c>
      <c r="CD30" s="295" t="s">
        <v>830</v>
      </c>
      <c r="CE30" s="295" t="s">
        <v>830</v>
      </c>
      <c r="CF30" s="295" t="s">
        <v>830</v>
      </c>
      <c r="CG30" s="295" t="s">
        <v>830</v>
      </c>
      <c r="CH30" s="295" t="s">
        <v>830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830</v>
      </c>
      <c r="CX30" s="295" t="s">
        <v>830</v>
      </c>
      <c r="CY30" s="295" t="s">
        <v>830</v>
      </c>
      <c r="CZ30" s="295" t="s">
        <v>830</v>
      </c>
      <c r="DA30" s="295" t="s">
        <v>830</v>
      </c>
      <c r="DB30" s="295" t="s">
        <v>830</v>
      </c>
      <c r="DC30" s="295" t="s">
        <v>830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830</v>
      </c>
      <c r="DS30" s="295" t="s">
        <v>830</v>
      </c>
      <c r="DT30" s="292">
        <v>0</v>
      </c>
      <c r="DU30" s="295" t="s">
        <v>830</v>
      </c>
      <c r="DV30" s="295" t="s">
        <v>830</v>
      </c>
      <c r="DW30" s="295" t="s">
        <v>830</v>
      </c>
      <c r="DX30" s="295" t="s">
        <v>830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830</v>
      </c>
      <c r="EL30" s="295" t="s">
        <v>830</v>
      </c>
      <c r="EM30" s="295" t="s">
        <v>830</v>
      </c>
      <c r="EN30" s="292">
        <v>0</v>
      </c>
      <c r="EO30" s="292">
        <v>0</v>
      </c>
      <c r="EP30" s="295" t="s">
        <v>830</v>
      </c>
      <c r="EQ30" s="295" t="s">
        <v>830</v>
      </c>
      <c r="ER30" s="295" t="s">
        <v>830</v>
      </c>
      <c r="ES30" s="292">
        <v>0</v>
      </c>
      <c r="ET30" s="292">
        <v>0</v>
      </c>
      <c r="EU30" s="292">
        <f>SUM(EV30:FO30)</f>
        <v>1778</v>
      </c>
      <c r="EV30" s="292">
        <v>612</v>
      </c>
      <c r="EW30" s="292">
        <v>0</v>
      </c>
      <c r="EX30" s="292">
        <v>0</v>
      </c>
      <c r="EY30" s="292">
        <v>195</v>
      </c>
      <c r="EZ30" s="292">
        <v>124</v>
      </c>
      <c r="FA30" s="292">
        <v>21</v>
      </c>
      <c r="FB30" s="292">
        <v>0</v>
      </c>
      <c r="FC30" s="292">
        <v>239</v>
      </c>
      <c r="FD30" s="292">
        <v>469</v>
      </c>
      <c r="FE30" s="292">
        <v>109</v>
      </c>
      <c r="FF30" s="292">
        <v>0</v>
      </c>
      <c r="FG30" s="292">
        <v>0</v>
      </c>
      <c r="FH30" s="295" t="s">
        <v>830</v>
      </c>
      <c r="FI30" s="295" t="s">
        <v>830</v>
      </c>
      <c r="FJ30" s="295" t="s">
        <v>830</v>
      </c>
      <c r="FK30" s="292">
        <v>0</v>
      </c>
      <c r="FL30" s="292">
        <v>0</v>
      </c>
      <c r="FM30" s="292">
        <v>0</v>
      </c>
      <c r="FN30" s="292">
        <v>0</v>
      </c>
      <c r="FO30" s="292">
        <v>9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90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77</v>
      </c>
      <c r="I31" s="292">
        <f>SUM(AD31,AY31,BT31,CO31,DJ31,EE31,EZ31)</f>
        <v>0</v>
      </c>
      <c r="J31" s="292">
        <f>SUM(AE31,AZ31,BU31,CP31,DK31,EF31,FA31)</f>
        <v>10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3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830</v>
      </c>
      <c r="AK31" s="295" t="s">
        <v>830</v>
      </c>
      <c r="AL31" s="292">
        <v>0</v>
      </c>
      <c r="AM31" s="295" t="s">
        <v>830</v>
      </c>
      <c r="AN31" s="295" t="s">
        <v>830</v>
      </c>
      <c r="AO31" s="292">
        <v>0</v>
      </c>
      <c r="AP31" s="295" t="s">
        <v>830</v>
      </c>
      <c r="AQ31" s="292">
        <v>0</v>
      </c>
      <c r="AR31" s="295" t="s">
        <v>830</v>
      </c>
      <c r="AS31" s="292">
        <v>0</v>
      </c>
      <c r="AT31" s="292">
        <f>SUM(AU31:BN31)</f>
        <v>35</v>
      </c>
      <c r="AU31" s="292">
        <v>0</v>
      </c>
      <c r="AV31" s="292">
        <v>0</v>
      </c>
      <c r="AW31" s="292">
        <v>0</v>
      </c>
      <c r="AX31" s="292">
        <v>35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830</v>
      </c>
      <c r="BF31" s="295" t="s">
        <v>830</v>
      </c>
      <c r="BG31" s="295" t="s">
        <v>830</v>
      </c>
      <c r="BH31" s="295" t="s">
        <v>830</v>
      </c>
      <c r="BI31" s="295" t="s">
        <v>830</v>
      </c>
      <c r="BJ31" s="295" t="s">
        <v>830</v>
      </c>
      <c r="BK31" s="295" t="s">
        <v>830</v>
      </c>
      <c r="BL31" s="295" t="s">
        <v>830</v>
      </c>
      <c r="BM31" s="295" t="s">
        <v>830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830</v>
      </c>
      <c r="CC31" s="295" t="s">
        <v>830</v>
      </c>
      <c r="CD31" s="295" t="s">
        <v>830</v>
      </c>
      <c r="CE31" s="295" t="s">
        <v>830</v>
      </c>
      <c r="CF31" s="295" t="s">
        <v>830</v>
      </c>
      <c r="CG31" s="295" t="s">
        <v>830</v>
      </c>
      <c r="CH31" s="295" t="s">
        <v>830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830</v>
      </c>
      <c r="CX31" s="295" t="s">
        <v>830</v>
      </c>
      <c r="CY31" s="295" t="s">
        <v>830</v>
      </c>
      <c r="CZ31" s="295" t="s">
        <v>830</v>
      </c>
      <c r="DA31" s="295" t="s">
        <v>830</v>
      </c>
      <c r="DB31" s="295" t="s">
        <v>830</v>
      </c>
      <c r="DC31" s="295" t="s">
        <v>830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830</v>
      </c>
      <c r="DS31" s="295" t="s">
        <v>830</v>
      </c>
      <c r="DT31" s="292">
        <v>0</v>
      </c>
      <c r="DU31" s="295" t="s">
        <v>830</v>
      </c>
      <c r="DV31" s="295" t="s">
        <v>830</v>
      </c>
      <c r="DW31" s="295" t="s">
        <v>830</v>
      </c>
      <c r="DX31" s="295" t="s">
        <v>830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830</v>
      </c>
      <c r="EL31" s="295" t="s">
        <v>830</v>
      </c>
      <c r="EM31" s="295" t="s">
        <v>830</v>
      </c>
      <c r="EN31" s="292">
        <v>0</v>
      </c>
      <c r="EO31" s="292">
        <v>0</v>
      </c>
      <c r="EP31" s="295" t="s">
        <v>830</v>
      </c>
      <c r="EQ31" s="295" t="s">
        <v>830</v>
      </c>
      <c r="ER31" s="295" t="s">
        <v>830</v>
      </c>
      <c r="ES31" s="292">
        <v>0</v>
      </c>
      <c r="ET31" s="292">
        <v>0</v>
      </c>
      <c r="EU31" s="292">
        <f>SUM(EV31:FO31)</f>
        <v>55</v>
      </c>
      <c r="EV31" s="292">
        <v>0</v>
      </c>
      <c r="EW31" s="292">
        <v>0</v>
      </c>
      <c r="EX31" s="292">
        <v>0</v>
      </c>
      <c r="EY31" s="292">
        <v>42</v>
      </c>
      <c r="EZ31" s="292">
        <v>0</v>
      </c>
      <c r="FA31" s="292">
        <v>10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830</v>
      </c>
      <c r="FI31" s="295" t="s">
        <v>830</v>
      </c>
      <c r="FJ31" s="295" t="s">
        <v>830</v>
      </c>
      <c r="FK31" s="292">
        <v>0</v>
      </c>
      <c r="FL31" s="292">
        <v>0</v>
      </c>
      <c r="FM31" s="292">
        <v>0</v>
      </c>
      <c r="FN31" s="292">
        <v>0</v>
      </c>
      <c r="FO31" s="292">
        <v>3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1899</v>
      </c>
      <c r="E32" s="292">
        <f>SUM(Z32,AU32,BP32,CK32,DF32,EA32,EV32)</f>
        <v>100</v>
      </c>
      <c r="F32" s="292">
        <f>SUM(AA32,AV32,BQ32,CL32,DG32,EB32,EW32)</f>
        <v>0</v>
      </c>
      <c r="G32" s="292">
        <f>SUM(AB32,AW32,BR32,CM32,DH32,EC32,EX32)</f>
        <v>23</v>
      </c>
      <c r="H32" s="292">
        <f>SUM(AC32,AX32,BS32,CN32,DI32,ED32,EY32)</f>
        <v>545</v>
      </c>
      <c r="I32" s="292">
        <f>SUM(AD32,AY32,BT32,CO32,DJ32,EE32,EZ32)</f>
        <v>84</v>
      </c>
      <c r="J32" s="292">
        <f>SUM(AE32,AZ32,BU32,CP32,DK32,EF32,FA32)</f>
        <v>12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152</v>
      </c>
      <c r="N32" s="292">
        <f>SUM(AI32,BD32,BY32,CT32,DO32,EJ32,FE32)</f>
        <v>22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922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39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830</v>
      </c>
      <c r="AK32" s="295" t="s">
        <v>830</v>
      </c>
      <c r="AL32" s="292">
        <v>0</v>
      </c>
      <c r="AM32" s="295" t="s">
        <v>830</v>
      </c>
      <c r="AN32" s="295" t="s">
        <v>830</v>
      </c>
      <c r="AO32" s="292">
        <v>0</v>
      </c>
      <c r="AP32" s="295" t="s">
        <v>830</v>
      </c>
      <c r="AQ32" s="292">
        <v>0</v>
      </c>
      <c r="AR32" s="295" t="s">
        <v>830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830</v>
      </c>
      <c r="BF32" s="295" t="s">
        <v>830</v>
      </c>
      <c r="BG32" s="295" t="s">
        <v>830</v>
      </c>
      <c r="BH32" s="295" t="s">
        <v>830</v>
      </c>
      <c r="BI32" s="295" t="s">
        <v>830</v>
      </c>
      <c r="BJ32" s="295" t="s">
        <v>830</v>
      </c>
      <c r="BK32" s="295" t="s">
        <v>830</v>
      </c>
      <c r="BL32" s="295" t="s">
        <v>830</v>
      </c>
      <c r="BM32" s="295" t="s">
        <v>830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830</v>
      </c>
      <c r="CC32" s="295" t="s">
        <v>830</v>
      </c>
      <c r="CD32" s="295" t="s">
        <v>830</v>
      </c>
      <c r="CE32" s="295" t="s">
        <v>830</v>
      </c>
      <c r="CF32" s="295" t="s">
        <v>830</v>
      </c>
      <c r="CG32" s="295" t="s">
        <v>830</v>
      </c>
      <c r="CH32" s="295" t="s">
        <v>830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830</v>
      </c>
      <c r="CX32" s="295" t="s">
        <v>830</v>
      </c>
      <c r="CY32" s="295" t="s">
        <v>830</v>
      </c>
      <c r="CZ32" s="295" t="s">
        <v>830</v>
      </c>
      <c r="DA32" s="295" t="s">
        <v>830</v>
      </c>
      <c r="DB32" s="295" t="s">
        <v>830</v>
      </c>
      <c r="DC32" s="295" t="s">
        <v>830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830</v>
      </c>
      <c r="DS32" s="295" t="s">
        <v>830</v>
      </c>
      <c r="DT32" s="292">
        <v>0</v>
      </c>
      <c r="DU32" s="295" t="s">
        <v>830</v>
      </c>
      <c r="DV32" s="295" t="s">
        <v>830</v>
      </c>
      <c r="DW32" s="295" t="s">
        <v>830</v>
      </c>
      <c r="DX32" s="295" t="s">
        <v>830</v>
      </c>
      <c r="DY32" s="292">
        <v>0</v>
      </c>
      <c r="DZ32" s="292">
        <f>SUM(EA32:ET32)</f>
        <v>922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830</v>
      </c>
      <c r="EL32" s="295" t="s">
        <v>830</v>
      </c>
      <c r="EM32" s="295" t="s">
        <v>830</v>
      </c>
      <c r="EN32" s="292">
        <v>922</v>
      </c>
      <c r="EO32" s="292">
        <v>0</v>
      </c>
      <c r="EP32" s="295" t="s">
        <v>830</v>
      </c>
      <c r="EQ32" s="295" t="s">
        <v>830</v>
      </c>
      <c r="ER32" s="295" t="s">
        <v>830</v>
      </c>
      <c r="ES32" s="292">
        <v>0</v>
      </c>
      <c r="ET32" s="292">
        <v>0</v>
      </c>
      <c r="EU32" s="292">
        <f>SUM(EV32:FO32)</f>
        <v>977</v>
      </c>
      <c r="EV32" s="292">
        <v>100</v>
      </c>
      <c r="EW32" s="292">
        <v>0</v>
      </c>
      <c r="EX32" s="292">
        <v>23</v>
      </c>
      <c r="EY32" s="292">
        <v>545</v>
      </c>
      <c r="EZ32" s="292">
        <v>84</v>
      </c>
      <c r="FA32" s="292">
        <v>12</v>
      </c>
      <c r="FB32" s="292">
        <v>0</v>
      </c>
      <c r="FC32" s="292">
        <v>0</v>
      </c>
      <c r="FD32" s="292">
        <v>152</v>
      </c>
      <c r="FE32" s="292">
        <v>22</v>
      </c>
      <c r="FF32" s="292">
        <v>0</v>
      </c>
      <c r="FG32" s="292">
        <v>0</v>
      </c>
      <c r="FH32" s="295" t="s">
        <v>830</v>
      </c>
      <c r="FI32" s="295" t="s">
        <v>830</v>
      </c>
      <c r="FJ32" s="295" t="s">
        <v>830</v>
      </c>
      <c r="FK32" s="292">
        <v>0</v>
      </c>
      <c r="FL32" s="292">
        <v>0</v>
      </c>
      <c r="FM32" s="292">
        <v>0</v>
      </c>
      <c r="FN32" s="292">
        <v>0</v>
      </c>
      <c r="FO32" s="292">
        <v>39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158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138</v>
      </c>
      <c r="I33" s="292">
        <f>SUM(AD33,AY33,BT33,CO33,DJ33,EE33,EZ33)</f>
        <v>0</v>
      </c>
      <c r="J33" s="292">
        <f>SUM(AE33,AZ33,BU33,CP33,DK33,EF33,FA33)</f>
        <v>16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4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830</v>
      </c>
      <c r="AK33" s="295" t="s">
        <v>830</v>
      </c>
      <c r="AL33" s="292">
        <v>0</v>
      </c>
      <c r="AM33" s="295" t="s">
        <v>830</v>
      </c>
      <c r="AN33" s="295" t="s">
        <v>830</v>
      </c>
      <c r="AO33" s="292">
        <v>0</v>
      </c>
      <c r="AP33" s="295" t="s">
        <v>830</v>
      </c>
      <c r="AQ33" s="292">
        <v>0</v>
      </c>
      <c r="AR33" s="295" t="s">
        <v>830</v>
      </c>
      <c r="AS33" s="292">
        <v>0</v>
      </c>
      <c r="AT33" s="292">
        <f>SUM(AU33:BN33)</f>
        <v>63</v>
      </c>
      <c r="AU33" s="292">
        <v>0</v>
      </c>
      <c r="AV33" s="292">
        <v>0</v>
      </c>
      <c r="AW33" s="292">
        <v>0</v>
      </c>
      <c r="AX33" s="292">
        <v>63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830</v>
      </c>
      <c r="BF33" s="295" t="s">
        <v>830</v>
      </c>
      <c r="BG33" s="295" t="s">
        <v>830</v>
      </c>
      <c r="BH33" s="295" t="s">
        <v>830</v>
      </c>
      <c r="BI33" s="295" t="s">
        <v>830</v>
      </c>
      <c r="BJ33" s="295" t="s">
        <v>830</v>
      </c>
      <c r="BK33" s="295" t="s">
        <v>830</v>
      </c>
      <c r="BL33" s="295" t="s">
        <v>830</v>
      </c>
      <c r="BM33" s="295" t="s">
        <v>830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830</v>
      </c>
      <c r="CC33" s="295" t="s">
        <v>830</v>
      </c>
      <c r="CD33" s="295" t="s">
        <v>830</v>
      </c>
      <c r="CE33" s="295" t="s">
        <v>830</v>
      </c>
      <c r="CF33" s="295" t="s">
        <v>830</v>
      </c>
      <c r="CG33" s="295" t="s">
        <v>830</v>
      </c>
      <c r="CH33" s="295" t="s">
        <v>830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830</v>
      </c>
      <c r="CX33" s="295" t="s">
        <v>830</v>
      </c>
      <c r="CY33" s="295" t="s">
        <v>830</v>
      </c>
      <c r="CZ33" s="295" t="s">
        <v>830</v>
      </c>
      <c r="DA33" s="295" t="s">
        <v>830</v>
      </c>
      <c r="DB33" s="295" t="s">
        <v>830</v>
      </c>
      <c r="DC33" s="295" t="s">
        <v>830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830</v>
      </c>
      <c r="DS33" s="295" t="s">
        <v>830</v>
      </c>
      <c r="DT33" s="292">
        <v>0</v>
      </c>
      <c r="DU33" s="295" t="s">
        <v>830</v>
      </c>
      <c r="DV33" s="295" t="s">
        <v>830</v>
      </c>
      <c r="DW33" s="295" t="s">
        <v>830</v>
      </c>
      <c r="DX33" s="295" t="s">
        <v>830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830</v>
      </c>
      <c r="EL33" s="295" t="s">
        <v>830</v>
      </c>
      <c r="EM33" s="295" t="s">
        <v>830</v>
      </c>
      <c r="EN33" s="292">
        <v>0</v>
      </c>
      <c r="EO33" s="292">
        <v>0</v>
      </c>
      <c r="EP33" s="295" t="s">
        <v>830</v>
      </c>
      <c r="EQ33" s="295" t="s">
        <v>830</v>
      </c>
      <c r="ER33" s="295" t="s">
        <v>830</v>
      </c>
      <c r="ES33" s="292">
        <v>0</v>
      </c>
      <c r="ET33" s="292">
        <v>0</v>
      </c>
      <c r="EU33" s="292">
        <f>SUM(EV33:FO33)</f>
        <v>95</v>
      </c>
      <c r="EV33" s="292">
        <v>0</v>
      </c>
      <c r="EW33" s="292">
        <v>0</v>
      </c>
      <c r="EX33" s="292">
        <v>0</v>
      </c>
      <c r="EY33" s="292">
        <v>75</v>
      </c>
      <c r="EZ33" s="292">
        <v>0</v>
      </c>
      <c r="FA33" s="292">
        <v>16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830</v>
      </c>
      <c r="FI33" s="295" t="s">
        <v>830</v>
      </c>
      <c r="FJ33" s="295" t="s">
        <v>830</v>
      </c>
      <c r="FK33" s="292">
        <v>0</v>
      </c>
      <c r="FL33" s="292">
        <v>0</v>
      </c>
      <c r="FM33" s="292">
        <v>0</v>
      </c>
      <c r="FN33" s="292">
        <v>0</v>
      </c>
      <c r="FO33" s="292">
        <v>4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81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70</v>
      </c>
      <c r="I34" s="292">
        <f>SUM(AD34,AY34,BT34,CO34,DJ34,EE34,EZ34)</f>
        <v>0</v>
      </c>
      <c r="J34" s="292">
        <f>SUM(AE34,AZ34,BU34,CP34,DK34,EF34,FA34)</f>
        <v>9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2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830</v>
      </c>
      <c r="AK34" s="295" t="s">
        <v>830</v>
      </c>
      <c r="AL34" s="292">
        <v>0</v>
      </c>
      <c r="AM34" s="295" t="s">
        <v>830</v>
      </c>
      <c r="AN34" s="295" t="s">
        <v>830</v>
      </c>
      <c r="AO34" s="292">
        <v>0</v>
      </c>
      <c r="AP34" s="295" t="s">
        <v>830</v>
      </c>
      <c r="AQ34" s="292">
        <v>0</v>
      </c>
      <c r="AR34" s="295" t="s">
        <v>830</v>
      </c>
      <c r="AS34" s="292">
        <v>0</v>
      </c>
      <c r="AT34" s="292">
        <f>SUM(AU34:BN34)</f>
        <v>32</v>
      </c>
      <c r="AU34" s="292">
        <v>0</v>
      </c>
      <c r="AV34" s="292">
        <v>0</v>
      </c>
      <c r="AW34" s="292">
        <v>0</v>
      </c>
      <c r="AX34" s="292">
        <v>32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830</v>
      </c>
      <c r="BF34" s="295" t="s">
        <v>830</v>
      </c>
      <c r="BG34" s="295" t="s">
        <v>830</v>
      </c>
      <c r="BH34" s="295" t="s">
        <v>830</v>
      </c>
      <c r="BI34" s="295" t="s">
        <v>830</v>
      </c>
      <c r="BJ34" s="295" t="s">
        <v>830</v>
      </c>
      <c r="BK34" s="295" t="s">
        <v>830</v>
      </c>
      <c r="BL34" s="295" t="s">
        <v>830</v>
      </c>
      <c r="BM34" s="295" t="s">
        <v>830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830</v>
      </c>
      <c r="CC34" s="295" t="s">
        <v>830</v>
      </c>
      <c r="CD34" s="295" t="s">
        <v>830</v>
      </c>
      <c r="CE34" s="295" t="s">
        <v>830</v>
      </c>
      <c r="CF34" s="295" t="s">
        <v>830</v>
      </c>
      <c r="CG34" s="295" t="s">
        <v>830</v>
      </c>
      <c r="CH34" s="295" t="s">
        <v>830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830</v>
      </c>
      <c r="CX34" s="295" t="s">
        <v>830</v>
      </c>
      <c r="CY34" s="295" t="s">
        <v>830</v>
      </c>
      <c r="CZ34" s="295" t="s">
        <v>830</v>
      </c>
      <c r="DA34" s="295" t="s">
        <v>830</v>
      </c>
      <c r="DB34" s="295" t="s">
        <v>830</v>
      </c>
      <c r="DC34" s="295" t="s">
        <v>830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830</v>
      </c>
      <c r="DS34" s="295" t="s">
        <v>830</v>
      </c>
      <c r="DT34" s="292">
        <v>0</v>
      </c>
      <c r="DU34" s="295" t="s">
        <v>830</v>
      </c>
      <c r="DV34" s="295" t="s">
        <v>830</v>
      </c>
      <c r="DW34" s="295" t="s">
        <v>830</v>
      </c>
      <c r="DX34" s="295" t="s">
        <v>830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830</v>
      </c>
      <c r="EL34" s="295" t="s">
        <v>830</v>
      </c>
      <c r="EM34" s="295" t="s">
        <v>830</v>
      </c>
      <c r="EN34" s="292">
        <v>0</v>
      </c>
      <c r="EO34" s="292">
        <v>0</v>
      </c>
      <c r="EP34" s="295" t="s">
        <v>830</v>
      </c>
      <c r="EQ34" s="295" t="s">
        <v>830</v>
      </c>
      <c r="ER34" s="295" t="s">
        <v>830</v>
      </c>
      <c r="ES34" s="292">
        <v>0</v>
      </c>
      <c r="ET34" s="292">
        <v>0</v>
      </c>
      <c r="EU34" s="292">
        <f>SUM(EV34:FO34)</f>
        <v>49</v>
      </c>
      <c r="EV34" s="292">
        <v>0</v>
      </c>
      <c r="EW34" s="292">
        <v>0</v>
      </c>
      <c r="EX34" s="292">
        <v>0</v>
      </c>
      <c r="EY34" s="292">
        <v>38</v>
      </c>
      <c r="EZ34" s="292">
        <v>0</v>
      </c>
      <c r="FA34" s="292">
        <v>9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830</v>
      </c>
      <c r="FI34" s="295" t="s">
        <v>830</v>
      </c>
      <c r="FJ34" s="295" t="s">
        <v>830</v>
      </c>
      <c r="FK34" s="292">
        <v>0</v>
      </c>
      <c r="FL34" s="292">
        <v>0</v>
      </c>
      <c r="FM34" s="292">
        <v>0</v>
      </c>
      <c r="FN34" s="292">
        <v>0</v>
      </c>
      <c r="FO34" s="292">
        <v>2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381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0</v>
      </c>
      <c r="I35" s="292">
        <f>SUM(AD35,AY35,BT35,CO35,DJ35,EE35,EZ35)</f>
        <v>0</v>
      </c>
      <c r="J35" s="292">
        <f>SUM(AE35,AZ35,BU35,CP35,DK35,EF35,FA35)</f>
        <v>0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6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339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36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830</v>
      </c>
      <c r="AK35" s="295" t="s">
        <v>830</v>
      </c>
      <c r="AL35" s="292">
        <v>0</v>
      </c>
      <c r="AM35" s="295" t="s">
        <v>830</v>
      </c>
      <c r="AN35" s="295" t="s">
        <v>830</v>
      </c>
      <c r="AO35" s="292">
        <v>0</v>
      </c>
      <c r="AP35" s="295" t="s">
        <v>830</v>
      </c>
      <c r="AQ35" s="292">
        <v>0</v>
      </c>
      <c r="AR35" s="295" t="s">
        <v>830</v>
      </c>
      <c r="AS35" s="292">
        <v>0</v>
      </c>
      <c r="AT35" s="292">
        <f>SUM(AU35:BN35)</f>
        <v>36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830</v>
      </c>
      <c r="BF35" s="295" t="s">
        <v>830</v>
      </c>
      <c r="BG35" s="295" t="s">
        <v>830</v>
      </c>
      <c r="BH35" s="295" t="s">
        <v>830</v>
      </c>
      <c r="BI35" s="295" t="s">
        <v>830</v>
      </c>
      <c r="BJ35" s="295" t="s">
        <v>830</v>
      </c>
      <c r="BK35" s="295" t="s">
        <v>830</v>
      </c>
      <c r="BL35" s="295" t="s">
        <v>830</v>
      </c>
      <c r="BM35" s="295" t="s">
        <v>830</v>
      </c>
      <c r="BN35" s="292">
        <v>36</v>
      </c>
      <c r="BO35" s="292">
        <f>SUM(BP35:CI35)</f>
        <v>6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6</v>
      </c>
      <c r="CA35" s="292">
        <v>0</v>
      </c>
      <c r="CB35" s="295" t="s">
        <v>830</v>
      </c>
      <c r="CC35" s="295" t="s">
        <v>830</v>
      </c>
      <c r="CD35" s="295" t="s">
        <v>830</v>
      </c>
      <c r="CE35" s="295" t="s">
        <v>830</v>
      </c>
      <c r="CF35" s="295" t="s">
        <v>830</v>
      </c>
      <c r="CG35" s="295" t="s">
        <v>830</v>
      </c>
      <c r="CH35" s="295" t="s">
        <v>830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830</v>
      </c>
      <c r="CX35" s="295" t="s">
        <v>830</v>
      </c>
      <c r="CY35" s="295" t="s">
        <v>830</v>
      </c>
      <c r="CZ35" s="295" t="s">
        <v>830</v>
      </c>
      <c r="DA35" s="295" t="s">
        <v>830</v>
      </c>
      <c r="DB35" s="295" t="s">
        <v>830</v>
      </c>
      <c r="DC35" s="295" t="s">
        <v>830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830</v>
      </c>
      <c r="DS35" s="295" t="s">
        <v>830</v>
      </c>
      <c r="DT35" s="292">
        <v>0</v>
      </c>
      <c r="DU35" s="295" t="s">
        <v>830</v>
      </c>
      <c r="DV35" s="295" t="s">
        <v>830</v>
      </c>
      <c r="DW35" s="295" t="s">
        <v>830</v>
      </c>
      <c r="DX35" s="295" t="s">
        <v>830</v>
      </c>
      <c r="DY35" s="292">
        <v>0</v>
      </c>
      <c r="DZ35" s="292">
        <f>SUM(EA35:ET35)</f>
        <v>339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830</v>
      </c>
      <c r="EL35" s="295" t="s">
        <v>830</v>
      </c>
      <c r="EM35" s="295" t="s">
        <v>830</v>
      </c>
      <c r="EN35" s="292">
        <v>339</v>
      </c>
      <c r="EO35" s="292">
        <v>0</v>
      </c>
      <c r="EP35" s="295" t="s">
        <v>830</v>
      </c>
      <c r="EQ35" s="295" t="s">
        <v>830</v>
      </c>
      <c r="ER35" s="295" t="s">
        <v>830</v>
      </c>
      <c r="ES35" s="292">
        <v>0</v>
      </c>
      <c r="ET35" s="292">
        <v>0</v>
      </c>
      <c r="EU35" s="292">
        <f>SUM(EV35:FO35)</f>
        <v>0</v>
      </c>
      <c r="EV35" s="292">
        <v>0</v>
      </c>
      <c r="EW35" s="292">
        <v>0</v>
      </c>
      <c r="EX35" s="292">
        <v>0</v>
      </c>
      <c r="EY35" s="292">
        <v>0</v>
      </c>
      <c r="EZ35" s="292">
        <v>0</v>
      </c>
      <c r="FA35" s="292">
        <v>0</v>
      </c>
      <c r="FB35" s="292">
        <v>0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830</v>
      </c>
      <c r="FI35" s="295" t="s">
        <v>830</v>
      </c>
      <c r="FJ35" s="295" t="s">
        <v>830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188</v>
      </c>
      <c r="E36" s="292">
        <f>SUM(Z36,AU36,BP36,CK36,DF36,EA36,EV36)</f>
        <v>93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24</v>
      </c>
      <c r="I36" s="292">
        <f>SUM(AD36,AY36,BT36,CO36,DJ36,EE36,EZ36)</f>
        <v>26</v>
      </c>
      <c r="J36" s="292">
        <f>SUM(AE36,AZ36,BU36,CP36,DK36,EF36,FA36)</f>
        <v>2</v>
      </c>
      <c r="K36" s="292">
        <f>SUM(AF36,BA36,BV36,CQ36,DL36,EG36,FB36)</f>
        <v>0</v>
      </c>
      <c r="L36" s="292">
        <f>SUM(AG36,BB36,BW36,CR36,DM36,EH36,FC36)</f>
        <v>23</v>
      </c>
      <c r="M36" s="292">
        <f>SUM(AH36,BC36,BX36,CS36,DN36,EI36,FD36)</f>
        <v>0</v>
      </c>
      <c r="N36" s="292">
        <f>SUM(AI36,BD36,BY36,CT36,DO36,EJ36,FE36)</f>
        <v>18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2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830</v>
      </c>
      <c r="AK36" s="295" t="s">
        <v>830</v>
      </c>
      <c r="AL36" s="292">
        <v>0</v>
      </c>
      <c r="AM36" s="295" t="s">
        <v>830</v>
      </c>
      <c r="AN36" s="295" t="s">
        <v>830</v>
      </c>
      <c r="AO36" s="292">
        <v>0</v>
      </c>
      <c r="AP36" s="295" t="s">
        <v>830</v>
      </c>
      <c r="AQ36" s="292">
        <v>0</v>
      </c>
      <c r="AR36" s="295" t="s">
        <v>830</v>
      </c>
      <c r="AS36" s="292">
        <v>0</v>
      </c>
      <c r="AT36" s="292">
        <f>SUM(AU36:BN36)</f>
        <v>14</v>
      </c>
      <c r="AU36" s="292">
        <v>0</v>
      </c>
      <c r="AV36" s="292">
        <v>0</v>
      </c>
      <c r="AW36" s="292">
        <v>0</v>
      </c>
      <c r="AX36" s="292">
        <v>14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830</v>
      </c>
      <c r="BF36" s="295" t="s">
        <v>830</v>
      </c>
      <c r="BG36" s="295" t="s">
        <v>830</v>
      </c>
      <c r="BH36" s="295" t="s">
        <v>830</v>
      </c>
      <c r="BI36" s="295" t="s">
        <v>830</v>
      </c>
      <c r="BJ36" s="295" t="s">
        <v>830</v>
      </c>
      <c r="BK36" s="295" t="s">
        <v>830</v>
      </c>
      <c r="BL36" s="295" t="s">
        <v>830</v>
      </c>
      <c r="BM36" s="295" t="s">
        <v>830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830</v>
      </c>
      <c r="CC36" s="295" t="s">
        <v>830</v>
      </c>
      <c r="CD36" s="295" t="s">
        <v>830</v>
      </c>
      <c r="CE36" s="295" t="s">
        <v>830</v>
      </c>
      <c r="CF36" s="295" t="s">
        <v>830</v>
      </c>
      <c r="CG36" s="295" t="s">
        <v>830</v>
      </c>
      <c r="CH36" s="295" t="s">
        <v>830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830</v>
      </c>
      <c r="CX36" s="295" t="s">
        <v>830</v>
      </c>
      <c r="CY36" s="295" t="s">
        <v>830</v>
      </c>
      <c r="CZ36" s="295" t="s">
        <v>830</v>
      </c>
      <c r="DA36" s="295" t="s">
        <v>830</v>
      </c>
      <c r="DB36" s="295" t="s">
        <v>830</v>
      </c>
      <c r="DC36" s="295" t="s">
        <v>830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830</v>
      </c>
      <c r="DS36" s="295" t="s">
        <v>830</v>
      </c>
      <c r="DT36" s="292">
        <v>0</v>
      </c>
      <c r="DU36" s="295" t="s">
        <v>830</v>
      </c>
      <c r="DV36" s="295" t="s">
        <v>830</v>
      </c>
      <c r="DW36" s="295" t="s">
        <v>830</v>
      </c>
      <c r="DX36" s="295" t="s">
        <v>830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830</v>
      </c>
      <c r="EL36" s="295" t="s">
        <v>830</v>
      </c>
      <c r="EM36" s="295" t="s">
        <v>830</v>
      </c>
      <c r="EN36" s="292">
        <v>0</v>
      </c>
      <c r="EO36" s="292">
        <v>0</v>
      </c>
      <c r="EP36" s="295" t="s">
        <v>830</v>
      </c>
      <c r="EQ36" s="295" t="s">
        <v>830</v>
      </c>
      <c r="ER36" s="295" t="s">
        <v>830</v>
      </c>
      <c r="ES36" s="292">
        <v>0</v>
      </c>
      <c r="ET36" s="292">
        <v>0</v>
      </c>
      <c r="EU36" s="292">
        <f>SUM(EV36:FO36)</f>
        <v>174</v>
      </c>
      <c r="EV36" s="292">
        <v>93</v>
      </c>
      <c r="EW36" s="292">
        <v>0</v>
      </c>
      <c r="EX36" s="292">
        <v>0</v>
      </c>
      <c r="EY36" s="292">
        <v>10</v>
      </c>
      <c r="EZ36" s="292">
        <v>26</v>
      </c>
      <c r="FA36" s="292">
        <v>2</v>
      </c>
      <c r="FB36" s="292">
        <v>0</v>
      </c>
      <c r="FC36" s="292">
        <v>23</v>
      </c>
      <c r="FD36" s="292">
        <v>0</v>
      </c>
      <c r="FE36" s="292">
        <v>18</v>
      </c>
      <c r="FF36" s="292">
        <v>0</v>
      </c>
      <c r="FG36" s="292">
        <v>0</v>
      </c>
      <c r="FH36" s="295" t="s">
        <v>830</v>
      </c>
      <c r="FI36" s="295" t="s">
        <v>830</v>
      </c>
      <c r="FJ36" s="295" t="s">
        <v>830</v>
      </c>
      <c r="FK36" s="292">
        <v>0</v>
      </c>
      <c r="FL36" s="292">
        <v>0</v>
      </c>
      <c r="FM36" s="292">
        <v>0</v>
      </c>
      <c r="FN36" s="292">
        <v>0</v>
      </c>
      <c r="FO36" s="292">
        <v>2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804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216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584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4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830</v>
      </c>
      <c r="AK37" s="295" t="s">
        <v>830</v>
      </c>
      <c r="AL37" s="292">
        <v>0</v>
      </c>
      <c r="AM37" s="295" t="s">
        <v>830</v>
      </c>
      <c r="AN37" s="295" t="s">
        <v>830</v>
      </c>
      <c r="AO37" s="292">
        <v>0</v>
      </c>
      <c r="AP37" s="295" t="s">
        <v>830</v>
      </c>
      <c r="AQ37" s="292">
        <v>0</v>
      </c>
      <c r="AR37" s="295" t="s">
        <v>830</v>
      </c>
      <c r="AS37" s="292">
        <v>0</v>
      </c>
      <c r="AT37" s="292">
        <f>SUM(AU37:BN37)</f>
        <v>216</v>
      </c>
      <c r="AU37" s="292">
        <v>0</v>
      </c>
      <c r="AV37" s="292">
        <v>0</v>
      </c>
      <c r="AW37" s="292">
        <v>0</v>
      </c>
      <c r="AX37" s="292">
        <v>216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830</v>
      </c>
      <c r="BF37" s="295" t="s">
        <v>830</v>
      </c>
      <c r="BG37" s="295" t="s">
        <v>830</v>
      </c>
      <c r="BH37" s="295" t="s">
        <v>830</v>
      </c>
      <c r="BI37" s="295" t="s">
        <v>830</v>
      </c>
      <c r="BJ37" s="295" t="s">
        <v>830</v>
      </c>
      <c r="BK37" s="295" t="s">
        <v>830</v>
      </c>
      <c r="BL37" s="295" t="s">
        <v>830</v>
      </c>
      <c r="BM37" s="295" t="s">
        <v>830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830</v>
      </c>
      <c r="CC37" s="295" t="s">
        <v>830</v>
      </c>
      <c r="CD37" s="295" t="s">
        <v>830</v>
      </c>
      <c r="CE37" s="295" t="s">
        <v>830</v>
      </c>
      <c r="CF37" s="295" t="s">
        <v>830</v>
      </c>
      <c r="CG37" s="295" t="s">
        <v>830</v>
      </c>
      <c r="CH37" s="295" t="s">
        <v>830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830</v>
      </c>
      <c r="CX37" s="295" t="s">
        <v>830</v>
      </c>
      <c r="CY37" s="295" t="s">
        <v>830</v>
      </c>
      <c r="CZ37" s="295" t="s">
        <v>830</v>
      </c>
      <c r="DA37" s="295" t="s">
        <v>830</v>
      </c>
      <c r="DB37" s="295" t="s">
        <v>830</v>
      </c>
      <c r="DC37" s="295" t="s">
        <v>830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830</v>
      </c>
      <c r="DS37" s="295" t="s">
        <v>830</v>
      </c>
      <c r="DT37" s="292">
        <v>0</v>
      </c>
      <c r="DU37" s="295" t="s">
        <v>830</v>
      </c>
      <c r="DV37" s="295" t="s">
        <v>830</v>
      </c>
      <c r="DW37" s="295" t="s">
        <v>830</v>
      </c>
      <c r="DX37" s="295" t="s">
        <v>830</v>
      </c>
      <c r="DY37" s="292">
        <v>0</v>
      </c>
      <c r="DZ37" s="292">
        <f>SUM(EA37:ET37)</f>
        <v>584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830</v>
      </c>
      <c r="EL37" s="295" t="s">
        <v>830</v>
      </c>
      <c r="EM37" s="295" t="s">
        <v>830</v>
      </c>
      <c r="EN37" s="292">
        <v>584</v>
      </c>
      <c r="EO37" s="292">
        <v>0</v>
      </c>
      <c r="EP37" s="295" t="s">
        <v>830</v>
      </c>
      <c r="EQ37" s="295" t="s">
        <v>830</v>
      </c>
      <c r="ER37" s="295" t="s">
        <v>830</v>
      </c>
      <c r="ES37" s="292">
        <v>0</v>
      </c>
      <c r="ET37" s="292">
        <v>0</v>
      </c>
      <c r="EU37" s="292">
        <f>SUM(EV37:FO37)</f>
        <v>4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830</v>
      </c>
      <c r="FI37" s="295" t="s">
        <v>830</v>
      </c>
      <c r="FJ37" s="295" t="s">
        <v>830</v>
      </c>
      <c r="FK37" s="292">
        <v>0</v>
      </c>
      <c r="FL37" s="292">
        <v>0</v>
      </c>
      <c r="FM37" s="292">
        <v>0</v>
      </c>
      <c r="FN37" s="292">
        <v>0</v>
      </c>
      <c r="FO37" s="292">
        <v>4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680</v>
      </c>
      <c r="E38" s="292">
        <f>SUM(Z38,AU38,BP38,CK38,DF38,EA38,EV38)</f>
        <v>262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182</v>
      </c>
      <c r="I38" s="292">
        <f>SUM(AD38,AY38,BT38,CO38,DJ38,EE38,EZ38)</f>
        <v>157</v>
      </c>
      <c r="J38" s="292">
        <f>SUM(AE38,AZ38,BU38,CP38,DK38,EF38,FA38)</f>
        <v>24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15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40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830</v>
      </c>
      <c r="AK38" s="295" t="s">
        <v>830</v>
      </c>
      <c r="AL38" s="292">
        <v>0</v>
      </c>
      <c r="AM38" s="295" t="s">
        <v>830</v>
      </c>
      <c r="AN38" s="295" t="s">
        <v>830</v>
      </c>
      <c r="AO38" s="292">
        <v>0</v>
      </c>
      <c r="AP38" s="295" t="s">
        <v>830</v>
      </c>
      <c r="AQ38" s="292">
        <v>0</v>
      </c>
      <c r="AR38" s="295" t="s">
        <v>830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830</v>
      </c>
      <c r="BF38" s="295" t="s">
        <v>830</v>
      </c>
      <c r="BG38" s="295" t="s">
        <v>830</v>
      </c>
      <c r="BH38" s="295" t="s">
        <v>830</v>
      </c>
      <c r="BI38" s="295" t="s">
        <v>830</v>
      </c>
      <c r="BJ38" s="295" t="s">
        <v>830</v>
      </c>
      <c r="BK38" s="295" t="s">
        <v>830</v>
      </c>
      <c r="BL38" s="295" t="s">
        <v>830</v>
      </c>
      <c r="BM38" s="295" t="s">
        <v>830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830</v>
      </c>
      <c r="CC38" s="295" t="s">
        <v>830</v>
      </c>
      <c r="CD38" s="295" t="s">
        <v>830</v>
      </c>
      <c r="CE38" s="295" t="s">
        <v>830</v>
      </c>
      <c r="CF38" s="295" t="s">
        <v>830</v>
      </c>
      <c r="CG38" s="295" t="s">
        <v>830</v>
      </c>
      <c r="CH38" s="295" t="s">
        <v>830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830</v>
      </c>
      <c r="CX38" s="295" t="s">
        <v>830</v>
      </c>
      <c r="CY38" s="295" t="s">
        <v>830</v>
      </c>
      <c r="CZ38" s="295" t="s">
        <v>830</v>
      </c>
      <c r="DA38" s="295" t="s">
        <v>830</v>
      </c>
      <c r="DB38" s="295" t="s">
        <v>830</v>
      </c>
      <c r="DC38" s="295" t="s">
        <v>830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830</v>
      </c>
      <c r="DS38" s="295" t="s">
        <v>830</v>
      </c>
      <c r="DT38" s="292">
        <v>0</v>
      </c>
      <c r="DU38" s="295" t="s">
        <v>830</v>
      </c>
      <c r="DV38" s="295" t="s">
        <v>830</v>
      </c>
      <c r="DW38" s="295" t="s">
        <v>830</v>
      </c>
      <c r="DX38" s="295" t="s">
        <v>830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830</v>
      </c>
      <c r="EL38" s="295" t="s">
        <v>830</v>
      </c>
      <c r="EM38" s="295" t="s">
        <v>830</v>
      </c>
      <c r="EN38" s="292">
        <v>0</v>
      </c>
      <c r="EO38" s="292">
        <v>0</v>
      </c>
      <c r="EP38" s="295" t="s">
        <v>830</v>
      </c>
      <c r="EQ38" s="295" t="s">
        <v>830</v>
      </c>
      <c r="ER38" s="295" t="s">
        <v>830</v>
      </c>
      <c r="ES38" s="292">
        <v>0</v>
      </c>
      <c r="ET38" s="292">
        <v>0</v>
      </c>
      <c r="EU38" s="292">
        <f>SUM(EV38:FO38)</f>
        <v>680</v>
      </c>
      <c r="EV38" s="292">
        <v>262</v>
      </c>
      <c r="EW38" s="292">
        <v>0</v>
      </c>
      <c r="EX38" s="292">
        <v>0</v>
      </c>
      <c r="EY38" s="292">
        <v>182</v>
      </c>
      <c r="EZ38" s="292">
        <v>157</v>
      </c>
      <c r="FA38" s="292">
        <v>24</v>
      </c>
      <c r="FB38" s="292">
        <v>0</v>
      </c>
      <c r="FC38" s="292">
        <v>0</v>
      </c>
      <c r="FD38" s="292">
        <v>0</v>
      </c>
      <c r="FE38" s="292">
        <v>15</v>
      </c>
      <c r="FF38" s="292">
        <v>0</v>
      </c>
      <c r="FG38" s="292">
        <v>0</v>
      </c>
      <c r="FH38" s="295" t="s">
        <v>830</v>
      </c>
      <c r="FI38" s="295" t="s">
        <v>830</v>
      </c>
      <c r="FJ38" s="295" t="s">
        <v>830</v>
      </c>
      <c r="FK38" s="292">
        <v>0</v>
      </c>
      <c r="FL38" s="292">
        <v>0</v>
      </c>
      <c r="FM38" s="292">
        <v>0</v>
      </c>
      <c r="FN38" s="292">
        <v>0</v>
      </c>
      <c r="FO38" s="292">
        <v>40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276</v>
      </c>
      <c r="E39" s="292">
        <f>SUM(Z39,AU39,BP39,CK39,DF39,EA39,EV39)</f>
        <v>23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14</v>
      </c>
      <c r="I39" s="292">
        <f>SUM(AD39,AY39,BT39,CO39,DJ39,EE39,EZ39)</f>
        <v>9</v>
      </c>
      <c r="J39" s="292">
        <f>SUM(AE39,AZ39,BU39,CP39,DK39,EF39,FA39)</f>
        <v>3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169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58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227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830</v>
      </c>
      <c r="AK39" s="295" t="s">
        <v>830</v>
      </c>
      <c r="AL39" s="292">
        <v>169</v>
      </c>
      <c r="AM39" s="295" t="s">
        <v>830</v>
      </c>
      <c r="AN39" s="295" t="s">
        <v>830</v>
      </c>
      <c r="AO39" s="292">
        <v>0</v>
      </c>
      <c r="AP39" s="295" t="s">
        <v>830</v>
      </c>
      <c r="AQ39" s="292">
        <v>58</v>
      </c>
      <c r="AR39" s="295" t="s">
        <v>830</v>
      </c>
      <c r="AS39" s="292">
        <v>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830</v>
      </c>
      <c r="BF39" s="295" t="s">
        <v>830</v>
      </c>
      <c r="BG39" s="295" t="s">
        <v>830</v>
      </c>
      <c r="BH39" s="295" t="s">
        <v>830</v>
      </c>
      <c r="BI39" s="295" t="s">
        <v>830</v>
      </c>
      <c r="BJ39" s="295" t="s">
        <v>830</v>
      </c>
      <c r="BK39" s="295" t="s">
        <v>830</v>
      </c>
      <c r="BL39" s="295" t="s">
        <v>830</v>
      </c>
      <c r="BM39" s="295" t="s">
        <v>830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830</v>
      </c>
      <c r="CC39" s="295" t="s">
        <v>830</v>
      </c>
      <c r="CD39" s="295" t="s">
        <v>830</v>
      </c>
      <c r="CE39" s="295" t="s">
        <v>830</v>
      </c>
      <c r="CF39" s="295" t="s">
        <v>830</v>
      </c>
      <c r="CG39" s="295" t="s">
        <v>830</v>
      </c>
      <c r="CH39" s="295" t="s">
        <v>830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830</v>
      </c>
      <c r="CX39" s="295" t="s">
        <v>830</v>
      </c>
      <c r="CY39" s="295" t="s">
        <v>830</v>
      </c>
      <c r="CZ39" s="295" t="s">
        <v>830</v>
      </c>
      <c r="DA39" s="295" t="s">
        <v>830</v>
      </c>
      <c r="DB39" s="295" t="s">
        <v>830</v>
      </c>
      <c r="DC39" s="295" t="s">
        <v>830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830</v>
      </c>
      <c r="DS39" s="295" t="s">
        <v>830</v>
      </c>
      <c r="DT39" s="292">
        <v>0</v>
      </c>
      <c r="DU39" s="295" t="s">
        <v>830</v>
      </c>
      <c r="DV39" s="295" t="s">
        <v>830</v>
      </c>
      <c r="DW39" s="295" t="s">
        <v>830</v>
      </c>
      <c r="DX39" s="295" t="s">
        <v>830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830</v>
      </c>
      <c r="EL39" s="295" t="s">
        <v>830</v>
      </c>
      <c r="EM39" s="295" t="s">
        <v>830</v>
      </c>
      <c r="EN39" s="292">
        <v>0</v>
      </c>
      <c r="EO39" s="292">
        <v>0</v>
      </c>
      <c r="EP39" s="295" t="s">
        <v>830</v>
      </c>
      <c r="EQ39" s="295" t="s">
        <v>830</v>
      </c>
      <c r="ER39" s="295" t="s">
        <v>830</v>
      </c>
      <c r="ES39" s="292">
        <v>0</v>
      </c>
      <c r="ET39" s="292">
        <v>0</v>
      </c>
      <c r="EU39" s="292">
        <f>SUM(EV39:FO39)</f>
        <v>49</v>
      </c>
      <c r="EV39" s="292">
        <v>23</v>
      </c>
      <c r="EW39" s="292">
        <v>0</v>
      </c>
      <c r="EX39" s="292">
        <v>0</v>
      </c>
      <c r="EY39" s="292">
        <v>14</v>
      </c>
      <c r="EZ39" s="292">
        <v>9</v>
      </c>
      <c r="FA39" s="292">
        <v>3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830</v>
      </c>
      <c r="FI39" s="295" t="s">
        <v>830</v>
      </c>
      <c r="FJ39" s="295" t="s">
        <v>830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74</v>
      </c>
      <c r="E40" s="292">
        <f>SUM(Z40,AU40,BP40,CK40,DF40,EA40,EV40)</f>
        <v>13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0</v>
      </c>
      <c r="I40" s="292">
        <f>SUM(AD40,AY40,BT40,CO40,DJ40,EE40,EZ40)</f>
        <v>0</v>
      </c>
      <c r="J40" s="292">
        <f>SUM(AE40,AZ40,BU40,CP40,DK40,EF40,FA40)</f>
        <v>1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45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15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60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830</v>
      </c>
      <c r="AK40" s="295" t="s">
        <v>830</v>
      </c>
      <c r="AL40" s="292">
        <v>45</v>
      </c>
      <c r="AM40" s="295" t="s">
        <v>830</v>
      </c>
      <c r="AN40" s="295" t="s">
        <v>830</v>
      </c>
      <c r="AO40" s="292">
        <v>0</v>
      </c>
      <c r="AP40" s="295" t="s">
        <v>830</v>
      </c>
      <c r="AQ40" s="292">
        <v>15</v>
      </c>
      <c r="AR40" s="295" t="s">
        <v>830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830</v>
      </c>
      <c r="BF40" s="295" t="s">
        <v>830</v>
      </c>
      <c r="BG40" s="295" t="s">
        <v>830</v>
      </c>
      <c r="BH40" s="295" t="s">
        <v>830</v>
      </c>
      <c r="BI40" s="295" t="s">
        <v>830</v>
      </c>
      <c r="BJ40" s="295" t="s">
        <v>830</v>
      </c>
      <c r="BK40" s="295" t="s">
        <v>830</v>
      </c>
      <c r="BL40" s="295" t="s">
        <v>830</v>
      </c>
      <c r="BM40" s="295" t="s">
        <v>830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830</v>
      </c>
      <c r="CC40" s="295" t="s">
        <v>830</v>
      </c>
      <c r="CD40" s="295" t="s">
        <v>830</v>
      </c>
      <c r="CE40" s="295" t="s">
        <v>830</v>
      </c>
      <c r="CF40" s="295" t="s">
        <v>830</v>
      </c>
      <c r="CG40" s="295" t="s">
        <v>830</v>
      </c>
      <c r="CH40" s="295" t="s">
        <v>830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830</v>
      </c>
      <c r="CX40" s="295" t="s">
        <v>830</v>
      </c>
      <c r="CY40" s="295" t="s">
        <v>830</v>
      </c>
      <c r="CZ40" s="295" t="s">
        <v>830</v>
      </c>
      <c r="DA40" s="295" t="s">
        <v>830</v>
      </c>
      <c r="DB40" s="295" t="s">
        <v>830</v>
      </c>
      <c r="DC40" s="295" t="s">
        <v>830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830</v>
      </c>
      <c r="DS40" s="295" t="s">
        <v>830</v>
      </c>
      <c r="DT40" s="292">
        <v>0</v>
      </c>
      <c r="DU40" s="295" t="s">
        <v>830</v>
      </c>
      <c r="DV40" s="295" t="s">
        <v>830</v>
      </c>
      <c r="DW40" s="295" t="s">
        <v>830</v>
      </c>
      <c r="DX40" s="295" t="s">
        <v>830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830</v>
      </c>
      <c r="EL40" s="295" t="s">
        <v>830</v>
      </c>
      <c r="EM40" s="295" t="s">
        <v>830</v>
      </c>
      <c r="EN40" s="292">
        <v>0</v>
      </c>
      <c r="EO40" s="292">
        <v>0</v>
      </c>
      <c r="EP40" s="295" t="s">
        <v>830</v>
      </c>
      <c r="EQ40" s="295" t="s">
        <v>830</v>
      </c>
      <c r="ER40" s="295" t="s">
        <v>830</v>
      </c>
      <c r="ES40" s="292">
        <v>0</v>
      </c>
      <c r="ET40" s="292">
        <v>0</v>
      </c>
      <c r="EU40" s="292">
        <f>SUM(EV40:FO40)</f>
        <v>14</v>
      </c>
      <c r="EV40" s="292">
        <v>13</v>
      </c>
      <c r="EW40" s="292">
        <v>0</v>
      </c>
      <c r="EX40" s="292">
        <v>0</v>
      </c>
      <c r="EY40" s="292">
        <v>0</v>
      </c>
      <c r="EZ40" s="292">
        <v>0</v>
      </c>
      <c r="FA40" s="292">
        <v>1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830</v>
      </c>
      <c r="FI40" s="295" t="s">
        <v>830</v>
      </c>
      <c r="FJ40" s="295" t="s">
        <v>830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650</v>
      </c>
      <c r="E41" s="292">
        <f>SUM(Z41,AU41,BP41,CK41,DF41,EA41,EV41)</f>
        <v>107</v>
      </c>
      <c r="F41" s="292">
        <f>SUM(AA41,AV41,BQ41,CL41,DG41,EB41,EW41)</f>
        <v>1</v>
      </c>
      <c r="G41" s="292">
        <f>SUM(AB41,AW41,BR41,CM41,DH41,EC41,EX41)</f>
        <v>0</v>
      </c>
      <c r="H41" s="292">
        <f>SUM(AC41,AX41,BS41,CN41,DI41,ED41,EY41)</f>
        <v>25</v>
      </c>
      <c r="I41" s="292">
        <f>SUM(AD41,AY41,BT41,CO41,DJ41,EE41,EZ41)</f>
        <v>24</v>
      </c>
      <c r="J41" s="292">
        <f>SUM(AE41,AZ41,BU41,CP41,DK41,EF41,FA41)</f>
        <v>5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344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144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488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830</v>
      </c>
      <c r="AK41" s="295" t="s">
        <v>830</v>
      </c>
      <c r="AL41" s="292">
        <v>344</v>
      </c>
      <c r="AM41" s="295" t="s">
        <v>830</v>
      </c>
      <c r="AN41" s="295" t="s">
        <v>830</v>
      </c>
      <c r="AO41" s="292">
        <v>0</v>
      </c>
      <c r="AP41" s="295" t="s">
        <v>830</v>
      </c>
      <c r="AQ41" s="292">
        <v>144</v>
      </c>
      <c r="AR41" s="295" t="s">
        <v>830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830</v>
      </c>
      <c r="BF41" s="295" t="s">
        <v>830</v>
      </c>
      <c r="BG41" s="295" t="s">
        <v>830</v>
      </c>
      <c r="BH41" s="295" t="s">
        <v>830</v>
      </c>
      <c r="BI41" s="295" t="s">
        <v>830</v>
      </c>
      <c r="BJ41" s="295" t="s">
        <v>830</v>
      </c>
      <c r="BK41" s="295" t="s">
        <v>830</v>
      </c>
      <c r="BL41" s="295" t="s">
        <v>830</v>
      </c>
      <c r="BM41" s="295" t="s">
        <v>830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830</v>
      </c>
      <c r="CC41" s="295" t="s">
        <v>830</v>
      </c>
      <c r="CD41" s="295" t="s">
        <v>830</v>
      </c>
      <c r="CE41" s="295" t="s">
        <v>830</v>
      </c>
      <c r="CF41" s="295" t="s">
        <v>830</v>
      </c>
      <c r="CG41" s="295" t="s">
        <v>830</v>
      </c>
      <c r="CH41" s="295" t="s">
        <v>830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830</v>
      </c>
      <c r="CX41" s="295" t="s">
        <v>830</v>
      </c>
      <c r="CY41" s="295" t="s">
        <v>830</v>
      </c>
      <c r="CZ41" s="295" t="s">
        <v>830</v>
      </c>
      <c r="DA41" s="295" t="s">
        <v>830</v>
      </c>
      <c r="DB41" s="295" t="s">
        <v>830</v>
      </c>
      <c r="DC41" s="295" t="s">
        <v>830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830</v>
      </c>
      <c r="DS41" s="295" t="s">
        <v>830</v>
      </c>
      <c r="DT41" s="292">
        <v>0</v>
      </c>
      <c r="DU41" s="295" t="s">
        <v>830</v>
      </c>
      <c r="DV41" s="295" t="s">
        <v>830</v>
      </c>
      <c r="DW41" s="295" t="s">
        <v>830</v>
      </c>
      <c r="DX41" s="295" t="s">
        <v>830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830</v>
      </c>
      <c r="EL41" s="295" t="s">
        <v>830</v>
      </c>
      <c r="EM41" s="295" t="s">
        <v>830</v>
      </c>
      <c r="EN41" s="292">
        <v>0</v>
      </c>
      <c r="EO41" s="292">
        <v>0</v>
      </c>
      <c r="EP41" s="295" t="s">
        <v>830</v>
      </c>
      <c r="EQ41" s="295" t="s">
        <v>830</v>
      </c>
      <c r="ER41" s="295" t="s">
        <v>830</v>
      </c>
      <c r="ES41" s="292">
        <v>0</v>
      </c>
      <c r="ET41" s="292">
        <v>0</v>
      </c>
      <c r="EU41" s="292">
        <f>SUM(EV41:FO41)</f>
        <v>162</v>
      </c>
      <c r="EV41" s="292">
        <v>107</v>
      </c>
      <c r="EW41" s="292">
        <v>1</v>
      </c>
      <c r="EX41" s="292">
        <v>0</v>
      </c>
      <c r="EY41" s="292">
        <v>25</v>
      </c>
      <c r="EZ41" s="292">
        <v>24</v>
      </c>
      <c r="FA41" s="292">
        <v>5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830</v>
      </c>
      <c r="FI41" s="295" t="s">
        <v>830</v>
      </c>
      <c r="FJ41" s="295" t="s">
        <v>830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1">
    <sortCondition ref="A8:A41"/>
    <sortCondition ref="B8:B41"/>
    <sortCondition ref="C8:C41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40" man="1"/>
    <brk id="45" min="1" max="40" man="1"/>
    <brk id="66" min="1" max="40" man="1"/>
    <brk id="87" min="1" max="40" man="1"/>
    <brk id="108" min="1" max="40" man="1"/>
    <brk id="129" min="1" max="40" man="1"/>
    <brk id="150" min="1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高知県</v>
      </c>
      <c r="B7" s="303" t="str">
        <f>ごみ処理概要!B7</f>
        <v>39000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1">
    <sortCondition ref="A8:A41"/>
    <sortCondition ref="B8:B41"/>
    <sortCondition ref="C8:C4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40" man="1"/>
    <brk id="31" min="1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39000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39201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39202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39203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39204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39205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39206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39208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39209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39210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39211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39212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39301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39302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39303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39304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39305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39306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39307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39341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39344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39363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39364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39386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39387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39401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39402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39403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39405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39410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39411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39412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39424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39427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39428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2020-02-14T09:08:44Z</dcterms:modified>
</cp:coreProperties>
</file>