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ごみ処理概要!$A$6:$AQ$60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ごみ処理概要!$2:$61</definedName>
    <definedName name="_xlnm.Print_Area" localSheetId="3">ごみ処理量内訳!$2:$61</definedName>
    <definedName name="_xlnm.Print_Area" localSheetId="1">ごみ搬入量内訳!$2:$61</definedName>
    <definedName name="_xlnm.Print_Area" localSheetId="6">災害廃棄物搬入量!$2:$61</definedName>
    <definedName name="_xlnm.Print_Area" localSheetId="2">施設区分別搬入量内訳!$2:$61</definedName>
    <definedName name="_xlnm.Print_Area" localSheetId="5">施設資源化量内訳!$2:$61</definedName>
    <definedName name="_xlnm.Print_Area" localSheetId="4">資源化量内訳!$2:$61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Y52" i="5"/>
  <c r="CY53" i="5"/>
  <c r="CY54" i="5"/>
  <c r="CY55" i="5"/>
  <c r="CY56" i="5"/>
  <c r="CY57" i="5"/>
  <c r="CY58" i="5"/>
  <c r="CY59" i="5"/>
  <c r="CY60" i="5"/>
  <c r="CY61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X52" i="5"/>
  <c r="CX53" i="5"/>
  <c r="CX54" i="5"/>
  <c r="CX55" i="5"/>
  <c r="CX56" i="5"/>
  <c r="CX57" i="5"/>
  <c r="CX58" i="5"/>
  <c r="CX59" i="5"/>
  <c r="CX60" i="5"/>
  <c r="CX61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W52" i="5"/>
  <c r="CW53" i="5"/>
  <c r="CW54" i="5"/>
  <c r="CW55" i="5"/>
  <c r="CW56" i="5"/>
  <c r="CW57" i="5"/>
  <c r="CW58" i="5"/>
  <c r="CW59" i="5"/>
  <c r="CW60" i="5"/>
  <c r="CW61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V51" i="5"/>
  <c r="CV52" i="5"/>
  <c r="CV53" i="5"/>
  <c r="CV54" i="5"/>
  <c r="CV55" i="5"/>
  <c r="CV56" i="5"/>
  <c r="CV57" i="5"/>
  <c r="CV58" i="5"/>
  <c r="CV59" i="5"/>
  <c r="CV60" i="5"/>
  <c r="CV61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U50" i="5"/>
  <c r="CU51" i="5"/>
  <c r="CU52" i="5"/>
  <c r="CU53" i="5"/>
  <c r="CU54" i="5"/>
  <c r="CU55" i="5"/>
  <c r="CU56" i="5"/>
  <c r="CU57" i="5"/>
  <c r="CU58" i="5"/>
  <c r="CU59" i="5"/>
  <c r="CU60" i="5"/>
  <c r="CU61" i="5"/>
  <c r="CT8" i="5"/>
  <c r="CT9" i="5"/>
  <c r="CT10" i="5"/>
  <c r="CT11" i="5"/>
  <c r="CT12" i="5"/>
  <c r="CR12" i="5" s="1"/>
  <c r="O12" i="5" s="1"/>
  <c r="CT13" i="5"/>
  <c r="CR13" i="5" s="1"/>
  <c r="O13" i="5" s="1"/>
  <c r="CT14" i="5"/>
  <c r="CT15" i="5"/>
  <c r="CT16" i="5"/>
  <c r="CR16" i="5" s="1"/>
  <c r="CT17" i="5"/>
  <c r="CR17" i="5" s="1"/>
  <c r="O17" i="5" s="1"/>
  <c r="CT18" i="5"/>
  <c r="CT19" i="5"/>
  <c r="CT20" i="5"/>
  <c r="CR20" i="5" s="1"/>
  <c r="O20" i="5" s="1"/>
  <c r="CT21" i="5"/>
  <c r="CT22" i="5"/>
  <c r="CT23" i="5"/>
  <c r="CT24" i="5"/>
  <c r="CR24" i="5" s="1"/>
  <c r="O24" i="5" s="1"/>
  <c r="CT25" i="5"/>
  <c r="CT26" i="5"/>
  <c r="CT27" i="5"/>
  <c r="CT28" i="5"/>
  <c r="CR28" i="5" s="1"/>
  <c r="O28" i="5" s="1"/>
  <c r="D28" i="5" s="1"/>
  <c r="CT29" i="5"/>
  <c r="CR29" i="5" s="1"/>
  <c r="O29" i="5" s="1"/>
  <c r="CT30" i="5"/>
  <c r="CT31" i="5"/>
  <c r="CT32" i="5"/>
  <c r="CR32" i="5" s="1"/>
  <c r="O32" i="5" s="1"/>
  <c r="CT33" i="5"/>
  <c r="CT34" i="5"/>
  <c r="CT35" i="5"/>
  <c r="CT36" i="5"/>
  <c r="CR36" i="5" s="1"/>
  <c r="O36" i="5" s="1"/>
  <c r="CT37" i="5"/>
  <c r="CT38" i="5"/>
  <c r="CT39" i="5"/>
  <c r="CT40" i="5"/>
  <c r="CR40" i="5" s="1"/>
  <c r="O40" i="5" s="1"/>
  <c r="CT41" i="5"/>
  <c r="CR41" i="5" s="1"/>
  <c r="O41" i="5" s="1"/>
  <c r="CT42" i="5"/>
  <c r="CT43" i="5"/>
  <c r="CT44" i="5"/>
  <c r="CR44" i="5" s="1"/>
  <c r="O44" i="5" s="1"/>
  <c r="CT45" i="5"/>
  <c r="CR45" i="5" s="1"/>
  <c r="O45" i="5" s="1"/>
  <c r="CT46" i="5"/>
  <c r="CT47" i="5"/>
  <c r="CT48" i="5"/>
  <c r="CR48" i="5" s="1"/>
  <c r="O48" i="5" s="1"/>
  <c r="CT49" i="5"/>
  <c r="CR49" i="5" s="1"/>
  <c r="O49" i="5" s="1"/>
  <c r="CT50" i="5"/>
  <c r="CT51" i="5"/>
  <c r="CT52" i="5"/>
  <c r="CR52" i="5" s="1"/>
  <c r="O52" i="5" s="1"/>
  <c r="CT53" i="5"/>
  <c r="CT54" i="5"/>
  <c r="CT55" i="5"/>
  <c r="CT56" i="5"/>
  <c r="CR56" i="5" s="1"/>
  <c r="O56" i="5" s="1"/>
  <c r="CT57" i="5"/>
  <c r="CR57" i="5" s="1"/>
  <c r="O57" i="5" s="1"/>
  <c r="CT58" i="5"/>
  <c r="CT59" i="5"/>
  <c r="CT60" i="5"/>
  <c r="CR60" i="5" s="1"/>
  <c r="O60" i="5" s="1"/>
  <c r="CT61" i="5"/>
  <c r="CS8" i="5"/>
  <c r="CS9" i="5"/>
  <c r="CS10" i="5"/>
  <c r="CR10" i="5" s="1"/>
  <c r="O10" i="5" s="1"/>
  <c r="CS11" i="5"/>
  <c r="CR11" i="5" s="1"/>
  <c r="O11" i="5" s="1"/>
  <c r="CS12" i="5"/>
  <c r="CS13" i="5"/>
  <c r="CS14" i="5"/>
  <c r="CR14" i="5" s="1"/>
  <c r="O14" i="5" s="1"/>
  <c r="CS15" i="5"/>
  <c r="CR15" i="5" s="1"/>
  <c r="O15" i="5" s="1"/>
  <c r="CS16" i="5"/>
  <c r="CS17" i="5"/>
  <c r="CS18" i="5"/>
  <c r="CR18" i="5" s="1"/>
  <c r="O18" i="5" s="1"/>
  <c r="CS19" i="5"/>
  <c r="CR19" i="5" s="1"/>
  <c r="O19" i="5" s="1"/>
  <c r="CS20" i="5"/>
  <c r="CS21" i="5"/>
  <c r="CS22" i="5"/>
  <c r="CR22" i="5" s="1"/>
  <c r="O22" i="5" s="1"/>
  <c r="CS23" i="5"/>
  <c r="CR23" i="5" s="1"/>
  <c r="O23" i="5" s="1"/>
  <c r="CS24" i="5"/>
  <c r="CS25" i="5"/>
  <c r="CS26" i="5"/>
  <c r="CR26" i="5" s="1"/>
  <c r="O26" i="5" s="1"/>
  <c r="CS27" i="5"/>
  <c r="CR27" i="5" s="1"/>
  <c r="O27" i="5" s="1"/>
  <c r="CS28" i="5"/>
  <c r="CS29" i="5"/>
  <c r="CS30" i="5"/>
  <c r="CR30" i="5" s="1"/>
  <c r="O30" i="5" s="1"/>
  <c r="CS31" i="5"/>
  <c r="CR31" i="5" s="1"/>
  <c r="O31" i="5" s="1"/>
  <c r="CS32" i="5"/>
  <c r="CS33" i="5"/>
  <c r="CS34" i="5"/>
  <c r="CR34" i="5" s="1"/>
  <c r="O34" i="5" s="1"/>
  <c r="CS35" i="5"/>
  <c r="CR35" i="5" s="1"/>
  <c r="O35" i="5" s="1"/>
  <c r="CS36" i="5"/>
  <c r="CS37" i="5"/>
  <c r="CS38" i="5"/>
  <c r="CR38" i="5" s="1"/>
  <c r="O38" i="5" s="1"/>
  <c r="CS39" i="5"/>
  <c r="CR39" i="5" s="1"/>
  <c r="O39" i="5" s="1"/>
  <c r="CS40" i="5"/>
  <c r="CS41" i="5"/>
  <c r="CS42" i="5"/>
  <c r="CR42" i="5" s="1"/>
  <c r="O42" i="5" s="1"/>
  <c r="CS43" i="5"/>
  <c r="CR43" i="5" s="1"/>
  <c r="O43" i="5" s="1"/>
  <c r="CS44" i="5"/>
  <c r="CS45" i="5"/>
  <c r="CS46" i="5"/>
  <c r="CR46" i="5" s="1"/>
  <c r="O46" i="5" s="1"/>
  <c r="CS47" i="5"/>
  <c r="CR47" i="5" s="1"/>
  <c r="O47" i="5" s="1"/>
  <c r="CS48" i="5"/>
  <c r="CS49" i="5"/>
  <c r="CS50" i="5"/>
  <c r="CR50" i="5" s="1"/>
  <c r="O50" i="5" s="1"/>
  <c r="CS51" i="5"/>
  <c r="CR51" i="5" s="1"/>
  <c r="O51" i="5" s="1"/>
  <c r="CS52" i="5"/>
  <c r="CS53" i="5"/>
  <c r="CS54" i="5"/>
  <c r="CR54" i="5" s="1"/>
  <c r="O54" i="5" s="1"/>
  <c r="CS55" i="5"/>
  <c r="CR55" i="5" s="1"/>
  <c r="O55" i="5" s="1"/>
  <c r="CS56" i="5"/>
  <c r="CS57" i="5"/>
  <c r="CS58" i="5"/>
  <c r="CR58" i="5" s="1"/>
  <c r="O58" i="5" s="1"/>
  <c r="CS59" i="5"/>
  <c r="CR59" i="5" s="1"/>
  <c r="O59" i="5" s="1"/>
  <c r="CS60" i="5"/>
  <c r="CS61" i="5"/>
  <c r="CR8" i="5"/>
  <c r="O8" i="5" s="1"/>
  <c r="CR9" i="5"/>
  <c r="O9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Q52" i="5"/>
  <c r="CQ53" i="5"/>
  <c r="CQ54" i="5"/>
  <c r="CQ55" i="5"/>
  <c r="CQ56" i="5"/>
  <c r="CQ57" i="5"/>
  <c r="CQ58" i="5"/>
  <c r="CQ59" i="5"/>
  <c r="CQ60" i="5"/>
  <c r="CQ61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P52" i="5"/>
  <c r="CP53" i="5"/>
  <c r="CP54" i="5"/>
  <c r="CP55" i="5"/>
  <c r="CP56" i="5"/>
  <c r="CP57" i="5"/>
  <c r="CP58" i="5"/>
  <c r="CP59" i="5"/>
  <c r="CP60" i="5"/>
  <c r="CP61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O53" i="5"/>
  <c r="CO54" i="5"/>
  <c r="CO55" i="5"/>
  <c r="CO56" i="5"/>
  <c r="CO57" i="5"/>
  <c r="CO58" i="5"/>
  <c r="CO59" i="5"/>
  <c r="CO60" i="5"/>
  <c r="CO61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L8" i="5"/>
  <c r="CL9" i="5"/>
  <c r="CL10" i="5"/>
  <c r="CL11" i="5"/>
  <c r="CL12" i="5"/>
  <c r="CJ12" i="5" s="1"/>
  <c r="CL13" i="5"/>
  <c r="CL14" i="5"/>
  <c r="CL15" i="5"/>
  <c r="CL16" i="5"/>
  <c r="CJ16" i="5" s="1"/>
  <c r="CL17" i="5"/>
  <c r="CJ17" i="5" s="1"/>
  <c r="CL18" i="5"/>
  <c r="CL19" i="5"/>
  <c r="CL20" i="5"/>
  <c r="CL21" i="5"/>
  <c r="CL22" i="5"/>
  <c r="CL23" i="5"/>
  <c r="CL24" i="5"/>
  <c r="CJ24" i="5" s="1"/>
  <c r="N24" i="5" s="1"/>
  <c r="CL25" i="5"/>
  <c r="CL26" i="5"/>
  <c r="CL27" i="5"/>
  <c r="CL28" i="5"/>
  <c r="CJ28" i="5" s="1"/>
  <c r="CL29" i="5"/>
  <c r="CL30" i="5"/>
  <c r="CL31" i="5"/>
  <c r="CL32" i="5"/>
  <c r="CJ32" i="5" s="1"/>
  <c r="CL33" i="5"/>
  <c r="CJ33" i="5" s="1"/>
  <c r="CL34" i="5"/>
  <c r="CL35" i="5"/>
  <c r="CL36" i="5"/>
  <c r="CL37" i="5"/>
  <c r="CL38" i="5"/>
  <c r="CL39" i="5"/>
  <c r="CL40" i="5"/>
  <c r="CJ40" i="5" s="1"/>
  <c r="N40" i="5" s="1"/>
  <c r="CL41" i="5"/>
  <c r="CL42" i="5"/>
  <c r="CL43" i="5"/>
  <c r="CL44" i="5"/>
  <c r="CJ44" i="5" s="1"/>
  <c r="CL45" i="5"/>
  <c r="CL46" i="5"/>
  <c r="CL47" i="5"/>
  <c r="CL48" i="5"/>
  <c r="CL49" i="5"/>
  <c r="CJ49" i="5" s="1"/>
  <c r="CL50" i="5"/>
  <c r="CL51" i="5"/>
  <c r="CL52" i="5"/>
  <c r="CJ52" i="5" s="1"/>
  <c r="CL53" i="5"/>
  <c r="CL54" i="5"/>
  <c r="CL55" i="5"/>
  <c r="CL56" i="5"/>
  <c r="CL57" i="5"/>
  <c r="CL58" i="5"/>
  <c r="CL59" i="5"/>
  <c r="CL60" i="5"/>
  <c r="CJ60" i="5" s="1"/>
  <c r="CL61" i="5"/>
  <c r="CK8" i="5"/>
  <c r="CK9" i="5"/>
  <c r="CK10" i="5"/>
  <c r="CJ10" i="5" s="1"/>
  <c r="CK11" i="5"/>
  <c r="CK12" i="5"/>
  <c r="CK13" i="5"/>
  <c r="CK14" i="5"/>
  <c r="CJ14" i="5" s="1"/>
  <c r="CK15" i="5"/>
  <c r="CK16" i="5"/>
  <c r="CK17" i="5"/>
  <c r="CK18" i="5"/>
  <c r="CJ18" i="5" s="1"/>
  <c r="N18" i="5" s="1"/>
  <c r="CK19" i="5"/>
  <c r="CK20" i="5"/>
  <c r="CK21" i="5"/>
  <c r="CK22" i="5"/>
  <c r="CJ22" i="5" s="1"/>
  <c r="CK23" i="5"/>
  <c r="CJ23" i="5" s="1"/>
  <c r="N23" i="5" s="1"/>
  <c r="CK24" i="5"/>
  <c r="CK25" i="5"/>
  <c r="CK26" i="5"/>
  <c r="CJ26" i="5" s="1"/>
  <c r="CK27" i="5"/>
  <c r="CK28" i="5"/>
  <c r="CK29" i="5"/>
  <c r="CK30" i="5"/>
  <c r="CJ30" i="5" s="1"/>
  <c r="CK31" i="5"/>
  <c r="CK32" i="5"/>
  <c r="CK33" i="5"/>
  <c r="CK34" i="5"/>
  <c r="CJ34" i="5" s="1"/>
  <c r="N34" i="5" s="1"/>
  <c r="CK35" i="5"/>
  <c r="CK36" i="5"/>
  <c r="CK37" i="5"/>
  <c r="CK38" i="5"/>
  <c r="CJ38" i="5" s="1"/>
  <c r="CK39" i="5"/>
  <c r="CJ39" i="5" s="1"/>
  <c r="N39" i="5" s="1"/>
  <c r="CK40" i="5"/>
  <c r="CK41" i="5"/>
  <c r="CK42" i="5"/>
  <c r="CJ42" i="5" s="1"/>
  <c r="CK43" i="5"/>
  <c r="CK44" i="5"/>
  <c r="CK45" i="5"/>
  <c r="CK46" i="5"/>
  <c r="CJ46" i="5" s="1"/>
  <c r="CK47" i="5"/>
  <c r="CK48" i="5"/>
  <c r="CK49" i="5"/>
  <c r="CK50" i="5"/>
  <c r="CJ50" i="5" s="1"/>
  <c r="N50" i="5" s="1"/>
  <c r="CK51" i="5"/>
  <c r="CK52" i="5"/>
  <c r="CK53" i="5"/>
  <c r="CK54" i="5"/>
  <c r="CJ54" i="5" s="1"/>
  <c r="CK55" i="5"/>
  <c r="CJ55" i="5" s="1"/>
  <c r="N55" i="5" s="1"/>
  <c r="CK56" i="5"/>
  <c r="CK57" i="5"/>
  <c r="CK58" i="5"/>
  <c r="CJ58" i="5" s="1"/>
  <c r="CK59" i="5"/>
  <c r="CK60" i="5"/>
  <c r="CK61" i="5"/>
  <c r="CJ8" i="5"/>
  <c r="N8" i="5" s="1"/>
  <c r="CJ9" i="5"/>
  <c r="CJ11" i="5"/>
  <c r="N11" i="5" s="1"/>
  <c r="CJ13" i="5"/>
  <c r="N13" i="5" s="1"/>
  <c r="CJ15" i="5"/>
  <c r="N15" i="5" s="1"/>
  <c r="CJ19" i="5"/>
  <c r="N19" i="5" s="1"/>
  <c r="CJ20" i="5"/>
  <c r="N20" i="5" s="1"/>
  <c r="CJ21" i="5"/>
  <c r="N21" i="5" s="1"/>
  <c r="CJ25" i="5"/>
  <c r="CJ27" i="5"/>
  <c r="N27" i="5" s="1"/>
  <c r="CJ29" i="5"/>
  <c r="N29" i="5" s="1"/>
  <c r="CJ31" i="5"/>
  <c r="N31" i="5" s="1"/>
  <c r="CJ35" i="5"/>
  <c r="N35" i="5" s="1"/>
  <c r="CJ36" i="5"/>
  <c r="CJ37" i="5"/>
  <c r="CJ41" i="5"/>
  <c r="N41" i="5" s="1"/>
  <c r="CJ43" i="5"/>
  <c r="N43" i="5" s="1"/>
  <c r="CJ45" i="5"/>
  <c r="CJ47" i="5"/>
  <c r="N47" i="5" s="1"/>
  <c r="CJ48" i="5"/>
  <c r="N48" i="5" s="1"/>
  <c r="CJ51" i="5"/>
  <c r="N51" i="5" s="1"/>
  <c r="CJ53" i="5"/>
  <c r="CJ56" i="5"/>
  <c r="N56" i="5" s="1"/>
  <c r="CJ57" i="5"/>
  <c r="N57" i="5" s="1"/>
  <c r="CJ59" i="5"/>
  <c r="N59" i="5" s="1"/>
  <c r="CJ61" i="5"/>
  <c r="N61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I52" i="5"/>
  <c r="CI53" i="5"/>
  <c r="CI54" i="5"/>
  <c r="CI55" i="5"/>
  <c r="CI56" i="5"/>
  <c r="CI57" i="5"/>
  <c r="CI58" i="5"/>
  <c r="CI59" i="5"/>
  <c r="CI60" i="5"/>
  <c r="CI61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F51" i="5"/>
  <c r="CF52" i="5"/>
  <c r="CF53" i="5"/>
  <c r="CF54" i="5"/>
  <c r="CF55" i="5"/>
  <c r="CF56" i="5"/>
  <c r="CF57" i="5"/>
  <c r="CF58" i="5"/>
  <c r="CF59" i="5"/>
  <c r="CF60" i="5"/>
  <c r="CF61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E59" i="5"/>
  <c r="CE60" i="5"/>
  <c r="CE61" i="5"/>
  <c r="CD8" i="5"/>
  <c r="CD9" i="5"/>
  <c r="CD10" i="5"/>
  <c r="CD11" i="5"/>
  <c r="CB11" i="5" s="1"/>
  <c r="M11" i="5" s="1"/>
  <c r="CD12" i="5"/>
  <c r="CD13" i="5"/>
  <c r="CD14" i="5"/>
  <c r="CD15" i="5"/>
  <c r="CD16" i="5"/>
  <c r="CD17" i="5"/>
  <c r="CD18" i="5"/>
  <c r="CD19" i="5"/>
  <c r="CD20" i="5"/>
  <c r="CD21" i="5"/>
  <c r="CD22" i="5"/>
  <c r="CD23" i="5"/>
  <c r="CB23" i="5" s="1"/>
  <c r="M23" i="5" s="1"/>
  <c r="CD24" i="5"/>
  <c r="CD25" i="5"/>
  <c r="CD26" i="5"/>
  <c r="CD27" i="5"/>
  <c r="CD28" i="5"/>
  <c r="CD29" i="5"/>
  <c r="CD30" i="5"/>
  <c r="CD31" i="5"/>
  <c r="CB31" i="5" s="1"/>
  <c r="M31" i="5" s="1"/>
  <c r="CD32" i="5"/>
  <c r="CD33" i="5"/>
  <c r="CD34" i="5"/>
  <c r="CD35" i="5"/>
  <c r="CD36" i="5"/>
  <c r="CD37" i="5"/>
  <c r="CD38" i="5"/>
  <c r="CD39" i="5"/>
  <c r="CB39" i="5" s="1"/>
  <c r="M39" i="5" s="1"/>
  <c r="CD40" i="5"/>
  <c r="CD41" i="5"/>
  <c r="CD42" i="5"/>
  <c r="CD43" i="5"/>
  <c r="CB43" i="5" s="1"/>
  <c r="M43" i="5" s="1"/>
  <c r="CD44" i="5"/>
  <c r="CD45" i="5"/>
  <c r="CD46" i="5"/>
  <c r="CD47" i="5"/>
  <c r="CD48" i="5"/>
  <c r="CD49" i="5"/>
  <c r="CD50" i="5"/>
  <c r="CD51" i="5"/>
  <c r="CD52" i="5"/>
  <c r="CD53" i="5"/>
  <c r="CD54" i="5"/>
  <c r="CD55" i="5"/>
  <c r="CB55" i="5" s="1"/>
  <c r="M55" i="5" s="1"/>
  <c r="CD56" i="5"/>
  <c r="CD57" i="5"/>
  <c r="CD58" i="5"/>
  <c r="CD59" i="5"/>
  <c r="CD60" i="5"/>
  <c r="CD61" i="5"/>
  <c r="CC8" i="5"/>
  <c r="CC9" i="5"/>
  <c r="CB9" i="5" s="1"/>
  <c r="M9" i="5" s="1"/>
  <c r="CC10" i="5"/>
  <c r="CB10" i="5" s="1"/>
  <c r="CC11" i="5"/>
  <c r="CC12" i="5"/>
  <c r="CC13" i="5"/>
  <c r="CB13" i="5" s="1"/>
  <c r="M13" i="5" s="1"/>
  <c r="CC14" i="5"/>
  <c r="CB14" i="5" s="1"/>
  <c r="CC15" i="5"/>
  <c r="CC16" i="5"/>
  <c r="CC17" i="5"/>
  <c r="CB17" i="5" s="1"/>
  <c r="M17" i="5" s="1"/>
  <c r="CC18" i="5"/>
  <c r="CB18" i="5" s="1"/>
  <c r="CC19" i="5"/>
  <c r="CC20" i="5"/>
  <c r="CC21" i="5"/>
  <c r="CB21" i="5" s="1"/>
  <c r="M21" i="5" s="1"/>
  <c r="CC22" i="5"/>
  <c r="CB22" i="5" s="1"/>
  <c r="CC23" i="5"/>
  <c r="CC24" i="5"/>
  <c r="CC25" i="5"/>
  <c r="CB25" i="5" s="1"/>
  <c r="M25" i="5" s="1"/>
  <c r="CC26" i="5"/>
  <c r="CB26" i="5" s="1"/>
  <c r="CC27" i="5"/>
  <c r="CC28" i="5"/>
  <c r="CC29" i="5"/>
  <c r="CB29" i="5" s="1"/>
  <c r="M29" i="5" s="1"/>
  <c r="CC30" i="5"/>
  <c r="CB30" i="5" s="1"/>
  <c r="CC31" i="5"/>
  <c r="CC32" i="5"/>
  <c r="CC33" i="5"/>
  <c r="CB33" i="5" s="1"/>
  <c r="M33" i="5" s="1"/>
  <c r="CC34" i="5"/>
  <c r="CB34" i="5" s="1"/>
  <c r="CC35" i="5"/>
  <c r="CC36" i="5"/>
  <c r="CC37" i="5"/>
  <c r="CB37" i="5" s="1"/>
  <c r="M37" i="5" s="1"/>
  <c r="CC38" i="5"/>
  <c r="CB38" i="5" s="1"/>
  <c r="CC39" i="5"/>
  <c r="CC40" i="5"/>
  <c r="CC41" i="5"/>
  <c r="CB41" i="5" s="1"/>
  <c r="M41" i="5" s="1"/>
  <c r="CC42" i="5"/>
  <c r="CB42" i="5" s="1"/>
  <c r="CC43" i="5"/>
  <c r="CC44" i="5"/>
  <c r="CC45" i="5"/>
  <c r="CB45" i="5" s="1"/>
  <c r="M45" i="5" s="1"/>
  <c r="CC46" i="5"/>
  <c r="CB46" i="5" s="1"/>
  <c r="CC47" i="5"/>
  <c r="CC48" i="5"/>
  <c r="CC49" i="5"/>
  <c r="CB49" i="5" s="1"/>
  <c r="M49" i="5" s="1"/>
  <c r="CC50" i="5"/>
  <c r="CB50" i="5" s="1"/>
  <c r="CC51" i="5"/>
  <c r="CC52" i="5"/>
  <c r="CC53" i="5"/>
  <c r="CB53" i="5" s="1"/>
  <c r="M53" i="5" s="1"/>
  <c r="CC54" i="5"/>
  <c r="CB54" i="5" s="1"/>
  <c r="CC55" i="5"/>
  <c r="CC56" i="5"/>
  <c r="CC57" i="5"/>
  <c r="CB57" i="5" s="1"/>
  <c r="M57" i="5" s="1"/>
  <c r="CC58" i="5"/>
  <c r="CB58" i="5" s="1"/>
  <c r="CC59" i="5"/>
  <c r="CC60" i="5"/>
  <c r="CC61" i="5"/>
  <c r="CB61" i="5" s="1"/>
  <c r="M61" i="5" s="1"/>
  <c r="CB8" i="5"/>
  <c r="CB12" i="5"/>
  <c r="M12" i="5" s="1"/>
  <c r="CB16" i="5"/>
  <c r="CB20" i="5"/>
  <c r="CB24" i="5"/>
  <c r="CB28" i="5"/>
  <c r="M28" i="5" s="1"/>
  <c r="CB32" i="5"/>
  <c r="M32" i="5" s="1"/>
  <c r="CB36" i="5"/>
  <c r="CB40" i="5"/>
  <c r="CB44" i="5"/>
  <c r="M44" i="5" s="1"/>
  <c r="CB48" i="5"/>
  <c r="CB52" i="5"/>
  <c r="M52" i="5" s="1"/>
  <c r="CB56" i="5"/>
  <c r="CB60" i="5"/>
  <c r="M60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2" i="5"/>
  <c r="BZ53" i="5"/>
  <c r="BZ54" i="5"/>
  <c r="BZ55" i="5"/>
  <c r="BZ56" i="5"/>
  <c r="BZ57" i="5"/>
  <c r="BZ58" i="5"/>
  <c r="BZ59" i="5"/>
  <c r="BZ60" i="5"/>
  <c r="BZ61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X51" i="5"/>
  <c r="BX52" i="5"/>
  <c r="BX53" i="5"/>
  <c r="BX54" i="5"/>
  <c r="BX55" i="5"/>
  <c r="BX56" i="5"/>
  <c r="BX57" i="5"/>
  <c r="BX58" i="5"/>
  <c r="BX59" i="5"/>
  <c r="BX60" i="5"/>
  <c r="BX61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V8" i="5"/>
  <c r="BV9" i="5"/>
  <c r="BV10" i="5"/>
  <c r="BV11" i="5"/>
  <c r="BT11" i="5" s="1"/>
  <c r="L11" i="5" s="1"/>
  <c r="BV12" i="5"/>
  <c r="BV13" i="5"/>
  <c r="BV14" i="5"/>
  <c r="BV15" i="5"/>
  <c r="BT15" i="5" s="1"/>
  <c r="L15" i="5" s="1"/>
  <c r="BV16" i="5"/>
  <c r="BV17" i="5"/>
  <c r="BV18" i="5"/>
  <c r="BV19" i="5"/>
  <c r="BV20" i="5"/>
  <c r="BT20" i="5" s="1"/>
  <c r="BV21" i="5"/>
  <c r="BV22" i="5"/>
  <c r="BV23" i="5"/>
  <c r="BT23" i="5" s="1"/>
  <c r="L23" i="5" s="1"/>
  <c r="BV24" i="5"/>
  <c r="BV25" i="5"/>
  <c r="BV26" i="5"/>
  <c r="BV27" i="5"/>
  <c r="BV28" i="5"/>
  <c r="BV29" i="5"/>
  <c r="BV30" i="5"/>
  <c r="BV31" i="5"/>
  <c r="BT31" i="5" s="1"/>
  <c r="L31" i="5" s="1"/>
  <c r="BV32" i="5"/>
  <c r="BV33" i="5"/>
  <c r="BV34" i="5"/>
  <c r="BV35" i="5"/>
  <c r="BV36" i="5"/>
  <c r="BT36" i="5" s="1"/>
  <c r="BV37" i="5"/>
  <c r="BV38" i="5"/>
  <c r="BV39" i="5"/>
  <c r="BT39" i="5" s="1"/>
  <c r="L39" i="5" s="1"/>
  <c r="BV40" i="5"/>
  <c r="BV41" i="5"/>
  <c r="BV42" i="5"/>
  <c r="BV43" i="5"/>
  <c r="BV44" i="5"/>
  <c r="BV45" i="5"/>
  <c r="BV46" i="5"/>
  <c r="BV47" i="5"/>
  <c r="BT47" i="5" s="1"/>
  <c r="L47" i="5" s="1"/>
  <c r="BV48" i="5"/>
  <c r="BV49" i="5"/>
  <c r="BV50" i="5"/>
  <c r="BV51" i="5"/>
  <c r="BT51" i="5" s="1"/>
  <c r="BV52" i="5"/>
  <c r="BT52" i="5" s="1"/>
  <c r="BV53" i="5"/>
  <c r="BV54" i="5"/>
  <c r="BV55" i="5"/>
  <c r="BV56" i="5"/>
  <c r="BV57" i="5"/>
  <c r="BV58" i="5"/>
  <c r="BV59" i="5"/>
  <c r="BT59" i="5" s="1"/>
  <c r="BV60" i="5"/>
  <c r="BV61" i="5"/>
  <c r="BU8" i="5"/>
  <c r="BU9" i="5"/>
  <c r="BT9" i="5" s="1"/>
  <c r="BU10" i="5"/>
  <c r="BT10" i="5" s="1"/>
  <c r="BU11" i="5"/>
  <c r="BU12" i="5"/>
  <c r="BU13" i="5"/>
  <c r="BU14" i="5"/>
  <c r="BT14" i="5" s="1"/>
  <c r="BU15" i="5"/>
  <c r="BU16" i="5"/>
  <c r="BU17" i="5"/>
  <c r="BT17" i="5" s="1"/>
  <c r="L17" i="5" s="1"/>
  <c r="BU18" i="5"/>
  <c r="BT18" i="5" s="1"/>
  <c r="BU19" i="5"/>
  <c r="BU20" i="5"/>
  <c r="BU21" i="5"/>
  <c r="BU22" i="5"/>
  <c r="BT22" i="5" s="1"/>
  <c r="BU23" i="5"/>
  <c r="BU24" i="5"/>
  <c r="BU25" i="5"/>
  <c r="BT25" i="5" s="1"/>
  <c r="BU26" i="5"/>
  <c r="BT26" i="5" s="1"/>
  <c r="BU27" i="5"/>
  <c r="BU28" i="5"/>
  <c r="BU29" i="5"/>
  <c r="BT29" i="5" s="1"/>
  <c r="BU30" i="5"/>
  <c r="BT30" i="5" s="1"/>
  <c r="BU31" i="5"/>
  <c r="BU32" i="5"/>
  <c r="BU33" i="5"/>
  <c r="BU34" i="5"/>
  <c r="BT34" i="5" s="1"/>
  <c r="BU35" i="5"/>
  <c r="BU36" i="5"/>
  <c r="BU37" i="5"/>
  <c r="BT37" i="5" s="1"/>
  <c r="BU38" i="5"/>
  <c r="BT38" i="5" s="1"/>
  <c r="BU39" i="5"/>
  <c r="BU40" i="5"/>
  <c r="BU41" i="5"/>
  <c r="BT41" i="5" s="1"/>
  <c r="BU42" i="5"/>
  <c r="BT42" i="5" s="1"/>
  <c r="BU43" i="5"/>
  <c r="BU44" i="5"/>
  <c r="BU45" i="5"/>
  <c r="BT45" i="5" s="1"/>
  <c r="BU46" i="5"/>
  <c r="BT46" i="5" s="1"/>
  <c r="BU47" i="5"/>
  <c r="BU48" i="5"/>
  <c r="BU49" i="5"/>
  <c r="BU50" i="5"/>
  <c r="BT50" i="5" s="1"/>
  <c r="BU51" i="5"/>
  <c r="BU52" i="5"/>
  <c r="BU53" i="5"/>
  <c r="BT53" i="5" s="1"/>
  <c r="L53" i="5" s="1"/>
  <c r="BU54" i="5"/>
  <c r="BT54" i="5" s="1"/>
  <c r="BU55" i="5"/>
  <c r="BU56" i="5"/>
  <c r="BU57" i="5"/>
  <c r="BT57" i="5" s="1"/>
  <c r="L57" i="5" s="1"/>
  <c r="BU58" i="5"/>
  <c r="BT58" i="5" s="1"/>
  <c r="BU59" i="5"/>
  <c r="BU60" i="5"/>
  <c r="BU61" i="5"/>
  <c r="BT8" i="5"/>
  <c r="BT12" i="5"/>
  <c r="L12" i="5" s="1"/>
  <c r="BT13" i="5"/>
  <c r="BT16" i="5"/>
  <c r="BT19" i="5"/>
  <c r="L19" i="5" s="1"/>
  <c r="BT21" i="5"/>
  <c r="L21" i="5" s="1"/>
  <c r="BT24" i="5"/>
  <c r="BT27" i="5"/>
  <c r="L27" i="5" s="1"/>
  <c r="BT28" i="5"/>
  <c r="L28" i="5" s="1"/>
  <c r="BT32" i="5"/>
  <c r="BT33" i="5"/>
  <c r="L33" i="5" s="1"/>
  <c r="BT35" i="5"/>
  <c r="L35" i="5" s="1"/>
  <c r="BT40" i="5"/>
  <c r="L40" i="5" s="1"/>
  <c r="BT43" i="5"/>
  <c r="L43" i="5" s="1"/>
  <c r="BT44" i="5"/>
  <c r="BT48" i="5"/>
  <c r="BT49" i="5"/>
  <c r="L49" i="5" s="1"/>
  <c r="BT55" i="5"/>
  <c r="BT56" i="5"/>
  <c r="L56" i="5" s="1"/>
  <c r="BT60" i="5"/>
  <c r="BT61" i="5"/>
  <c r="L61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S53" i="5"/>
  <c r="BS54" i="5"/>
  <c r="BS55" i="5"/>
  <c r="BS56" i="5"/>
  <c r="BS57" i="5"/>
  <c r="BS58" i="5"/>
  <c r="BS59" i="5"/>
  <c r="BS60" i="5"/>
  <c r="BS61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R52" i="5"/>
  <c r="BR53" i="5"/>
  <c r="BR54" i="5"/>
  <c r="BR55" i="5"/>
  <c r="BR56" i="5"/>
  <c r="BR57" i="5"/>
  <c r="BR58" i="5"/>
  <c r="BR59" i="5"/>
  <c r="BR60" i="5"/>
  <c r="BR61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1" i="5"/>
  <c r="BP52" i="5"/>
  <c r="BP53" i="5"/>
  <c r="BP54" i="5"/>
  <c r="BP55" i="5"/>
  <c r="BP56" i="5"/>
  <c r="BP57" i="5"/>
  <c r="BP58" i="5"/>
  <c r="BP59" i="5"/>
  <c r="BP60" i="5"/>
  <c r="BP61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55" i="5"/>
  <c r="BO56" i="5"/>
  <c r="BO57" i="5"/>
  <c r="BO58" i="5"/>
  <c r="BO59" i="5"/>
  <c r="BO60" i="5"/>
  <c r="BO61" i="5"/>
  <c r="BN8" i="5"/>
  <c r="BN9" i="5"/>
  <c r="BN10" i="5"/>
  <c r="BN11" i="5"/>
  <c r="BN12" i="5"/>
  <c r="BN13" i="5"/>
  <c r="BL13" i="5" s="1"/>
  <c r="K13" i="5" s="1"/>
  <c r="BN14" i="5"/>
  <c r="BN15" i="5"/>
  <c r="BN16" i="5"/>
  <c r="BL16" i="5" s="1"/>
  <c r="BN17" i="5"/>
  <c r="BN18" i="5"/>
  <c r="BN19" i="5"/>
  <c r="BN20" i="5"/>
  <c r="BL20" i="5" s="1"/>
  <c r="BN21" i="5"/>
  <c r="BN22" i="5"/>
  <c r="BN23" i="5"/>
  <c r="BN24" i="5"/>
  <c r="BN25" i="5"/>
  <c r="BN26" i="5"/>
  <c r="BN27" i="5"/>
  <c r="BN28" i="5"/>
  <c r="BL28" i="5" s="1"/>
  <c r="BN29" i="5"/>
  <c r="BL29" i="5" s="1"/>
  <c r="K29" i="5" s="1"/>
  <c r="BN30" i="5"/>
  <c r="BN31" i="5"/>
  <c r="BN32" i="5"/>
  <c r="BL32" i="5" s="1"/>
  <c r="BN33" i="5"/>
  <c r="BL33" i="5" s="1"/>
  <c r="K33" i="5" s="1"/>
  <c r="BN34" i="5"/>
  <c r="BN35" i="5"/>
  <c r="BN36" i="5"/>
  <c r="BN37" i="5"/>
  <c r="BN38" i="5"/>
  <c r="BN39" i="5"/>
  <c r="BN40" i="5"/>
  <c r="BN41" i="5"/>
  <c r="BL41" i="5" s="1"/>
  <c r="BN42" i="5"/>
  <c r="BN43" i="5"/>
  <c r="BN44" i="5"/>
  <c r="BN45" i="5"/>
  <c r="BN46" i="5"/>
  <c r="BN47" i="5"/>
  <c r="BN48" i="5"/>
  <c r="BL48" i="5" s="1"/>
  <c r="BN49" i="5"/>
  <c r="BL49" i="5" s="1"/>
  <c r="BN50" i="5"/>
  <c r="BN51" i="5"/>
  <c r="BN52" i="5"/>
  <c r="BN53" i="5"/>
  <c r="BN54" i="5"/>
  <c r="BN55" i="5"/>
  <c r="BN56" i="5"/>
  <c r="BL56" i="5" s="1"/>
  <c r="BN57" i="5"/>
  <c r="BL57" i="5" s="1"/>
  <c r="BN58" i="5"/>
  <c r="BN59" i="5"/>
  <c r="BN60" i="5"/>
  <c r="BN61" i="5"/>
  <c r="BM8" i="5"/>
  <c r="BM9" i="5"/>
  <c r="BM10" i="5"/>
  <c r="BL10" i="5" s="1"/>
  <c r="BM11" i="5"/>
  <c r="BL11" i="5" s="1"/>
  <c r="K11" i="5" s="1"/>
  <c r="BM12" i="5"/>
  <c r="BM13" i="5"/>
  <c r="BM14" i="5"/>
  <c r="BL14" i="5" s="1"/>
  <c r="BM15" i="5"/>
  <c r="BL15" i="5" s="1"/>
  <c r="K15" i="5" s="1"/>
  <c r="BM16" i="5"/>
  <c r="BM17" i="5"/>
  <c r="BM18" i="5"/>
  <c r="BL18" i="5" s="1"/>
  <c r="BM19" i="5"/>
  <c r="BL19" i="5" s="1"/>
  <c r="K19" i="5" s="1"/>
  <c r="BM20" i="5"/>
  <c r="BM21" i="5"/>
  <c r="BM22" i="5"/>
  <c r="BL22" i="5" s="1"/>
  <c r="BM23" i="5"/>
  <c r="BL23" i="5" s="1"/>
  <c r="K23" i="5" s="1"/>
  <c r="BM24" i="5"/>
  <c r="BM25" i="5"/>
  <c r="BM26" i="5"/>
  <c r="BL26" i="5" s="1"/>
  <c r="BM27" i="5"/>
  <c r="BL27" i="5" s="1"/>
  <c r="K27" i="5" s="1"/>
  <c r="BM28" i="5"/>
  <c r="BM29" i="5"/>
  <c r="BM30" i="5"/>
  <c r="BL30" i="5" s="1"/>
  <c r="BM31" i="5"/>
  <c r="BM32" i="5"/>
  <c r="BM33" i="5"/>
  <c r="BM34" i="5"/>
  <c r="BL34" i="5" s="1"/>
  <c r="BM35" i="5"/>
  <c r="BL35" i="5" s="1"/>
  <c r="K35" i="5" s="1"/>
  <c r="BM36" i="5"/>
  <c r="BM37" i="5"/>
  <c r="BM38" i="5"/>
  <c r="BL38" i="5" s="1"/>
  <c r="BM39" i="5"/>
  <c r="BM40" i="5"/>
  <c r="BM41" i="5"/>
  <c r="BM42" i="5"/>
  <c r="BL42" i="5" s="1"/>
  <c r="BM43" i="5"/>
  <c r="BL43" i="5" s="1"/>
  <c r="K43" i="5" s="1"/>
  <c r="BM44" i="5"/>
  <c r="BM45" i="5"/>
  <c r="BM46" i="5"/>
  <c r="BL46" i="5" s="1"/>
  <c r="BM47" i="5"/>
  <c r="BM48" i="5"/>
  <c r="BM49" i="5"/>
  <c r="BM50" i="5"/>
  <c r="BL50" i="5" s="1"/>
  <c r="BM51" i="5"/>
  <c r="BL51" i="5" s="1"/>
  <c r="K51" i="5" s="1"/>
  <c r="BM52" i="5"/>
  <c r="BM53" i="5"/>
  <c r="BM54" i="5"/>
  <c r="BL54" i="5" s="1"/>
  <c r="BM55" i="5"/>
  <c r="BL55" i="5" s="1"/>
  <c r="K55" i="5" s="1"/>
  <c r="BM56" i="5"/>
  <c r="BM57" i="5"/>
  <c r="BM58" i="5"/>
  <c r="BL58" i="5" s="1"/>
  <c r="BM59" i="5"/>
  <c r="BL59" i="5" s="1"/>
  <c r="K59" i="5" s="1"/>
  <c r="BM60" i="5"/>
  <c r="BM61" i="5"/>
  <c r="BL8" i="5"/>
  <c r="BL9" i="5"/>
  <c r="BL12" i="5"/>
  <c r="BL17" i="5"/>
  <c r="BL24" i="5"/>
  <c r="K24" i="5" s="1"/>
  <c r="BL25" i="5"/>
  <c r="K25" i="5" s="1"/>
  <c r="BL31" i="5"/>
  <c r="K31" i="5" s="1"/>
  <c r="BL36" i="5"/>
  <c r="BL39" i="5"/>
  <c r="K39" i="5" s="1"/>
  <c r="BL40" i="5"/>
  <c r="K40" i="5" s="1"/>
  <c r="BL44" i="5"/>
  <c r="BL45" i="5"/>
  <c r="K45" i="5" s="1"/>
  <c r="BL47" i="5"/>
  <c r="K47" i="5" s="1"/>
  <c r="BL52" i="5"/>
  <c r="K52" i="5" s="1"/>
  <c r="BL60" i="5"/>
  <c r="BL61" i="5"/>
  <c r="K61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J52" i="5"/>
  <c r="BJ53" i="5"/>
  <c r="BJ54" i="5"/>
  <c r="BJ55" i="5"/>
  <c r="BJ56" i="5"/>
  <c r="BJ57" i="5"/>
  <c r="BJ58" i="5"/>
  <c r="BJ59" i="5"/>
  <c r="BJ60" i="5"/>
  <c r="BJ61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H51" i="5"/>
  <c r="BH52" i="5"/>
  <c r="BH53" i="5"/>
  <c r="BH54" i="5"/>
  <c r="BH55" i="5"/>
  <c r="BH56" i="5"/>
  <c r="BH57" i="5"/>
  <c r="BH58" i="5"/>
  <c r="BH59" i="5"/>
  <c r="BH60" i="5"/>
  <c r="BH61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G53" i="5"/>
  <c r="BG54" i="5"/>
  <c r="BG55" i="5"/>
  <c r="BG56" i="5"/>
  <c r="BG57" i="5"/>
  <c r="BG58" i="5"/>
  <c r="BG59" i="5"/>
  <c r="BG60" i="5"/>
  <c r="BG61" i="5"/>
  <c r="BF8" i="5"/>
  <c r="BF9" i="5"/>
  <c r="BF10" i="5"/>
  <c r="BF11" i="5"/>
  <c r="BF12" i="5"/>
  <c r="BD12" i="5" s="1"/>
  <c r="J12" i="5" s="1"/>
  <c r="BF13" i="5"/>
  <c r="BD13" i="5" s="1"/>
  <c r="J13" i="5" s="1"/>
  <c r="BF14" i="5"/>
  <c r="BF15" i="5"/>
  <c r="BF16" i="5"/>
  <c r="BD16" i="5" s="1"/>
  <c r="BF17" i="5"/>
  <c r="BD17" i="5" s="1"/>
  <c r="J17" i="5" s="1"/>
  <c r="BF18" i="5"/>
  <c r="BF19" i="5"/>
  <c r="BF20" i="5"/>
  <c r="BD20" i="5" s="1"/>
  <c r="BF21" i="5"/>
  <c r="BD21" i="5" s="1"/>
  <c r="J21" i="5" s="1"/>
  <c r="BF22" i="5"/>
  <c r="BF23" i="5"/>
  <c r="BF24" i="5"/>
  <c r="BF25" i="5"/>
  <c r="BD25" i="5" s="1"/>
  <c r="J25" i="5" s="1"/>
  <c r="BF26" i="5"/>
  <c r="BF27" i="5"/>
  <c r="BF28" i="5"/>
  <c r="BD28" i="5" s="1"/>
  <c r="J28" i="5" s="1"/>
  <c r="BF29" i="5"/>
  <c r="BD29" i="5" s="1"/>
  <c r="J29" i="5" s="1"/>
  <c r="BF30" i="5"/>
  <c r="BF31" i="5"/>
  <c r="BF32" i="5"/>
  <c r="BD32" i="5" s="1"/>
  <c r="BF33" i="5"/>
  <c r="BD33" i="5" s="1"/>
  <c r="J33" i="5" s="1"/>
  <c r="BF34" i="5"/>
  <c r="BF35" i="5"/>
  <c r="BF36" i="5"/>
  <c r="BF37" i="5"/>
  <c r="BF38" i="5"/>
  <c r="BF39" i="5"/>
  <c r="BF40" i="5"/>
  <c r="BD40" i="5" s="1"/>
  <c r="BF41" i="5"/>
  <c r="BD41" i="5" s="1"/>
  <c r="J41" i="5" s="1"/>
  <c r="BF42" i="5"/>
  <c r="BF43" i="5"/>
  <c r="BF44" i="5"/>
  <c r="BD44" i="5" s="1"/>
  <c r="J44" i="5" s="1"/>
  <c r="BF45" i="5"/>
  <c r="BD45" i="5" s="1"/>
  <c r="J45" i="5" s="1"/>
  <c r="BF46" i="5"/>
  <c r="BF47" i="5"/>
  <c r="BF48" i="5"/>
  <c r="BD48" i="5" s="1"/>
  <c r="BF49" i="5"/>
  <c r="BD49" i="5" s="1"/>
  <c r="J49" i="5" s="1"/>
  <c r="BF50" i="5"/>
  <c r="BF51" i="5"/>
  <c r="BF52" i="5"/>
  <c r="BF53" i="5"/>
  <c r="BD53" i="5" s="1"/>
  <c r="J53" i="5" s="1"/>
  <c r="BF54" i="5"/>
  <c r="BF55" i="5"/>
  <c r="BF56" i="5"/>
  <c r="BD56" i="5" s="1"/>
  <c r="BF57" i="5"/>
  <c r="BF58" i="5"/>
  <c r="BF59" i="5"/>
  <c r="BF60" i="5"/>
  <c r="BD60" i="5" s="1"/>
  <c r="J60" i="5" s="1"/>
  <c r="BF61" i="5"/>
  <c r="BD61" i="5" s="1"/>
  <c r="J61" i="5" s="1"/>
  <c r="BE8" i="5"/>
  <c r="BE9" i="5"/>
  <c r="BE10" i="5"/>
  <c r="BD10" i="5" s="1"/>
  <c r="BE11" i="5"/>
  <c r="BD11" i="5" s="1"/>
  <c r="BE12" i="5"/>
  <c r="BE13" i="5"/>
  <c r="BE14" i="5"/>
  <c r="BD14" i="5" s="1"/>
  <c r="BE15" i="5"/>
  <c r="BE16" i="5"/>
  <c r="BE17" i="5"/>
  <c r="BE18" i="5"/>
  <c r="BD18" i="5" s="1"/>
  <c r="J18" i="5" s="1"/>
  <c r="BE19" i="5"/>
  <c r="BD19" i="5" s="1"/>
  <c r="J19" i="5" s="1"/>
  <c r="BE20" i="5"/>
  <c r="BE21" i="5"/>
  <c r="BE22" i="5"/>
  <c r="BD22" i="5" s="1"/>
  <c r="BE23" i="5"/>
  <c r="BD23" i="5" s="1"/>
  <c r="J23" i="5" s="1"/>
  <c r="BE24" i="5"/>
  <c r="BE25" i="5"/>
  <c r="BE26" i="5"/>
  <c r="BD26" i="5" s="1"/>
  <c r="BE27" i="5"/>
  <c r="BD27" i="5" s="1"/>
  <c r="BE28" i="5"/>
  <c r="BE29" i="5"/>
  <c r="BE30" i="5"/>
  <c r="BD30" i="5" s="1"/>
  <c r="BE31" i="5"/>
  <c r="BD31" i="5" s="1"/>
  <c r="BE32" i="5"/>
  <c r="BE33" i="5"/>
  <c r="BE34" i="5"/>
  <c r="BD34" i="5" s="1"/>
  <c r="J34" i="5" s="1"/>
  <c r="BE35" i="5"/>
  <c r="BD35" i="5" s="1"/>
  <c r="J35" i="5" s="1"/>
  <c r="BE36" i="5"/>
  <c r="BE37" i="5"/>
  <c r="BE38" i="5"/>
  <c r="BD38" i="5" s="1"/>
  <c r="BE39" i="5"/>
  <c r="BD39" i="5" s="1"/>
  <c r="J39" i="5" s="1"/>
  <c r="BE40" i="5"/>
  <c r="BE41" i="5"/>
  <c r="BE42" i="5"/>
  <c r="BD42" i="5" s="1"/>
  <c r="BE43" i="5"/>
  <c r="BE44" i="5"/>
  <c r="BE45" i="5"/>
  <c r="BE46" i="5"/>
  <c r="BD46" i="5" s="1"/>
  <c r="BE47" i="5"/>
  <c r="BD47" i="5" s="1"/>
  <c r="BE48" i="5"/>
  <c r="BE49" i="5"/>
  <c r="BE50" i="5"/>
  <c r="BD50" i="5" s="1"/>
  <c r="J50" i="5" s="1"/>
  <c r="BE51" i="5"/>
  <c r="BD51" i="5" s="1"/>
  <c r="J51" i="5" s="1"/>
  <c r="BE52" i="5"/>
  <c r="BE53" i="5"/>
  <c r="BE54" i="5"/>
  <c r="BD54" i="5" s="1"/>
  <c r="BE55" i="5"/>
  <c r="BD55" i="5" s="1"/>
  <c r="J55" i="5" s="1"/>
  <c r="BE56" i="5"/>
  <c r="BE57" i="5"/>
  <c r="BE58" i="5"/>
  <c r="BD58" i="5" s="1"/>
  <c r="BE59" i="5"/>
  <c r="BD59" i="5" s="1"/>
  <c r="BE60" i="5"/>
  <c r="BE61" i="5"/>
  <c r="BD8" i="5"/>
  <c r="BD9" i="5"/>
  <c r="J9" i="5" s="1"/>
  <c r="BD15" i="5"/>
  <c r="BD24" i="5"/>
  <c r="J24" i="5" s="1"/>
  <c r="BD36" i="5"/>
  <c r="BD37" i="5"/>
  <c r="J37" i="5" s="1"/>
  <c r="BD43" i="5"/>
  <c r="BD52" i="5"/>
  <c r="BD57" i="5"/>
  <c r="J57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Z52" i="5"/>
  <c r="AZ53" i="5"/>
  <c r="AZ54" i="5"/>
  <c r="AZ55" i="5"/>
  <c r="AZ56" i="5"/>
  <c r="AZ57" i="5"/>
  <c r="AZ58" i="5"/>
  <c r="AZ59" i="5"/>
  <c r="AZ60" i="5"/>
  <c r="AZ61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X8" i="5"/>
  <c r="AX9" i="5"/>
  <c r="AX10" i="5"/>
  <c r="AX11" i="5"/>
  <c r="AV11" i="5" s="1"/>
  <c r="I11" i="5" s="1"/>
  <c r="AX12" i="5"/>
  <c r="AX13" i="5"/>
  <c r="AX14" i="5"/>
  <c r="AX15" i="5"/>
  <c r="AV15" i="5" s="1"/>
  <c r="I15" i="5" s="1"/>
  <c r="AX16" i="5"/>
  <c r="AX17" i="5"/>
  <c r="AX18" i="5"/>
  <c r="AX19" i="5"/>
  <c r="AX20" i="5"/>
  <c r="AX21" i="5"/>
  <c r="AX22" i="5"/>
  <c r="AX23" i="5"/>
  <c r="AV23" i="5" s="1"/>
  <c r="I23" i="5" s="1"/>
  <c r="AX24" i="5"/>
  <c r="AX25" i="5"/>
  <c r="AX26" i="5"/>
  <c r="AX27" i="5"/>
  <c r="AX28" i="5"/>
  <c r="AX29" i="5"/>
  <c r="AX30" i="5"/>
  <c r="AX31" i="5"/>
  <c r="AV31" i="5" s="1"/>
  <c r="I31" i="5" s="1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AX52" i="5"/>
  <c r="AX53" i="5"/>
  <c r="AX54" i="5"/>
  <c r="AX55" i="5"/>
  <c r="AX56" i="5"/>
  <c r="AX57" i="5"/>
  <c r="AX58" i="5"/>
  <c r="AX59" i="5"/>
  <c r="AX60" i="5"/>
  <c r="AX61" i="5"/>
  <c r="AW8" i="5"/>
  <c r="AW9" i="5"/>
  <c r="AV9" i="5" s="1"/>
  <c r="I9" i="5" s="1"/>
  <c r="AW10" i="5"/>
  <c r="AV10" i="5" s="1"/>
  <c r="AW11" i="5"/>
  <c r="AW12" i="5"/>
  <c r="AW13" i="5"/>
  <c r="AV13" i="5" s="1"/>
  <c r="I13" i="5" s="1"/>
  <c r="AW14" i="5"/>
  <c r="AV14" i="5" s="1"/>
  <c r="AW15" i="5"/>
  <c r="AW16" i="5"/>
  <c r="AW17" i="5"/>
  <c r="AV17" i="5" s="1"/>
  <c r="I17" i="5" s="1"/>
  <c r="AW18" i="5"/>
  <c r="AV18" i="5" s="1"/>
  <c r="AW19" i="5"/>
  <c r="AW20" i="5"/>
  <c r="AW21" i="5"/>
  <c r="AV21" i="5" s="1"/>
  <c r="I21" i="5" s="1"/>
  <c r="AW22" i="5"/>
  <c r="AV22" i="5" s="1"/>
  <c r="AW23" i="5"/>
  <c r="AW24" i="5"/>
  <c r="AW25" i="5"/>
  <c r="AV25" i="5" s="1"/>
  <c r="I25" i="5" s="1"/>
  <c r="AW26" i="5"/>
  <c r="AV26" i="5" s="1"/>
  <c r="AW27" i="5"/>
  <c r="AW28" i="5"/>
  <c r="AW29" i="5"/>
  <c r="AV29" i="5" s="1"/>
  <c r="I29" i="5" s="1"/>
  <c r="AW30" i="5"/>
  <c r="AV30" i="5" s="1"/>
  <c r="AW31" i="5"/>
  <c r="AW32" i="5"/>
  <c r="AW33" i="5"/>
  <c r="AV33" i="5" s="1"/>
  <c r="I33" i="5" s="1"/>
  <c r="AW34" i="5"/>
  <c r="AV34" i="5" s="1"/>
  <c r="AW35" i="5"/>
  <c r="AW36" i="5"/>
  <c r="AW37" i="5"/>
  <c r="AV37" i="5" s="1"/>
  <c r="AW38" i="5"/>
  <c r="AW39" i="5"/>
  <c r="AW40" i="5"/>
  <c r="AW41" i="5"/>
  <c r="AV41" i="5" s="1"/>
  <c r="I41" i="5" s="1"/>
  <c r="AW42" i="5"/>
  <c r="AW43" i="5"/>
  <c r="AW44" i="5"/>
  <c r="AW45" i="5"/>
  <c r="AV45" i="5" s="1"/>
  <c r="I45" i="5" s="1"/>
  <c r="AW46" i="5"/>
  <c r="AW47" i="5"/>
  <c r="AW48" i="5"/>
  <c r="AW49" i="5"/>
  <c r="AV49" i="5" s="1"/>
  <c r="I49" i="5" s="1"/>
  <c r="AW50" i="5"/>
  <c r="AW51" i="5"/>
  <c r="AW52" i="5"/>
  <c r="AW53" i="5"/>
  <c r="AV53" i="5" s="1"/>
  <c r="AW54" i="5"/>
  <c r="AW55" i="5"/>
  <c r="AW56" i="5"/>
  <c r="AW57" i="5"/>
  <c r="AV57" i="5" s="1"/>
  <c r="I57" i="5" s="1"/>
  <c r="AW58" i="5"/>
  <c r="AW59" i="5"/>
  <c r="AW60" i="5"/>
  <c r="AW61" i="5"/>
  <c r="AV61" i="5" s="1"/>
  <c r="I61" i="5" s="1"/>
  <c r="AV8" i="5"/>
  <c r="AV12" i="5"/>
  <c r="AV16" i="5"/>
  <c r="AV20" i="5"/>
  <c r="AV24" i="5"/>
  <c r="AV27" i="5"/>
  <c r="I27" i="5" s="1"/>
  <c r="AV28" i="5"/>
  <c r="AV32" i="5"/>
  <c r="AV36" i="5"/>
  <c r="AV38" i="5"/>
  <c r="AV40" i="5"/>
  <c r="AV42" i="5"/>
  <c r="AV44" i="5"/>
  <c r="I44" i="5" s="1"/>
  <c r="AV46" i="5"/>
  <c r="AV48" i="5"/>
  <c r="AV50" i="5"/>
  <c r="AV52" i="5"/>
  <c r="AV54" i="5"/>
  <c r="I54" i="5" s="1"/>
  <c r="AV56" i="5"/>
  <c r="I56" i="5" s="1"/>
  <c r="AV58" i="5"/>
  <c r="AV60" i="5"/>
  <c r="I60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S58" i="5"/>
  <c r="AS59" i="5"/>
  <c r="AS60" i="5"/>
  <c r="AS61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R59" i="5"/>
  <c r="AR60" i="5"/>
  <c r="AR61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60" i="5"/>
  <c r="AQ61" i="5"/>
  <c r="AP8" i="5"/>
  <c r="AP9" i="5"/>
  <c r="AP10" i="5"/>
  <c r="AP11" i="5"/>
  <c r="AP12" i="5"/>
  <c r="AN12" i="5" s="1"/>
  <c r="AP13" i="5"/>
  <c r="AP14" i="5"/>
  <c r="AP15" i="5"/>
  <c r="AP16" i="5"/>
  <c r="AN16" i="5" s="1"/>
  <c r="H16" i="5" s="1"/>
  <c r="AP17" i="5"/>
  <c r="AN17" i="5" s="1"/>
  <c r="H17" i="5" s="1"/>
  <c r="AP18" i="5"/>
  <c r="AP19" i="5"/>
  <c r="AP20" i="5"/>
  <c r="AP21" i="5"/>
  <c r="AN21" i="5" s="1"/>
  <c r="H21" i="5" s="1"/>
  <c r="AP22" i="5"/>
  <c r="AP23" i="5"/>
  <c r="AP24" i="5"/>
  <c r="AP25" i="5"/>
  <c r="AN25" i="5" s="1"/>
  <c r="H25" i="5" s="1"/>
  <c r="AP26" i="5"/>
  <c r="AP27" i="5"/>
  <c r="AP28" i="5"/>
  <c r="AN28" i="5" s="1"/>
  <c r="AP29" i="5"/>
  <c r="AN29" i="5" s="1"/>
  <c r="H29" i="5" s="1"/>
  <c r="AP30" i="5"/>
  <c r="AP31" i="5"/>
  <c r="AP32" i="5"/>
  <c r="AN32" i="5" s="1"/>
  <c r="H32" i="5" s="1"/>
  <c r="AP33" i="5"/>
  <c r="AN33" i="5" s="1"/>
  <c r="H33" i="5" s="1"/>
  <c r="AP34" i="5"/>
  <c r="AP35" i="5"/>
  <c r="AP36" i="5"/>
  <c r="AN36" i="5" s="1"/>
  <c r="H36" i="5" s="1"/>
  <c r="AP37" i="5"/>
  <c r="AN37" i="5" s="1"/>
  <c r="H37" i="5" s="1"/>
  <c r="AP38" i="5"/>
  <c r="AP39" i="5"/>
  <c r="AP40" i="5"/>
  <c r="AP41" i="5"/>
  <c r="AP42" i="5"/>
  <c r="AP43" i="5"/>
  <c r="AP44" i="5"/>
  <c r="AN44" i="5" s="1"/>
  <c r="AP45" i="5"/>
  <c r="AP46" i="5"/>
  <c r="AP47" i="5"/>
  <c r="AP48" i="5"/>
  <c r="AN48" i="5" s="1"/>
  <c r="H48" i="5" s="1"/>
  <c r="AP49" i="5"/>
  <c r="AN49" i="5" s="1"/>
  <c r="H49" i="5" s="1"/>
  <c r="AP50" i="5"/>
  <c r="AP51" i="5"/>
  <c r="AP52" i="5"/>
  <c r="AP53" i="5"/>
  <c r="AN53" i="5" s="1"/>
  <c r="H53" i="5" s="1"/>
  <c r="AP54" i="5"/>
  <c r="AP55" i="5"/>
  <c r="AP56" i="5"/>
  <c r="AP57" i="5"/>
  <c r="AN57" i="5" s="1"/>
  <c r="H57" i="5" s="1"/>
  <c r="AP58" i="5"/>
  <c r="AP59" i="5"/>
  <c r="AP60" i="5"/>
  <c r="AN60" i="5" s="1"/>
  <c r="AP61" i="5"/>
  <c r="AN61" i="5" s="1"/>
  <c r="H61" i="5" s="1"/>
  <c r="AO8" i="5"/>
  <c r="AO9" i="5"/>
  <c r="AO10" i="5"/>
  <c r="AN10" i="5" s="1"/>
  <c r="AO11" i="5"/>
  <c r="AN11" i="5" s="1"/>
  <c r="H11" i="5" s="1"/>
  <c r="AO12" i="5"/>
  <c r="AO13" i="5"/>
  <c r="AO14" i="5"/>
  <c r="AN14" i="5" s="1"/>
  <c r="H14" i="5" s="1"/>
  <c r="AO15" i="5"/>
  <c r="AN15" i="5" s="1"/>
  <c r="AO16" i="5"/>
  <c r="AO17" i="5"/>
  <c r="AO18" i="5"/>
  <c r="AO19" i="5"/>
  <c r="AN19" i="5" s="1"/>
  <c r="AO20" i="5"/>
  <c r="AO21" i="5"/>
  <c r="AO22" i="5"/>
  <c r="AN22" i="5" s="1"/>
  <c r="H22" i="5" s="1"/>
  <c r="AO23" i="5"/>
  <c r="AN23" i="5" s="1"/>
  <c r="H23" i="5" s="1"/>
  <c r="AO24" i="5"/>
  <c r="AO25" i="5"/>
  <c r="AO26" i="5"/>
  <c r="AN26" i="5" s="1"/>
  <c r="AO27" i="5"/>
  <c r="AN27" i="5" s="1"/>
  <c r="H27" i="5" s="1"/>
  <c r="AO28" i="5"/>
  <c r="AO29" i="5"/>
  <c r="AO30" i="5"/>
  <c r="AO31" i="5"/>
  <c r="AN31" i="5" s="1"/>
  <c r="AO32" i="5"/>
  <c r="AO33" i="5"/>
  <c r="AO34" i="5"/>
  <c r="AO35" i="5"/>
  <c r="AN35" i="5" s="1"/>
  <c r="AO36" i="5"/>
  <c r="AO37" i="5"/>
  <c r="AO38" i="5"/>
  <c r="AN38" i="5" s="1"/>
  <c r="H38" i="5" s="1"/>
  <c r="AO39" i="5"/>
  <c r="AN39" i="5" s="1"/>
  <c r="H39" i="5" s="1"/>
  <c r="AO40" i="5"/>
  <c r="AO41" i="5"/>
  <c r="AO42" i="5"/>
  <c r="AN42" i="5" s="1"/>
  <c r="AO43" i="5"/>
  <c r="AN43" i="5" s="1"/>
  <c r="H43" i="5" s="1"/>
  <c r="AO44" i="5"/>
  <c r="AO45" i="5"/>
  <c r="AO46" i="5"/>
  <c r="AN46" i="5" s="1"/>
  <c r="H46" i="5" s="1"/>
  <c r="AO47" i="5"/>
  <c r="AN47" i="5" s="1"/>
  <c r="AO48" i="5"/>
  <c r="AO49" i="5"/>
  <c r="AO50" i="5"/>
  <c r="AO51" i="5"/>
  <c r="AN51" i="5" s="1"/>
  <c r="AO52" i="5"/>
  <c r="AO53" i="5"/>
  <c r="AO54" i="5"/>
  <c r="AN54" i="5" s="1"/>
  <c r="H54" i="5" s="1"/>
  <c r="AO55" i="5"/>
  <c r="AN55" i="5" s="1"/>
  <c r="H55" i="5" s="1"/>
  <c r="AO56" i="5"/>
  <c r="AO57" i="5"/>
  <c r="AO58" i="5"/>
  <c r="AN58" i="5" s="1"/>
  <c r="AO59" i="5"/>
  <c r="AN59" i="5" s="1"/>
  <c r="H59" i="5" s="1"/>
  <c r="AO60" i="5"/>
  <c r="AO61" i="5"/>
  <c r="AN8" i="5"/>
  <c r="AN9" i="5"/>
  <c r="H9" i="5" s="1"/>
  <c r="AN13" i="5"/>
  <c r="H13" i="5" s="1"/>
  <c r="AN18" i="5"/>
  <c r="AN20" i="5"/>
  <c r="H20" i="5" s="1"/>
  <c r="AN24" i="5"/>
  <c r="AN30" i="5"/>
  <c r="AN34" i="5"/>
  <c r="H34" i="5" s="1"/>
  <c r="F34" i="5" s="1"/>
  <c r="AN40" i="5"/>
  <c r="AN41" i="5"/>
  <c r="H41" i="5" s="1"/>
  <c r="AN45" i="5"/>
  <c r="H45" i="5" s="1"/>
  <c r="AN50" i="5"/>
  <c r="AN52" i="5"/>
  <c r="H52" i="5" s="1"/>
  <c r="AN56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H8" i="5"/>
  <c r="AH9" i="5"/>
  <c r="AF9" i="5" s="1"/>
  <c r="AH10" i="5"/>
  <c r="AF10" i="5" s="1"/>
  <c r="G10" i="5" s="1"/>
  <c r="AH11" i="5"/>
  <c r="AH12" i="5"/>
  <c r="AH13" i="5"/>
  <c r="AF13" i="5" s="1"/>
  <c r="AH14" i="5"/>
  <c r="AH15" i="5"/>
  <c r="AH16" i="5"/>
  <c r="AH17" i="5"/>
  <c r="AF17" i="5" s="1"/>
  <c r="AH18" i="5"/>
  <c r="AF18" i="5" s="1"/>
  <c r="AH19" i="5"/>
  <c r="AH20" i="5"/>
  <c r="AH21" i="5"/>
  <c r="AH22" i="5"/>
  <c r="AH23" i="5"/>
  <c r="AH24" i="5"/>
  <c r="AH25" i="5"/>
  <c r="AH26" i="5"/>
  <c r="AH27" i="5"/>
  <c r="AH28" i="5"/>
  <c r="AH29" i="5"/>
  <c r="AF29" i="5" s="1"/>
  <c r="AH30" i="5"/>
  <c r="AF30" i="5" s="1"/>
  <c r="AH31" i="5"/>
  <c r="AH32" i="5"/>
  <c r="AH33" i="5"/>
  <c r="AF33" i="5" s="1"/>
  <c r="AH34" i="5"/>
  <c r="AF34" i="5" s="1"/>
  <c r="AH35" i="5"/>
  <c r="AH36" i="5"/>
  <c r="AH37" i="5"/>
  <c r="AH38" i="5"/>
  <c r="AH39" i="5"/>
  <c r="AH40" i="5"/>
  <c r="AH41" i="5"/>
  <c r="AF41" i="5" s="1"/>
  <c r="AH42" i="5"/>
  <c r="AF42" i="5" s="1"/>
  <c r="G42" i="5" s="1"/>
  <c r="AH43" i="5"/>
  <c r="AH44" i="5"/>
  <c r="AH45" i="5"/>
  <c r="AF45" i="5" s="1"/>
  <c r="AH46" i="5"/>
  <c r="AH47" i="5"/>
  <c r="AH48" i="5"/>
  <c r="AH49" i="5"/>
  <c r="AF49" i="5" s="1"/>
  <c r="AH50" i="5"/>
  <c r="AF50" i="5" s="1"/>
  <c r="AH51" i="5"/>
  <c r="AH52" i="5"/>
  <c r="AH53" i="5"/>
  <c r="AH54" i="5"/>
  <c r="AH55" i="5"/>
  <c r="AH56" i="5"/>
  <c r="AH57" i="5"/>
  <c r="AH58" i="5"/>
  <c r="AH59" i="5"/>
  <c r="AH60" i="5"/>
  <c r="AH61" i="5"/>
  <c r="AF61" i="5" s="1"/>
  <c r="AG8" i="5"/>
  <c r="AF8" i="5" s="1"/>
  <c r="AG9" i="5"/>
  <c r="AG10" i="5"/>
  <c r="AG11" i="5"/>
  <c r="AF11" i="5" s="1"/>
  <c r="G11" i="5" s="1"/>
  <c r="AG12" i="5"/>
  <c r="AF12" i="5" s="1"/>
  <c r="G12" i="5" s="1"/>
  <c r="AG13" i="5"/>
  <c r="AG14" i="5"/>
  <c r="AG15" i="5"/>
  <c r="AF15" i="5" s="1"/>
  <c r="G15" i="5" s="1"/>
  <c r="AG16" i="5"/>
  <c r="AF16" i="5" s="1"/>
  <c r="G16" i="5" s="1"/>
  <c r="F16" i="5" s="1"/>
  <c r="AG17" i="5"/>
  <c r="AG18" i="5"/>
  <c r="AG19" i="5"/>
  <c r="AF19" i="5" s="1"/>
  <c r="G19" i="5" s="1"/>
  <c r="AG20" i="5"/>
  <c r="AF20" i="5" s="1"/>
  <c r="AG21" i="5"/>
  <c r="AG22" i="5"/>
  <c r="AG23" i="5"/>
  <c r="AF23" i="5" s="1"/>
  <c r="G23" i="5" s="1"/>
  <c r="AG24" i="5"/>
  <c r="AF24" i="5" s="1"/>
  <c r="AG25" i="5"/>
  <c r="AG26" i="5"/>
  <c r="AG27" i="5"/>
  <c r="AF27" i="5" s="1"/>
  <c r="G27" i="5" s="1"/>
  <c r="AG28" i="5"/>
  <c r="AF28" i="5" s="1"/>
  <c r="G28" i="5" s="1"/>
  <c r="AG29" i="5"/>
  <c r="AG30" i="5"/>
  <c r="AG31" i="5"/>
  <c r="AF31" i="5" s="1"/>
  <c r="G31" i="5" s="1"/>
  <c r="AG32" i="5"/>
  <c r="AF32" i="5" s="1"/>
  <c r="G32" i="5" s="1"/>
  <c r="AG33" i="5"/>
  <c r="AG34" i="5"/>
  <c r="AG35" i="5"/>
  <c r="AF35" i="5" s="1"/>
  <c r="G35" i="5" s="1"/>
  <c r="AG36" i="5"/>
  <c r="AF36" i="5" s="1"/>
  <c r="G36" i="5" s="1"/>
  <c r="F36" i="5" s="1"/>
  <c r="D36" i="5" s="1"/>
  <c r="AG37" i="5"/>
  <c r="AG38" i="5"/>
  <c r="AG39" i="5"/>
  <c r="AF39" i="5" s="1"/>
  <c r="G39" i="5" s="1"/>
  <c r="AG40" i="5"/>
  <c r="AF40" i="5" s="1"/>
  <c r="AG41" i="5"/>
  <c r="AG42" i="5"/>
  <c r="AG43" i="5"/>
  <c r="AF43" i="5" s="1"/>
  <c r="G43" i="5" s="1"/>
  <c r="AG44" i="5"/>
  <c r="AF44" i="5" s="1"/>
  <c r="G44" i="5" s="1"/>
  <c r="AG45" i="5"/>
  <c r="AG46" i="5"/>
  <c r="AG47" i="5"/>
  <c r="AF47" i="5" s="1"/>
  <c r="G47" i="5" s="1"/>
  <c r="AG48" i="5"/>
  <c r="AG49" i="5"/>
  <c r="AG50" i="5"/>
  <c r="AG51" i="5"/>
  <c r="AF51" i="5" s="1"/>
  <c r="G51" i="5" s="1"/>
  <c r="AG52" i="5"/>
  <c r="AF52" i="5" s="1"/>
  <c r="AG53" i="5"/>
  <c r="AG54" i="5"/>
  <c r="AG55" i="5"/>
  <c r="AF55" i="5" s="1"/>
  <c r="G55" i="5" s="1"/>
  <c r="AG56" i="5"/>
  <c r="AF56" i="5" s="1"/>
  <c r="AG57" i="5"/>
  <c r="AG58" i="5"/>
  <c r="AG59" i="5"/>
  <c r="AF59" i="5" s="1"/>
  <c r="G59" i="5" s="1"/>
  <c r="AG60" i="5"/>
  <c r="AF60" i="5" s="1"/>
  <c r="G60" i="5" s="1"/>
  <c r="AG61" i="5"/>
  <c r="AF14" i="5"/>
  <c r="AF21" i="5"/>
  <c r="G21" i="5" s="1"/>
  <c r="AF25" i="5"/>
  <c r="G25" i="5" s="1"/>
  <c r="F25" i="5" s="1"/>
  <c r="AF26" i="5"/>
  <c r="G26" i="5" s="1"/>
  <c r="AF37" i="5"/>
  <c r="G37" i="5" s="1"/>
  <c r="AF46" i="5"/>
  <c r="G46" i="5" s="1"/>
  <c r="AF48" i="5"/>
  <c r="G48" i="5" s="1"/>
  <c r="F48" i="5" s="1"/>
  <c r="D48" i="5" s="1"/>
  <c r="AF53" i="5"/>
  <c r="G53" i="5" s="1"/>
  <c r="AF57" i="5"/>
  <c r="AF58" i="5"/>
  <c r="G58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Z8" i="5"/>
  <c r="Z9" i="5"/>
  <c r="Z10" i="5"/>
  <c r="Z11" i="5"/>
  <c r="Z12" i="5"/>
  <c r="Z13" i="5"/>
  <c r="X13" i="5" s="1"/>
  <c r="Z14" i="5"/>
  <c r="X14" i="5" s="1"/>
  <c r="Z15" i="5"/>
  <c r="Z16" i="5"/>
  <c r="Z17" i="5"/>
  <c r="Z18" i="5"/>
  <c r="X18" i="5" s="1"/>
  <c r="Z19" i="5"/>
  <c r="Z20" i="5"/>
  <c r="Z21" i="5"/>
  <c r="Z22" i="5"/>
  <c r="Z23" i="5"/>
  <c r="Z24" i="5"/>
  <c r="Z25" i="5"/>
  <c r="Z26" i="5"/>
  <c r="Z27" i="5"/>
  <c r="Z28" i="5"/>
  <c r="Z29" i="5"/>
  <c r="X29" i="5" s="1"/>
  <c r="E29" i="5" s="1"/>
  <c r="Z30" i="5"/>
  <c r="X30" i="5" s="1"/>
  <c r="Z31" i="5"/>
  <c r="Z32" i="5"/>
  <c r="Z33" i="5"/>
  <c r="Z34" i="5"/>
  <c r="X34" i="5" s="1"/>
  <c r="Z35" i="5"/>
  <c r="Z36" i="5"/>
  <c r="Z37" i="5"/>
  <c r="Z38" i="5"/>
  <c r="Z39" i="5"/>
  <c r="Z40" i="5"/>
  <c r="Z41" i="5"/>
  <c r="Z42" i="5"/>
  <c r="Z43" i="5"/>
  <c r="Z44" i="5"/>
  <c r="Z45" i="5"/>
  <c r="X45" i="5" s="1"/>
  <c r="E45" i="5" s="1"/>
  <c r="Z46" i="5"/>
  <c r="X46" i="5" s="1"/>
  <c r="Z47" i="5"/>
  <c r="Z48" i="5"/>
  <c r="Z49" i="5"/>
  <c r="Z50" i="5"/>
  <c r="X50" i="5" s="1"/>
  <c r="Z51" i="5"/>
  <c r="Z52" i="5"/>
  <c r="Z53" i="5"/>
  <c r="Z54" i="5"/>
  <c r="Z55" i="5"/>
  <c r="Z56" i="5"/>
  <c r="Z57" i="5"/>
  <c r="Z58" i="5"/>
  <c r="Z59" i="5"/>
  <c r="Z60" i="5"/>
  <c r="Z61" i="5"/>
  <c r="X61" i="5" s="1"/>
  <c r="Y8" i="5"/>
  <c r="X8" i="5" s="1"/>
  <c r="Y9" i="5"/>
  <c r="Y10" i="5"/>
  <c r="Y11" i="5"/>
  <c r="X11" i="5" s="1"/>
  <c r="E11" i="5" s="1"/>
  <c r="Y12" i="5"/>
  <c r="Y13" i="5"/>
  <c r="Y14" i="5"/>
  <c r="Y15" i="5"/>
  <c r="X15" i="5" s="1"/>
  <c r="E15" i="5" s="1"/>
  <c r="Y16" i="5"/>
  <c r="Y17" i="5"/>
  <c r="Y18" i="5"/>
  <c r="Y19" i="5"/>
  <c r="X19" i="5" s="1"/>
  <c r="E19" i="5" s="1"/>
  <c r="Y20" i="5"/>
  <c r="X20" i="5" s="1"/>
  <c r="Y21" i="5"/>
  <c r="Y22" i="5"/>
  <c r="Y23" i="5"/>
  <c r="X23" i="5" s="1"/>
  <c r="E23" i="5" s="1"/>
  <c r="Y24" i="5"/>
  <c r="X24" i="5" s="1"/>
  <c r="Y25" i="5"/>
  <c r="Y26" i="5"/>
  <c r="Y27" i="5"/>
  <c r="X27" i="5" s="1"/>
  <c r="E27" i="5" s="1"/>
  <c r="Y28" i="5"/>
  <c r="Y29" i="5"/>
  <c r="Y30" i="5"/>
  <c r="Y31" i="5"/>
  <c r="X31" i="5" s="1"/>
  <c r="E31" i="5" s="1"/>
  <c r="Y32" i="5"/>
  <c r="Y33" i="5"/>
  <c r="Y34" i="5"/>
  <c r="Y35" i="5"/>
  <c r="X35" i="5" s="1"/>
  <c r="E35" i="5" s="1"/>
  <c r="Y36" i="5"/>
  <c r="X36" i="5" s="1"/>
  <c r="Y37" i="5"/>
  <c r="Y38" i="5"/>
  <c r="Y39" i="5"/>
  <c r="X39" i="5" s="1"/>
  <c r="E39" i="5" s="1"/>
  <c r="Y40" i="5"/>
  <c r="X40" i="5" s="1"/>
  <c r="Y41" i="5"/>
  <c r="Y42" i="5"/>
  <c r="Y43" i="5"/>
  <c r="X43" i="5" s="1"/>
  <c r="E43" i="5" s="1"/>
  <c r="Y44" i="5"/>
  <c r="Y45" i="5"/>
  <c r="Y46" i="5"/>
  <c r="Y47" i="5"/>
  <c r="X47" i="5" s="1"/>
  <c r="E47" i="5" s="1"/>
  <c r="Y48" i="5"/>
  <c r="Y49" i="5"/>
  <c r="Y50" i="5"/>
  <c r="Y51" i="5"/>
  <c r="X51" i="5" s="1"/>
  <c r="E51" i="5" s="1"/>
  <c r="Y52" i="5"/>
  <c r="X52" i="5" s="1"/>
  <c r="Y53" i="5"/>
  <c r="Y54" i="5"/>
  <c r="Y55" i="5"/>
  <c r="X55" i="5" s="1"/>
  <c r="E55" i="5" s="1"/>
  <c r="Y56" i="5"/>
  <c r="X56" i="5" s="1"/>
  <c r="Y57" i="5"/>
  <c r="Y58" i="5"/>
  <c r="Y59" i="5"/>
  <c r="X59" i="5" s="1"/>
  <c r="E59" i="5" s="1"/>
  <c r="Y60" i="5"/>
  <c r="Y61" i="5"/>
  <c r="X9" i="5"/>
  <c r="X10" i="5"/>
  <c r="E10" i="5" s="1"/>
  <c r="X12" i="5"/>
  <c r="X16" i="5"/>
  <c r="X17" i="5"/>
  <c r="X21" i="5"/>
  <c r="E21" i="5" s="1"/>
  <c r="X22" i="5"/>
  <c r="X25" i="5"/>
  <c r="X26" i="5"/>
  <c r="E26" i="5" s="1"/>
  <c r="X28" i="5"/>
  <c r="E28" i="5" s="1"/>
  <c r="X32" i="5"/>
  <c r="X33" i="5"/>
  <c r="X37" i="5"/>
  <c r="E37" i="5" s="1"/>
  <c r="X38" i="5"/>
  <c r="X41" i="5"/>
  <c r="X42" i="5"/>
  <c r="X44" i="5"/>
  <c r="X48" i="5"/>
  <c r="E48" i="5" s="1"/>
  <c r="X49" i="5"/>
  <c r="X53" i="5"/>
  <c r="X54" i="5"/>
  <c r="X57" i="5"/>
  <c r="X58" i="5"/>
  <c r="X60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R8" i="5"/>
  <c r="R9" i="5"/>
  <c r="R10" i="5"/>
  <c r="R11" i="5"/>
  <c r="R12" i="5"/>
  <c r="R13" i="5"/>
  <c r="R14" i="5"/>
  <c r="R15" i="5"/>
  <c r="R16" i="5"/>
  <c r="P16" i="5" s="1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P32" i="5" s="1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P48" i="5" s="1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Q8" i="5"/>
  <c r="Q9" i="5"/>
  <c r="Q10" i="5"/>
  <c r="P10" i="5" s="1"/>
  <c r="Q11" i="5"/>
  <c r="P11" i="5" s="1"/>
  <c r="Q12" i="5"/>
  <c r="Q13" i="5"/>
  <c r="Q14" i="5"/>
  <c r="P14" i="5" s="1"/>
  <c r="Q15" i="5"/>
  <c r="P15" i="5" s="1"/>
  <c r="Q16" i="5"/>
  <c r="Q17" i="5"/>
  <c r="Q18" i="5"/>
  <c r="Q19" i="5"/>
  <c r="P19" i="5" s="1"/>
  <c r="Q20" i="5"/>
  <c r="P20" i="5" s="1"/>
  <c r="Q21" i="5"/>
  <c r="Q22" i="5"/>
  <c r="Q23" i="5"/>
  <c r="P23" i="5" s="1"/>
  <c r="Q24" i="5"/>
  <c r="Q25" i="5"/>
  <c r="Q26" i="5"/>
  <c r="P26" i="5" s="1"/>
  <c r="Q27" i="5"/>
  <c r="P27" i="5" s="1"/>
  <c r="Q28" i="5"/>
  <c r="Q29" i="5"/>
  <c r="Q30" i="5"/>
  <c r="P30" i="5" s="1"/>
  <c r="Q31" i="5"/>
  <c r="P31" i="5" s="1"/>
  <c r="Q32" i="5"/>
  <c r="Q33" i="5"/>
  <c r="Q34" i="5"/>
  <c r="Q35" i="5"/>
  <c r="P35" i="5" s="1"/>
  <c r="Q36" i="5"/>
  <c r="P36" i="5" s="1"/>
  <c r="Q37" i="5"/>
  <c r="Q38" i="5"/>
  <c r="Q39" i="5"/>
  <c r="P39" i="5" s="1"/>
  <c r="Q40" i="5"/>
  <c r="Q41" i="5"/>
  <c r="Q42" i="5"/>
  <c r="P42" i="5" s="1"/>
  <c r="Q43" i="5"/>
  <c r="P43" i="5" s="1"/>
  <c r="Q44" i="5"/>
  <c r="Q45" i="5"/>
  <c r="Q46" i="5"/>
  <c r="P46" i="5" s="1"/>
  <c r="Q47" i="5"/>
  <c r="P47" i="5" s="1"/>
  <c r="Q48" i="5"/>
  <c r="Q49" i="5"/>
  <c r="Q50" i="5"/>
  <c r="Q51" i="5"/>
  <c r="P51" i="5" s="1"/>
  <c r="Q52" i="5"/>
  <c r="P52" i="5" s="1"/>
  <c r="Q53" i="5"/>
  <c r="Q54" i="5"/>
  <c r="Q55" i="5"/>
  <c r="P55" i="5" s="1"/>
  <c r="Q56" i="5"/>
  <c r="Q57" i="5"/>
  <c r="Q58" i="5"/>
  <c r="P58" i="5" s="1"/>
  <c r="Q59" i="5"/>
  <c r="P59" i="5" s="1"/>
  <c r="Q60" i="5"/>
  <c r="Q61" i="5"/>
  <c r="P8" i="5"/>
  <c r="P9" i="5"/>
  <c r="P12" i="5"/>
  <c r="P13" i="5"/>
  <c r="P17" i="5"/>
  <c r="P18" i="5"/>
  <c r="P21" i="5"/>
  <c r="P22" i="5"/>
  <c r="P24" i="5"/>
  <c r="P25" i="5"/>
  <c r="P28" i="5"/>
  <c r="P29" i="5"/>
  <c r="P33" i="5"/>
  <c r="P34" i="5"/>
  <c r="P37" i="5"/>
  <c r="P38" i="5"/>
  <c r="P40" i="5"/>
  <c r="P41" i="5"/>
  <c r="P44" i="5"/>
  <c r="P45" i="5"/>
  <c r="P49" i="5"/>
  <c r="P50" i="5"/>
  <c r="P53" i="5"/>
  <c r="P54" i="5"/>
  <c r="P56" i="5"/>
  <c r="P57" i="5"/>
  <c r="P60" i="5"/>
  <c r="P61" i="5"/>
  <c r="O16" i="5"/>
  <c r="N9" i="5"/>
  <c r="N10" i="5"/>
  <c r="N12" i="5"/>
  <c r="N14" i="5"/>
  <c r="N16" i="5"/>
  <c r="N17" i="5"/>
  <c r="N22" i="5"/>
  <c r="N25" i="5"/>
  <c r="N26" i="5"/>
  <c r="N28" i="5"/>
  <c r="N30" i="5"/>
  <c r="N32" i="5"/>
  <c r="N33" i="5"/>
  <c r="N36" i="5"/>
  <c r="N37" i="5"/>
  <c r="N38" i="5"/>
  <c r="N42" i="5"/>
  <c r="N44" i="5"/>
  <c r="N45" i="5"/>
  <c r="N46" i="5"/>
  <c r="N49" i="5"/>
  <c r="N52" i="5"/>
  <c r="N53" i="5"/>
  <c r="N54" i="5"/>
  <c r="N58" i="5"/>
  <c r="N60" i="5"/>
  <c r="M8" i="5"/>
  <c r="M10" i="5"/>
  <c r="M14" i="5"/>
  <c r="M16" i="5"/>
  <c r="M18" i="5"/>
  <c r="M20" i="5"/>
  <c r="M22" i="5"/>
  <c r="M24" i="5"/>
  <c r="M26" i="5"/>
  <c r="M30" i="5"/>
  <c r="M34" i="5"/>
  <c r="M36" i="5"/>
  <c r="M38" i="5"/>
  <c r="M40" i="5"/>
  <c r="M42" i="5"/>
  <c r="M46" i="5"/>
  <c r="M48" i="5"/>
  <c r="M50" i="5"/>
  <c r="M54" i="5"/>
  <c r="M56" i="5"/>
  <c r="M58" i="5"/>
  <c r="L8" i="5"/>
  <c r="L9" i="5"/>
  <c r="L10" i="5"/>
  <c r="L13" i="5"/>
  <c r="L14" i="5"/>
  <c r="L16" i="5"/>
  <c r="L18" i="5"/>
  <c r="L20" i="5"/>
  <c r="L22" i="5"/>
  <c r="L24" i="5"/>
  <c r="L25" i="5"/>
  <c r="L26" i="5"/>
  <c r="L29" i="5"/>
  <c r="L30" i="5"/>
  <c r="L32" i="5"/>
  <c r="L34" i="5"/>
  <c r="L36" i="5"/>
  <c r="L37" i="5"/>
  <c r="L38" i="5"/>
  <c r="L41" i="5"/>
  <c r="L42" i="5"/>
  <c r="L44" i="5"/>
  <c r="L45" i="5"/>
  <c r="L46" i="5"/>
  <c r="L48" i="5"/>
  <c r="L50" i="5"/>
  <c r="L51" i="5"/>
  <c r="L52" i="5"/>
  <c r="L54" i="5"/>
  <c r="L55" i="5"/>
  <c r="L58" i="5"/>
  <c r="L59" i="5"/>
  <c r="L60" i="5"/>
  <c r="K8" i="5"/>
  <c r="K9" i="5"/>
  <c r="K10" i="5"/>
  <c r="K12" i="5"/>
  <c r="K14" i="5"/>
  <c r="K16" i="5"/>
  <c r="K17" i="5"/>
  <c r="K18" i="5"/>
  <c r="K20" i="5"/>
  <c r="K22" i="5"/>
  <c r="K26" i="5"/>
  <c r="K28" i="5"/>
  <c r="K30" i="5"/>
  <c r="K32" i="5"/>
  <c r="K34" i="5"/>
  <c r="K36" i="5"/>
  <c r="K38" i="5"/>
  <c r="K41" i="5"/>
  <c r="K42" i="5"/>
  <c r="K44" i="5"/>
  <c r="K46" i="5"/>
  <c r="K48" i="5"/>
  <c r="K49" i="5"/>
  <c r="K50" i="5"/>
  <c r="K54" i="5"/>
  <c r="K56" i="5"/>
  <c r="K57" i="5"/>
  <c r="K58" i="5"/>
  <c r="K60" i="5"/>
  <c r="J8" i="5"/>
  <c r="J10" i="5"/>
  <c r="J11" i="5"/>
  <c r="J14" i="5"/>
  <c r="J15" i="5"/>
  <c r="J16" i="5"/>
  <c r="J20" i="5"/>
  <c r="J22" i="5"/>
  <c r="J26" i="5"/>
  <c r="J27" i="5"/>
  <c r="J30" i="5"/>
  <c r="J31" i="5"/>
  <c r="J32" i="5"/>
  <c r="J36" i="5"/>
  <c r="J38" i="5"/>
  <c r="J40" i="5"/>
  <c r="J42" i="5"/>
  <c r="J43" i="5"/>
  <c r="J46" i="5"/>
  <c r="J47" i="5"/>
  <c r="J48" i="5"/>
  <c r="J52" i="5"/>
  <c r="J54" i="5"/>
  <c r="J56" i="5"/>
  <c r="J58" i="5"/>
  <c r="J59" i="5"/>
  <c r="I8" i="5"/>
  <c r="I10" i="5"/>
  <c r="I12" i="5"/>
  <c r="I14" i="5"/>
  <c r="I16" i="5"/>
  <c r="I18" i="5"/>
  <c r="I20" i="5"/>
  <c r="I22" i="5"/>
  <c r="I24" i="5"/>
  <c r="I26" i="5"/>
  <c r="I28" i="5"/>
  <c r="I30" i="5"/>
  <c r="I32" i="5"/>
  <c r="I34" i="5"/>
  <c r="I36" i="5"/>
  <c r="I37" i="5"/>
  <c r="I38" i="5"/>
  <c r="I40" i="5"/>
  <c r="I42" i="5"/>
  <c r="I46" i="5"/>
  <c r="I48" i="5"/>
  <c r="I50" i="5"/>
  <c r="I52" i="5"/>
  <c r="I53" i="5"/>
  <c r="I58" i="5"/>
  <c r="H8" i="5"/>
  <c r="F8" i="5" s="1"/>
  <c r="H10" i="5"/>
  <c r="H12" i="5"/>
  <c r="H15" i="5"/>
  <c r="H18" i="5"/>
  <c r="H19" i="5"/>
  <c r="H24" i="5"/>
  <c r="H26" i="5"/>
  <c r="H28" i="5"/>
  <c r="H30" i="5"/>
  <c r="H31" i="5"/>
  <c r="H35" i="5"/>
  <c r="H40" i="5"/>
  <c r="H42" i="5"/>
  <c r="H44" i="5"/>
  <c r="H47" i="5"/>
  <c r="H50" i="5"/>
  <c r="H51" i="5"/>
  <c r="H56" i="5"/>
  <c r="H58" i="5"/>
  <c r="H60" i="5"/>
  <c r="G8" i="5"/>
  <c r="G9" i="5"/>
  <c r="G13" i="5"/>
  <c r="G14" i="5"/>
  <c r="F14" i="5" s="1"/>
  <c r="G17" i="5"/>
  <c r="G18" i="5"/>
  <c r="G20" i="5"/>
  <c r="G24" i="5"/>
  <c r="G29" i="5"/>
  <c r="G30" i="5"/>
  <c r="F30" i="5" s="1"/>
  <c r="G33" i="5"/>
  <c r="G34" i="5"/>
  <c r="G40" i="5"/>
  <c r="F40" i="5" s="1"/>
  <c r="G41" i="5"/>
  <c r="G45" i="5"/>
  <c r="G49" i="5"/>
  <c r="G50" i="5"/>
  <c r="F50" i="5" s="1"/>
  <c r="D50" i="5" s="1"/>
  <c r="G52" i="5"/>
  <c r="G56" i="5"/>
  <c r="G57" i="5"/>
  <c r="F57" i="5" s="1"/>
  <c r="G61" i="5"/>
  <c r="F61" i="5" s="1"/>
  <c r="F12" i="5"/>
  <c r="F18" i="5"/>
  <c r="F24" i="5"/>
  <c r="F28" i="5"/>
  <c r="F46" i="5"/>
  <c r="D46" i="5" s="1"/>
  <c r="F56" i="5"/>
  <c r="F60" i="5"/>
  <c r="E8" i="5"/>
  <c r="E9" i="5"/>
  <c r="E12" i="5"/>
  <c r="E13" i="5"/>
  <c r="E14" i="5"/>
  <c r="E16" i="5"/>
  <c r="E17" i="5"/>
  <c r="E18" i="5"/>
  <c r="E20" i="5"/>
  <c r="E22" i="5"/>
  <c r="E24" i="5"/>
  <c r="E25" i="5"/>
  <c r="E30" i="5"/>
  <c r="E32" i="5"/>
  <c r="E33" i="5"/>
  <c r="E34" i="5"/>
  <c r="E36" i="5"/>
  <c r="E38" i="5"/>
  <c r="E40" i="5"/>
  <c r="E41" i="5"/>
  <c r="E42" i="5"/>
  <c r="E44" i="5"/>
  <c r="E46" i="5"/>
  <c r="E49" i="5"/>
  <c r="E50" i="5"/>
  <c r="E52" i="5"/>
  <c r="E53" i="5"/>
  <c r="E54" i="5"/>
  <c r="E56" i="5"/>
  <c r="E57" i="5"/>
  <c r="E58" i="5"/>
  <c r="E60" i="5"/>
  <c r="E61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EU47" i="9"/>
  <c r="EU48" i="9"/>
  <c r="EU49" i="9"/>
  <c r="EU50" i="9"/>
  <c r="EU51" i="9"/>
  <c r="EU52" i="9"/>
  <c r="EU53" i="9"/>
  <c r="EU54" i="9"/>
  <c r="EU55" i="9"/>
  <c r="EU56" i="9"/>
  <c r="EU57" i="9"/>
  <c r="EU58" i="9"/>
  <c r="EU59" i="9"/>
  <c r="EU60" i="9"/>
  <c r="EU61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Z43" i="9"/>
  <c r="DZ44" i="9"/>
  <c r="DZ45" i="9"/>
  <c r="DZ46" i="9"/>
  <c r="DZ47" i="9"/>
  <c r="DZ48" i="9"/>
  <c r="DZ49" i="9"/>
  <c r="DZ50" i="9"/>
  <c r="DZ51" i="9"/>
  <c r="DZ52" i="9"/>
  <c r="DZ53" i="9"/>
  <c r="DZ54" i="9"/>
  <c r="DZ55" i="9"/>
  <c r="DZ56" i="9"/>
  <c r="DZ57" i="9"/>
  <c r="DZ58" i="9"/>
  <c r="DZ59" i="9"/>
  <c r="DZ60" i="9"/>
  <c r="DZ61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DE43" i="9"/>
  <c r="DE44" i="9"/>
  <c r="DE45" i="9"/>
  <c r="DE46" i="9"/>
  <c r="DE47" i="9"/>
  <c r="DE48" i="9"/>
  <c r="DE49" i="9"/>
  <c r="DE50" i="9"/>
  <c r="DE51" i="9"/>
  <c r="DE52" i="9"/>
  <c r="DE53" i="9"/>
  <c r="DE54" i="9"/>
  <c r="DE55" i="9"/>
  <c r="DE56" i="9"/>
  <c r="DE57" i="9"/>
  <c r="DE58" i="9"/>
  <c r="DE59" i="9"/>
  <c r="DE60" i="9"/>
  <c r="DE61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CJ49" i="9"/>
  <c r="CJ50" i="9"/>
  <c r="CJ51" i="9"/>
  <c r="CJ52" i="9"/>
  <c r="CJ53" i="9"/>
  <c r="CJ54" i="9"/>
  <c r="CJ55" i="9"/>
  <c r="CJ56" i="9"/>
  <c r="CJ57" i="9"/>
  <c r="CJ58" i="9"/>
  <c r="CJ59" i="9"/>
  <c r="CJ60" i="9"/>
  <c r="CJ61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AT8" i="9"/>
  <c r="AT9" i="9"/>
  <c r="AT10" i="9"/>
  <c r="AT11" i="9"/>
  <c r="AT12" i="9"/>
  <c r="D12" i="9" s="1"/>
  <c r="AT12" i="4" s="1"/>
  <c r="D12" i="4" s="1"/>
  <c r="AT13" i="9"/>
  <c r="AT14" i="9"/>
  <c r="AT15" i="9"/>
  <c r="AT16" i="9"/>
  <c r="D16" i="9" s="1"/>
  <c r="AT17" i="9"/>
  <c r="AT18" i="9"/>
  <c r="AT19" i="9"/>
  <c r="AT20" i="9"/>
  <c r="D20" i="9" s="1"/>
  <c r="AT20" i="4" s="1"/>
  <c r="D20" i="4" s="1"/>
  <c r="AT21" i="9"/>
  <c r="AT22" i="9"/>
  <c r="AT23" i="9"/>
  <c r="AT24" i="9"/>
  <c r="D24" i="9" s="1"/>
  <c r="AT25" i="9"/>
  <c r="AT26" i="9"/>
  <c r="AT27" i="9"/>
  <c r="AT28" i="9"/>
  <c r="D28" i="9" s="1"/>
  <c r="AT28" i="4" s="1"/>
  <c r="AT29" i="9"/>
  <c r="AT30" i="9"/>
  <c r="AT31" i="9"/>
  <c r="AT32" i="9"/>
  <c r="D32" i="9" s="1"/>
  <c r="AT33" i="9"/>
  <c r="AT34" i="9"/>
  <c r="AT35" i="9"/>
  <c r="AT36" i="9"/>
  <c r="D36" i="9" s="1"/>
  <c r="AT37" i="9"/>
  <c r="AT38" i="9"/>
  <c r="AT39" i="9"/>
  <c r="AT40" i="9"/>
  <c r="AT41" i="9"/>
  <c r="AT42" i="9"/>
  <c r="AT43" i="9"/>
  <c r="AT44" i="9"/>
  <c r="D44" i="9" s="1"/>
  <c r="AT44" i="4" s="1"/>
  <c r="AT45" i="9"/>
  <c r="AT46" i="9"/>
  <c r="AT47" i="9"/>
  <c r="AT48" i="9"/>
  <c r="D48" i="9" s="1"/>
  <c r="AT48" i="4" s="1"/>
  <c r="D48" i="4" s="1"/>
  <c r="AT49" i="9"/>
  <c r="AT50" i="9"/>
  <c r="AT51" i="9"/>
  <c r="AT52" i="9"/>
  <c r="D52" i="9" s="1"/>
  <c r="AT52" i="4" s="1"/>
  <c r="D52" i="4" s="1"/>
  <c r="AT53" i="9"/>
  <c r="AT54" i="9"/>
  <c r="AT55" i="9"/>
  <c r="AT56" i="9"/>
  <c r="D56" i="9" s="1"/>
  <c r="AT57" i="9"/>
  <c r="AT58" i="9"/>
  <c r="AT59" i="9"/>
  <c r="AT60" i="9"/>
  <c r="AT61" i="9"/>
  <c r="Y8" i="9"/>
  <c r="Y9" i="9"/>
  <c r="D9" i="9" s="1"/>
  <c r="Y10" i="9"/>
  <c r="D10" i="9" s="1"/>
  <c r="AT10" i="4" s="1"/>
  <c r="Y11" i="9"/>
  <c r="Y12" i="9"/>
  <c r="Y13" i="9"/>
  <c r="D13" i="9" s="1"/>
  <c r="Y14" i="9"/>
  <c r="Y15" i="9"/>
  <c r="Y16" i="9"/>
  <c r="Y17" i="9"/>
  <c r="D17" i="9" s="1"/>
  <c r="Y18" i="9"/>
  <c r="D18" i="9" s="1"/>
  <c r="AT18" i="4" s="1"/>
  <c r="Y19" i="9"/>
  <c r="Y20" i="9"/>
  <c r="Y21" i="9"/>
  <c r="D21" i="9" s="1"/>
  <c r="Y22" i="9"/>
  <c r="D22" i="9" s="1"/>
  <c r="AT22" i="4" s="1"/>
  <c r="Y23" i="9"/>
  <c r="Y24" i="9"/>
  <c r="Y25" i="9"/>
  <c r="D25" i="9" s="1"/>
  <c r="Y26" i="9"/>
  <c r="D26" i="9" s="1"/>
  <c r="AT26" i="4" s="1"/>
  <c r="Y27" i="9"/>
  <c r="Y28" i="9"/>
  <c r="Y29" i="9"/>
  <c r="D29" i="9" s="1"/>
  <c r="Y30" i="9"/>
  <c r="D30" i="9" s="1"/>
  <c r="AT30" i="4" s="1"/>
  <c r="Y31" i="9"/>
  <c r="Y32" i="9"/>
  <c r="Y33" i="9"/>
  <c r="D33" i="9" s="1"/>
  <c r="Y34" i="9"/>
  <c r="D34" i="9" s="1"/>
  <c r="AT34" i="4" s="1"/>
  <c r="D34" i="4" s="1"/>
  <c r="Y35" i="9"/>
  <c r="Y36" i="9"/>
  <c r="Y37" i="9"/>
  <c r="D37" i="9" s="1"/>
  <c r="Y38" i="9"/>
  <c r="D38" i="9" s="1"/>
  <c r="AT38" i="4" s="1"/>
  <c r="Y39" i="9"/>
  <c r="Y40" i="9"/>
  <c r="Y41" i="9"/>
  <c r="D41" i="9" s="1"/>
  <c r="Y42" i="9"/>
  <c r="D42" i="9" s="1"/>
  <c r="AT42" i="4" s="1"/>
  <c r="D42" i="4" s="1"/>
  <c r="Y43" i="9"/>
  <c r="Y44" i="9"/>
  <c r="Y45" i="9"/>
  <c r="D45" i="9" s="1"/>
  <c r="Y46" i="9"/>
  <c r="D46" i="9" s="1"/>
  <c r="AT46" i="4" s="1"/>
  <c r="Y47" i="9"/>
  <c r="Y48" i="9"/>
  <c r="Y49" i="9"/>
  <c r="D49" i="9" s="1"/>
  <c r="Y50" i="9"/>
  <c r="D50" i="9" s="1"/>
  <c r="AT50" i="4" s="1"/>
  <c r="Y51" i="9"/>
  <c r="Y52" i="9"/>
  <c r="Y53" i="9"/>
  <c r="D53" i="9" s="1"/>
  <c r="Y54" i="9"/>
  <c r="D54" i="9" s="1"/>
  <c r="AT54" i="4" s="1"/>
  <c r="Y55" i="9"/>
  <c r="Y56" i="9"/>
  <c r="Y57" i="9"/>
  <c r="D57" i="9" s="1"/>
  <c r="Y58" i="9"/>
  <c r="D58" i="9" s="1"/>
  <c r="AT58" i="4" s="1"/>
  <c r="Y59" i="9"/>
  <c r="Y60" i="9"/>
  <c r="Y61" i="9"/>
  <c r="D61" i="9" s="1"/>
  <c r="X8" i="9"/>
  <c r="BN8" i="4" s="1"/>
  <c r="X8" i="4" s="1"/>
  <c r="X9" i="9"/>
  <c r="X10" i="9"/>
  <c r="X11" i="9"/>
  <c r="X12" i="9"/>
  <c r="BN12" i="4" s="1"/>
  <c r="X13" i="9"/>
  <c r="X14" i="9"/>
  <c r="X15" i="9"/>
  <c r="X16" i="9"/>
  <c r="BN16" i="4" s="1"/>
  <c r="X17" i="9"/>
  <c r="X18" i="9"/>
  <c r="X19" i="9"/>
  <c r="X20" i="9"/>
  <c r="BN20" i="4" s="1"/>
  <c r="X21" i="9"/>
  <c r="X22" i="9"/>
  <c r="X23" i="9"/>
  <c r="X24" i="9"/>
  <c r="BN24" i="4" s="1"/>
  <c r="X25" i="9"/>
  <c r="X26" i="9"/>
  <c r="X27" i="9"/>
  <c r="X28" i="9"/>
  <c r="BN28" i="4" s="1"/>
  <c r="X28" i="4" s="1"/>
  <c r="X29" i="9"/>
  <c r="X30" i="9"/>
  <c r="X31" i="9"/>
  <c r="X32" i="9"/>
  <c r="BN32" i="4" s="1"/>
  <c r="X32" i="4" s="1"/>
  <c r="X33" i="9"/>
  <c r="X34" i="9"/>
  <c r="X35" i="9"/>
  <c r="X36" i="9"/>
  <c r="BN36" i="4" s="1"/>
  <c r="X36" i="4" s="1"/>
  <c r="X37" i="9"/>
  <c r="X38" i="9"/>
  <c r="X39" i="9"/>
  <c r="X40" i="9"/>
  <c r="BN40" i="4" s="1"/>
  <c r="X40" i="4" s="1"/>
  <c r="X41" i="9"/>
  <c r="X42" i="9"/>
  <c r="X43" i="9"/>
  <c r="X44" i="9"/>
  <c r="BN44" i="4" s="1"/>
  <c r="X45" i="9"/>
  <c r="X46" i="9"/>
  <c r="X47" i="9"/>
  <c r="X48" i="9"/>
  <c r="BN48" i="4" s="1"/>
  <c r="X49" i="9"/>
  <c r="X50" i="9"/>
  <c r="X51" i="9"/>
  <c r="X52" i="9"/>
  <c r="BN52" i="4" s="1"/>
  <c r="X53" i="9"/>
  <c r="X54" i="9"/>
  <c r="X55" i="9"/>
  <c r="X56" i="9"/>
  <c r="BN56" i="4" s="1"/>
  <c r="X57" i="9"/>
  <c r="X58" i="9"/>
  <c r="X59" i="9"/>
  <c r="X60" i="9"/>
  <c r="BN60" i="4" s="1"/>
  <c r="X61" i="9"/>
  <c r="W8" i="9"/>
  <c r="W9" i="9"/>
  <c r="W10" i="9"/>
  <c r="BM10" i="4" s="1"/>
  <c r="W10" i="4" s="1"/>
  <c r="W11" i="9"/>
  <c r="W12" i="9"/>
  <c r="W13" i="9"/>
  <c r="W14" i="9"/>
  <c r="BM14" i="4" s="1"/>
  <c r="W14" i="4" s="1"/>
  <c r="W15" i="9"/>
  <c r="W16" i="9"/>
  <c r="W17" i="9"/>
  <c r="W18" i="9"/>
  <c r="BM18" i="4" s="1"/>
  <c r="W18" i="4" s="1"/>
  <c r="W19" i="9"/>
  <c r="W20" i="9"/>
  <c r="W21" i="9"/>
  <c r="W22" i="9"/>
  <c r="BM22" i="4" s="1"/>
  <c r="W22" i="4" s="1"/>
  <c r="W23" i="9"/>
  <c r="W24" i="9"/>
  <c r="W25" i="9"/>
  <c r="W26" i="9"/>
  <c r="BM26" i="4" s="1"/>
  <c r="W27" i="9"/>
  <c r="W28" i="9"/>
  <c r="W29" i="9"/>
  <c r="W30" i="9"/>
  <c r="BM30" i="4" s="1"/>
  <c r="W31" i="9"/>
  <c r="W32" i="9"/>
  <c r="W33" i="9"/>
  <c r="W34" i="9"/>
  <c r="BM34" i="4" s="1"/>
  <c r="W35" i="9"/>
  <c r="W36" i="9"/>
  <c r="W37" i="9"/>
  <c r="W38" i="9"/>
  <c r="BM38" i="4" s="1"/>
  <c r="W39" i="9"/>
  <c r="W40" i="9"/>
  <c r="W41" i="9"/>
  <c r="W42" i="9"/>
  <c r="BM42" i="4" s="1"/>
  <c r="W42" i="4" s="1"/>
  <c r="W43" i="9"/>
  <c r="W44" i="9"/>
  <c r="W45" i="9"/>
  <c r="W46" i="9"/>
  <c r="BM46" i="4" s="1"/>
  <c r="W46" i="4" s="1"/>
  <c r="W47" i="9"/>
  <c r="W48" i="9"/>
  <c r="W49" i="9"/>
  <c r="W50" i="9"/>
  <c r="BM50" i="4" s="1"/>
  <c r="W50" i="4" s="1"/>
  <c r="W51" i="9"/>
  <c r="W52" i="9"/>
  <c r="W53" i="9"/>
  <c r="W54" i="9"/>
  <c r="BM54" i="4" s="1"/>
  <c r="W55" i="9"/>
  <c r="W56" i="9"/>
  <c r="W57" i="9"/>
  <c r="W58" i="9"/>
  <c r="BM58" i="4" s="1"/>
  <c r="W58" i="4" s="1"/>
  <c r="W59" i="9"/>
  <c r="W60" i="9"/>
  <c r="W61" i="9"/>
  <c r="V8" i="9"/>
  <c r="BL8" i="4" s="1"/>
  <c r="V8" i="4" s="1"/>
  <c r="V9" i="9"/>
  <c r="V10" i="9"/>
  <c r="V11" i="9"/>
  <c r="V12" i="9"/>
  <c r="BL12" i="4" s="1"/>
  <c r="V12" i="4" s="1"/>
  <c r="V13" i="9"/>
  <c r="V14" i="9"/>
  <c r="V15" i="9"/>
  <c r="V16" i="9"/>
  <c r="BL16" i="4" s="1"/>
  <c r="V17" i="9"/>
  <c r="V18" i="9"/>
  <c r="V19" i="9"/>
  <c r="V20" i="9"/>
  <c r="BL20" i="4" s="1"/>
  <c r="V20" i="4" s="1"/>
  <c r="V21" i="9"/>
  <c r="V22" i="9"/>
  <c r="V23" i="9"/>
  <c r="V24" i="9"/>
  <c r="BL24" i="4" s="1"/>
  <c r="V24" i="4" s="1"/>
  <c r="V25" i="9"/>
  <c r="V26" i="9"/>
  <c r="V27" i="9"/>
  <c r="V28" i="9"/>
  <c r="BL28" i="4" s="1"/>
  <c r="V28" i="4" s="1"/>
  <c r="V29" i="9"/>
  <c r="V30" i="9"/>
  <c r="V31" i="9"/>
  <c r="V32" i="9"/>
  <c r="BL32" i="4" s="1"/>
  <c r="V33" i="9"/>
  <c r="V34" i="9"/>
  <c r="V35" i="9"/>
  <c r="V36" i="9"/>
  <c r="BL36" i="4" s="1"/>
  <c r="V37" i="9"/>
  <c r="V38" i="9"/>
  <c r="V39" i="9"/>
  <c r="V40" i="9"/>
  <c r="BL40" i="4" s="1"/>
  <c r="V41" i="9"/>
  <c r="V42" i="9"/>
  <c r="V43" i="9"/>
  <c r="V44" i="9"/>
  <c r="BL44" i="4" s="1"/>
  <c r="V45" i="9"/>
  <c r="V46" i="9"/>
  <c r="V47" i="9"/>
  <c r="V48" i="9"/>
  <c r="BL48" i="4" s="1"/>
  <c r="V48" i="4" s="1"/>
  <c r="V49" i="9"/>
  <c r="V50" i="9"/>
  <c r="V51" i="9"/>
  <c r="V52" i="9"/>
  <c r="BL52" i="4" s="1"/>
  <c r="V52" i="4" s="1"/>
  <c r="V53" i="9"/>
  <c r="V54" i="9"/>
  <c r="V55" i="9"/>
  <c r="V56" i="9"/>
  <c r="BL56" i="4" s="1"/>
  <c r="V56" i="4" s="1"/>
  <c r="V57" i="9"/>
  <c r="V58" i="9"/>
  <c r="V59" i="9"/>
  <c r="V60" i="9"/>
  <c r="BL60" i="4" s="1"/>
  <c r="V60" i="4" s="1"/>
  <c r="V61" i="9"/>
  <c r="U8" i="9"/>
  <c r="U9" i="9"/>
  <c r="U10" i="9"/>
  <c r="BK10" i="4" s="1"/>
  <c r="U11" i="9"/>
  <c r="U12" i="9"/>
  <c r="U13" i="9"/>
  <c r="U14" i="9"/>
  <c r="BK14" i="4" s="1"/>
  <c r="U15" i="9"/>
  <c r="U16" i="9"/>
  <c r="U17" i="9"/>
  <c r="U18" i="9"/>
  <c r="BK18" i="4" s="1"/>
  <c r="U19" i="9"/>
  <c r="U20" i="9"/>
  <c r="U21" i="9"/>
  <c r="U22" i="9"/>
  <c r="BK22" i="4" s="1"/>
  <c r="U23" i="9"/>
  <c r="U24" i="9"/>
  <c r="U25" i="9"/>
  <c r="U26" i="9"/>
  <c r="BK26" i="4" s="1"/>
  <c r="U27" i="9"/>
  <c r="U28" i="9"/>
  <c r="U29" i="9"/>
  <c r="U30" i="9"/>
  <c r="BK30" i="4" s="1"/>
  <c r="U30" i="4" s="1"/>
  <c r="U31" i="9"/>
  <c r="U32" i="9"/>
  <c r="U33" i="9"/>
  <c r="U34" i="9"/>
  <c r="BK34" i="4" s="1"/>
  <c r="U34" i="4" s="1"/>
  <c r="U35" i="9"/>
  <c r="U36" i="9"/>
  <c r="U37" i="9"/>
  <c r="U38" i="9"/>
  <c r="BK38" i="4" s="1"/>
  <c r="U38" i="4" s="1"/>
  <c r="U39" i="9"/>
  <c r="U40" i="9"/>
  <c r="U41" i="9"/>
  <c r="U42" i="9"/>
  <c r="BK42" i="4" s="1"/>
  <c r="U42" i="4" s="1"/>
  <c r="U43" i="9"/>
  <c r="U44" i="9"/>
  <c r="U45" i="9"/>
  <c r="U46" i="9"/>
  <c r="BK46" i="4" s="1"/>
  <c r="U47" i="9"/>
  <c r="U48" i="9"/>
  <c r="U49" i="9"/>
  <c r="U50" i="9"/>
  <c r="BK50" i="4" s="1"/>
  <c r="U51" i="9"/>
  <c r="U52" i="9"/>
  <c r="U53" i="9"/>
  <c r="U54" i="9"/>
  <c r="BK54" i="4" s="1"/>
  <c r="U55" i="9"/>
  <c r="U56" i="9"/>
  <c r="U57" i="9"/>
  <c r="U58" i="9"/>
  <c r="BK58" i="4" s="1"/>
  <c r="U59" i="9"/>
  <c r="U60" i="9"/>
  <c r="U61" i="9"/>
  <c r="T8" i="9"/>
  <c r="BJ8" i="4" s="1"/>
  <c r="T8" i="4" s="1"/>
  <c r="T9" i="9"/>
  <c r="T10" i="9"/>
  <c r="T11" i="9"/>
  <c r="T12" i="9"/>
  <c r="BJ12" i="4" s="1"/>
  <c r="T12" i="4" s="1"/>
  <c r="T13" i="9"/>
  <c r="T14" i="9"/>
  <c r="T15" i="9"/>
  <c r="T16" i="9"/>
  <c r="BJ16" i="4" s="1"/>
  <c r="T16" i="4" s="1"/>
  <c r="T17" i="9"/>
  <c r="T18" i="9"/>
  <c r="T19" i="9"/>
  <c r="T20" i="9"/>
  <c r="BJ20" i="4" s="1"/>
  <c r="T21" i="9"/>
  <c r="T22" i="9"/>
  <c r="T23" i="9"/>
  <c r="T24" i="9"/>
  <c r="BJ24" i="4" s="1"/>
  <c r="T24" i="4" s="1"/>
  <c r="T25" i="9"/>
  <c r="T26" i="9"/>
  <c r="T27" i="9"/>
  <c r="T28" i="9"/>
  <c r="BJ28" i="4" s="1"/>
  <c r="T28" i="4" s="1"/>
  <c r="T29" i="9"/>
  <c r="T30" i="9"/>
  <c r="T31" i="9"/>
  <c r="T32" i="9"/>
  <c r="BJ32" i="4" s="1"/>
  <c r="T32" i="4" s="1"/>
  <c r="T33" i="9"/>
  <c r="T34" i="9"/>
  <c r="T35" i="9"/>
  <c r="T36" i="9"/>
  <c r="BJ36" i="4" s="1"/>
  <c r="T37" i="9"/>
  <c r="T38" i="9"/>
  <c r="T39" i="9"/>
  <c r="T40" i="9"/>
  <c r="BJ40" i="4" s="1"/>
  <c r="T40" i="4" s="1"/>
  <c r="T41" i="9"/>
  <c r="T42" i="9"/>
  <c r="T43" i="9"/>
  <c r="T44" i="9"/>
  <c r="BJ44" i="4" s="1"/>
  <c r="T44" i="4" s="1"/>
  <c r="T45" i="9"/>
  <c r="T46" i="9"/>
  <c r="T47" i="9"/>
  <c r="T48" i="9"/>
  <c r="BJ48" i="4" s="1"/>
  <c r="T48" i="4" s="1"/>
  <c r="T49" i="9"/>
  <c r="T50" i="9"/>
  <c r="T51" i="9"/>
  <c r="T52" i="9"/>
  <c r="BJ52" i="4" s="1"/>
  <c r="T53" i="9"/>
  <c r="T54" i="9"/>
  <c r="T55" i="9"/>
  <c r="T56" i="9"/>
  <c r="BJ56" i="4" s="1"/>
  <c r="T57" i="9"/>
  <c r="T58" i="9"/>
  <c r="T59" i="9"/>
  <c r="T60" i="9"/>
  <c r="BJ60" i="4" s="1"/>
  <c r="T61" i="9"/>
  <c r="S8" i="9"/>
  <c r="S9" i="9"/>
  <c r="S10" i="9"/>
  <c r="BI10" i="4" s="1"/>
  <c r="S10" i="4" s="1"/>
  <c r="S11" i="9"/>
  <c r="S12" i="9"/>
  <c r="S13" i="9"/>
  <c r="S14" i="9"/>
  <c r="BI14" i="4" s="1"/>
  <c r="S15" i="9"/>
  <c r="S16" i="9"/>
  <c r="S17" i="9"/>
  <c r="S18" i="9"/>
  <c r="BI18" i="4" s="1"/>
  <c r="S19" i="9"/>
  <c r="S20" i="9"/>
  <c r="S21" i="9"/>
  <c r="S22" i="9"/>
  <c r="BI22" i="4" s="1"/>
  <c r="S23" i="9"/>
  <c r="S24" i="9"/>
  <c r="S25" i="9"/>
  <c r="S26" i="9"/>
  <c r="BI26" i="4" s="1"/>
  <c r="S26" i="4" s="1"/>
  <c r="S27" i="9"/>
  <c r="S28" i="9"/>
  <c r="S29" i="9"/>
  <c r="S30" i="9"/>
  <c r="BI30" i="4" s="1"/>
  <c r="S31" i="9"/>
  <c r="S32" i="9"/>
  <c r="S33" i="9"/>
  <c r="S34" i="9"/>
  <c r="BI34" i="4" s="1"/>
  <c r="S34" i="4" s="1"/>
  <c r="S35" i="9"/>
  <c r="S36" i="9"/>
  <c r="S37" i="9"/>
  <c r="S38" i="9"/>
  <c r="BI38" i="4" s="1"/>
  <c r="S38" i="4" s="1"/>
  <c r="S39" i="9"/>
  <c r="S40" i="9"/>
  <c r="S41" i="9"/>
  <c r="S42" i="9"/>
  <c r="BI42" i="4" s="1"/>
  <c r="S43" i="9"/>
  <c r="S44" i="9"/>
  <c r="S45" i="9"/>
  <c r="S46" i="9"/>
  <c r="BI46" i="4" s="1"/>
  <c r="S47" i="9"/>
  <c r="S48" i="9"/>
  <c r="S49" i="9"/>
  <c r="S50" i="9"/>
  <c r="BI50" i="4" s="1"/>
  <c r="S51" i="9"/>
  <c r="S52" i="9"/>
  <c r="S53" i="9"/>
  <c r="S54" i="9"/>
  <c r="BI54" i="4" s="1"/>
  <c r="S55" i="9"/>
  <c r="S56" i="9"/>
  <c r="S57" i="9"/>
  <c r="S58" i="9"/>
  <c r="BI58" i="4" s="1"/>
  <c r="S58" i="4" s="1"/>
  <c r="S59" i="9"/>
  <c r="S60" i="9"/>
  <c r="S61" i="9"/>
  <c r="R8" i="9"/>
  <c r="BH8" i="4" s="1"/>
  <c r="R8" i="4" s="1"/>
  <c r="R9" i="9"/>
  <c r="R10" i="9"/>
  <c r="R11" i="9"/>
  <c r="R12" i="9"/>
  <c r="BH12" i="4" s="1"/>
  <c r="R13" i="9"/>
  <c r="R14" i="9"/>
  <c r="R15" i="9"/>
  <c r="R16" i="9"/>
  <c r="BH16" i="4" s="1"/>
  <c r="R17" i="9"/>
  <c r="R18" i="9"/>
  <c r="R19" i="9"/>
  <c r="R20" i="9"/>
  <c r="BH20" i="4" s="1"/>
  <c r="R21" i="9"/>
  <c r="R22" i="9"/>
  <c r="R23" i="9"/>
  <c r="R24" i="9"/>
  <c r="BH24" i="4" s="1"/>
  <c r="R24" i="4" s="1"/>
  <c r="R25" i="9"/>
  <c r="R26" i="9"/>
  <c r="R27" i="9"/>
  <c r="R28" i="9"/>
  <c r="BH28" i="4" s="1"/>
  <c r="R29" i="9"/>
  <c r="R30" i="9"/>
  <c r="R31" i="9"/>
  <c r="R32" i="9"/>
  <c r="BH32" i="4" s="1"/>
  <c r="R32" i="4" s="1"/>
  <c r="R33" i="9"/>
  <c r="R34" i="9"/>
  <c r="R35" i="9"/>
  <c r="R36" i="9"/>
  <c r="BH36" i="4" s="1"/>
  <c r="R36" i="4" s="1"/>
  <c r="R37" i="9"/>
  <c r="R38" i="9"/>
  <c r="R39" i="9"/>
  <c r="R40" i="9"/>
  <c r="BH40" i="4" s="1"/>
  <c r="R40" i="4" s="1"/>
  <c r="R41" i="9"/>
  <c r="R42" i="9"/>
  <c r="R43" i="9"/>
  <c r="R44" i="9"/>
  <c r="BH44" i="4" s="1"/>
  <c r="R44" i="4" s="1"/>
  <c r="R45" i="9"/>
  <c r="R46" i="9"/>
  <c r="R47" i="9"/>
  <c r="R48" i="9"/>
  <c r="BH48" i="4" s="1"/>
  <c r="R48" i="4" s="1"/>
  <c r="R49" i="9"/>
  <c r="R50" i="9"/>
  <c r="R51" i="9"/>
  <c r="R52" i="9"/>
  <c r="BH52" i="4" s="1"/>
  <c r="R53" i="9"/>
  <c r="R54" i="9"/>
  <c r="R55" i="9"/>
  <c r="R56" i="9"/>
  <c r="BH56" i="4" s="1"/>
  <c r="R57" i="9"/>
  <c r="R58" i="9"/>
  <c r="R59" i="9"/>
  <c r="R60" i="9"/>
  <c r="BH60" i="4" s="1"/>
  <c r="R61" i="9"/>
  <c r="Q8" i="9"/>
  <c r="Q9" i="9"/>
  <c r="Q10" i="9"/>
  <c r="BG10" i="4" s="1"/>
  <c r="Q11" i="9"/>
  <c r="Q12" i="9"/>
  <c r="Q13" i="9"/>
  <c r="Q14" i="9"/>
  <c r="BG14" i="4" s="1"/>
  <c r="Q15" i="9"/>
  <c r="Q16" i="9"/>
  <c r="Q17" i="9"/>
  <c r="Q18" i="9"/>
  <c r="BG18" i="4" s="1"/>
  <c r="Q18" i="4" s="1"/>
  <c r="Q19" i="9"/>
  <c r="Q20" i="9"/>
  <c r="Q21" i="9"/>
  <c r="Q22" i="9"/>
  <c r="BG22" i="4" s="1"/>
  <c r="Q23" i="9"/>
  <c r="Q24" i="9"/>
  <c r="Q25" i="9"/>
  <c r="Q26" i="9"/>
  <c r="BG26" i="4" s="1"/>
  <c r="Q27" i="9"/>
  <c r="Q28" i="9"/>
  <c r="Q29" i="9"/>
  <c r="Q30" i="9"/>
  <c r="BG30" i="4" s="1"/>
  <c r="Q30" i="4" s="1"/>
  <c r="Q31" i="9"/>
  <c r="Q32" i="9"/>
  <c r="Q33" i="9"/>
  <c r="Q34" i="9"/>
  <c r="BG34" i="4" s="1"/>
  <c r="Q35" i="9"/>
  <c r="Q36" i="9"/>
  <c r="Q37" i="9"/>
  <c r="Q38" i="9"/>
  <c r="BG38" i="4" s="1"/>
  <c r="Q39" i="9"/>
  <c r="Q40" i="9"/>
  <c r="Q41" i="9"/>
  <c r="Q42" i="9"/>
  <c r="BG42" i="4" s="1"/>
  <c r="Q43" i="9"/>
  <c r="Q44" i="9"/>
  <c r="Q45" i="9"/>
  <c r="Q46" i="9"/>
  <c r="BG46" i="4" s="1"/>
  <c r="Q46" i="4" s="1"/>
  <c r="Q47" i="9"/>
  <c r="Q48" i="9"/>
  <c r="Q49" i="9"/>
  <c r="Q50" i="9"/>
  <c r="BG50" i="4" s="1"/>
  <c r="Q51" i="9"/>
  <c r="Q52" i="9"/>
  <c r="Q53" i="9"/>
  <c r="Q54" i="9"/>
  <c r="BG54" i="4" s="1"/>
  <c r="Q54" i="4" s="1"/>
  <c r="Q55" i="9"/>
  <c r="Q56" i="9"/>
  <c r="Q57" i="9"/>
  <c r="Q58" i="9"/>
  <c r="BG58" i="4" s="1"/>
  <c r="Q58" i="4" s="1"/>
  <c r="Q59" i="9"/>
  <c r="Q60" i="9"/>
  <c r="Q61" i="9"/>
  <c r="P8" i="9"/>
  <c r="BF8" i="4" s="1"/>
  <c r="P9" i="9"/>
  <c r="P10" i="9"/>
  <c r="P11" i="9"/>
  <c r="P12" i="9"/>
  <c r="BF12" i="4" s="1"/>
  <c r="P13" i="9"/>
  <c r="P14" i="9"/>
  <c r="P15" i="9"/>
  <c r="P16" i="9"/>
  <c r="BF16" i="4" s="1"/>
  <c r="P17" i="9"/>
  <c r="P18" i="9"/>
  <c r="P19" i="9"/>
  <c r="P20" i="9"/>
  <c r="BF20" i="4" s="1"/>
  <c r="P21" i="9"/>
  <c r="P22" i="9"/>
  <c r="P23" i="9"/>
  <c r="P24" i="9"/>
  <c r="BF24" i="4" s="1"/>
  <c r="P24" i="4" s="1"/>
  <c r="P25" i="9"/>
  <c r="P26" i="9"/>
  <c r="P27" i="9"/>
  <c r="P28" i="9"/>
  <c r="BF28" i="4" s="1"/>
  <c r="P28" i="4" s="1"/>
  <c r="P29" i="9"/>
  <c r="P30" i="9"/>
  <c r="P31" i="9"/>
  <c r="P32" i="9"/>
  <c r="BF32" i="4" s="1"/>
  <c r="P32" i="4" s="1"/>
  <c r="P33" i="9"/>
  <c r="P34" i="9"/>
  <c r="P35" i="9"/>
  <c r="P36" i="9"/>
  <c r="BF36" i="4" s="1"/>
  <c r="P36" i="4" s="1"/>
  <c r="P37" i="9"/>
  <c r="P38" i="9"/>
  <c r="P39" i="9"/>
  <c r="P40" i="9"/>
  <c r="BF40" i="4" s="1"/>
  <c r="P41" i="9"/>
  <c r="P42" i="9"/>
  <c r="P43" i="9"/>
  <c r="P44" i="9"/>
  <c r="BF44" i="4" s="1"/>
  <c r="P44" i="4" s="1"/>
  <c r="P45" i="9"/>
  <c r="P46" i="9"/>
  <c r="P47" i="9"/>
  <c r="P48" i="9"/>
  <c r="BF48" i="4" s="1"/>
  <c r="P49" i="9"/>
  <c r="P50" i="9"/>
  <c r="P51" i="9"/>
  <c r="P52" i="9"/>
  <c r="BF52" i="4" s="1"/>
  <c r="P53" i="9"/>
  <c r="P54" i="9"/>
  <c r="P55" i="9"/>
  <c r="P56" i="9"/>
  <c r="BF56" i="4" s="1"/>
  <c r="P57" i="9"/>
  <c r="P58" i="9"/>
  <c r="P59" i="9"/>
  <c r="P60" i="9"/>
  <c r="BF60" i="4" s="1"/>
  <c r="P60" i="4" s="1"/>
  <c r="P61" i="9"/>
  <c r="O8" i="9"/>
  <c r="O9" i="9"/>
  <c r="O10" i="9"/>
  <c r="BE10" i="4" s="1"/>
  <c r="O11" i="9"/>
  <c r="O12" i="9"/>
  <c r="O13" i="9"/>
  <c r="O14" i="9"/>
  <c r="BE14" i="4" s="1"/>
  <c r="O15" i="9"/>
  <c r="O16" i="9"/>
  <c r="O17" i="9"/>
  <c r="O18" i="9"/>
  <c r="BE18" i="4" s="1"/>
  <c r="O19" i="9"/>
  <c r="O20" i="9"/>
  <c r="O21" i="9"/>
  <c r="O22" i="9"/>
  <c r="BE22" i="4" s="1"/>
  <c r="O22" i="4" s="1"/>
  <c r="O23" i="9"/>
  <c r="O24" i="9"/>
  <c r="O25" i="9"/>
  <c r="O26" i="9"/>
  <c r="BE26" i="4" s="1"/>
  <c r="O27" i="9"/>
  <c r="O28" i="9"/>
  <c r="O29" i="9"/>
  <c r="O30" i="9"/>
  <c r="BE30" i="4" s="1"/>
  <c r="O31" i="9"/>
  <c r="O32" i="9"/>
  <c r="O33" i="9"/>
  <c r="O34" i="9"/>
  <c r="BE34" i="4" s="1"/>
  <c r="O34" i="4" s="1"/>
  <c r="O35" i="9"/>
  <c r="O36" i="9"/>
  <c r="O37" i="9"/>
  <c r="O38" i="9"/>
  <c r="BE38" i="4" s="1"/>
  <c r="O38" i="4" s="1"/>
  <c r="O39" i="9"/>
  <c r="O40" i="9"/>
  <c r="O41" i="9"/>
  <c r="O42" i="9"/>
  <c r="BE42" i="4" s="1"/>
  <c r="O42" i="4" s="1"/>
  <c r="O43" i="9"/>
  <c r="O44" i="9"/>
  <c r="O45" i="9"/>
  <c r="O46" i="9"/>
  <c r="BE46" i="4" s="1"/>
  <c r="O46" i="4" s="1"/>
  <c r="O47" i="9"/>
  <c r="O48" i="9"/>
  <c r="O49" i="9"/>
  <c r="O50" i="9"/>
  <c r="BE50" i="4" s="1"/>
  <c r="O51" i="9"/>
  <c r="O52" i="9"/>
  <c r="O53" i="9"/>
  <c r="O54" i="9"/>
  <c r="BE54" i="4" s="1"/>
  <c r="O54" i="4" s="1"/>
  <c r="O55" i="9"/>
  <c r="O56" i="9"/>
  <c r="O57" i="9"/>
  <c r="O58" i="9"/>
  <c r="BE58" i="4" s="1"/>
  <c r="O59" i="9"/>
  <c r="O60" i="9"/>
  <c r="O61" i="9"/>
  <c r="N8" i="9"/>
  <c r="BD8" i="4" s="1"/>
  <c r="N9" i="9"/>
  <c r="N10" i="9"/>
  <c r="N11" i="9"/>
  <c r="N12" i="9"/>
  <c r="BD12" i="4" s="1"/>
  <c r="N13" i="9"/>
  <c r="N14" i="9"/>
  <c r="N15" i="9"/>
  <c r="N16" i="9"/>
  <c r="BD16" i="4" s="1"/>
  <c r="N16" i="4" s="1"/>
  <c r="N17" i="9"/>
  <c r="N18" i="9"/>
  <c r="N19" i="9"/>
  <c r="N20" i="9"/>
  <c r="BD20" i="4" s="1"/>
  <c r="N21" i="9"/>
  <c r="N22" i="9"/>
  <c r="N23" i="9"/>
  <c r="N24" i="9"/>
  <c r="BD24" i="4" s="1"/>
  <c r="N25" i="9"/>
  <c r="N26" i="9"/>
  <c r="N27" i="9"/>
  <c r="N28" i="9"/>
  <c r="BD28" i="4" s="1"/>
  <c r="N29" i="9"/>
  <c r="N30" i="9"/>
  <c r="N31" i="9"/>
  <c r="N32" i="9"/>
  <c r="BD32" i="4" s="1"/>
  <c r="N32" i="4" s="1"/>
  <c r="N33" i="9"/>
  <c r="N34" i="9"/>
  <c r="N35" i="9"/>
  <c r="N36" i="9"/>
  <c r="BD36" i="4" s="1"/>
  <c r="N37" i="9"/>
  <c r="N38" i="9"/>
  <c r="N39" i="9"/>
  <c r="N40" i="9"/>
  <c r="BD40" i="4" s="1"/>
  <c r="N41" i="9"/>
  <c r="N42" i="9"/>
  <c r="N43" i="9"/>
  <c r="N44" i="9"/>
  <c r="BD44" i="4" s="1"/>
  <c r="N44" i="4" s="1"/>
  <c r="N45" i="9"/>
  <c r="N46" i="9"/>
  <c r="N47" i="9"/>
  <c r="N48" i="9"/>
  <c r="BD48" i="4" s="1"/>
  <c r="N48" i="4" s="1"/>
  <c r="N49" i="9"/>
  <c r="N50" i="9"/>
  <c r="N51" i="9"/>
  <c r="N52" i="9"/>
  <c r="BD52" i="4" s="1"/>
  <c r="N52" i="4" s="1"/>
  <c r="N53" i="9"/>
  <c r="N54" i="9"/>
  <c r="N55" i="9"/>
  <c r="N56" i="9"/>
  <c r="BD56" i="4" s="1"/>
  <c r="N56" i="4" s="1"/>
  <c r="N57" i="9"/>
  <c r="N58" i="9"/>
  <c r="N59" i="9"/>
  <c r="N60" i="9"/>
  <c r="BD60" i="4" s="1"/>
  <c r="N61" i="9"/>
  <c r="M8" i="9"/>
  <c r="M9" i="9"/>
  <c r="M10" i="9"/>
  <c r="BC10" i="4" s="1"/>
  <c r="M10" i="4" s="1"/>
  <c r="M11" i="9"/>
  <c r="M12" i="9"/>
  <c r="M13" i="9"/>
  <c r="M14" i="9"/>
  <c r="BC14" i="4" s="1"/>
  <c r="M15" i="9"/>
  <c r="M16" i="9"/>
  <c r="M17" i="9"/>
  <c r="M18" i="9"/>
  <c r="BC18" i="4" s="1"/>
  <c r="M19" i="9"/>
  <c r="M20" i="9"/>
  <c r="M21" i="9"/>
  <c r="M22" i="9"/>
  <c r="BC22" i="4" s="1"/>
  <c r="M23" i="9"/>
  <c r="M24" i="9"/>
  <c r="M25" i="9"/>
  <c r="M26" i="9"/>
  <c r="BC26" i="4" s="1"/>
  <c r="M26" i="4" s="1"/>
  <c r="M27" i="9"/>
  <c r="M28" i="9"/>
  <c r="M29" i="9"/>
  <c r="M30" i="9"/>
  <c r="BC30" i="4" s="1"/>
  <c r="M31" i="9"/>
  <c r="M32" i="9"/>
  <c r="M33" i="9"/>
  <c r="M34" i="9"/>
  <c r="BC34" i="4" s="1"/>
  <c r="M35" i="9"/>
  <c r="M36" i="9"/>
  <c r="M37" i="9"/>
  <c r="M38" i="9"/>
  <c r="BC38" i="4" s="1"/>
  <c r="M39" i="9"/>
  <c r="M40" i="9"/>
  <c r="M41" i="9"/>
  <c r="M42" i="9"/>
  <c r="BC42" i="4" s="1"/>
  <c r="M42" i="4" s="1"/>
  <c r="M43" i="9"/>
  <c r="M44" i="9"/>
  <c r="M45" i="9"/>
  <c r="M46" i="9"/>
  <c r="BC46" i="4" s="1"/>
  <c r="M47" i="9"/>
  <c r="M48" i="9"/>
  <c r="M49" i="9"/>
  <c r="M50" i="9"/>
  <c r="BC50" i="4" s="1"/>
  <c r="M51" i="9"/>
  <c r="M52" i="9"/>
  <c r="M53" i="9"/>
  <c r="M54" i="9"/>
  <c r="BC54" i="4" s="1"/>
  <c r="M54" i="4" s="1"/>
  <c r="M55" i="9"/>
  <c r="M56" i="9"/>
  <c r="M57" i="9"/>
  <c r="M58" i="9"/>
  <c r="BC58" i="4" s="1"/>
  <c r="M58" i="4" s="1"/>
  <c r="M59" i="9"/>
  <c r="M60" i="9"/>
  <c r="M61" i="9"/>
  <c r="L8" i="9"/>
  <c r="BB8" i="4" s="1"/>
  <c r="L8" i="4" s="1"/>
  <c r="L9" i="9"/>
  <c r="L10" i="9"/>
  <c r="L11" i="9"/>
  <c r="L12" i="9"/>
  <c r="BB12" i="4" s="1"/>
  <c r="L12" i="4" s="1"/>
  <c r="L13" i="9"/>
  <c r="L14" i="9"/>
  <c r="L15" i="9"/>
  <c r="L16" i="9"/>
  <c r="BB16" i="4" s="1"/>
  <c r="L17" i="9"/>
  <c r="L18" i="9"/>
  <c r="L19" i="9"/>
  <c r="L20" i="9"/>
  <c r="BB20" i="4" s="1"/>
  <c r="L21" i="9"/>
  <c r="L22" i="9"/>
  <c r="L23" i="9"/>
  <c r="L24" i="9"/>
  <c r="BB24" i="4" s="1"/>
  <c r="L25" i="9"/>
  <c r="L26" i="9"/>
  <c r="L27" i="9"/>
  <c r="L28" i="9"/>
  <c r="BB28" i="4" s="1"/>
  <c r="L29" i="9"/>
  <c r="L30" i="9"/>
  <c r="L31" i="9"/>
  <c r="L32" i="9"/>
  <c r="BB32" i="4" s="1"/>
  <c r="L33" i="9"/>
  <c r="L34" i="9"/>
  <c r="L35" i="9"/>
  <c r="L36" i="9"/>
  <c r="BB36" i="4" s="1"/>
  <c r="L36" i="4" s="1"/>
  <c r="L37" i="9"/>
  <c r="L38" i="9"/>
  <c r="L39" i="9"/>
  <c r="L40" i="9"/>
  <c r="BB40" i="4" s="1"/>
  <c r="L41" i="9"/>
  <c r="L42" i="9"/>
  <c r="L43" i="9"/>
  <c r="L44" i="9"/>
  <c r="BB44" i="4" s="1"/>
  <c r="L45" i="9"/>
  <c r="L46" i="9"/>
  <c r="L47" i="9"/>
  <c r="L48" i="9"/>
  <c r="BB48" i="4" s="1"/>
  <c r="L49" i="9"/>
  <c r="L50" i="9"/>
  <c r="L51" i="9"/>
  <c r="L52" i="9"/>
  <c r="BB52" i="4" s="1"/>
  <c r="L52" i="4" s="1"/>
  <c r="L53" i="9"/>
  <c r="L54" i="9"/>
  <c r="L55" i="9"/>
  <c r="L56" i="9"/>
  <c r="BB56" i="4" s="1"/>
  <c r="L57" i="9"/>
  <c r="L58" i="9"/>
  <c r="L59" i="9"/>
  <c r="L60" i="9"/>
  <c r="BB60" i="4" s="1"/>
  <c r="L61" i="9"/>
  <c r="K8" i="9"/>
  <c r="K9" i="9"/>
  <c r="K10" i="9"/>
  <c r="BA10" i="4" s="1"/>
  <c r="K11" i="9"/>
  <c r="K12" i="9"/>
  <c r="K13" i="9"/>
  <c r="K14" i="9"/>
  <c r="BA14" i="4" s="1"/>
  <c r="K14" i="4" s="1"/>
  <c r="K15" i="9"/>
  <c r="K16" i="9"/>
  <c r="K17" i="9"/>
  <c r="K18" i="9"/>
  <c r="BA18" i="4" s="1"/>
  <c r="K19" i="9"/>
  <c r="K20" i="9"/>
  <c r="K21" i="9"/>
  <c r="K22" i="9"/>
  <c r="BA22" i="4" s="1"/>
  <c r="K23" i="9"/>
  <c r="K24" i="9"/>
  <c r="K25" i="9"/>
  <c r="K26" i="9"/>
  <c r="BA26" i="4" s="1"/>
  <c r="K27" i="9"/>
  <c r="K28" i="9"/>
  <c r="K29" i="9"/>
  <c r="K30" i="9"/>
  <c r="BA30" i="4" s="1"/>
  <c r="K31" i="9"/>
  <c r="K32" i="9"/>
  <c r="K33" i="9"/>
  <c r="K34" i="9"/>
  <c r="BA34" i="4" s="1"/>
  <c r="K35" i="9"/>
  <c r="K36" i="9"/>
  <c r="K37" i="9"/>
  <c r="K38" i="9"/>
  <c r="BA38" i="4" s="1"/>
  <c r="K38" i="4" s="1"/>
  <c r="K39" i="9"/>
  <c r="K40" i="9"/>
  <c r="K41" i="9"/>
  <c r="K42" i="9"/>
  <c r="BA42" i="4" s="1"/>
  <c r="K42" i="4" s="1"/>
  <c r="K43" i="9"/>
  <c r="K44" i="9"/>
  <c r="K45" i="9"/>
  <c r="K46" i="9"/>
  <c r="BA46" i="4" s="1"/>
  <c r="K46" i="4" s="1"/>
  <c r="K47" i="9"/>
  <c r="K48" i="9"/>
  <c r="K49" i="9"/>
  <c r="K50" i="9"/>
  <c r="BA50" i="4" s="1"/>
  <c r="K51" i="9"/>
  <c r="K52" i="9"/>
  <c r="K53" i="9"/>
  <c r="K54" i="9"/>
  <c r="BA54" i="4" s="1"/>
  <c r="K55" i="9"/>
  <c r="K56" i="9"/>
  <c r="K57" i="9"/>
  <c r="K58" i="9"/>
  <c r="BA58" i="4" s="1"/>
  <c r="K58" i="4" s="1"/>
  <c r="K59" i="9"/>
  <c r="K60" i="9"/>
  <c r="K61" i="9"/>
  <c r="J8" i="9"/>
  <c r="AZ8" i="4" s="1"/>
  <c r="J9" i="9"/>
  <c r="J10" i="9"/>
  <c r="J11" i="9"/>
  <c r="J12" i="9"/>
  <c r="AZ12" i="4" s="1"/>
  <c r="J12" i="4" s="1"/>
  <c r="J13" i="9"/>
  <c r="J14" i="9"/>
  <c r="J15" i="9"/>
  <c r="J16" i="9"/>
  <c r="AZ16" i="4" s="1"/>
  <c r="J17" i="9"/>
  <c r="J18" i="9"/>
  <c r="J19" i="9"/>
  <c r="J20" i="9"/>
  <c r="AZ20" i="4" s="1"/>
  <c r="J21" i="9"/>
  <c r="J22" i="9"/>
  <c r="J23" i="9"/>
  <c r="J24" i="9"/>
  <c r="AZ24" i="4" s="1"/>
  <c r="J24" i="4" s="1"/>
  <c r="J25" i="9"/>
  <c r="J26" i="9"/>
  <c r="J27" i="9"/>
  <c r="J28" i="9"/>
  <c r="AZ28" i="4" s="1"/>
  <c r="J28" i="4" s="1"/>
  <c r="J29" i="9"/>
  <c r="J30" i="9"/>
  <c r="J31" i="9"/>
  <c r="J32" i="9"/>
  <c r="AZ32" i="4" s="1"/>
  <c r="J32" i="4" s="1"/>
  <c r="J33" i="9"/>
  <c r="J34" i="9"/>
  <c r="J35" i="9"/>
  <c r="J36" i="9"/>
  <c r="AZ36" i="4" s="1"/>
  <c r="J37" i="9"/>
  <c r="J38" i="9"/>
  <c r="J39" i="9"/>
  <c r="AZ39" i="4" s="1"/>
  <c r="J39" i="4" s="1"/>
  <c r="J40" i="9"/>
  <c r="AZ40" i="4" s="1"/>
  <c r="J41" i="9"/>
  <c r="J42" i="9"/>
  <c r="J43" i="9"/>
  <c r="J44" i="9"/>
  <c r="AZ44" i="4" s="1"/>
  <c r="J45" i="9"/>
  <c r="J46" i="9"/>
  <c r="J47" i="9"/>
  <c r="J48" i="9"/>
  <c r="AZ48" i="4" s="1"/>
  <c r="J49" i="9"/>
  <c r="J50" i="9"/>
  <c r="J51" i="9"/>
  <c r="J52" i="9"/>
  <c r="AZ52" i="4" s="1"/>
  <c r="J53" i="9"/>
  <c r="J54" i="9"/>
  <c r="J55" i="9"/>
  <c r="AZ55" i="4" s="1"/>
  <c r="J56" i="9"/>
  <c r="AZ56" i="4" s="1"/>
  <c r="J56" i="4" s="1"/>
  <c r="J57" i="9"/>
  <c r="J58" i="9"/>
  <c r="J59" i="9"/>
  <c r="J60" i="9"/>
  <c r="AZ60" i="4" s="1"/>
  <c r="J60" i="4" s="1"/>
  <c r="J61" i="9"/>
  <c r="I8" i="9"/>
  <c r="I9" i="9"/>
  <c r="I10" i="9"/>
  <c r="AY10" i="4" s="1"/>
  <c r="I10" i="4" s="1"/>
  <c r="I11" i="9"/>
  <c r="I12" i="9"/>
  <c r="I13" i="9"/>
  <c r="I14" i="9"/>
  <c r="AY14" i="4" s="1"/>
  <c r="I14" i="4" s="1"/>
  <c r="I15" i="9"/>
  <c r="I16" i="9"/>
  <c r="I17" i="9"/>
  <c r="AY17" i="4" s="1"/>
  <c r="I17" i="4" s="1"/>
  <c r="I18" i="9"/>
  <c r="AY18" i="4" s="1"/>
  <c r="I19" i="9"/>
  <c r="I20" i="9"/>
  <c r="I21" i="9"/>
  <c r="I22" i="9"/>
  <c r="AY22" i="4" s="1"/>
  <c r="I22" i="4" s="1"/>
  <c r="I23" i="9"/>
  <c r="I24" i="9"/>
  <c r="I25" i="9"/>
  <c r="I26" i="9"/>
  <c r="AY26" i="4" s="1"/>
  <c r="I27" i="9"/>
  <c r="I28" i="9"/>
  <c r="I29" i="9"/>
  <c r="I30" i="9"/>
  <c r="AY30" i="4" s="1"/>
  <c r="I31" i="9"/>
  <c r="I32" i="9"/>
  <c r="I33" i="9"/>
  <c r="AY33" i="4" s="1"/>
  <c r="I34" i="9"/>
  <c r="AY34" i="4" s="1"/>
  <c r="I34" i="4" s="1"/>
  <c r="I35" i="9"/>
  <c r="I36" i="9"/>
  <c r="I37" i="9"/>
  <c r="I38" i="9"/>
  <c r="AY38" i="4" s="1"/>
  <c r="I38" i="4" s="1"/>
  <c r="I39" i="9"/>
  <c r="I40" i="9"/>
  <c r="I41" i="9"/>
  <c r="I42" i="9"/>
  <c r="AY42" i="4" s="1"/>
  <c r="I42" i="4" s="1"/>
  <c r="I43" i="9"/>
  <c r="I44" i="9"/>
  <c r="I45" i="9"/>
  <c r="I46" i="9"/>
  <c r="AY46" i="4" s="1"/>
  <c r="I47" i="9"/>
  <c r="I48" i="9"/>
  <c r="I49" i="9"/>
  <c r="AY49" i="4" s="1"/>
  <c r="I49" i="4" s="1"/>
  <c r="I50" i="9"/>
  <c r="AY50" i="4" s="1"/>
  <c r="I51" i="9"/>
  <c r="I52" i="9"/>
  <c r="I53" i="9"/>
  <c r="I54" i="9"/>
  <c r="AY54" i="4" s="1"/>
  <c r="I55" i="9"/>
  <c r="I56" i="9"/>
  <c r="I57" i="9"/>
  <c r="I58" i="9"/>
  <c r="AY58" i="4" s="1"/>
  <c r="I59" i="9"/>
  <c r="I60" i="9"/>
  <c r="I61" i="9"/>
  <c r="H8" i="9"/>
  <c r="AX8" i="4" s="1"/>
  <c r="H9" i="9"/>
  <c r="H10" i="9"/>
  <c r="H11" i="9"/>
  <c r="AX11" i="4" s="1"/>
  <c r="H11" i="4" s="1"/>
  <c r="H12" i="9"/>
  <c r="AX12" i="4" s="1"/>
  <c r="H12" i="4" s="1"/>
  <c r="H13" i="9"/>
  <c r="H14" i="9"/>
  <c r="H15" i="9"/>
  <c r="H16" i="9"/>
  <c r="AX16" i="4" s="1"/>
  <c r="H16" i="4" s="1"/>
  <c r="H17" i="9"/>
  <c r="H18" i="9"/>
  <c r="H19" i="9"/>
  <c r="H20" i="9"/>
  <c r="AX20" i="4" s="1"/>
  <c r="H20" i="4" s="1"/>
  <c r="H21" i="9"/>
  <c r="H22" i="9"/>
  <c r="H23" i="9"/>
  <c r="H24" i="9"/>
  <c r="AX24" i="4" s="1"/>
  <c r="H24" i="4" s="1"/>
  <c r="H25" i="9"/>
  <c r="H26" i="9"/>
  <c r="H27" i="9"/>
  <c r="AX27" i="4" s="1"/>
  <c r="H28" i="9"/>
  <c r="AX28" i="4" s="1"/>
  <c r="H29" i="9"/>
  <c r="H30" i="9"/>
  <c r="H31" i="9"/>
  <c r="H32" i="9"/>
  <c r="AX32" i="4" s="1"/>
  <c r="H32" i="4" s="1"/>
  <c r="H33" i="9"/>
  <c r="H34" i="9"/>
  <c r="H35" i="9"/>
  <c r="H36" i="9"/>
  <c r="AX36" i="4" s="1"/>
  <c r="H37" i="9"/>
  <c r="H38" i="9"/>
  <c r="H39" i="9"/>
  <c r="H40" i="9"/>
  <c r="AX40" i="4" s="1"/>
  <c r="H41" i="9"/>
  <c r="H42" i="9"/>
  <c r="H43" i="9"/>
  <c r="AX43" i="4" s="1"/>
  <c r="H43" i="4" s="1"/>
  <c r="H44" i="9"/>
  <c r="AX44" i="4" s="1"/>
  <c r="H44" i="4" s="1"/>
  <c r="H45" i="9"/>
  <c r="H46" i="9"/>
  <c r="H47" i="9"/>
  <c r="H48" i="9"/>
  <c r="AX48" i="4" s="1"/>
  <c r="H48" i="4" s="1"/>
  <c r="H49" i="9"/>
  <c r="H50" i="9"/>
  <c r="H51" i="9"/>
  <c r="H52" i="9"/>
  <c r="AX52" i="4" s="1"/>
  <c r="H52" i="4" s="1"/>
  <c r="H53" i="9"/>
  <c r="H54" i="9"/>
  <c r="H55" i="9"/>
  <c r="H56" i="9"/>
  <c r="AX56" i="4" s="1"/>
  <c r="H57" i="9"/>
  <c r="H58" i="9"/>
  <c r="H59" i="9"/>
  <c r="AX59" i="4" s="1"/>
  <c r="H59" i="4" s="1"/>
  <c r="H60" i="9"/>
  <c r="AX60" i="4" s="1"/>
  <c r="H61" i="9"/>
  <c r="G8" i="9"/>
  <c r="G9" i="9"/>
  <c r="G10" i="9"/>
  <c r="AW10" i="4" s="1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D8" i="9"/>
  <c r="D11" i="9"/>
  <c r="D14" i="9"/>
  <c r="AT14" i="4" s="1"/>
  <c r="D15" i="9"/>
  <c r="D19" i="9"/>
  <c r="D23" i="9"/>
  <c r="AT23" i="4" s="1"/>
  <c r="D27" i="9"/>
  <c r="D31" i="9"/>
  <c r="D35" i="9"/>
  <c r="AT35" i="4" s="1"/>
  <c r="D35" i="4" s="1"/>
  <c r="D39" i="9"/>
  <c r="D40" i="9"/>
  <c r="D43" i="9"/>
  <c r="D47" i="9"/>
  <c r="AT47" i="4" s="1"/>
  <c r="D47" i="4" s="1"/>
  <c r="D51" i="9"/>
  <c r="D55" i="9"/>
  <c r="D59" i="9"/>
  <c r="D60" i="9"/>
  <c r="AT60" i="4" s="1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N9" i="4"/>
  <c r="BN10" i="4"/>
  <c r="X10" i="4" s="1"/>
  <c r="BN11" i="4"/>
  <c r="BN13" i="4"/>
  <c r="BN14" i="4"/>
  <c r="X14" i="4" s="1"/>
  <c r="BN15" i="4"/>
  <c r="X15" i="4" s="1"/>
  <c r="BN17" i="4"/>
  <c r="BN18" i="4"/>
  <c r="BN19" i="4"/>
  <c r="X19" i="4" s="1"/>
  <c r="BN21" i="4"/>
  <c r="BN22" i="4"/>
  <c r="BN23" i="4"/>
  <c r="BN25" i="4"/>
  <c r="BN26" i="4"/>
  <c r="X26" i="4" s="1"/>
  <c r="BN27" i="4"/>
  <c r="BN29" i="4"/>
  <c r="BN30" i="4"/>
  <c r="X30" i="4" s="1"/>
  <c r="BN31" i="4"/>
  <c r="BN33" i="4"/>
  <c r="BN34" i="4"/>
  <c r="BN35" i="4"/>
  <c r="BN37" i="4"/>
  <c r="BN38" i="4"/>
  <c r="BN39" i="4"/>
  <c r="BN41" i="4"/>
  <c r="BN42" i="4"/>
  <c r="X42" i="4" s="1"/>
  <c r="BN43" i="4"/>
  <c r="BN45" i="4"/>
  <c r="BN46" i="4"/>
  <c r="X46" i="4" s="1"/>
  <c r="BN47" i="4"/>
  <c r="BN49" i="4"/>
  <c r="BN50" i="4"/>
  <c r="BN51" i="4"/>
  <c r="BN53" i="4"/>
  <c r="BN54" i="4"/>
  <c r="BN55" i="4"/>
  <c r="BN57" i="4"/>
  <c r="BN58" i="4"/>
  <c r="X58" i="4" s="1"/>
  <c r="BN59" i="4"/>
  <c r="BN61" i="4"/>
  <c r="BM8" i="4"/>
  <c r="W8" i="4" s="1"/>
  <c r="BM9" i="4"/>
  <c r="BM11" i="4"/>
  <c r="BM12" i="4"/>
  <c r="BM13" i="4"/>
  <c r="BM15" i="4"/>
  <c r="BM16" i="4"/>
  <c r="BM17" i="4"/>
  <c r="BM19" i="4"/>
  <c r="BM20" i="4"/>
  <c r="W20" i="4" s="1"/>
  <c r="BM21" i="4"/>
  <c r="BM23" i="4"/>
  <c r="BM24" i="4"/>
  <c r="W24" i="4" s="1"/>
  <c r="BM25" i="4"/>
  <c r="BM27" i="4"/>
  <c r="BM28" i="4"/>
  <c r="BM29" i="4"/>
  <c r="BM31" i="4"/>
  <c r="BM32" i="4"/>
  <c r="BM33" i="4"/>
  <c r="BM35" i="4"/>
  <c r="BM36" i="4"/>
  <c r="W36" i="4" s="1"/>
  <c r="BM37" i="4"/>
  <c r="BM39" i="4"/>
  <c r="BM40" i="4"/>
  <c r="W40" i="4" s="1"/>
  <c r="BM41" i="4"/>
  <c r="W41" i="4" s="1"/>
  <c r="BM43" i="4"/>
  <c r="BM44" i="4"/>
  <c r="BM45" i="4"/>
  <c r="W45" i="4" s="1"/>
  <c r="BM47" i="4"/>
  <c r="BM48" i="4"/>
  <c r="BM49" i="4"/>
  <c r="BM51" i="4"/>
  <c r="BM52" i="4"/>
  <c r="W52" i="4" s="1"/>
  <c r="BM53" i="4"/>
  <c r="BM55" i="4"/>
  <c r="BM56" i="4"/>
  <c r="W56" i="4" s="1"/>
  <c r="BM57" i="4"/>
  <c r="BM59" i="4"/>
  <c r="BM60" i="4"/>
  <c r="BM61" i="4"/>
  <c r="W61" i="4" s="1"/>
  <c r="BL9" i="4"/>
  <c r="BL10" i="4"/>
  <c r="BL11" i="4"/>
  <c r="BL13" i="4"/>
  <c r="BL14" i="4"/>
  <c r="V14" i="4" s="1"/>
  <c r="BL15" i="4"/>
  <c r="BL17" i="4"/>
  <c r="BL18" i="4"/>
  <c r="V18" i="4" s="1"/>
  <c r="BL19" i="4"/>
  <c r="BL21" i="4"/>
  <c r="BL22" i="4"/>
  <c r="BL23" i="4"/>
  <c r="V23" i="4" s="1"/>
  <c r="BL25" i="4"/>
  <c r="BL26" i="4"/>
  <c r="BL27" i="4"/>
  <c r="BL29" i="4"/>
  <c r="BL30" i="4"/>
  <c r="V30" i="4" s="1"/>
  <c r="BL31" i="4"/>
  <c r="BL33" i="4"/>
  <c r="BL34" i="4"/>
  <c r="V34" i="4" s="1"/>
  <c r="BL35" i="4"/>
  <c r="V35" i="4" s="1"/>
  <c r="BL37" i="4"/>
  <c r="BL38" i="4"/>
  <c r="BL39" i="4"/>
  <c r="V39" i="4" s="1"/>
  <c r="BL41" i="4"/>
  <c r="BL42" i="4"/>
  <c r="BL43" i="4"/>
  <c r="BL45" i="4"/>
  <c r="BL46" i="4"/>
  <c r="V46" i="4" s="1"/>
  <c r="BL47" i="4"/>
  <c r="BL49" i="4"/>
  <c r="BL50" i="4"/>
  <c r="V50" i="4" s="1"/>
  <c r="BL51" i="4"/>
  <c r="BL53" i="4"/>
  <c r="BL54" i="4"/>
  <c r="BL55" i="4"/>
  <c r="BL57" i="4"/>
  <c r="BL58" i="4"/>
  <c r="BL59" i="4"/>
  <c r="BL61" i="4"/>
  <c r="BK8" i="4"/>
  <c r="U8" i="4" s="1"/>
  <c r="BK9" i="4"/>
  <c r="BK11" i="4"/>
  <c r="BK12" i="4"/>
  <c r="U12" i="4" s="1"/>
  <c r="BK13" i="4"/>
  <c r="BK15" i="4"/>
  <c r="BK16" i="4"/>
  <c r="BK17" i="4"/>
  <c r="BK19" i="4"/>
  <c r="BK20" i="4"/>
  <c r="BK21" i="4"/>
  <c r="BK23" i="4"/>
  <c r="BK24" i="4"/>
  <c r="U24" i="4" s="1"/>
  <c r="BK25" i="4"/>
  <c r="BK27" i="4"/>
  <c r="BK28" i="4"/>
  <c r="U28" i="4" s="1"/>
  <c r="BK29" i="4"/>
  <c r="BK31" i="4"/>
  <c r="BK32" i="4"/>
  <c r="BK33" i="4"/>
  <c r="U33" i="4" s="1"/>
  <c r="BK35" i="4"/>
  <c r="BK36" i="4"/>
  <c r="BK37" i="4"/>
  <c r="BK39" i="4"/>
  <c r="BK40" i="4"/>
  <c r="U40" i="4" s="1"/>
  <c r="BK41" i="4"/>
  <c r="BK43" i="4"/>
  <c r="BK44" i="4"/>
  <c r="U44" i="4" s="1"/>
  <c r="BK45" i="4"/>
  <c r="BK47" i="4"/>
  <c r="BK48" i="4"/>
  <c r="BK49" i="4"/>
  <c r="BK51" i="4"/>
  <c r="BK52" i="4"/>
  <c r="BK53" i="4"/>
  <c r="BK55" i="4"/>
  <c r="BK56" i="4"/>
  <c r="U56" i="4" s="1"/>
  <c r="BK57" i="4"/>
  <c r="BK59" i="4"/>
  <c r="BK60" i="4"/>
  <c r="U60" i="4" s="1"/>
  <c r="BK61" i="4"/>
  <c r="U61" i="4" s="1"/>
  <c r="BJ9" i="4"/>
  <c r="BJ10" i="4"/>
  <c r="BJ11" i="4"/>
  <c r="T11" i="4" s="1"/>
  <c r="BJ13" i="4"/>
  <c r="BJ14" i="4"/>
  <c r="BJ15" i="4"/>
  <c r="BJ17" i="4"/>
  <c r="BJ18" i="4"/>
  <c r="T18" i="4" s="1"/>
  <c r="BJ19" i="4"/>
  <c r="BJ21" i="4"/>
  <c r="BJ22" i="4"/>
  <c r="T22" i="4" s="1"/>
  <c r="BJ23" i="4"/>
  <c r="BJ25" i="4"/>
  <c r="BJ26" i="4"/>
  <c r="BJ27" i="4"/>
  <c r="T27" i="4" s="1"/>
  <c r="BJ29" i="4"/>
  <c r="BJ30" i="4"/>
  <c r="BJ31" i="4"/>
  <c r="BJ33" i="4"/>
  <c r="BJ34" i="4"/>
  <c r="T34" i="4" s="1"/>
  <c r="BJ35" i="4"/>
  <c r="BJ37" i="4"/>
  <c r="BJ38" i="4"/>
  <c r="T38" i="4" s="1"/>
  <c r="BJ39" i="4"/>
  <c r="BJ41" i="4"/>
  <c r="BJ42" i="4"/>
  <c r="BJ43" i="4"/>
  <c r="T43" i="4" s="1"/>
  <c r="BJ45" i="4"/>
  <c r="BJ46" i="4"/>
  <c r="BJ47" i="4"/>
  <c r="BJ49" i="4"/>
  <c r="BJ50" i="4"/>
  <c r="T50" i="4" s="1"/>
  <c r="BJ51" i="4"/>
  <c r="BJ53" i="4"/>
  <c r="BJ54" i="4"/>
  <c r="T54" i="4" s="1"/>
  <c r="BJ55" i="4"/>
  <c r="T55" i="4" s="1"/>
  <c r="BJ57" i="4"/>
  <c r="BJ58" i="4"/>
  <c r="BJ59" i="4"/>
  <c r="T59" i="4" s="1"/>
  <c r="BJ61" i="4"/>
  <c r="T61" i="4" s="1"/>
  <c r="BI8" i="4"/>
  <c r="BI9" i="4"/>
  <c r="BI11" i="4"/>
  <c r="S11" i="4" s="1"/>
  <c r="BI12" i="4"/>
  <c r="S12" i="4" s="1"/>
  <c r="BI13" i="4"/>
  <c r="BI15" i="4"/>
  <c r="S15" i="4" s="1"/>
  <c r="BI16" i="4"/>
  <c r="S16" i="4" s="1"/>
  <c r="BI17" i="4"/>
  <c r="S17" i="4" s="1"/>
  <c r="BI19" i="4"/>
  <c r="BI20" i="4"/>
  <c r="BI21" i="4"/>
  <c r="S21" i="4" s="1"/>
  <c r="BI23" i="4"/>
  <c r="S23" i="4" s="1"/>
  <c r="BI24" i="4"/>
  <c r="BI25" i="4"/>
  <c r="BI27" i="4"/>
  <c r="S27" i="4" s="1"/>
  <c r="BI28" i="4"/>
  <c r="S28" i="4" s="1"/>
  <c r="BI29" i="4"/>
  <c r="BI31" i="4"/>
  <c r="S31" i="4" s="1"/>
  <c r="BI32" i="4"/>
  <c r="S32" i="4" s="1"/>
  <c r="BI33" i="4"/>
  <c r="BI35" i="4"/>
  <c r="BI36" i="4"/>
  <c r="BI37" i="4"/>
  <c r="S37" i="4" s="1"/>
  <c r="BI39" i="4"/>
  <c r="S39" i="4" s="1"/>
  <c r="BI40" i="4"/>
  <c r="BI41" i="4"/>
  <c r="BI43" i="4"/>
  <c r="S43" i="4" s="1"/>
  <c r="BI44" i="4"/>
  <c r="S44" i="4" s="1"/>
  <c r="BI45" i="4"/>
  <c r="BI47" i="4"/>
  <c r="S47" i="4" s="1"/>
  <c r="BI48" i="4"/>
  <c r="S48" i="4" s="1"/>
  <c r="BI49" i="4"/>
  <c r="S49" i="4" s="1"/>
  <c r="BI51" i="4"/>
  <c r="BI52" i="4"/>
  <c r="BI53" i="4"/>
  <c r="S53" i="4" s="1"/>
  <c r="BI55" i="4"/>
  <c r="S55" i="4" s="1"/>
  <c r="BI56" i="4"/>
  <c r="BI57" i="4"/>
  <c r="BI59" i="4"/>
  <c r="S59" i="4" s="1"/>
  <c r="BI60" i="4"/>
  <c r="S60" i="4" s="1"/>
  <c r="BI61" i="4"/>
  <c r="BH9" i="4"/>
  <c r="R9" i="4" s="1"/>
  <c r="BH10" i="4"/>
  <c r="R10" i="4" s="1"/>
  <c r="BH11" i="4"/>
  <c r="BH13" i="4"/>
  <c r="BH14" i="4"/>
  <c r="BH15" i="4"/>
  <c r="BH17" i="4"/>
  <c r="R17" i="4" s="1"/>
  <c r="BH18" i="4"/>
  <c r="BH19" i="4"/>
  <c r="BH21" i="4"/>
  <c r="R21" i="4" s="1"/>
  <c r="BH22" i="4"/>
  <c r="R22" i="4" s="1"/>
  <c r="BH23" i="4"/>
  <c r="BH25" i="4"/>
  <c r="R25" i="4" s="1"/>
  <c r="BH26" i="4"/>
  <c r="R26" i="4" s="1"/>
  <c r="BH27" i="4"/>
  <c r="R27" i="4" s="1"/>
  <c r="BH29" i="4"/>
  <c r="BH30" i="4"/>
  <c r="BH31" i="4"/>
  <c r="R31" i="4" s="1"/>
  <c r="BH33" i="4"/>
  <c r="R33" i="4" s="1"/>
  <c r="BH34" i="4"/>
  <c r="BH35" i="4"/>
  <c r="BH37" i="4"/>
  <c r="R37" i="4" s="1"/>
  <c r="BH38" i="4"/>
  <c r="R38" i="4" s="1"/>
  <c r="BH39" i="4"/>
  <c r="BH41" i="4"/>
  <c r="R41" i="4" s="1"/>
  <c r="BH42" i="4"/>
  <c r="R42" i="4" s="1"/>
  <c r="BH43" i="4"/>
  <c r="BH45" i="4"/>
  <c r="BH46" i="4"/>
  <c r="BH47" i="4"/>
  <c r="R47" i="4" s="1"/>
  <c r="BH49" i="4"/>
  <c r="R49" i="4" s="1"/>
  <c r="BH50" i="4"/>
  <c r="BH51" i="4"/>
  <c r="BH53" i="4"/>
  <c r="R53" i="4" s="1"/>
  <c r="BH54" i="4"/>
  <c r="R54" i="4" s="1"/>
  <c r="BH55" i="4"/>
  <c r="BH57" i="4"/>
  <c r="R57" i="4" s="1"/>
  <c r="BH58" i="4"/>
  <c r="R58" i="4" s="1"/>
  <c r="BH59" i="4"/>
  <c r="BH61" i="4"/>
  <c r="BG8" i="4"/>
  <c r="BG9" i="4"/>
  <c r="BG11" i="4"/>
  <c r="Q11" i="4" s="1"/>
  <c r="BG12" i="4"/>
  <c r="BG13" i="4"/>
  <c r="BG15" i="4"/>
  <c r="Q15" i="4" s="1"/>
  <c r="BG16" i="4"/>
  <c r="Q16" i="4" s="1"/>
  <c r="BG17" i="4"/>
  <c r="BG19" i="4"/>
  <c r="Q19" i="4" s="1"/>
  <c r="BG20" i="4"/>
  <c r="Q20" i="4" s="1"/>
  <c r="BG21" i="4"/>
  <c r="Q21" i="4" s="1"/>
  <c r="BG23" i="4"/>
  <c r="BG24" i="4"/>
  <c r="BG25" i="4"/>
  <c r="Q25" i="4" s="1"/>
  <c r="BG27" i="4"/>
  <c r="Q27" i="4" s="1"/>
  <c r="BG28" i="4"/>
  <c r="BG29" i="4"/>
  <c r="BG31" i="4"/>
  <c r="Q31" i="4" s="1"/>
  <c r="BG32" i="4"/>
  <c r="Q32" i="4" s="1"/>
  <c r="BG33" i="4"/>
  <c r="BG35" i="4"/>
  <c r="Q35" i="4" s="1"/>
  <c r="BG36" i="4"/>
  <c r="Q36" i="4" s="1"/>
  <c r="BG37" i="4"/>
  <c r="Q37" i="4" s="1"/>
  <c r="BG39" i="4"/>
  <c r="BG40" i="4"/>
  <c r="BG41" i="4"/>
  <c r="Q41" i="4" s="1"/>
  <c r="BG43" i="4"/>
  <c r="Q43" i="4" s="1"/>
  <c r="BG44" i="4"/>
  <c r="BG45" i="4"/>
  <c r="BG47" i="4"/>
  <c r="Q47" i="4" s="1"/>
  <c r="BG48" i="4"/>
  <c r="Q48" i="4" s="1"/>
  <c r="BG49" i="4"/>
  <c r="BG51" i="4"/>
  <c r="Q51" i="4" s="1"/>
  <c r="BG52" i="4"/>
  <c r="Q52" i="4" s="1"/>
  <c r="BG53" i="4"/>
  <c r="BG55" i="4"/>
  <c r="BG56" i="4"/>
  <c r="BG57" i="4"/>
  <c r="BG59" i="4"/>
  <c r="Q59" i="4" s="1"/>
  <c r="BG60" i="4"/>
  <c r="BG61" i="4"/>
  <c r="BF9" i="4"/>
  <c r="P9" i="4" s="1"/>
  <c r="BF10" i="4"/>
  <c r="P10" i="4" s="1"/>
  <c r="BF11" i="4"/>
  <c r="BF13" i="4"/>
  <c r="P13" i="4" s="1"/>
  <c r="BF14" i="4"/>
  <c r="P14" i="4" s="1"/>
  <c r="BF15" i="4"/>
  <c r="P15" i="4" s="1"/>
  <c r="BF17" i="4"/>
  <c r="BF18" i="4"/>
  <c r="BF19" i="4"/>
  <c r="P19" i="4" s="1"/>
  <c r="BF21" i="4"/>
  <c r="P21" i="4" s="1"/>
  <c r="BF22" i="4"/>
  <c r="BF23" i="4"/>
  <c r="BF25" i="4"/>
  <c r="P25" i="4" s="1"/>
  <c r="BF26" i="4"/>
  <c r="P26" i="4" s="1"/>
  <c r="BF27" i="4"/>
  <c r="BF29" i="4"/>
  <c r="BF30" i="4"/>
  <c r="P30" i="4" s="1"/>
  <c r="BF31" i="4"/>
  <c r="BF33" i="4"/>
  <c r="BF34" i="4"/>
  <c r="BF35" i="4"/>
  <c r="P35" i="4" s="1"/>
  <c r="BF37" i="4"/>
  <c r="P37" i="4" s="1"/>
  <c r="BF38" i="4"/>
  <c r="BF39" i="4"/>
  <c r="BF41" i="4"/>
  <c r="P41" i="4" s="1"/>
  <c r="BF42" i="4"/>
  <c r="P42" i="4" s="1"/>
  <c r="BF43" i="4"/>
  <c r="BF45" i="4"/>
  <c r="BF46" i="4"/>
  <c r="P46" i="4" s="1"/>
  <c r="BF47" i="4"/>
  <c r="BF49" i="4"/>
  <c r="BF50" i="4"/>
  <c r="BF51" i="4"/>
  <c r="P51" i="4" s="1"/>
  <c r="BF53" i="4"/>
  <c r="P53" i="4" s="1"/>
  <c r="BF54" i="4"/>
  <c r="BF55" i="4"/>
  <c r="BF57" i="4"/>
  <c r="P57" i="4" s="1"/>
  <c r="BF58" i="4"/>
  <c r="P58" i="4" s="1"/>
  <c r="BF59" i="4"/>
  <c r="BF61" i="4"/>
  <c r="BE8" i="4"/>
  <c r="O8" i="4" s="1"/>
  <c r="BE9" i="4"/>
  <c r="BE11" i="4"/>
  <c r="BE12" i="4"/>
  <c r="BE13" i="4"/>
  <c r="O13" i="4" s="1"/>
  <c r="BE15" i="4"/>
  <c r="O15" i="4" s="1"/>
  <c r="BE16" i="4"/>
  <c r="BE17" i="4"/>
  <c r="BE19" i="4"/>
  <c r="O19" i="4" s="1"/>
  <c r="BE20" i="4"/>
  <c r="O20" i="4" s="1"/>
  <c r="BE21" i="4"/>
  <c r="BE23" i="4"/>
  <c r="BE24" i="4"/>
  <c r="O24" i="4" s="1"/>
  <c r="BE25" i="4"/>
  <c r="O25" i="4" s="1"/>
  <c r="BE27" i="4"/>
  <c r="BE28" i="4"/>
  <c r="BE29" i="4"/>
  <c r="O29" i="4" s="1"/>
  <c r="BE31" i="4"/>
  <c r="O31" i="4" s="1"/>
  <c r="BE32" i="4"/>
  <c r="BE33" i="4"/>
  <c r="BE35" i="4"/>
  <c r="O35" i="4" s="1"/>
  <c r="BE36" i="4"/>
  <c r="O36" i="4" s="1"/>
  <c r="BE37" i="4"/>
  <c r="BE39" i="4"/>
  <c r="BE40" i="4"/>
  <c r="O40" i="4" s="1"/>
  <c r="BE41" i="4"/>
  <c r="BE43" i="4"/>
  <c r="BE44" i="4"/>
  <c r="BE45" i="4"/>
  <c r="O45" i="4" s="1"/>
  <c r="BE47" i="4"/>
  <c r="O47" i="4" s="1"/>
  <c r="BE48" i="4"/>
  <c r="BE49" i="4"/>
  <c r="BE51" i="4"/>
  <c r="O51" i="4" s="1"/>
  <c r="BE52" i="4"/>
  <c r="O52" i="4" s="1"/>
  <c r="BE53" i="4"/>
  <c r="BE55" i="4"/>
  <c r="BE56" i="4"/>
  <c r="O56" i="4" s="1"/>
  <c r="BE57" i="4"/>
  <c r="BE59" i="4"/>
  <c r="BE60" i="4"/>
  <c r="BE61" i="4"/>
  <c r="BD9" i="4"/>
  <c r="N9" i="4" s="1"/>
  <c r="BD10" i="4"/>
  <c r="BD11" i="4"/>
  <c r="BD13" i="4"/>
  <c r="N13" i="4" s="1"/>
  <c r="BD14" i="4"/>
  <c r="N14" i="4" s="1"/>
  <c r="BD15" i="4"/>
  <c r="BD17" i="4"/>
  <c r="BD18" i="4"/>
  <c r="N18" i="4" s="1"/>
  <c r="BD19" i="4"/>
  <c r="BD21" i="4"/>
  <c r="BD22" i="4"/>
  <c r="BD23" i="4"/>
  <c r="BD25" i="4"/>
  <c r="N25" i="4" s="1"/>
  <c r="BD26" i="4"/>
  <c r="BD27" i="4"/>
  <c r="BD29" i="4"/>
  <c r="N29" i="4" s="1"/>
  <c r="BD30" i="4"/>
  <c r="N30" i="4" s="1"/>
  <c r="BD31" i="4"/>
  <c r="BD33" i="4"/>
  <c r="BD34" i="4"/>
  <c r="N34" i="4" s="1"/>
  <c r="BD35" i="4"/>
  <c r="N35" i="4" s="1"/>
  <c r="BD37" i="4"/>
  <c r="BD38" i="4"/>
  <c r="BD39" i="4"/>
  <c r="N39" i="4" s="1"/>
  <c r="BD41" i="4"/>
  <c r="N41" i="4" s="1"/>
  <c r="BD42" i="4"/>
  <c r="BD43" i="4"/>
  <c r="BD45" i="4"/>
  <c r="N45" i="4" s="1"/>
  <c r="BD46" i="4"/>
  <c r="N46" i="4" s="1"/>
  <c r="BD47" i="4"/>
  <c r="BD49" i="4"/>
  <c r="BD50" i="4"/>
  <c r="N50" i="4" s="1"/>
  <c r="BD51" i="4"/>
  <c r="BD53" i="4"/>
  <c r="BD54" i="4"/>
  <c r="BD55" i="4"/>
  <c r="N55" i="4" s="1"/>
  <c r="BD57" i="4"/>
  <c r="N57" i="4" s="1"/>
  <c r="BD58" i="4"/>
  <c r="BD59" i="4"/>
  <c r="BD61" i="4"/>
  <c r="N61" i="4" s="1"/>
  <c r="BC8" i="4"/>
  <c r="M8" i="4" s="1"/>
  <c r="BC9" i="4"/>
  <c r="BC11" i="4"/>
  <c r="BC12" i="4"/>
  <c r="M12" i="4" s="1"/>
  <c r="BC13" i="4"/>
  <c r="BC15" i="4"/>
  <c r="BC16" i="4"/>
  <c r="BC17" i="4"/>
  <c r="M17" i="4" s="1"/>
  <c r="BC19" i="4"/>
  <c r="M19" i="4" s="1"/>
  <c r="BC20" i="4"/>
  <c r="BC21" i="4"/>
  <c r="BC23" i="4"/>
  <c r="M23" i="4" s="1"/>
  <c r="BC24" i="4"/>
  <c r="M24" i="4" s="1"/>
  <c r="BC25" i="4"/>
  <c r="BC27" i="4"/>
  <c r="BC28" i="4"/>
  <c r="M28" i="4" s="1"/>
  <c r="BC29" i="4"/>
  <c r="BC31" i="4"/>
  <c r="BC32" i="4"/>
  <c r="BC33" i="4"/>
  <c r="M33" i="4" s="1"/>
  <c r="BC35" i="4"/>
  <c r="M35" i="4" s="1"/>
  <c r="BC36" i="4"/>
  <c r="BC37" i="4"/>
  <c r="BC39" i="4"/>
  <c r="M39" i="4" s="1"/>
  <c r="BC40" i="4"/>
  <c r="M40" i="4" s="1"/>
  <c r="BC41" i="4"/>
  <c r="BC43" i="4"/>
  <c r="BC44" i="4"/>
  <c r="M44" i="4" s="1"/>
  <c r="BC45" i="4"/>
  <c r="M45" i="4" s="1"/>
  <c r="BC47" i="4"/>
  <c r="BC48" i="4"/>
  <c r="BC49" i="4"/>
  <c r="M49" i="4" s="1"/>
  <c r="BC51" i="4"/>
  <c r="M51" i="4" s="1"/>
  <c r="BC52" i="4"/>
  <c r="BC53" i="4"/>
  <c r="BC55" i="4"/>
  <c r="M55" i="4" s="1"/>
  <c r="BC56" i="4"/>
  <c r="M56" i="4" s="1"/>
  <c r="BC57" i="4"/>
  <c r="BC59" i="4"/>
  <c r="BC60" i="4"/>
  <c r="M60" i="4" s="1"/>
  <c r="BC61" i="4"/>
  <c r="BB9" i="4"/>
  <c r="BB10" i="4"/>
  <c r="BB11" i="4"/>
  <c r="L11" i="4" s="1"/>
  <c r="BB13" i="4"/>
  <c r="L13" i="4" s="1"/>
  <c r="BB14" i="4"/>
  <c r="BB15" i="4"/>
  <c r="BB17" i="4"/>
  <c r="L17" i="4" s="1"/>
  <c r="BB18" i="4"/>
  <c r="L18" i="4" s="1"/>
  <c r="BB19" i="4"/>
  <c r="BB21" i="4"/>
  <c r="BB22" i="4"/>
  <c r="L22" i="4" s="1"/>
  <c r="BB23" i="4"/>
  <c r="L23" i="4" s="1"/>
  <c r="BB25" i="4"/>
  <c r="BB26" i="4"/>
  <c r="BB27" i="4"/>
  <c r="L27" i="4" s="1"/>
  <c r="BB29" i="4"/>
  <c r="BB30" i="4"/>
  <c r="BB31" i="4"/>
  <c r="BB33" i="4"/>
  <c r="L33" i="4" s="1"/>
  <c r="BB34" i="4"/>
  <c r="L34" i="4" s="1"/>
  <c r="BB35" i="4"/>
  <c r="BB37" i="4"/>
  <c r="BB38" i="4"/>
  <c r="L38" i="4" s="1"/>
  <c r="BB39" i="4"/>
  <c r="BB41" i="4"/>
  <c r="BB42" i="4"/>
  <c r="BB43" i="4"/>
  <c r="BB45" i="4"/>
  <c r="L45" i="4" s="1"/>
  <c r="BB46" i="4"/>
  <c r="BB47" i="4"/>
  <c r="BB49" i="4"/>
  <c r="L49" i="4" s="1"/>
  <c r="BB50" i="4"/>
  <c r="L50" i="4" s="1"/>
  <c r="BB51" i="4"/>
  <c r="BB53" i="4"/>
  <c r="BB54" i="4"/>
  <c r="L54" i="4" s="1"/>
  <c r="BB55" i="4"/>
  <c r="L55" i="4" s="1"/>
  <c r="BB57" i="4"/>
  <c r="BB58" i="4"/>
  <c r="BB59" i="4"/>
  <c r="L59" i="4" s="1"/>
  <c r="BB61" i="4"/>
  <c r="BA8" i="4"/>
  <c r="BA9" i="4"/>
  <c r="BA11" i="4"/>
  <c r="K11" i="4" s="1"/>
  <c r="BA12" i="4"/>
  <c r="K12" i="4" s="1"/>
  <c r="BA13" i="4"/>
  <c r="BA15" i="4"/>
  <c r="BA16" i="4"/>
  <c r="K16" i="4" s="1"/>
  <c r="BA17" i="4"/>
  <c r="BA19" i="4"/>
  <c r="BA20" i="4"/>
  <c r="BA21" i="4"/>
  <c r="K21" i="4" s="1"/>
  <c r="BA23" i="4"/>
  <c r="K23" i="4" s="1"/>
  <c r="BA24" i="4"/>
  <c r="BA25" i="4"/>
  <c r="BA27" i="4"/>
  <c r="K27" i="4" s="1"/>
  <c r="BA28" i="4"/>
  <c r="K28" i="4" s="1"/>
  <c r="BA29" i="4"/>
  <c r="BA31" i="4"/>
  <c r="BA32" i="4"/>
  <c r="K32" i="4" s="1"/>
  <c r="BA33" i="4"/>
  <c r="K33" i="4" s="1"/>
  <c r="BA35" i="4"/>
  <c r="BA36" i="4"/>
  <c r="BA37" i="4"/>
  <c r="K37" i="4" s="1"/>
  <c r="BA39" i="4"/>
  <c r="BA40" i="4"/>
  <c r="BA41" i="4"/>
  <c r="BA43" i="4"/>
  <c r="BA44" i="4"/>
  <c r="K44" i="4" s="1"/>
  <c r="BA45" i="4"/>
  <c r="BA47" i="4"/>
  <c r="BA48" i="4"/>
  <c r="K48" i="4" s="1"/>
  <c r="BA49" i="4"/>
  <c r="K49" i="4" s="1"/>
  <c r="BA51" i="4"/>
  <c r="BA52" i="4"/>
  <c r="BA53" i="4"/>
  <c r="K53" i="4" s="1"/>
  <c r="BA55" i="4"/>
  <c r="K55" i="4" s="1"/>
  <c r="BA56" i="4"/>
  <c r="BA57" i="4"/>
  <c r="BA59" i="4"/>
  <c r="K59" i="4" s="1"/>
  <c r="BA60" i="4"/>
  <c r="K60" i="4" s="1"/>
  <c r="BA61" i="4"/>
  <c r="AZ9" i="4"/>
  <c r="AZ10" i="4"/>
  <c r="J10" i="4" s="1"/>
  <c r="AZ11" i="4"/>
  <c r="J11" i="4" s="1"/>
  <c r="AZ13" i="4"/>
  <c r="AZ14" i="4"/>
  <c r="AZ15" i="4"/>
  <c r="J15" i="4" s="1"/>
  <c r="AZ17" i="4"/>
  <c r="J17" i="4" s="1"/>
  <c r="AZ18" i="4"/>
  <c r="AZ19" i="4"/>
  <c r="AZ21" i="4"/>
  <c r="J21" i="4" s="1"/>
  <c r="AZ22" i="4"/>
  <c r="J22" i="4" s="1"/>
  <c r="AZ23" i="4"/>
  <c r="AZ25" i="4"/>
  <c r="AZ26" i="4"/>
  <c r="J26" i="4" s="1"/>
  <c r="AZ27" i="4"/>
  <c r="AZ29" i="4"/>
  <c r="AZ30" i="4"/>
  <c r="AZ31" i="4"/>
  <c r="J31" i="4" s="1"/>
  <c r="AZ33" i="4"/>
  <c r="J33" i="4" s="1"/>
  <c r="AZ34" i="4"/>
  <c r="AZ35" i="4"/>
  <c r="AZ37" i="4"/>
  <c r="J37" i="4" s="1"/>
  <c r="AZ38" i="4"/>
  <c r="J38" i="4" s="1"/>
  <c r="AZ41" i="4"/>
  <c r="AZ42" i="4"/>
  <c r="J42" i="4" s="1"/>
  <c r="AZ43" i="4"/>
  <c r="J43" i="4" s="1"/>
  <c r="AZ45" i="4"/>
  <c r="AZ46" i="4"/>
  <c r="AZ47" i="4"/>
  <c r="AZ49" i="4"/>
  <c r="J49" i="4" s="1"/>
  <c r="AZ50" i="4"/>
  <c r="AZ51" i="4"/>
  <c r="AZ53" i="4"/>
  <c r="AZ54" i="4"/>
  <c r="J54" i="4" s="1"/>
  <c r="AZ57" i="4"/>
  <c r="AZ58" i="4"/>
  <c r="J58" i="4" s="1"/>
  <c r="AZ59" i="4"/>
  <c r="AZ61" i="4"/>
  <c r="AY8" i="4"/>
  <c r="AY9" i="4"/>
  <c r="AY11" i="4"/>
  <c r="AY12" i="4"/>
  <c r="AY13" i="4"/>
  <c r="AY15" i="4"/>
  <c r="I15" i="4" s="1"/>
  <c r="AY16" i="4"/>
  <c r="I16" i="4" s="1"/>
  <c r="AY19" i="4"/>
  <c r="AY20" i="4"/>
  <c r="I20" i="4" s="1"/>
  <c r="AY21" i="4"/>
  <c r="I21" i="4" s="1"/>
  <c r="AY23" i="4"/>
  <c r="AY24" i="4"/>
  <c r="AY25" i="4"/>
  <c r="I25" i="4" s="1"/>
  <c r="AY27" i="4"/>
  <c r="AY28" i="4"/>
  <c r="AY29" i="4"/>
  <c r="AY31" i="4"/>
  <c r="I31" i="4" s="1"/>
  <c r="AY32" i="4"/>
  <c r="I32" i="4" s="1"/>
  <c r="AY35" i="4"/>
  <c r="AY36" i="4"/>
  <c r="I36" i="4" s="1"/>
  <c r="AY37" i="4"/>
  <c r="AY39" i="4"/>
  <c r="AY40" i="4"/>
  <c r="AY41" i="4"/>
  <c r="I41" i="4" s="1"/>
  <c r="AY43" i="4"/>
  <c r="I43" i="4" s="1"/>
  <c r="AY44" i="4"/>
  <c r="AY45" i="4"/>
  <c r="AY47" i="4"/>
  <c r="I47" i="4" s="1"/>
  <c r="AY48" i="4"/>
  <c r="I48" i="4" s="1"/>
  <c r="AY51" i="4"/>
  <c r="AY52" i="4"/>
  <c r="I52" i="4" s="1"/>
  <c r="AY53" i="4"/>
  <c r="I53" i="4" s="1"/>
  <c r="AY55" i="4"/>
  <c r="AY56" i="4"/>
  <c r="AY57" i="4"/>
  <c r="AY59" i="4"/>
  <c r="I59" i="4" s="1"/>
  <c r="AY60" i="4"/>
  <c r="AY61" i="4"/>
  <c r="AX9" i="4"/>
  <c r="AX10" i="4"/>
  <c r="H10" i="4" s="1"/>
  <c r="AX13" i="4"/>
  <c r="AX14" i="4"/>
  <c r="H14" i="4" s="1"/>
  <c r="AX15" i="4"/>
  <c r="AX17" i="4"/>
  <c r="AX18" i="4"/>
  <c r="AX19" i="4"/>
  <c r="AX21" i="4"/>
  <c r="AX22" i="4"/>
  <c r="AX23" i="4"/>
  <c r="AX25" i="4"/>
  <c r="H25" i="4" s="1"/>
  <c r="AX26" i="4"/>
  <c r="H26" i="4" s="1"/>
  <c r="AX29" i="4"/>
  <c r="AX30" i="4"/>
  <c r="H30" i="4" s="1"/>
  <c r="AX31" i="4"/>
  <c r="H31" i="4" s="1"/>
  <c r="AX33" i="4"/>
  <c r="AX34" i="4"/>
  <c r="AX35" i="4"/>
  <c r="H35" i="4" s="1"/>
  <c r="AX37" i="4"/>
  <c r="AX38" i="4"/>
  <c r="AX39" i="4"/>
  <c r="AX41" i="4"/>
  <c r="H41" i="4" s="1"/>
  <c r="AX42" i="4"/>
  <c r="H42" i="4" s="1"/>
  <c r="AX45" i="4"/>
  <c r="AX46" i="4"/>
  <c r="H46" i="4" s="1"/>
  <c r="AX47" i="4"/>
  <c r="AX49" i="4"/>
  <c r="AX50" i="4"/>
  <c r="AX51" i="4"/>
  <c r="H51" i="4" s="1"/>
  <c r="AX53" i="4"/>
  <c r="H53" i="4" s="1"/>
  <c r="AX54" i="4"/>
  <c r="AX55" i="4"/>
  <c r="AX57" i="4"/>
  <c r="H57" i="4" s="1"/>
  <c r="AX58" i="4"/>
  <c r="H58" i="4" s="1"/>
  <c r="AX61" i="4"/>
  <c r="AW8" i="4"/>
  <c r="G8" i="4" s="1"/>
  <c r="AW9" i="4"/>
  <c r="G9" i="4" s="1"/>
  <c r="AW11" i="4"/>
  <c r="AW12" i="4"/>
  <c r="AW13" i="4"/>
  <c r="AW14" i="4"/>
  <c r="G14" i="4" s="1"/>
  <c r="AW15" i="4"/>
  <c r="AW16" i="4"/>
  <c r="AW17" i="4"/>
  <c r="AW18" i="4"/>
  <c r="G18" i="4" s="1"/>
  <c r="AW19" i="4"/>
  <c r="AW20" i="4"/>
  <c r="AW21" i="4"/>
  <c r="AW22" i="4"/>
  <c r="G22" i="4" s="1"/>
  <c r="AW23" i="4"/>
  <c r="AW24" i="4"/>
  <c r="AW25" i="4"/>
  <c r="AW26" i="4"/>
  <c r="G26" i="4" s="1"/>
  <c r="AW27" i="4"/>
  <c r="AW28" i="4"/>
  <c r="AW29" i="4"/>
  <c r="AW30" i="4"/>
  <c r="G30" i="4" s="1"/>
  <c r="AW31" i="4"/>
  <c r="AW32" i="4"/>
  <c r="AW33" i="4"/>
  <c r="AW34" i="4"/>
  <c r="G34" i="4" s="1"/>
  <c r="AW35" i="4"/>
  <c r="AW36" i="4"/>
  <c r="AW37" i="4"/>
  <c r="AW38" i="4"/>
  <c r="G38" i="4" s="1"/>
  <c r="AW39" i="4"/>
  <c r="AW40" i="4"/>
  <c r="AW41" i="4"/>
  <c r="AW42" i="4"/>
  <c r="G42" i="4" s="1"/>
  <c r="AW43" i="4"/>
  <c r="AW44" i="4"/>
  <c r="AW45" i="4"/>
  <c r="AW46" i="4"/>
  <c r="G46" i="4" s="1"/>
  <c r="AW47" i="4"/>
  <c r="AW48" i="4"/>
  <c r="AW49" i="4"/>
  <c r="AW50" i="4"/>
  <c r="G50" i="4" s="1"/>
  <c r="AW51" i="4"/>
  <c r="AW52" i="4"/>
  <c r="AW53" i="4"/>
  <c r="AW54" i="4"/>
  <c r="G54" i="4" s="1"/>
  <c r="AW55" i="4"/>
  <c r="AW56" i="4"/>
  <c r="AW57" i="4"/>
  <c r="AW58" i="4"/>
  <c r="G58" i="4" s="1"/>
  <c r="AW59" i="4"/>
  <c r="AW60" i="4"/>
  <c r="AW61" i="4"/>
  <c r="AV8" i="4"/>
  <c r="F8" i="4" s="1"/>
  <c r="AV9" i="4"/>
  <c r="AV10" i="4"/>
  <c r="AV11" i="4"/>
  <c r="AV12" i="4"/>
  <c r="F12" i="4" s="1"/>
  <c r="AV13" i="4"/>
  <c r="AV14" i="4"/>
  <c r="AV15" i="4"/>
  <c r="AV16" i="4"/>
  <c r="F16" i="4" s="1"/>
  <c r="AV17" i="4"/>
  <c r="AV18" i="4"/>
  <c r="AV19" i="4"/>
  <c r="AV20" i="4"/>
  <c r="F20" i="4" s="1"/>
  <c r="AV21" i="4"/>
  <c r="AV22" i="4"/>
  <c r="AV23" i="4"/>
  <c r="AV24" i="4"/>
  <c r="F24" i="4" s="1"/>
  <c r="AV25" i="4"/>
  <c r="AV26" i="4"/>
  <c r="AV27" i="4"/>
  <c r="AV28" i="4"/>
  <c r="F28" i="4" s="1"/>
  <c r="AV29" i="4"/>
  <c r="AV30" i="4"/>
  <c r="AV31" i="4"/>
  <c r="AV32" i="4"/>
  <c r="F32" i="4" s="1"/>
  <c r="AV33" i="4"/>
  <c r="AV34" i="4"/>
  <c r="AV35" i="4"/>
  <c r="AV36" i="4"/>
  <c r="F36" i="4" s="1"/>
  <c r="AV37" i="4"/>
  <c r="AV38" i="4"/>
  <c r="AV39" i="4"/>
  <c r="AV40" i="4"/>
  <c r="F40" i="4" s="1"/>
  <c r="AV41" i="4"/>
  <c r="AV42" i="4"/>
  <c r="AV43" i="4"/>
  <c r="AV44" i="4"/>
  <c r="F44" i="4" s="1"/>
  <c r="AV45" i="4"/>
  <c r="AV46" i="4"/>
  <c r="AV47" i="4"/>
  <c r="AV48" i="4"/>
  <c r="F48" i="4" s="1"/>
  <c r="AV49" i="4"/>
  <c r="AV50" i="4"/>
  <c r="AV51" i="4"/>
  <c r="AV52" i="4"/>
  <c r="F52" i="4" s="1"/>
  <c r="AV53" i="4"/>
  <c r="AV54" i="4"/>
  <c r="AV55" i="4"/>
  <c r="AV56" i="4"/>
  <c r="F56" i="4" s="1"/>
  <c r="AV57" i="4"/>
  <c r="AV58" i="4"/>
  <c r="AV59" i="4"/>
  <c r="AV60" i="4"/>
  <c r="F60" i="4" s="1"/>
  <c r="AV61" i="4"/>
  <c r="AU8" i="4"/>
  <c r="AU9" i="4"/>
  <c r="AU10" i="4"/>
  <c r="E10" i="4" s="1"/>
  <c r="AU11" i="4"/>
  <c r="AU12" i="4"/>
  <c r="AU13" i="4"/>
  <c r="AU14" i="4"/>
  <c r="E14" i="4" s="1"/>
  <c r="AU15" i="4"/>
  <c r="AU16" i="4"/>
  <c r="AU17" i="4"/>
  <c r="AU18" i="4"/>
  <c r="E18" i="4" s="1"/>
  <c r="AU19" i="4"/>
  <c r="AU20" i="4"/>
  <c r="AU21" i="4"/>
  <c r="AU22" i="4"/>
  <c r="E22" i="4" s="1"/>
  <c r="AU23" i="4"/>
  <c r="AU24" i="4"/>
  <c r="AU25" i="4"/>
  <c r="AU26" i="4"/>
  <c r="E26" i="4" s="1"/>
  <c r="AU27" i="4"/>
  <c r="AU28" i="4"/>
  <c r="AU29" i="4"/>
  <c r="AU30" i="4"/>
  <c r="E30" i="4" s="1"/>
  <c r="AU31" i="4"/>
  <c r="AU32" i="4"/>
  <c r="AU33" i="4"/>
  <c r="AU34" i="4"/>
  <c r="E34" i="4" s="1"/>
  <c r="AU35" i="4"/>
  <c r="AU36" i="4"/>
  <c r="AU37" i="4"/>
  <c r="AU38" i="4"/>
  <c r="E38" i="4" s="1"/>
  <c r="AU39" i="4"/>
  <c r="AU40" i="4"/>
  <c r="AU41" i="4"/>
  <c r="AU42" i="4"/>
  <c r="E42" i="4" s="1"/>
  <c r="AU43" i="4"/>
  <c r="AU44" i="4"/>
  <c r="AU45" i="4"/>
  <c r="AU46" i="4"/>
  <c r="E46" i="4" s="1"/>
  <c r="AU47" i="4"/>
  <c r="AU48" i="4"/>
  <c r="AU49" i="4"/>
  <c r="AU50" i="4"/>
  <c r="E50" i="4" s="1"/>
  <c r="AU51" i="4"/>
  <c r="AU52" i="4"/>
  <c r="AU53" i="4"/>
  <c r="AU54" i="4"/>
  <c r="E54" i="4" s="1"/>
  <c r="AU55" i="4"/>
  <c r="AU56" i="4"/>
  <c r="AU57" i="4"/>
  <c r="AU58" i="4"/>
  <c r="E58" i="4" s="1"/>
  <c r="AU59" i="4"/>
  <c r="AU60" i="4"/>
  <c r="AU61" i="4"/>
  <c r="AT8" i="4"/>
  <c r="D8" i="4" s="1"/>
  <c r="AT9" i="4"/>
  <c r="AT11" i="4"/>
  <c r="AT13" i="4"/>
  <c r="AT15" i="4"/>
  <c r="D15" i="4" s="1"/>
  <c r="AT16" i="4"/>
  <c r="D16" i="4" s="1"/>
  <c r="AT17" i="4"/>
  <c r="AT19" i="4"/>
  <c r="AT21" i="4"/>
  <c r="AT24" i="4"/>
  <c r="AT25" i="4"/>
  <c r="AT27" i="4"/>
  <c r="D27" i="4" s="1"/>
  <c r="AT29" i="4"/>
  <c r="AT31" i="4"/>
  <c r="AT32" i="4"/>
  <c r="D32" i="4" s="1"/>
  <c r="AT33" i="4"/>
  <c r="AT36" i="4"/>
  <c r="AT37" i="4"/>
  <c r="AT39" i="4"/>
  <c r="AT40" i="4"/>
  <c r="AT41" i="4"/>
  <c r="AT43" i="4"/>
  <c r="D43" i="4" s="1"/>
  <c r="AT45" i="4"/>
  <c r="AT49" i="4"/>
  <c r="AT51" i="4"/>
  <c r="AT53" i="4"/>
  <c r="AT55" i="4"/>
  <c r="AT56" i="4"/>
  <c r="AT57" i="4"/>
  <c r="AT59" i="4"/>
  <c r="AT61" i="4"/>
  <c r="Y8" i="4"/>
  <c r="Y9" i="4"/>
  <c r="O9" i="3" s="1"/>
  <c r="Y10" i="4"/>
  <c r="Y11" i="4"/>
  <c r="Y12" i="4"/>
  <c r="Y13" i="4"/>
  <c r="O13" i="3" s="1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X9" i="4"/>
  <c r="X11" i="4"/>
  <c r="X12" i="4"/>
  <c r="X13" i="4"/>
  <c r="X16" i="4"/>
  <c r="X17" i="4"/>
  <c r="X18" i="4"/>
  <c r="X20" i="4"/>
  <c r="X21" i="4"/>
  <c r="X22" i="4"/>
  <c r="X23" i="4"/>
  <c r="X24" i="4"/>
  <c r="X25" i="4"/>
  <c r="X27" i="4"/>
  <c r="X29" i="4"/>
  <c r="X31" i="4"/>
  <c r="X33" i="4"/>
  <c r="X34" i="4"/>
  <c r="X35" i="4"/>
  <c r="X37" i="4"/>
  <c r="X38" i="4"/>
  <c r="X39" i="4"/>
  <c r="X41" i="4"/>
  <c r="X43" i="4"/>
  <c r="X44" i="4"/>
  <c r="X45" i="4"/>
  <c r="X47" i="4"/>
  <c r="X48" i="4"/>
  <c r="X49" i="4"/>
  <c r="X50" i="4"/>
  <c r="X51" i="4"/>
  <c r="X52" i="4"/>
  <c r="X53" i="4"/>
  <c r="X54" i="4"/>
  <c r="X55" i="4"/>
  <c r="X56" i="4"/>
  <c r="X57" i="4"/>
  <c r="X59" i="4"/>
  <c r="X60" i="4"/>
  <c r="X61" i="4"/>
  <c r="W9" i="4"/>
  <c r="W11" i="4"/>
  <c r="W12" i="4"/>
  <c r="W13" i="4"/>
  <c r="W15" i="4"/>
  <c r="W16" i="4"/>
  <c r="W17" i="4"/>
  <c r="W19" i="4"/>
  <c r="W21" i="4"/>
  <c r="W23" i="4"/>
  <c r="W25" i="4"/>
  <c r="W26" i="4"/>
  <c r="W27" i="4"/>
  <c r="W28" i="4"/>
  <c r="W29" i="4"/>
  <c r="W30" i="4"/>
  <c r="W31" i="4"/>
  <c r="W32" i="4"/>
  <c r="W33" i="4"/>
  <c r="W34" i="4"/>
  <c r="W35" i="4"/>
  <c r="W37" i="4"/>
  <c r="W38" i="4"/>
  <c r="W39" i="4"/>
  <c r="W43" i="4"/>
  <c r="W44" i="4"/>
  <c r="W47" i="4"/>
  <c r="W48" i="4"/>
  <c r="W49" i="4"/>
  <c r="W51" i="4"/>
  <c r="W53" i="4"/>
  <c r="W54" i="4"/>
  <c r="W55" i="4"/>
  <c r="W57" i="4"/>
  <c r="W59" i="4"/>
  <c r="W60" i="4"/>
  <c r="V9" i="4"/>
  <c r="V10" i="4"/>
  <c r="V11" i="4"/>
  <c r="V13" i="4"/>
  <c r="V15" i="4"/>
  <c r="V16" i="4"/>
  <c r="V17" i="4"/>
  <c r="V19" i="4"/>
  <c r="V21" i="4"/>
  <c r="V22" i="4"/>
  <c r="V25" i="4"/>
  <c r="V26" i="4"/>
  <c r="V27" i="4"/>
  <c r="V29" i="4"/>
  <c r="V31" i="4"/>
  <c r="V32" i="4"/>
  <c r="V33" i="4"/>
  <c r="V36" i="4"/>
  <c r="V37" i="4"/>
  <c r="V38" i="4"/>
  <c r="V40" i="4"/>
  <c r="V41" i="4"/>
  <c r="V42" i="4"/>
  <c r="V43" i="4"/>
  <c r="V44" i="4"/>
  <c r="V45" i="4"/>
  <c r="V47" i="4"/>
  <c r="V49" i="4"/>
  <c r="V51" i="4"/>
  <c r="V53" i="4"/>
  <c r="V54" i="4"/>
  <c r="V55" i="4"/>
  <c r="V57" i="4"/>
  <c r="V58" i="4"/>
  <c r="V59" i="4"/>
  <c r="V61" i="4"/>
  <c r="U9" i="4"/>
  <c r="U10" i="4"/>
  <c r="U11" i="4"/>
  <c r="U13" i="4"/>
  <c r="U14" i="4"/>
  <c r="U15" i="4"/>
  <c r="U16" i="4"/>
  <c r="U17" i="4"/>
  <c r="U18" i="4"/>
  <c r="U19" i="4"/>
  <c r="U20" i="4"/>
  <c r="U21" i="4"/>
  <c r="U22" i="4"/>
  <c r="U23" i="4"/>
  <c r="U25" i="4"/>
  <c r="U26" i="4"/>
  <c r="U27" i="4"/>
  <c r="U29" i="4"/>
  <c r="U31" i="4"/>
  <c r="U32" i="4"/>
  <c r="U35" i="4"/>
  <c r="U36" i="4"/>
  <c r="U37" i="4"/>
  <c r="U39" i="4"/>
  <c r="U41" i="4"/>
  <c r="U43" i="4"/>
  <c r="U45" i="4"/>
  <c r="U46" i="4"/>
  <c r="U47" i="4"/>
  <c r="U48" i="4"/>
  <c r="U49" i="4"/>
  <c r="U50" i="4"/>
  <c r="U51" i="4"/>
  <c r="U52" i="4"/>
  <c r="U53" i="4"/>
  <c r="U54" i="4"/>
  <c r="U55" i="4"/>
  <c r="U57" i="4"/>
  <c r="U58" i="4"/>
  <c r="U59" i="4"/>
  <c r="T9" i="4"/>
  <c r="T10" i="4"/>
  <c r="T13" i="4"/>
  <c r="T14" i="4"/>
  <c r="T15" i="4"/>
  <c r="T17" i="4"/>
  <c r="T19" i="4"/>
  <c r="T20" i="4"/>
  <c r="T21" i="4"/>
  <c r="T23" i="4"/>
  <c r="T25" i="4"/>
  <c r="T26" i="4"/>
  <c r="T29" i="4"/>
  <c r="T30" i="4"/>
  <c r="T31" i="4"/>
  <c r="T33" i="4"/>
  <c r="T35" i="4"/>
  <c r="T36" i="4"/>
  <c r="T37" i="4"/>
  <c r="T39" i="4"/>
  <c r="T41" i="4"/>
  <c r="T42" i="4"/>
  <c r="T45" i="4"/>
  <c r="T46" i="4"/>
  <c r="T47" i="4"/>
  <c r="T49" i="4"/>
  <c r="T51" i="4"/>
  <c r="T52" i="4"/>
  <c r="T53" i="4"/>
  <c r="T56" i="4"/>
  <c r="T57" i="4"/>
  <c r="T58" i="4"/>
  <c r="T60" i="4"/>
  <c r="S8" i="4"/>
  <c r="S9" i="4"/>
  <c r="S13" i="4"/>
  <c r="S14" i="4"/>
  <c r="S18" i="4"/>
  <c r="S19" i="4"/>
  <c r="S20" i="4"/>
  <c r="S22" i="4"/>
  <c r="S24" i="4"/>
  <c r="S25" i="4"/>
  <c r="S29" i="4"/>
  <c r="S30" i="4"/>
  <c r="S33" i="4"/>
  <c r="S35" i="4"/>
  <c r="S36" i="4"/>
  <c r="S40" i="4"/>
  <c r="S41" i="4"/>
  <c r="S42" i="4"/>
  <c r="S45" i="4"/>
  <c r="S46" i="4"/>
  <c r="S50" i="4"/>
  <c r="S51" i="4"/>
  <c r="S52" i="4"/>
  <c r="S54" i="4"/>
  <c r="S56" i="4"/>
  <c r="S57" i="4"/>
  <c r="S61" i="4"/>
  <c r="R11" i="4"/>
  <c r="R12" i="4"/>
  <c r="R13" i="4"/>
  <c r="R14" i="4"/>
  <c r="R15" i="4"/>
  <c r="R16" i="4"/>
  <c r="R18" i="4"/>
  <c r="R19" i="4"/>
  <c r="R20" i="4"/>
  <c r="R23" i="4"/>
  <c r="R28" i="4"/>
  <c r="R29" i="4"/>
  <c r="R30" i="4"/>
  <c r="R34" i="4"/>
  <c r="R35" i="4"/>
  <c r="R39" i="4"/>
  <c r="R43" i="4"/>
  <c r="R45" i="4"/>
  <c r="R46" i="4"/>
  <c r="R50" i="4"/>
  <c r="R51" i="4"/>
  <c r="R52" i="4"/>
  <c r="R55" i="4"/>
  <c r="R56" i="4"/>
  <c r="R59" i="4"/>
  <c r="R60" i="4"/>
  <c r="R61" i="4"/>
  <c r="Q8" i="4"/>
  <c r="Q9" i="4"/>
  <c r="Q10" i="4"/>
  <c r="Q12" i="4"/>
  <c r="Q13" i="4"/>
  <c r="Q14" i="4"/>
  <c r="Q17" i="4"/>
  <c r="Q22" i="4"/>
  <c r="Q23" i="4"/>
  <c r="Q24" i="4"/>
  <c r="Q26" i="4"/>
  <c r="Q28" i="4"/>
  <c r="Q29" i="4"/>
  <c r="Q33" i="4"/>
  <c r="Q34" i="4"/>
  <c r="Q38" i="4"/>
  <c r="Q39" i="4"/>
  <c r="Q40" i="4"/>
  <c r="Q42" i="4"/>
  <c r="Q44" i="4"/>
  <c r="Q45" i="4"/>
  <c r="Q49" i="4"/>
  <c r="Q50" i="4"/>
  <c r="Q53" i="4"/>
  <c r="Q55" i="4"/>
  <c r="Q56" i="4"/>
  <c r="Q57" i="4"/>
  <c r="Q60" i="4"/>
  <c r="Q61" i="4"/>
  <c r="P8" i="4"/>
  <c r="P11" i="4"/>
  <c r="P12" i="4"/>
  <c r="P16" i="4"/>
  <c r="P17" i="4"/>
  <c r="P18" i="4"/>
  <c r="P20" i="4"/>
  <c r="P22" i="4"/>
  <c r="P23" i="4"/>
  <c r="P27" i="4"/>
  <c r="P29" i="4"/>
  <c r="P31" i="4"/>
  <c r="P33" i="4"/>
  <c r="P34" i="4"/>
  <c r="P38" i="4"/>
  <c r="P39" i="4"/>
  <c r="P40" i="4"/>
  <c r="P43" i="4"/>
  <c r="P45" i="4"/>
  <c r="P47" i="4"/>
  <c r="P48" i="4"/>
  <c r="P49" i="4"/>
  <c r="P50" i="4"/>
  <c r="P52" i="4"/>
  <c r="P54" i="4"/>
  <c r="P55" i="4"/>
  <c r="P56" i="4"/>
  <c r="P59" i="4"/>
  <c r="P61" i="4"/>
  <c r="O9" i="4"/>
  <c r="O10" i="4"/>
  <c r="O11" i="4"/>
  <c r="O12" i="4"/>
  <c r="O14" i="4"/>
  <c r="O16" i="4"/>
  <c r="O17" i="4"/>
  <c r="O18" i="4"/>
  <c r="O21" i="4"/>
  <c r="O23" i="4"/>
  <c r="O26" i="4"/>
  <c r="O27" i="4"/>
  <c r="O28" i="4"/>
  <c r="O30" i="4"/>
  <c r="O32" i="4"/>
  <c r="O33" i="4"/>
  <c r="O37" i="4"/>
  <c r="O39" i="4"/>
  <c r="O41" i="4"/>
  <c r="O43" i="4"/>
  <c r="O44" i="4"/>
  <c r="O48" i="4"/>
  <c r="O49" i="4"/>
  <c r="O50" i="4"/>
  <c r="O53" i="4"/>
  <c r="O55" i="4"/>
  <c r="O57" i="4"/>
  <c r="O58" i="4"/>
  <c r="O59" i="4"/>
  <c r="O60" i="4"/>
  <c r="O61" i="4"/>
  <c r="N8" i="4"/>
  <c r="N10" i="4"/>
  <c r="N11" i="4"/>
  <c r="N12" i="4"/>
  <c r="N15" i="4"/>
  <c r="N17" i="4"/>
  <c r="N19" i="4"/>
  <c r="N20" i="4"/>
  <c r="N21" i="4"/>
  <c r="N22" i="4"/>
  <c r="N23" i="4"/>
  <c r="N24" i="4"/>
  <c r="N26" i="4"/>
  <c r="N27" i="4"/>
  <c r="N28" i="4"/>
  <c r="N31" i="4"/>
  <c r="N33" i="4"/>
  <c r="N36" i="4"/>
  <c r="N37" i="4"/>
  <c r="N38" i="4"/>
  <c r="N40" i="4"/>
  <c r="N42" i="4"/>
  <c r="N43" i="4"/>
  <c r="N47" i="4"/>
  <c r="N49" i="4"/>
  <c r="N51" i="4"/>
  <c r="N53" i="4"/>
  <c r="N54" i="4"/>
  <c r="N58" i="4"/>
  <c r="N59" i="4"/>
  <c r="N60" i="4"/>
  <c r="M9" i="4"/>
  <c r="M11" i="4"/>
  <c r="M13" i="4"/>
  <c r="M14" i="4"/>
  <c r="M15" i="4"/>
  <c r="M16" i="4"/>
  <c r="M18" i="4"/>
  <c r="M20" i="4"/>
  <c r="M21" i="4"/>
  <c r="M22" i="4"/>
  <c r="M25" i="4"/>
  <c r="M27" i="4"/>
  <c r="M29" i="4"/>
  <c r="M30" i="4"/>
  <c r="M31" i="4"/>
  <c r="M32" i="4"/>
  <c r="M34" i="4"/>
  <c r="M36" i="4"/>
  <c r="M37" i="4"/>
  <c r="M38" i="4"/>
  <c r="M41" i="4"/>
  <c r="M43" i="4"/>
  <c r="M46" i="4"/>
  <c r="M47" i="4"/>
  <c r="M48" i="4"/>
  <c r="M50" i="4"/>
  <c r="M52" i="4"/>
  <c r="M53" i="4"/>
  <c r="M57" i="4"/>
  <c r="M59" i="4"/>
  <c r="M61" i="4"/>
  <c r="L9" i="4"/>
  <c r="L10" i="4"/>
  <c r="L14" i="4"/>
  <c r="L15" i="4"/>
  <c r="L16" i="4"/>
  <c r="L19" i="4"/>
  <c r="L20" i="4"/>
  <c r="L21" i="4"/>
  <c r="L24" i="4"/>
  <c r="L25" i="4"/>
  <c r="L26" i="4"/>
  <c r="L28" i="4"/>
  <c r="L29" i="4"/>
  <c r="L30" i="4"/>
  <c r="L31" i="4"/>
  <c r="L32" i="4"/>
  <c r="L35" i="4"/>
  <c r="L37" i="4"/>
  <c r="L39" i="4"/>
  <c r="L40" i="4"/>
  <c r="L41" i="4"/>
  <c r="L42" i="4"/>
  <c r="L43" i="4"/>
  <c r="L44" i="4"/>
  <c r="L46" i="4"/>
  <c r="L47" i="4"/>
  <c r="L48" i="4"/>
  <c r="L51" i="4"/>
  <c r="L53" i="4"/>
  <c r="L56" i="4"/>
  <c r="L57" i="4"/>
  <c r="L58" i="4"/>
  <c r="L60" i="4"/>
  <c r="L61" i="4"/>
  <c r="K8" i="4"/>
  <c r="K9" i="4"/>
  <c r="K10" i="4"/>
  <c r="K13" i="4"/>
  <c r="K15" i="4"/>
  <c r="K17" i="4"/>
  <c r="K18" i="4"/>
  <c r="K19" i="4"/>
  <c r="K20" i="4"/>
  <c r="K22" i="4"/>
  <c r="K24" i="4"/>
  <c r="K25" i="4"/>
  <c r="K26" i="4"/>
  <c r="K29" i="4"/>
  <c r="K30" i="4"/>
  <c r="K31" i="4"/>
  <c r="K34" i="4"/>
  <c r="K35" i="4"/>
  <c r="K36" i="4"/>
  <c r="K39" i="4"/>
  <c r="K40" i="4"/>
  <c r="K41" i="4"/>
  <c r="K43" i="4"/>
  <c r="K45" i="4"/>
  <c r="K47" i="4"/>
  <c r="K50" i="4"/>
  <c r="K51" i="4"/>
  <c r="K52" i="4"/>
  <c r="K54" i="4"/>
  <c r="K56" i="4"/>
  <c r="K57" i="4"/>
  <c r="K61" i="4"/>
  <c r="J8" i="4"/>
  <c r="J9" i="4"/>
  <c r="J13" i="4"/>
  <c r="J14" i="4"/>
  <c r="J16" i="4"/>
  <c r="J18" i="4"/>
  <c r="J19" i="4"/>
  <c r="J20" i="4"/>
  <c r="J23" i="4"/>
  <c r="J25" i="4"/>
  <c r="J27" i="4"/>
  <c r="J29" i="4"/>
  <c r="J30" i="4"/>
  <c r="J34" i="4"/>
  <c r="J35" i="4"/>
  <c r="J36" i="4"/>
  <c r="J40" i="4"/>
  <c r="J41" i="4"/>
  <c r="J44" i="4"/>
  <c r="J45" i="4"/>
  <c r="J46" i="4"/>
  <c r="J47" i="4"/>
  <c r="J48" i="4"/>
  <c r="J50" i="4"/>
  <c r="J51" i="4"/>
  <c r="J52" i="4"/>
  <c r="J53" i="4"/>
  <c r="J55" i="4"/>
  <c r="J57" i="4"/>
  <c r="J59" i="4"/>
  <c r="J61" i="4"/>
  <c r="I8" i="4"/>
  <c r="I9" i="4"/>
  <c r="I11" i="4"/>
  <c r="I12" i="4"/>
  <c r="I13" i="4"/>
  <c r="I18" i="4"/>
  <c r="I19" i="4"/>
  <c r="I23" i="4"/>
  <c r="I24" i="4"/>
  <c r="I26" i="4"/>
  <c r="I27" i="4"/>
  <c r="I28" i="4"/>
  <c r="I29" i="4"/>
  <c r="I30" i="4"/>
  <c r="I33" i="4"/>
  <c r="I35" i="4"/>
  <c r="I37" i="4"/>
  <c r="I39" i="4"/>
  <c r="I40" i="4"/>
  <c r="I44" i="4"/>
  <c r="I45" i="4"/>
  <c r="I46" i="4"/>
  <c r="I50" i="4"/>
  <c r="I51" i="4"/>
  <c r="I54" i="4"/>
  <c r="I55" i="4"/>
  <c r="I56" i="4"/>
  <c r="I57" i="4"/>
  <c r="I58" i="4"/>
  <c r="I60" i="4"/>
  <c r="I61" i="4"/>
  <c r="H8" i="4"/>
  <c r="H9" i="4"/>
  <c r="H13" i="4"/>
  <c r="H15" i="4"/>
  <c r="H17" i="4"/>
  <c r="H18" i="4"/>
  <c r="H19" i="4"/>
  <c r="H21" i="4"/>
  <c r="H22" i="4"/>
  <c r="H23" i="4"/>
  <c r="H27" i="4"/>
  <c r="H28" i="4"/>
  <c r="H29" i="4"/>
  <c r="H33" i="4"/>
  <c r="H34" i="4"/>
  <c r="H36" i="4"/>
  <c r="H37" i="4"/>
  <c r="H38" i="4"/>
  <c r="H39" i="4"/>
  <c r="H40" i="4"/>
  <c r="H45" i="4"/>
  <c r="H47" i="4"/>
  <c r="H49" i="4"/>
  <c r="H50" i="4"/>
  <c r="H54" i="4"/>
  <c r="H55" i="4"/>
  <c r="H56" i="4"/>
  <c r="H60" i="4"/>
  <c r="H61" i="4"/>
  <c r="G10" i="4"/>
  <c r="G11" i="4"/>
  <c r="G12" i="4"/>
  <c r="G13" i="4"/>
  <c r="G15" i="4"/>
  <c r="G16" i="4"/>
  <c r="G17" i="4"/>
  <c r="G19" i="4"/>
  <c r="G20" i="4"/>
  <c r="G21" i="4"/>
  <c r="G23" i="4"/>
  <c r="G24" i="4"/>
  <c r="G25" i="4"/>
  <c r="G27" i="4"/>
  <c r="G28" i="4"/>
  <c r="G29" i="4"/>
  <c r="G31" i="4"/>
  <c r="G32" i="4"/>
  <c r="G33" i="4"/>
  <c r="G35" i="4"/>
  <c r="G36" i="4"/>
  <c r="G37" i="4"/>
  <c r="G39" i="4"/>
  <c r="G40" i="4"/>
  <c r="G41" i="4"/>
  <c r="G43" i="4"/>
  <c r="G44" i="4"/>
  <c r="G45" i="4"/>
  <c r="G47" i="4"/>
  <c r="G48" i="4"/>
  <c r="G49" i="4"/>
  <c r="G51" i="4"/>
  <c r="G52" i="4"/>
  <c r="G53" i="4"/>
  <c r="G55" i="4"/>
  <c r="G56" i="4"/>
  <c r="G57" i="4"/>
  <c r="G59" i="4"/>
  <c r="G60" i="4"/>
  <c r="G61" i="4"/>
  <c r="F9" i="4"/>
  <c r="F10" i="4"/>
  <c r="F11" i="4"/>
  <c r="F13" i="4"/>
  <c r="F14" i="4"/>
  <c r="F15" i="4"/>
  <c r="F17" i="4"/>
  <c r="F18" i="4"/>
  <c r="F19" i="4"/>
  <c r="F21" i="4"/>
  <c r="F22" i="4"/>
  <c r="F23" i="4"/>
  <c r="F25" i="4"/>
  <c r="F26" i="4"/>
  <c r="F27" i="4"/>
  <c r="F29" i="4"/>
  <c r="F30" i="4"/>
  <c r="F31" i="4"/>
  <c r="F33" i="4"/>
  <c r="F34" i="4"/>
  <c r="F35" i="4"/>
  <c r="F37" i="4"/>
  <c r="F38" i="4"/>
  <c r="F39" i="4"/>
  <c r="F41" i="4"/>
  <c r="F42" i="4"/>
  <c r="F43" i="4"/>
  <c r="F45" i="4"/>
  <c r="F46" i="4"/>
  <c r="F47" i="4"/>
  <c r="F49" i="4"/>
  <c r="F50" i="4"/>
  <c r="F51" i="4"/>
  <c r="F53" i="4"/>
  <c r="F54" i="4"/>
  <c r="F55" i="4"/>
  <c r="F57" i="4"/>
  <c r="F58" i="4"/>
  <c r="F59" i="4"/>
  <c r="F61" i="4"/>
  <c r="E8" i="4"/>
  <c r="E9" i="4"/>
  <c r="E11" i="4"/>
  <c r="E12" i="4"/>
  <c r="E13" i="4"/>
  <c r="E15" i="4"/>
  <c r="E16" i="4"/>
  <c r="E17" i="4"/>
  <c r="E19" i="4"/>
  <c r="E20" i="4"/>
  <c r="E21" i="4"/>
  <c r="E23" i="4"/>
  <c r="E24" i="4"/>
  <c r="E25" i="4"/>
  <c r="E27" i="4"/>
  <c r="E28" i="4"/>
  <c r="E29" i="4"/>
  <c r="E31" i="4"/>
  <c r="E32" i="4"/>
  <c r="E33" i="4"/>
  <c r="E35" i="4"/>
  <c r="E36" i="4"/>
  <c r="E37" i="4"/>
  <c r="E39" i="4"/>
  <c r="E40" i="4"/>
  <c r="E41" i="4"/>
  <c r="E43" i="4"/>
  <c r="E44" i="4"/>
  <c r="E45" i="4"/>
  <c r="E47" i="4"/>
  <c r="E48" i="4"/>
  <c r="E49" i="4"/>
  <c r="E51" i="4"/>
  <c r="E52" i="4"/>
  <c r="E53" i="4"/>
  <c r="E55" i="4"/>
  <c r="E56" i="4"/>
  <c r="E57" i="4"/>
  <c r="E59" i="4"/>
  <c r="E60" i="4"/>
  <c r="E61" i="4"/>
  <c r="D11" i="4"/>
  <c r="D13" i="4"/>
  <c r="D18" i="4"/>
  <c r="D19" i="4"/>
  <c r="D22" i="4"/>
  <c r="D23" i="4"/>
  <c r="D24" i="4"/>
  <c r="D26" i="4"/>
  <c r="D28" i="4"/>
  <c r="D30" i="4"/>
  <c r="D31" i="4"/>
  <c r="D36" i="4"/>
  <c r="D38" i="4"/>
  <c r="D39" i="4"/>
  <c r="D40" i="4"/>
  <c r="D44" i="4"/>
  <c r="D46" i="4"/>
  <c r="D50" i="4"/>
  <c r="D51" i="4"/>
  <c r="D54" i="4"/>
  <c r="D55" i="4"/>
  <c r="D56" i="4"/>
  <c r="D58" i="4"/>
  <c r="D59" i="4"/>
  <c r="D60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C8" i="3"/>
  <c r="AC9" i="3"/>
  <c r="AC10" i="3"/>
  <c r="Z10" i="3" s="1"/>
  <c r="AC11" i="3"/>
  <c r="Z11" i="3" s="1"/>
  <c r="AC12" i="3"/>
  <c r="AC13" i="3"/>
  <c r="AC14" i="3"/>
  <c r="Z14" i="3" s="1"/>
  <c r="AC15" i="3"/>
  <c r="Z15" i="3" s="1"/>
  <c r="AC16" i="3"/>
  <c r="AC17" i="3"/>
  <c r="AC18" i="3"/>
  <c r="Z18" i="3" s="1"/>
  <c r="AC19" i="3"/>
  <c r="Z19" i="3" s="1"/>
  <c r="AC20" i="3"/>
  <c r="AC21" i="3"/>
  <c r="AC22" i="3"/>
  <c r="AO22" i="1" s="1"/>
  <c r="AC23" i="3"/>
  <c r="Z23" i="3" s="1"/>
  <c r="AC24" i="3"/>
  <c r="AC25" i="3"/>
  <c r="AC26" i="3"/>
  <c r="Z26" i="3" s="1"/>
  <c r="AC27" i="3"/>
  <c r="Z27" i="3" s="1"/>
  <c r="AC28" i="3"/>
  <c r="AC29" i="3"/>
  <c r="AC30" i="3"/>
  <c r="Z30" i="3" s="1"/>
  <c r="AC31" i="3"/>
  <c r="Z31" i="3" s="1"/>
  <c r="AC32" i="3"/>
  <c r="AC33" i="3"/>
  <c r="AC34" i="3"/>
  <c r="AO34" i="1" s="1"/>
  <c r="AP34" i="1" s="1"/>
  <c r="AC35" i="3"/>
  <c r="Z35" i="3" s="1"/>
  <c r="AC36" i="3"/>
  <c r="AC37" i="3"/>
  <c r="AC38" i="3"/>
  <c r="Z38" i="3" s="1"/>
  <c r="AC39" i="3"/>
  <c r="Z39" i="3" s="1"/>
  <c r="AC40" i="3"/>
  <c r="AC41" i="3"/>
  <c r="AC42" i="3"/>
  <c r="Z42" i="3" s="1"/>
  <c r="AC43" i="3"/>
  <c r="Z43" i="3" s="1"/>
  <c r="AC44" i="3"/>
  <c r="AC45" i="3"/>
  <c r="AC46" i="3"/>
  <c r="Z46" i="3" s="1"/>
  <c r="AC47" i="3"/>
  <c r="Z47" i="3" s="1"/>
  <c r="AC48" i="3"/>
  <c r="AC49" i="3"/>
  <c r="AC50" i="3"/>
  <c r="Z50" i="3" s="1"/>
  <c r="AC51" i="3"/>
  <c r="Z51" i="3" s="1"/>
  <c r="AC52" i="3"/>
  <c r="AC53" i="3"/>
  <c r="AC54" i="3"/>
  <c r="AO54" i="1" s="1"/>
  <c r="AP54" i="1" s="1"/>
  <c r="AC55" i="3"/>
  <c r="Z55" i="3" s="1"/>
  <c r="AC56" i="3"/>
  <c r="AC57" i="3"/>
  <c r="AC58" i="3"/>
  <c r="Z58" i="3" s="1"/>
  <c r="AC59" i="3"/>
  <c r="Z59" i="3" s="1"/>
  <c r="AC60" i="3"/>
  <c r="AC61" i="3"/>
  <c r="Z8" i="3"/>
  <c r="Z9" i="3"/>
  <c r="Z12" i="3"/>
  <c r="Z13" i="3"/>
  <c r="Z16" i="3"/>
  <c r="Z17" i="3"/>
  <c r="Z20" i="3"/>
  <c r="Z21" i="3"/>
  <c r="Z22" i="3"/>
  <c r="Z24" i="3"/>
  <c r="Z25" i="3"/>
  <c r="Z28" i="3"/>
  <c r="Z29" i="3"/>
  <c r="Z32" i="3"/>
  <c r="Z33" i="3"/>
  <c r="Z34" i="3"/>
  <c r="Z36" i="3"/>
  <c r="Z37" i="3"/>
  <c r="Z40" i="3"/>
  <c r="Z41" i="3"/>
  <c r="Z44" i="3"/>
  <c r="Z45" i="3"/>
  <c r="Z48" i="3"/>
  <c r="Z49" i="3"/>
  <c r="Z52" i="3"/>
  <c r="Z53" i="3"/>
  <c r="Z54" i="3"/>
  <c r="Z56" i="3"/>
  <c r="Z57" i="3"/>
  <c r="Z60" i="3"/>
  <c r="Z61" i="3"/>
  <c r="R8" i="3"/>
  <c r="R9" i="3"/>
  <c r="R10" i="3"/>
  <c r="P10" i="3" s="1"/>
  <c r="R11" i="3"/>
  <c r="P11" i="3" s="1"/>
  <c r="R12" i="3"/>
  <c r="P12" i="3" s="1"/>
  <c r="R13" i="3"/>
  <c r="R14" i="3"/>
  <c r="P14" i="3" s="1"/>
  <c r="R15" i="3"/>
  <c r="P15" i="3" s="1"/>
  <c r="R16" i="3"/>
  <c r="R17" i="3"/>
  <c r="R18" i="3"/>
  <c r="P18" i="3" s="1"/>
  <c r="R19" i="3"/>
  <c r="P19" i="3" s="1"/>
  <c r="R20" i="3"/>
  <c r="R21" i="3"/>
  <c r="R22" i="3"/>
  <c r="P22" i="3" s="1"/>
  <c r="R23" i="3"/>
  <c r="P23" i="3" s="1"/>
  <c r="R24" i="3"/>
  <c r="R25" i="3"/>
  <c r="R26" i="3"/>
  <c r="P26" i="3" s="1"/>
  <c r="R27" i="3"/>
  <c r="P27" i="3" s="1"/>
  <c r="R28" i="3"/>
  <c r="P28" i="3" s="1"/>
  <c r="R29" i="3"/>
  <c r="R30" i="3"/>
  <c r="R31" i="3"/>
  <c r="P31" i="3" s="1"/>
  <c r="R32" i="3"/>
  <c r="R33" i="3"/>
  <c r="R34" i="3"/>
  <c r="P34" i="3" s="1"/>
  <c r="R35" i="3"/>
  <c r="P35" i="3" s="1"/>
  <c r="R36" i="3"/>
  <c r="R37" i="3"/>
  <c r="R38" i="3"/>
  <c r="P38" i="3" s="1"/>
  <c r="R39" i="3"/>
  <c r="P39" i="3" s="1"/>
  <c r="R40" i="3"/>
  <c r="R41" i="3"/>
  <c r="R42" i="3"/>
  <c r="P42" i="3" s="1"/>
  <c r="R43" i="3"/>
  <c r="P43" i="3" s="1"/>
  <c r="R44" i="3"/>
  <c r="P44" i="3" s="1"/>
  <c r="R45" i="3"/>
  <c r="R46" i="3"/>
  <c r="R47" i="3"/>
  <c r="P47" i="3" s="1"/>
  <c r="R48" i="3"/>
  <c r="R49" i="3"/>
  <c r="R50" i="3"/>
  <c r="R51" i="3"/>
  <c r="P51" i="3" s="1"/>
  <c r="R52" i="3"/>
  <c r="R53" i="3"/>
  <c r="R54" i="3"/>
  <c r="P54" i="3" s="1"/>
  <c r="R55" i="3"/>
  <c r="P55" i="3" s="1"/>
  <c r="R56" i="3"/>
  <c r="R57" i="3"/>
  <c r="R58" i="3"/>
  <c r="P58" i="3" s="1"/>
  <c r="R59" i="3"/>
  <c r="P59" i="3" s="1"/>
  <c r="R60" i="3"/>
  <c r="P60" i="3" s="1"/>
  <c r="R61" i="3"/>
  <c r="P8" i="3"/>
  <c r="P9" i="3"/>
  <c r="P13" i="3"/>
  <c r="P16" i="3"/>
  <c r="P17" i="3"/>
  <c r="P20" i="3"/>
  <c r="P21" i="3"/>
  <c r="P24" i="3"/>
  <c r="P25" i="3"/>
  <c r="P29" i="3"/>
  <c r="P30" i="3"/>
  <c r="P32" i="3"/>
  <c r="P33" i="3"/>
  <c r="P36" i="3"/>
  <c r="P37" i="3"/>
  <c r="P40" i="3"/>
  <c r="P41" i="3"/>
  <c r="P45" i="3"/>
  <c r="P46" i="3"/>
  <c r="P48" i="3"/>
  <c r="P49" i="3"/>
  <c r="P50" i="3"/>
  <c r="P52" i="3"/>
  <c r="P53" i="3"/>
  <c r="P56" i="3"/>
  <c r="P57" i="3"/>
  <c r="P61" i="3"/>
  <c r="O8" i="3"/>
  <c r="O10" i="3"/>
  <c r="O11" i="3"/>
  <c r="O12" i="3"/>
  <c r="O14" i="3"/>
  <c r="O15" i="3"/>
  <c r="O16" i="3"/>
  <c r="O18" i="3"/>
  <c r="O19" i="3"/>
  <c r="O20" i="3"/>
  <c r="O22" i="3"/>
  <c r="O23" i="3"/>
  <c r="D23" i="3" s="1"/>
  <c r="O24" i="3"/>
  <c r="O26" i="3"/>
  <c r="O27" i="3"/>
  <c r="O28" i="3"/>
  <c r="O30" i="3"/>
  <c r="O31" i="3"/>
  <c r="O32" i="3"/>
  <c r="O34" i="3"/>
  <c r="O35" i="3"/>
  <c r="O36" i="3"/>
  <c r="O38" i="3"/>
  <c r="O39" i="3"/>
  <c r="D39" i="3" s="1"/>
  <c r="O40" i="3"/>
  <c r="O42" i="3"/>
  <c r="O43" i="3"/>
  <c r="O44" i="3"/>
  <c r="O46" i="3"/>
  <c r="O47" i="3"/>
  <c r="O48" i="3"/>
  <c r="O50" i="3"/>
  <c r="O51" i="3"/>
  <c r="O52" i="3"/>
  <c r="O54" i="3"/>
  <c r="O55" i="3"/>
  <c r="D55" i="3" s="1"/>
  <c r="O56" i="3"/>
  <c r="O58" i="3"/>
  <c r="O59" i="3"/>
  <c r="O60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F8" i="3"/>
  <c r="F9" i="3"/>
  <c r="F10" i="3"/>
  <c r="F11" i="3"/>
  <c r="F12" i="3"/>
  <c r="F13" i="3"/>
  <c r="F14" i="3"/>
  <c r="D14" i="3" s="1"/>
  <c r="F15" i="3"/>
  <c r="F16" i="3"/>
  <c r="F17" i="3"/>
  <c r="F18" i="3"/>
  <c r="F19" i="3"/>
  <c r="D19" i="3" s="1"/>
  <c r="F20" i="3"/>
  <c r="F21" i="3"/>
  <c r="F22" i="3"/>
  <c r="F23" i="3"/>
  <c r="F24" i="3"/>
  <c r="F25" i="3"/>
  <c r="F26" i="3"/>
  <c r="F27" i="3"/>
  <c r="F28" i="3"/>
  <c r="F29" i="3"/>
  <c r="F30" i="3"/>
  <c r="D30" i="3" s="1"/>
  <c r="F31" i="3"/>
  <c r="F32" i="3"/>
  <c r="F33" i="3"/>
  <c r="F34" i="3"/>
  <c r="F35" i="3"/>
  <c r="D35" i="3" s="1"/>
  <c r="F36" i="3"/>
  <c r="F37" i="3"/>
  <c r="F38" i="3"/>
  <c r="F39" i="3"/>
  <c r="F40" i="3"/>
  <c r="F41" i="3"/>
  <c r="F42" i="3"/>
  <c r="F43" i="3"/>
  <c r="F44" i="3"/>
  <c r="F45" i="3"/>
  <c r="F46" i="3"/>
  <c r="D46" i="3" s="1"/>
  <c r="F47" i="3"/>
  <c r="F48" i="3"/>
  <c r="F49" i="3"/>
  <c r="F50" i="3"/>
  <c r="F51" i="3"/>
  <c r="D51" i="3" s="1"/>
  <c r="F52" i="3"/>
  <c r="F53" i="3"/>
  <c r="F54" i="3"/>
  <c r="F55" i="3"/>
  <c r="F56" i="3"/>
  <c r="F57" i="3"/>
  <c r="F58" i="3"/>
  <c r="F59" i="3"/>
  <c r="F60" i="3"/>
  <c r="F61" i="3"/>
  <c r="E8" i="3"/>
  <c r="D8" i="3" s="1"/>
  <c r="E9" i="3"/>
  <c r="D9" i="3" s="1"/>
  <c r="E10" i="3"/>
  <c r="E11" i="3"/>
  <c r="E12" i="3"/>
  <c r="E13" i="3"/>
  <c r="D13" i="3" s="1"/>
  <c r="E14" i="3"/>
  <c r="E15" i="3"/>
  <c r="E16" i="3"/>
  <c r="E17" i="3"/>
  <c r="E18" i="3"/>
  <c r="E19" i="3"/>
  <c r="E20" i="3"/>
  <c r="E21" i="3"/>
  <c r="E22" i="3"/>
  <c r="E23" i="3"/>
  <c r="E24" i="3"/>
  <c r="D24" i="3" s="1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D40" i="3" s="1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D56" i="3" s="1"/>
  <c r="E57" i="3"/>
  <c r="E58" i="3"/>
  <c r="E59" i="3"/>
  <c r="E60" i="3"/>
  <c r="E61" i="3"/>
  <c r="D10" i="3"/>
  <c r="D11" i="3"/>
  <c r="D15" i="3"/>
  <c r="D16" i="3"/>
  <c r="D20" i="3"/>
  <c r="D22" i="3"/>
  <c r="D26" i="3"/>
  <c r="D27" i="3"/>
  <c r="D31" i="3"/>
  <c r="D32" i="3"/>
  <c r="D36" i="3"/>
  <c r="D38" i="3"/>
  <c r="D42" i="3"/>
  <c r="D43" i="3"/>
  <c r="D47" i="3"/>
  <c r="D48" i="3"/>
  <c r="D52" i="3"/>
  <c r="D54" i="3"/>
  <c r="D58" i="3"/>
  <c r="D59" i="3"/>
  <c r="EH8" i="8"/>
  <c r="EH9" i="8"/>
  <c r="DZ9" i="8" s="1"/>
  <c r="EH10" i="8"/>
  <c r="EH11" i="8"/>
  <c r="EH12" i="8"/>
  <c r="EH13" i="8"/>
  <c r="DZ13" i="8" s="1"/>
  <c r="EH14" i="8"/>
  <c r="EH15" i="8"/>
  <c r="EH16" i="8"/>
  <c r="EH17" i="8"/>
  <c r="DZ17" i="8" s="1"/>
  <c r="EH18" i="8"/>
  <c r="DZ18" i="8" s="1"/>
  <c r="EH19" i="8"/>
  <c r="EH20" i="8"/>
  <c r="EH21" i="8"/>
  <c r="DZ21" i="8" s="1"/>
  <c r="EH22" i="8"/>
  <c r="DZ22" i="8" s="1"/>
  <c r="EH23" i="8"/>
  <c r="EH24" i="8"/>
  <c r="EH25" i="8"/>
  <c r="DZ25" i="8" s="1"/>
  <c r="EH26" i="8"/>
  <c r="DZ26" i="8" s="1"/>
  <c r="EH27" i="8"/>
  <c r="EH28" i="8"/>
  <c r="EH29" i="8"/>
  <c r="DZ29" i="8" s="1"/>
  <c r="EH30" i="8"/>
  <c r="EH31" i="8"/>
  <c r="EH32" i="8"/>
  <c r="EH33" i="8"/>
  <c r="DZ33" i="8" s="1"/>
  <c r="EH34" i="8"/>
  <c r="DZ34" i="8" s="1"/>
  <c r="EH35" i="8"/>
  <c r="EH36" i="8"/>
  <c r="EH37" i="8"/>
  <c r="DZ37" i="8" s="1"/>
  <c r="EH38" i="8"/>
  <c r="DZ38" i="8" s="1"/>
  <c r="EH39" i="8"/>
  <c r="EH40" i="8"/>
  <c r="EH41" i="8"/>
  <c r="DZ41" i="8" s="1"/>
  <c r="EH42" i="8"/>
  <c r="EH43" i="8"/>
  <c r="EH44" i="8"/>
  <c r="EH45" i="8"/>
  <c r="DZ45" i="8" s="1"/>
  <c r="EH46" i="8"/>
  <c r="EH47" i="8"/>
  <c r="EH48" i="8"/>
  <c r="EH49" i="8"/>
  <c r="DZ49" i="8" s="1"/>
  <c r="EH50" i="8"/>
  <c r="DZ50" i="8" s="1"/>
  <c r="EH51" i="8"/>
  <c r="EH52" i="8"/>
  <c r="EH53" i="8"/>
  <c r="EH54" i="8"/>
  <c r="DZ54" i="8" s="1"/>
  <c r="EH55" i="8"/>
  <c r="EH56" i="8"/>
  <c r="EH57" i="8"/>
  <c r="DZ57" i="8" s="1"/>
  <c r="EH58" i="8"/>
  <c r="DZ58" i="8" s="1"/>
  <c r="EH59" i="8"/>
  <c r="EH60" i="8"/>
  <c r="EH61" i="8"/>
  <c r="DZ61" i="8" s="1"/>
  <c r="EA8" i="8"/>
  <c r="DZ8" i="8" s="1"/>
  <c r="EA9" i="8"/>
  <c r="EA10" i="8"/>
  <c r="EA11" i="8"/>
  <c r="DZ11" i="8" s="1"/>
  <c r="EA12" i="8"/>
  <c r="DZ12" i="8" s="1"/>
  <c r="EA13" i="8"/>
  <c r="EA14" i="8"/>
  <c r="EA15" i="8"/>
  <c r="DZ15" i="8" s="1"/>
  <c r="EA16" i="8"/>
  <c r="DZ16" i="8" s="1"/>
  <c r="EA17" i="8"/>
  <c r="EA18" i="8"/>
  <c r="EA19" i="8"/>
  <c r="DZ19" i="8" s="1"/>
  <c r="EA20" i="8"/>
  <c r="EA21" i="8"/>
  <c r="EA22" i="8"/>
  <c r="EA23" i="8"/>
  <c r="DZ23" i="8" s="1"/>
  <c r="EA24" i="8"/>
  <c r="DZ24" i="8" s="1"/>
  <c r="EA25" i="8"/>
  <c r="EA26" i="8"/>
  <c r="EA27" i="8"/>
  <c r="DZ27" i="8" s="1"/>
  <c r="EA28" i="8"/>
  <c r="DZ28" i="8" s="1"/>
  <c r="EA29" i="8"/>
  <c r="EA30" i="8"/>
  <c r="EA31" i="8"/>
  <c r="DZ31" i="8" s="1"/>
  <c r="EA32" i="8"/>
  <c r="EA33" i="8"/>
  <c r="EA34" i="8"/>
  <c r="EA35" i="8"/>
  <c r="DZ35" i="8" s="1"/>
  <c r="EA36" i="8"/>
  <c r="EA37" i="8"/>
  <c r="EA38" i="8"/>
  <c r="EA39" i="8"/>
  <c r="DZ39" i="8" s="1"/>
  <c r="EA40" i="8"/>
  <c r="DZ40" i="8" s="1"/>
  <c r="EA41" i="8"/>
  <c r="EA42" i="8"/>
  <c r="EA43" i="8"/>
  <c r="DZ43" i="8" s="1"/>
  <c r="EA44" i="8"/>
  <c r="DZ44" i="8" s="1"/>
  <c r="EA45" i="8"/>
  <c r="EA46" i="8"/>
  <c r="EA47" i="8"/>
  <c r="DZ47" i="8" s="1"/>
  <c r="EA48" i="8"/>
  <c r="DZ48" i="8" s="1"/>
  <c r="EA49" i="8"/>
  <c r="EA50" i="8"/>
  <c r="EA51" i="8"/>
  <c r="DZ51" i="8" s="1"/>
  <c r="EA52" i="8"/>
  <c r="EA53" i="8"/>
  <c r="EA54" i="8"/>
  <c r="EA55" i="8"/>
  <c r="DZ55" i="8" s="1"/>
  <c r="EA56" i="8"/>
  <c r="DZ56" i="8" s="1"/>
  <c r="EA57" i="8"/>
  <c r="EA58" i="8"/>
  <c r="EA59" i="8"/>
  <c r="DZ59" i="8" s="1"/>
  <c r="EA60" i="8"/>
  <c r="DZ60" i="8" s="1"/>
  <c r="EA61" i="8"/>
  <c r="DZ10" i="8"/>
  <c r="DZ14" i="8"/>
  <c r="DZ20" i="8"/>
  <c r="DZ30" i="8"/>
  <c r="DZ32" i="8"/>
  <c r="DZ36" i="8"/>
  <c r="DZ42" i="8"/>
  <c r="DZ46" i="8"/>
  <c r="DZ52" i="8"/>
  <c r="DZ53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U51" i="8"/>
  <c r="DU52" i="8"/>
  <c r="DU53" i="8"/>
  <c r="DU54" i="8"/>
  <c r="DU55" i="8"/>
  <c r="DU56" i="8"/>
  <c r="DU57" i="8"/>
  <c r="DU58" i="8"/>
  <c r="DU59" i="8"/>
  <c r="DU60" i="8"/>
  <c r="DU61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F22" i="8" s="1"/>
  <c r="DN23" i="8"/>
  <c r="DN24" i="8"/>
  <c r="DN25" i="8"/>
  <c r="DN26" i="8"/>
  <c r="DF26" i="8" s="1"/>
  <c r="DN27" i="8"/>
  <c r="DN28" i="8"/>
  <c r="DN29" i="8"/>
  <c r="DN30" i="8"/>
  <c r="DN31" i="8"/>
  <c r="DN32" i="8"/>
  <c r="DN33" i="8"/>
  <c r="DN34" i="8"/>
  <c r="DF34" i="8" s="1"/>
  <c r="DN35" i="8"/>
  <c r="DN36" i="8"/>
  <c r="DN37" i="8"/>
  <c r="DN38" i="8"/>
  <c r="DN39" i="8"/>
  <c r="DN40" i="8"/>
  <c r="DN41" i="8"/>
  <c r="DN42" i="8"/>
  <c r="DN43" i="8"/>
  <c r="DN44" i="8"/>
  <c r="DN45" i="8"/>
  <c r="DN46" i="8"/>
  <c r="DN47" i="8"/>
  <c r="DN48" i="8"/>
  <c r="DN49" i="8"/>
  <c r="DN50" i="8"/>
  <c r="DN51" i="8"/>
  <c r="DN52" i="8"/>
  <c r="DN53" i="8"/>
  <c r="DN54" i="8"/>
  <c r="DF54" i="8" s="1"/>
  <c r="DN55" i="8"/>
  <c r="DN56" i="8"/>
  <c r="DN57" i="8"/>
  <c r="DN58" i="8"/>
  <c r="DF58" i="8" s="1"/>
  <c r="DN59" i="8"/>
  <c r="DN60" i="8"/>
  <c r="DN61" i="8"/>
  <c r="DG8" i="8"/>
  <c r="DF8" i="8" s="1"/>
  <c r="DG9" i="8"/>
  <c r="DG10" i="8"/>
  <c r="DG11" i="8"/>
  <c r="DF11" i="8" s="1"/>
  <c r="DG12" i="8"/>
  <c r="DG13" i="8"/>
  <c r="DG14" i="8"/>
  <c r="DG15" i="8"/>
  <c r="DF15" i="8" s="1"/>
  <c r="DG16" i="8"/>
  <c r="DF16" i="8" s="1"/>
  <c r="DG17" i="8"/>
  <c r="DG18" i="8"/>
  <c r="DG19" i="8"/>
  <c r="DF19" i="8" s="1"/>
  <c r="DG20" i="8"/>
  <c r="DF20" i="8" s="1"/>
  <c r="DG21" i="8"/>
  <c r="DG22" i="8"/>
  <c r="DG23" i="8"/>
  <c r="DF23" i="8" s="1"/>
  <c r="DG24" i="8"/>
  <c r="DG25" i="8"/>
  <c r="DG26" i="8"/>
  <c r="DG27" i="8"/>
  <c r="DF27" i="8" s="1"/>
  <c r="DG28" i="8"/>
  <c r="DF28" i="8" s="1"/>
  <c r="DG29" i="8"/>
  <c r="DG30" i="8"/>
  <c r="DG31" i="8"/>
  <c r="DF31" i="8" s="1"/>
  <c r="DG32" i="8"/>
  <c r="DG33" i="8"/>
  <c r="DG34" i="8"/>
  <c r="DG35" i="8"/>
  <c r="DF35" i="8" s="1"/>
  <c r="DG36" i="8"/>
  <c r="DF36" i="8" s="1"/>
  <c r="DG37" i="8"/>
  <c r="DG38" i="8"/>
  <c r="DG39" i="8"/>
  <c r="DF39" i="8" s="1"/>
  <c r="DG40" i="8"/>
  <c r="DF40" i="8" s="1"/>
  <c r="DG41" i="8"/>
  <c r="DG42" i="8"/>
  <c r="DG43" i="8"/>
  <c r="DF43" i="8" s="1"/>
  <c r="DG44" i="8"/>
  <c r="DG45" i="8"/>
  <c r="DG46" i="8"/>
  <c r="DG47" i="8"/>
  <c r="DF47" i="8" s="1"/>
  <c r="DG48" i="8"/>
  <c r="DF48" i="8" s="1"/>
  <c r="DG49" i="8"/>
  <c r="DG50" i="8"/>
  <c r="DG51" i="8"/>
  <c r="DF51" i="8" s="1"/>
  <c r="DG52" i="8"/>
  <c r="DF52" i="8" s="1"/>
  <c r="DG53" i="8"/>
  <c r="DG54" i="8"/>
  <c r="DG55" i="8"/>
  <c r="DF55" i="8" s="1"/>
  <c r="DG56" i="8"/>
  <c r="DG57" i="8"/>
  <c r="DG58" i="8"/>
  <c r="DG59" i="8"/>
  <c r="DF59" i="8" s="1"/>
  <c r="DG60" i="8"/>
  <c r="DF60" i="8" s="1"/>
  <c r="DG61" i="8"/>
  <c r="DF9" i="8"/>
  <c r="DF10" i="8"/>
  <c r="DF12" i="8"/>
  <c r="DF13" i="8"/>
  <c r="DF17" i="8"/>
  <c r="DF18" i="8"/>
  <c r="DF21" i="8"/>
  <c r="DF24" i="8"/>
  <c r="DF25" i="8"/>
  <c r="DF29" i="8"/>
  <c r="DF32" i="8"/>
  <c r="DF33" i="8"/>
  <c r="DF37" i="8"/>
  <c r="DF38" i="8"/>
  <c r="DF41" i="8"/>
  <c r="DF42" i="8"/>
  <c r="DF44" i="8"/>
  <c r="DF45" i="8"/>
  <c r="DF49" i="8"/>
  <c r="DF50" i="8"/>
  <c r="DF53" i="8"/>
  <c r="DF56" i="8"/>
  <c r="DF57" i="8"/>
  <c r="DF61" i="8"/>
  <c r="CY8" i="8"/>
  <c r="CY9" i="8"/>
  <c r="CY10" i="8"/>
  <c r="CY11" i="8"/>
  <c r="CQ11" i="8" s="1"/>
  <c r="CY12" i="8"/>
  <c r="CY13" i="8"/>
  <c r="CY14" i="8"/>
  <c r="CQ14" i="8" s="1"/>
  <c r="CY15" i="8"/>
  <c r="CY16" i="8"/>
  <c r="CY17" i="8"/>
  <c r="CY18" i="8"/>
  <c r="CY19" i="8"/>
  <c r="CQ19" i="8" s="1"/>
  <c r="CY20" i="8"/>
  <c r="CY21" i="8"/>
  <c r="CY22" i="8"/>
  <c r="CY23" i="8"/>
  <c r="CY24" i="8"/>
  <c r="CY25" i="8"/>
  <c r="CY26" i="8"/>
  <c r="CY27" i="8"/>
  <c r="CQ27" i="8" s="1"/>
  <c r="CY28" i="8"/>
  <c r="CY29" i="8"/>
  <c r="CY30" i="8"/>
  <c r="CQ30" i="8" s="1"/>
  <c r="CY31" i="8"/>
  <c r="CY32" i="8"/>
  <c r="CY33" i="8"/>
  <c r="CY34" i="8"/>
  <c r="CY35" i="8"/>
  <c r="CQ35" i="8" s="1"/>
  <c r="CY36" i="8"/>
  <c r="CY37" i="8"/>
  <c r="CY38" i="8"/>
  <c r="CY39" i="8"/>
  <c r="CQ39" i="8" s="1"/>
  <c r="CY40" i="8"/>
  <c r="CY41" i="8"/>
  <c r="CY42" i="8"/>
  <c r="CY43" i="8"/>
  <c r="CY44" i="8"/>
  <c r="CY45" i="8"/>
  <c r="CY46" i="8"/>
  <c r="CQ46" i="8" s="1"/>
  <c r="CY47" i="8"/>
  <c r="CQ47" i="8" s="1"/>
  <c r="CY48" i="8"/>
  <c r="CY49" i="8"/>
  <c r="CY50" i="8"/>
  <c r="CY51" i="8"/>
  <c r="CQ51" i="8" s="1"/>
  <c r="CY52" i="8"/>
  <c r="CY53" i="8"/>
  <c r="CY54" i="8"/>
  <c r="CY55" i="8"/>
  <c r="CQ55" i="8" s="1"/>
  <c r="CY56" i="8"/>
  <c r="CY57" i="8"/>
  <c r="CY58" i="8"/>
  <c r="CY59" i="8"/>
  <c r="CY60" i="8"/>
  <c r="CY61" i="8"/>
  <c r="CR8" i="8"/>
  <c r="CQ8" i="8" s="1"/>
  <c r="CR9" i="8"/>
  <c r="CQ9" i="8" s="1"/>
  <c r="CR10" i="8"/>
  <c r="CR11" i="8"/>
  <c r="CR12" i="8"/>
  <c r="CR13" i="8"/>
  <c r="CQ13" i="8" s="1"/>
  <c r="CR14" i="8"/>
  <c r="CR15" i="8"/>
  <c r="CR16" i="8"/>
  <c r="CR17" i="8"/>
  <c r="CQ17" i="8" s="1"/>
  <c r="CR18" i="8"/>
  <c r="CR19" i="8"/>
  <c r="CR20" i="8"/>
  <c r="CR21" i="8"/>
  <c r="CQ21" i="8" s="1"/>
  <c r="CR22" i="8"/>
  <c r="CR23" i="8"/>
  <c r="CR24" i="8"/>
  <c r="CQ24" i="8" s="1"/>
  <c r="CR25" i="8"/>
  <c r="CQ25" i="8" s="1"/>
  <c r="CR26" i="8"/>
  <c r="CR27" i="8"/>
  <c r="CR28" i="8"/>
  <c r="CR29" i="8"/>
  <c r="CQ29" i="8" s="1"/>
  <c r="CR30" i="8"/>
  <c r="CR31" i="8"/>
  <c r="CR32" i="8"/>
  <c r="CR33" i="8"/>
  <c r="CQ33" i="8" s="1"/>
  <c r="CR34" i="8"/>
  <c r="CR35" i="8"/>
  <c r="CR36" i="8"/>
  <c r="CR37" i="8"/>
  <c r="CQ37" i="8" s="1"/>
  <c r="CR38" i="8"/>
  <c r="CR39" i="8"/>
  <c r="CR40" i="8"/>
  <c r="CQ40" i="8" s="1"/>
  <c r="CR41" i="8"/>
  <c r="CQ41" i="8" s="1"/>
  <c r="CR42" i="8"/>
  <c r="CR43" i="8"/>
  <c r="CR44" i="8"/>
  <c r="CR45" i="8"/>
  <c r="CQ45" i="8" s="1"/>
  <c r="CR46" i="8"/>
  <c r="CR47" i="8"/>
  <c r="CR48" i="8"/>
  <c r="CR49" i="8"/>
  <c r="CQ49" i="8" s="1"/>
  <c r="CR50" i="8"/>
  <c r="CR51" i="8"/>
  <c r="CR52" i="8"/>
  <c r="CR53" i="8"/>
  <c r="CQ53" i="8" s="1"/>
  <c r="CR54" i="8"/>
  <c r="CR55" i="8"/>
  <c r="CR56" i="8"/>
  <c r="CQ56" i="8" s="1"/>
  <c r="CR57" i="8"/>
  <c r="CQ57" i="8" s="1"/>
  <c r="CR58" i="8"/>
  <c r="CR59" i="8"/>
  <c r="CR60" i="8"/>
  <c r="CR61" i="8"/>
  <c r="CQ61" i="8" s="1"/>
  <c r="CQ10" i="8"/>
  <c r="CQ12" i="8"/>
  <c r="CQ15" i="8"/>
  <c r="CQ16" i="8"/>
  <c r="CQ18" i="8"/>
  <c r="CQ20" i="8"/>
  <c r="CQ22" i="8"/>
  <c r="CQ23" i="8"/>
  <c r="CQ26" i="8"/>
  <c r="CQ28" i="8"/>
  <c r="CQ31" i="8"/>
  <c r="CQ32" i="8"/>
  <c r="CQ34" i="8"/>
  <c r="CQ36" i="8"/>
  <c r="CQ38" i="8"/>
  <c r="CQ42" i="8"/>
  <c r="CQ43" i="8"/>
  <c r="CQ44" i="8"/>
  <c r="CQ48" i="8"/>
  <c r="CQ50" i="8"/>
  <c r="CQ52" i="8"/>
  <c r="CQ54" i="8"/>
  <c r="CQ58" i="8"/>
  <c r="CQ59" i="8"/>
  <c r="CQ60" i="8"/>
  <c r="CJ8" i="8"/>
  <c r="CJ9" i="8"/>
  <c r="CB9" i="8" s="1"/>
  <c r="CJ10" i="8"/>
  <c r="CB10" i="8" s="1"/>
  <c r="CJ11" i="8"/>
  <c r="CJ12" i="8"/>
  <c r="CJ13" i="8"/>
  <c r="CB13" i="8" s="1"/>
  <c r="CJ14" i="8"/>
  <c r="CB14" i="8" s="1"/>
  <c r="CJ15" i="8"/>
  <c r="CJ16" i="8"/>
  <c r="CJ17" i="8"/>
  <c r="CJ18" i="8"/>
  <c r="CB18" i="8" s="1"/>
  <c r="CJ19" i="8"/>
  <c r="CJ20" i="8"/>
  <c r="CJ21" i="8"/>
  <c r="CB21" i="8" s="1"/>
  <c r="CJ22" i="8"/>
  <c r="CB22" i="8" s="1"/>
  <c r="CJ23" i="8"/>
  <c r="CJ24" i="8"/>
  <c r="CJ25" i="8"/>
  <c r="CJ26" i="8"/>
  <c r="CJ27" i="8"/>
  <c r="CJ28" i="8"/>
  <c r="CJ29" i="8"/>
  <c r="CB29" i="8" s="1"/>
  <c r="CJ30" i="8"/>
  <c r="CB30" i="8" s="1"/>
  <c r="CJ31" i="8"/>
  <c r="CJ32" i="8"/>
  <c r="CJ33" i="8"/>
  <c r="CJ34" i="8"/>
  <c r="CB34" i="8" s="1"/>
  <c r="CJ35" i="8"/>
  <c r="CJ36" i="8"/>
  <c r="CJ37" i="8"/>
  <c r="CB37" i="8" s="1"/>
  <c r="CJ38" i="8"/>
  <c r="CB38" i="8" s="1"/>
  <c r="CJ39" i="8"/>
  <c r="CJ40" i="8"/>
  <c r="CJ41" i="8"/>
  <c r="CJ42" i="8"/>
  <c r="CB42" i="8" s="1"/>
  <c r="CJ43" i="8"/>
  <c r="CJ44" i="8"/>
  <c r="CJ45" i="8"/>
  <c r="CB45" i="8" s="1"/>
  <c r="CJ46" i="8"/>
  <c r="CB46" i="8" s="1"/>
  <c r="CJ47" i="8"/>
  <c r="CJ48" i="8"/>
  <c r="CJ49" i="8"/>
  <c r="CB49" i="8" s="1"/>
  <c r="CJ50" i="8"/>
  <c r="CB50" i="8" s="1"/>
  <c r="CJ51" i="8"/>
  <c r="CJ52" i="8"/>
  <c r="CJ53" i="8"/>
  <c r="CJ54" i="8"/>
  <c r="CB54" i="8" s="1"/>
  <c r="CJ55" i="8"/>
  <c r="CJ56" i="8"/>
  <c r="CJ57" i="8"/>
  <c r="CB57" i="8" s="1"/>
  <c r="CJ58" i="8"/>
  <c r="CB58" i="8" s="1"/>
  <c r="CJ59" i="8"/>
  <c r="CJ60" i="8"/>
  <c r="CJ61" i="8"/>
  <c r="CB61" i="8" s="1"/>
  <c r="CC8" i="8"/>
  <c r="CB8" i="8" s="1"/>
  <c r="CC9" i="8"/>
  <c r="CC10" i="8"/>
  <c r="CC11" i="8"/>
  <c r="CB11" i="8" s="1"/>
  <c r="CC12" i="8"/>
  <c r="CC13" i="8"/>
  <c r="CC14" i="8"/>
  <c r="CC15" i="8"/>
  <c r="CB15" i="8" s="1"/>
  <c r="CC16" i="8"/>
  <c r="CB16" i="8" s="1"/>
  <c r="CC17" i="8"/>
  <c r="CC18" i="8"/>
  <c r="CC19" i="8"/>
  <c r="CB19" i="8" s="1"/>
  <c r="CC20" i="8"/>
  <c r="CC21" i="8"/>
  <c r="CC22" i="8"/>
  <c r="CC23" i="8"/>
  <c r="CB23" i="8" s="1"/>
  <c r="CC24" i="8"/>
  <c r="CB24" i="8" s="1"/>
  <c r="CC25" i="8"/>
  <c r="CC26" i="8"/>
  <c r="CC27" i="8"/>
  <c r="CB27" i="8" s="1"/>
  <c r="CC28" i="8"/>
  <c r="CB28" i="8" s="1"/>
  <c r="CC29" i="8"/>
  <c r="CC30" i="8"/>
  <c r="CC31" i="8"/>
  <c r="CB31" i="8" s="1"/>
  <c r="CC32" i="8"/>
  <c r="CB32" i="8" s="1"/>
  <c r="CC33" i="8"/>
  <c r="CC34" i="8"/>
  <c r="CC35" i="8"/>
  <c r="CB35" i="8" s="1"/>
  <c r="CC36" i="8"/>
  <c r="CB36" i="8" s="1"/>
  <c r="CC37" i="8"/>
  <c r="CC38" i="8"/>
  <c r="CC39" i="8"/>
  <c r="CB39" i="8" s="1"/>
  <c r="CC40" i="8"/>
  <c r="CB40" i="8" s="1"/>
  <c r="CC41" i="8"/>
  <c r="CC42" i="8"/>
  <c r="CC43" i="8"/>
  <c r="CB43" i="8" s="1"/>
  <c r="CC44" i="8"/>
  <c r="CB44" i="8" s="1"/>
  <c r="CC45" i="8"/>
  <c r="CC46" i="8"/>
  <c r="CC47" i="8"/>
  <c r="CB47" i="8" s="1"/>
  <c r="CC48" i="8"/>
  <c r="CC49" i="8"/>
  <c r="CC50" i="8"/>
  <c r="CC51" i="8"/>
  <c r="CB51" i="8" s="1"/>
  <c r="CC52" i="8"/>
  <c r="CB52" i="8" s="1"/>
  <c r="CC53" i="8"/>
  <c r="CC54" i="8"/>
  <c r="CC55" i="8"/>
  <c r="CB55" i="8" s="1"/>
  <c r="CC56" i="8"/>
  <c r="CB56" i="8" s="1"/>
  <c r="CC57" i="8"/>
  <c r="CC58" i="8"/>
  <c r="CC59" i="8"/>
  <c r="CB59" i="8" s="1"/>
  <c r="CC60" i="8"/>
  <c r="CB60" i="8" s="1"/>
  <c r="CC61" i="8"/>
  <c r="CB12" i="8"/>
  <c r="CB17" i="8"/>
  <c r="CB20" i="8"/>
  <c r="CB25" i="8"/>
  <c r="CB26" i="8"/>
  <c r="CB33" i="8"/>
  <c r="CB41" i="8"/>
  <c r="CB48" i="8"/>
  <c r="CB53" i="8"/>
  <c r="BU8" i="8"/>
  <c r="BU9" i="8"/>
  <c r="BU10" i="8"/>
  <c r="BU11" i="8"/>
  <c r="BU12" i="8"/>
  <c r="BU13" i="8"/>
  <c r="BU14" i="8"/>
  <c r="BU15" i="8"/>
  <c r="BU16" i="8"/>
  <c r="BM16" i="8" s="1"/>
  <c r="BU17" i="8"/>
  <c r="BU18" i="8"/>
  <c r="BU19" i="8"/>
  <c r="BU20" i="8"/>
  <c r="BM20" i="8" s="1"/>
  <c r="BU21" i="8"/>
  <c r="BU22" i="8"/>
  <c r="BU23" i="8"/>
  <c r="BU24" i="8"/>
  <c r="BM24" i="8" s="1"/>
  <c r="BU25" i="8"/>
  <c r="BU26" i="8"/>
  <c r="BU27" i="8"/>
  <c r="BU28" i="8"/>
  <c r="BU29" i="8"/>
  <c r="BU30" i="8"/>
  <c r="BU31" i="8"/>
  <c r="BU32" i="8"/>
  <c r="BM32" i="8" s="1"/>
  <c r="BU33" i="8"/>
  <c r="BU34" i="8"/>
  <c r="BU35" i="8"/>
  <c r="BU36" i="8"/>
  <c r="BM36" i="8" s="1"/>
  <c r="BU37" i="8"/>
  <c r="BU38" i="8"/>
  <c r="BU39" i="8"/>
  <c r="BU40" i="8"/>
  <c r="BU41" i="8"/>
  <c r="BU42" i="8"/>
  <c r="BU43" i="8"/>
  <c r="BU44" i="8"/>
  <c r="BU45" i="8"/>
  <c r="BU46" i="8"/>
  <c r="BU47" i="8"/>
  <c r="BU48" i="8"/>
  <c r="BM48" i="8" s="1"/>
  <c r="BU49" i="8"/>
  <c r="BU50" i="8"/>
  <c r="BU51" i="8"/>
  <c r="BU52" i="8"/>
  <c r="BM52" i="8" s="1"/>
  <c r="BU53" i="8"/>
  <c r="BU54" i="8"/>
  <c r="BU55" i="8"/>
  <c r="BU56" i="8"/>
  <c r="BM56" i="8" s="1"/>
  <c r="BU57" i="8"/>
  <c r="BU58" i="8"/>
  <c r="BU59" i="8"/>
  <c r="BU60" i="8"/>
  <c r="BU61" i="8"/>
  <c r="BN8" i="8"/>
  <c r="BN9" i="8"/>
  <c r="BM9" i="8" s="1"/>
  <c r="BN10" i="8"/>
  <c r="BM10" i="8" s="1"/>
  <c r="BN11" i="8"/>
  <c r="BN12" i="8"/>
  <c r="BN13" i="8"/>
  <c r="BM13" i="8" s="1"/>
  <c r="BN14" i="8"/>
  <c r="BM14" i="8" s="1"/>
  <c r="BN15" i="8"/>
  <c r="BN16" i="8"/>
  <c r="BN17" i="8"/>
  <c r="BM17" i="8" s="1"/>
  <c r="BN18" i="8"/>
  <c r="BM18" i="8" s="1"/>
  <c r="BN19" i="8"/>
  <c r="BN20" i="8"/>
  <c r="BN21" i="8"/>
  <c r="BM21" i="8" s="1"/>
  <c r="BN22" i="8"/>
  <c r="BN23" i="8"/>
  <c r="BN24" i="8"/>
  <c r="BN25" i="8"/>
  <c r="BM25" i="8" s="1"/>
  <c r="BN26" i="8"/>
  <c r="BM26" i="8" s="1"/>
  <c r="BN27" i="8"/>
  <c r="BN28" i="8"/>
  <c r="BN29" i="8"/>
  <c r="BM29" i="8" s="1"/>
  <c r="BN30" i="8"/>
  <c r="BM30" i="8" s="1"/>
  <c r="BN31" i="8"/>
  <c r="BN32" i="8"/>
  <c r="BN33" i="8"/>
  <c r="BM33" i="8" s="1"/>
  <c r="BN34" i="8"/>
  <c r="BM34" i="8" s="1"/>
  <c r="BN35" i="8"/>
  <c r="BN36" i="8"/>
  <c r="BN37" i="8"/>
  <c r="BM37" i="8" s="1"/>
  <c r="BN38" i="8"/>
  <c r="BM38" i="8" s="1"/>
  <c r="BN39" i="8"/>
  <c r="BN40" i="8"/>
  <c r="BN41" i="8"/>
  <c r="BM41" i="8" s="1"/>
  <c r="BN42" i="8"/>
  <c r="BM42" i="8" s="1"/>
  <c r="BN43" i="8"/>
  <c r="BN44" i="8"/>
  <c r="BN45" i="8"/>
  <c r="BM45" i="8" s="1"/>
  <c r="BN46" i="8"/>
  <c r="BM46" i="8" s="1"/>
  <c r="BN47" i="8"/>
  <c r="BN48" i="8"/>
  <c r="BN49" i="8"/>
  <c r="BM49" i="8" s="1"/>
  <c r="BN50" i="8"/>
  <c r="BM50" i="8" s="1"/>
  <c r="BN51" i="8"/>
  <c r="BN52" i="8"/>
  <c r="BN53" i="8"/>
  <c r="BM53" i="8" s="1"/>
  <c r="BN54" i="8"/>
  <c r="BN55" i="8"/>
  <c r="BN56" i="8"/>
  <c r="BN57" i="8"/>
  <c r="BM57" i="8" s="1"/>
  <c r="BN58" i="8"/>
  <c r="BM58" i="8" s="1"/>
  <c r="BN59" i="8"/>
  <c r="BN60" i="8"/>
  <c r="BN61" i="8"/>
  <c r="BM61" i="8" s="1"/>
  <c r="BM8" i="8"/>
  <c r="BM11" i="8"/>
  <c r="BM15" i="8"/>
  <c r="BM19" i="8"/>
  <c r="BM22" i="8"/>
  <c r="BM23" i="8"/>
  <c r="BM27" i="8"/>
  <c r="BM31" i="8"/>
  <c r="BM35" i="8"/>
  <c r="BM39" i="8"/>
  <c r="BM40" i="8"/>
  <c r="BM43" i="8"/>
  <c r="BM47" i="8"/>
  <c r="BM51" i="8"/>
  <c r="BM54" i="8"/>
  <c r="BM55" i="8"/>
  <c r="BM59" i="8"/>
  <c r="BF8" i="8"/>
  <c r="BF9" i="8"/>
  <c r="BF10" i="8"/>
  <c r="BF11" i="8"/>
  <c r="BF12" i="8"/>
  <c r="BF13" i="8"/>
  <c r="BF14" i="8"/>
  <c r="AX14" i="8" s="1"/>
  <c r="BF15" i="8"/>
  <c r="BF16" i="8"/>
  <c r="BF17" i="8"/>
  <c r="AX17" i="8" s="1"/>
  <c r="BF18" i="8"/>
  <c r="BF19" i="8"/>
  <c r="BF20" i="8"/>
  <c r="BF21" i="8"/>
  <c r="BF22" i="8"/>
  <c r="BF23" i="8"/>
  <c r="BF24" i="8"/>
  <c r="BF25" i="8"/>
  <c r="BF26" i="8"/>
  <c r="BF27" i="8"/>
  <c r="BF28" i="8"/>
  <c r="BF29" i="8"/>
  <c r="BF30" i="8"/>
  <c r="AX30" i="8" s="1"/>
  <c r="BF31" i="8"/>
  <c r="BF32" i="8"/>
  <c r="BF33" i="8"/>
  <c r="AX33" i="8" s="1"/>
  <c r="BF34" i="8"/>
  <c r="BF35" i="8"/>
  <c r="BF36" i="8"/>
  <c r="BF37" i="8"/>
  <c r="BF38" i="8"/>
  <c r="BF39" i="8"/>
  <c r="BF40" i="8"/>
  <c r="BF41" i="8"/>
  <c r="BF42" i="8"/>
  <c r="AX42" i="8" s="1"/>
  <c r="BF43" i="8"/>
  <c r="BF44" i="8"/>
  <c r="BF45" i="8"/>
  <c r="BF46" i="8"/>
  <c r="BF47" i="8"/>
  <c r="BF48" i="8"/>
  <c r="BF49" i="8"/>
  <c r="AX49" i="8" s="1"/>
  <c r="BF50" i="8"/>
  <c r="AX50" i="8" s="1"/>
  <c r="BF51" i="8"/>
  <c r="BF52" i="8"/>
  <c r="BF53" i="8"/>
  <c r="BF54" i="8"/>
  <c r="BF55" i="8"/>
  <c r="BF56" i="8"/>
  <c r="BF57" i="8"/>
  <c r="BF58" i="8"/>
  <c r="AX58" i="8" s="1"/>
  <c r="BF59" i="8"/>
  <c r="BF60" i="8"/>
  <c r="BF61" i="8"/>
  <c r="AY8" i="8"/>
  <c r="AX8" i="8" s="1"/>
  <c r="AY9" i="8"/>
  <c r="AY10" i="8"/>
  <c r="AY11" i="8"/>
  <c r="AX11" i="8" s="1"/>
  <c r="AY12" i="8"/>
  <c r="AX12" i="8" s="1"/>
  <c r="AY13" i="8"/>
  <c r="AY14" i="8"/>
  <c r="AY15" i="8"/>
  <c r="AX15" i="8" s="1"/>
  <c r="AY16" i="8"/>
  <c r="AX16" i="8" s="1"/>
  <c r="AY17" i="8"/>
  <c r="AY18" i="8"/>
  <c r="AY19" i="8"/>
  <c r="AX19" i="8" s="1"/>
  <c r="AY20" i="8"/>
  <c r="AY21" i="8"/>
  <c r="AY22" i="8"/>
  <c r="AY23" i="8"/>
  <c r="AX23" i="8" s="1"/>
  <c r="AY24" i="8"/>
  <c r="AX24" i="8" s="1"/>
  <c r="AY25" i="8"/>
  <c r="AY26" i="8"/>
  <c r="AY27" i="8"/>
  <c r="AX27" i="8" s="1"/>
  <c r="AY28" i="8"/>
  <c r="AX28" i="8" s="1"/>
  <c r="AY29" i="8"/>
  <c r="AY30" i="8"/>
  <c r="AY31" i="8"/>
  <c r="AX31" i="8" s="1"/>
  <c r="AY32" i="8"/>
  <c r="AY33" i="8"/>
  <c r="AY34" i="8"/>
  <c r="AY35" i="8"/>
  <c r="AX35" i="8" s="1"/>
  <c r="AY36" i="8"/>
  <c r="AX36" i="8" s="1"/>
  <c r="AY37" i="8"/>
  <c r="AY38" i="8"/>
  <c r="AY39" i="8"/>
  <c r="AX39" i="8" s="1"/>
  <c r="AY40" i="8"/>
  <c r="AY41" i="8"/>
  <c r="AY42" i="8"/>
  <c r="AY43" i="8"/>
  <c r="AX43" i="8" s="1"/>
  <c r="AY44" i="8"/>
  <c r="AX44" i="8" s="1"/>
  <c r="AY45" i="8"/>
  <c r="AY46" i="8"/>
  <c r="AY47" i="8"/>
  <c r="AX47" i="8" s="1"/>
  <c r="AY48" i="8"/>
  <c r="AY49" i="8"/>
  <c r="AY50" i="8"/>
  <c r="AY51" i="8"/>
  <c r="AX51" i="8" s="1"/>
  <c r="AY52" i="8"/>
  <c r="AX52" i="8" s="1"/>
  <c r="AY53" i="8"/>
  <c r="AY54" i="8"/>
  <c r="AY55" i="8"/>
  <c r="AX55" i="8" s="1"/>
  <c r="AY56" i="8"/>
  <c r="AY57" i="8"/>
  <c r="AY58" i="8"/>
  <c r="AY59" i="8"/>
  <c r="AX59" i="8" s="1"/>
  <c r="AY60" i="8"/>
  <c r="AX60" i="8" s="1"/>
  <c r="AY61" i="8"/>
  <c r="AX9" i="8"/>
  <c r="AX10" i="8"/>
  <c r="AX13" i="8"/>
  <c r="AX18" i="8"/>
  <c r="AX20" i="8"/>
  <c r="AX21" i="8"/>
  <c r="AX25" i="8"/>
  <c r="AX26" i="8"/>
  <c r="AX29" i="8"/>
  <c r="AX32" i="8"/>
  <c r="AX34" i="8"/>
  <c r="AX37" i="8"/>
  <c r="AX40" i="8"/>
  <c r="AX41" i="8"/>
  <c r="AX45" i="8"/>
  <c r="AX46" i="8"/>
  <c r="AX48" i="8"/>
  <c r="AX53" i="8"/>
  <c r="AX56" i="8"/>
  <c r="AX57" i="8"/>
  <c r="AX61" i="8"/>
  <c r="AQ8" i="8"/>
  <c r="AQ9" i="8"/>
  <c r="AQ10" i="8"/>
  <c r="AQ11" i="8"/>
  <c r="AI11" i="8" s="1"/>
  <c r="AQ12" i="8"/>
  <c r="AI12" i="8" s="1"/>
  <c r="AQ13" i="8"/>
  <c r="AQ14" i="8"/>
  <c r="AQ15" i="8"/>
  <c r="AQ16" i="8"/>
  <c r="AI16" i="8" s="1"/>
  <c r="AQ17" i="8"/>
  <c r="AQ18" i="8"/>
  <c r="AQ19" i="8"/>
  <c r="AI19" i="8" s="1"/>
  <c r="AQ20" i="8"/>
  <c r="AI20" i="8" s="1"/>
  <c r="AQ21" i="8"/>
  <c r="AQ22" i="8"/>
  <c r="AQ23" i="8"/>
  <c r="AQ24" i="8"/>
  <c r="AI24" i="8" s="1"/>
  <c r="AQ25" i="8"/>
  <c r="AQ26" i="8"/>
  <c r="AQ27" i="8"/>
  <c r="AI27" i="8" s="1"/>
  <c r="AQ28" i="8"/>
  <c r="AI28" i="8" s="1"/>
  <c r="AQ29" i="8"/>
  <c r="AQ30" i="8"/>
  <c r="AQ31" i="8"/>
  <c r="AI31" i="8" s="1"/>
  <c r="AQ32" i="8"/>
  <c r="AI32" i="8" s="1"/>
  <c r="D32" i="8" s="1"/>
  <c r="AQ33" i="8"/>
  <c r="AQ34" i="8"/>
  <c r="AQ35" i="8"/>
  <c r="AQ36" i="8"/>
  <c r="AI36" i="8" s="1"/>
  <c r="AQ37" i="8"/>
  <c r="AQ38" i="8"/>
  <c r="AQ39" i="8"/>
  <c r="AI39" i="8" s="1"/>
  <c r="AQ40" i="8"/>
  <c r="AI40" i="8" s="1"/>
  <c r="AQ41" i="8"/>
  <c r="AQ42" i="8"/>
  <c r="AQ43" i="8"/>
  <c r="AI43" i="8" s="1"/>
  <c r="AQ44" i="8"/>
  <c r="AI44" i="8" s="1"/>
  <c r="AQ45" i="8"/>
  <c r="AQ46" i="8"/>
  <c r="AQ47" i="8"/>
  <c r="AI47" i="8" s="1"/>
  <c r="AQ48" i="8"/>
  <c r="AI48" i="8" s="1"/>
  <c r="AQ49" i="8"/>
  <c r="AQ50" i="8"/>
  <c r="AQ51" i="8"/>
  <c r="AQ52" i="8"/>
  <c r="AI52" i="8" s="1"/>
  <c r="AQ53" i="8"/>
  <c r="AQ54" i="8"/>
  <c r="AQ55" i="8"/>
  <c r="AI55" i="8" s="1"/>
  <c r="AQ56" i="8"/>
  <c r="AI56" i="8" s="1"/>
  <c r="AQ57" i="8"/>
  <c r="AQ58" i="8"/>
  <c r="AQ59" i="8"/>
  <c r="AI59" i="8" s="1"/>
  <c r="AQ60" i="8"/>
  <c r="AI60" i="8" s="1"/>
  <c r="AQ61" i="8"/>
  <c r="AJ8" i="8"/>
  <c r="AJ9" i="8"/>
  <c r="AI9" i="8" s="1"/>
  <c r="AJ10" i="8"/>
  <c r="AI10" i="8" s="1"/>
  <c r="AJ11" i="8"/>
  <c r="AJ12" i="8"/>
  <c r="AJ13" i="8"/>
  <c r="AI13" i="8" s="1"/>
  <c r="AJ14" i="8"/>
  <c r="AI14" i="8" s="1"/>
  <c r="AJ15" i="8"/>
  <c r="AJ16" i="8"/>
  <c r="AJ17" i="8"/>
  <c r="AI17" i="8" s="1"/>
  <c r="AJ18" i="8"/>
  <c r="AI18" i="8" s="1"/>
  <c r="AJ19" i="8"/>
  <c r="AJ20" i="8"/>
  <c r="AJ21" i="8"/>
  <c r="AI21" i="8" s="1"/>
  <c r="AJ22" i="8"/>
  <c r="AI22" i="8" s="1"/>
  <c r="AJ23" i="8"/>
  <c r="AJ24" i="8"/>
  <c r="AJ25" i="8"/>
  <c r="AI25" i="8" s="1"/>
  <c r="AJ26" i="8"/>
  <c r="AI26" i="8" s="1"/>
  <c r="AJ27" i="8"/>
  <c r="AJ28" i="8"/>
  <c r="AJ29" i="8"/>
  <c r="AI29" i="8" s="1"/>
  <c r="AJ30" i="8"/>
  <c r="AI30" i="8" s="1"/>
  <c r="AJ31" i="8"/>
  <c r="AJ32" i="8"/>
  <c r="AJ33" i="8"/>
  <c r="AI33" i="8" s="1"/>
  <c r="AJ34" i="8"/>
  <c r="AI34" i="8" s="1"/>
  <c r="AJ35" i="8"/>
  <c r="AJ36" i="8"/>
  <c r="AJ37" i="8"/>
  <c r="AI37" i="8" s="1"/>
  <c r="AJ38" i="8"/>
  <c r="AI38" i="8" s="1"/>
  <c r="AJ39" i="8"/>
  <c r="AJ40" i="8"/>
  <c r="AJ41" i="8"/>
  <c r="AI41" i="8" s="1"/>
  <c r="AJ42" i="8"/>
  <c r="AI42" i="8" s="1"/>
  <c r="AJ43" i="8"/>
  <c r="AJ44" i="8"/>
  <c r="AJ45" i="8"/>
  <c r="AI45" i="8" s="1"/>
  <c r="AJ46" i="8"/>
  <c r="AI46" i="8" s="1"/>
  <c r="AJ47" i="8"/>
  <c r="AJ48" i="8"/>
  <c r="AJ49" i="8"/>
  <c r="AI49" i="8" s="1"/>
  <c r="AJ50" i="8"/>
  <c r="AI50" i="8" s="1"/>
  <c r="AJ51" i="8"/>
  <c r="AJ52" i="8"/>
  <c r="AJ53" i="8"/>
  <c r="AI53" i="8" s="1"/>
  <c r="AJ54" i="8"/>
  <c r="AI54" i="8" s="1"/>
  <c r="AJ55" i="8"/>
  <c r="AJ56" i="8"/>
  <c r="AJ57" i="8"/>
  <c r="AI57" i="8" s="1"/>
  <c r="AJ58" i="8"/>
  <c r="AJ59" i="8"/>
  <c r="AJ60" i="8"/>
  <c r="AJ61" i="8"/>
  <c r="AI61" i="8" s="1"/>
  <c r="AI8" i="8"/>
  <c r="AI15" i="8"/>
  <c r="AI23" i="8"/>
  <c r="AI35" i="8"/>
  <c r="AI51" i="8"/>
  <c r="AI58" i="8"/>
  <c r="AB8" i="8"/>
  <c r="AB9" i="8"/>
  <c r="AB10" i="8"/>
  <c r="AB11" i="8"/>
  <c r="AB12" i="8"/>
  <c r="AB13" i="8"/>
  <c r="T13" i="8" s="1"/>
  <c r="AB14" i="8"/>
  <c r="AB15" i="8"/>
  <c r="AB16" i="8"/>
  <c r="T16" i="8" s="1"/>
  <c r="AB17" i="8"/>
  <c r="AB18" i="8"/>
  <c r="AB19" i="8"/>
  <c r="AB20" i="8"/>
  <c r="T20" i="8" s="1"/>
  <c r="AB21" i="8"/>
  <c r="T21" i="8" s="1"/>
  <c r="AB22" i="8"/>
  <c r="AB23" i="8"/>
  <c r="AB24" i="8"/>
  <c r="AB25" i="8"/>
  <c r="AB26" i="8"/>
  <c r="AB27" i="8"/>
  <c r="AB28" i="8"/>
  <c r="T28" i="8" s="1"/>
  <c r="AB29" i="8"/>
  <c r="T29" i="8" s="1"/>
  <c r="AB30" i="8"/>
  <c r="AB31" i="8"/>
  <c r="AB32" i="8"/>
  <c r="T32" i="8" s="1"/>
  <c r="AB33" i="8"/>
  <c r="AB34" i="8"/>
  <c r="AB35" i="8"/>
  <c r="AB36" i="8"/>
  <c r="AB37" i="8"/>
  <c r="T37" i="8" s="1"/>
  <c r="AB38" i="8"/>
  <c r="AB39" i="8"/>
  <c r="AB40" i="8"/>
  <c r="AB41" i="8"/>
  <c r="T41" i="8" s="1"/>
  <c r="AB42" i="8"/>
  <c r="AB43" i="8"/>
  <c r="AB44" i="8"/>
  <c r="AB45" i="8"/>
  <c r="AB46" i="8"/>
  <c r="AB47" i="8"/>
  <c r="AB48" i="8"/>
  <c r="T48" i="8" s="1"/>
  <c r="AB49" i="8"/>
  <c r="T49" i="8" s="1"/>
  <c r="AB50" i="8"/>
  <c r="AB51" i="8"/>
  <c r="AB52" i="8"/>
  <c r="AB53" i="8"/>
  <c r="T53" i="8" s="1"/>
  <c r="AB54" i="8"/>
  <c r="AB55" i="8"/>
  <c r="AB56" i="8"/>
  <c r="T56" i="8" s="1"/>
  <c r="AB57" i="8"/>
  <c r="T57" i="8" s="1"/>
  <c r="AB58" i="8"/>
  <c r="AB59" i="8"/>
  <c r="AB60" i="8"/>
  <c r="AB61" i="8"/>
  <c r="U8" i="8"/>
  <c r="U9" i="8"/>
  <c r="U10" i="8"/>
  <c r="T10" i="8" s="1"/>
  <c r="U11" i="8"/>
  <c r="T11" i="8" s="1"/>
  <c r="U12" i="8"/>
  <c r="U13" i="8"/>
  <c r="U14" i="8"/>
  <c r="U15" i="8"/>
  <c r="T15" i="8" s="1"/>
  <c r="U16" i="8"/>
  <c r="U17" i="8"/>
  <c r="U18" i="8"/>
  <c r="U19" i="8"/>
  <c r="T19" i="8" s="1"/>
  <c r="U20" i="8"/>
  <c r="U21" i="8"/>
  <c r="U22" i="8"/>
  <c r="U23" i="8"/>
  <c r="T23" i="8" s="1"/>
  <c r="U24" i="8"/>
  <c r="U25" i="8"/>
  <c r="U26" i="8"/>
  <c r="T26" i="8" s="1"/>
  <c r="U27" i="8"/>
  <c r="T27" i="8" s="1"/>
  <c r="U28" i="8"/>
  <c r="U29" i="8"/>
  <c r="U30" i="8"/>
  <c r="U31" i="8"/>
  <c r="T31" i="8" s="1"/>
  <c r="U32" i="8"/>
  <c r="U33" i="8"/>
  <c r="U34" i="8"/>
  <c r="T34" i="8" s="1"/>
  <c r="U35" i="8"/>
  <c r="T35" i="8" s="1"/>
  <c r="U36" i="8"/>
  <c r="U37" i="8"/>
  <c r="U38" i="8"/>
  <c r="U39" i="8"/>
  <c r="T39" i="8" s="1"/>
  <c r="U40" i="8"/>
  <c r="U41" i="8"/>
  <c r="U42" i="8"/>
  <c r="T42" i="8" s="1"/>
  <c r="U43" i="8"/>
  <c r="T43" i="8" s="1"/>
  <c r="U44" i="8"/>
  <c r="U45" i="8"/>
  <c r="U46" i="8"/>
  <c r="U47" i="8"/>
  <c r="T47" i="8" s="1"/>
  <c r="U48" i="8"/>
  <c r="U49" i="8"/>
  <c r="U50" i="8"/>
  <c r="U51" i="8"/>
  <c r="T51" i="8" s="1"/>
  <c r="U52" i="8"/>
  <c r="U53" i="8"/>
  <c r="U54" i="8"/>
  <c r="U55" i="8"/>
  <c r="T55" i="8" s="1"/>
  <c r="U56" i="8"/>
  <c r="U57" i="8"/>
  <c r="U58" i="8"/>
  <c r="T58" i="8" s="1"/>
  <c r="U59" i="8"/>
  <c r="T59" i="8" s="1"/>
  <c r="U60" i="8"/>
  <c r="U61" i="8"/>
  <c r="T8" i="8"/>
  <c r="T9" i="8"/>
  <c r="T12" i="8"/>
  <c r="T14" i="8"/>
  <c r="T17" i="8"/>
  <c r="T18" i="8"/>
  <c r="T22" i="8"/>
  <c r="T24" i="8"/>
  <c r="T25" i="8"/>
  <c r="T30" i="8"/>
  <c r="T33" i="8"/>
  <c r="T36" i="8"/>
  <c r="T38" i="8"/>
  <c r="T40" i="8"/>
  <c r="T44" i="8"/>
  <c r="T45" i="8"/>
  <c r="T46" i="8"/>
  <c r="T50" i="8"/>
  <c r="T52" i="8"/>
  <c r="T54" i="8"/>
  <c r="T60" i="8"/>
  <c r="T61" i="8"/>
  <c r="M8" i="8"/>
  <c r="M9" i="8"/>
  <c r="M10" i="8"/>
  <c r="M11" i="8"/>
  <c r="E11" i="8" s="1"/>
  <c r="M12" i="8"/>
  <c r="M13" i="8"/>
  <c r="M14" i="8"/>
  <c r="M15" i="8"/>
  <c r="E15" i="8" s="1"/>
  <c r="M16" i="8"/>
  <c r="M17" i="8"/>
  <c r="M18" i="8"/>
  <c r="E18" i="8" s="1"/>
  <c r="M19" i="8"/>
  <c r="E19" i="8" s="1"/>
  <c r="M20" i="8"/>
  <c r="M21" i="8"/>
  <c r="M22" i="8"/>
  <c r="M23" i="8"/>
  <c r="E23" i="8" s="1"/>
  <c r="M24" i="8"/>
  <c r="M25" i="8"/>
  <c r="M26" i="8"/>
  <c r="M27" i="8"/>
  <c r="E27" i="8" s="1"/>
  <c r="M28" i="8"/>
  <c r="M29" i="8"/>
  <c r="M30" i="8"/>
  <c r="E30" i="8" s="1"/>
  <c r="M31" i="8"/>
  <c r="E31" i="8" s="1"/>
  <c r="M32" i="8"/>
  <c r="M33" i="8"/>
  <c r="M34" i="8"/>
  <c r="M35" i="8"/>
  <c r="M36" i="8"/>
  <c r="M37" i="8"/>
  <c r="M38" i="8"/>
  <c r="E38" i="8" s="1"/>
  <c r="M39" i="8"/>
  <c r="E39" i="8" s="1"/>
  <c r="M40" i="8"/>
  <c r="M41" i="8"/>
  <c r="M42" i="8"/>
  <c r="M43" i="8"/>
  <c r="M44" i="8"/>
  <c r="M45" i="8"/>
  <c r="M46" i="8"/>
  <c r="E46" i="8" s="1"/>
  <c r="M47" i="8"/>
  <c r="E47" i="8" s="1"/>
  <c r="M48" i="8"/>
  <c r="M49" i="8"/>
  <c r="M50" i="8"/>
  <c r="M51" i="8"/>
  <c r="E51" i="8" s="1"/>
  <c r="M52" i="8"/>
  <c r="M53" i="8"/>
  <c r="M54" i="8"/>
  <c r="E54" i="8" s="1"/>
  <c r="M55" i="8"/>
  <c r="E55" i="8" s="1"/>
  <c r="M56" i="8"/>
  <c r="M57" i="8"/>
  <c r="M58" i="8"/>
  <c r="M59" i="8"/>
  <c r="E59" i="8" s="1"/>
  <c r="M60" i="8"/>
  <c r="M61" i="8"/>
  <c r="F8" i="8"/>
  <c r="E8" i="8" s="1"/>
  <c r="F9" i="8"/>
  <c r="E9" i="8" s="1"/>
  <c r="F10" i="8"/>
  <c r="F11" i="8"/>
  <c r="F12" i="8"/>
  <c r="F13" i="8"/>
  <c r="E13" i="8" s="1"/>
  <c r="F14" i="8"/>
  <c r="F15" i="8"/>
  <c r="F16" i="8"/>
  <c r="E16" i="8" s="1"/>
  <c r="F17" i="8"/>
  <c r="E17" i="8" s="1"/>
  <c r="F18" i="8"/>
  <c r="F19" i="8"/>
  <c r="F20" i="8"/>
  <c r="E20" i="8" s="1"/>
  <c r="F21" i="8"/>
  <c r="E21" i="8" s="1"/>
  <c r="F22" i="8"/>
  <c r="F23" i="8"/>
  <c r="F24" i="8"/>
  <c r="E24" i="8" s="1"/>
  <c r="F25" i="8"/>
  <c r="E25" i="8" s="1"/>
  <c r="F26" i="8"/>
  <c r="F27" i="8"/>
  <c r="F28" i="8"/>
  <c r="F29" i="8"/>
  <c r="E29" i="8" s="1"/>
  <c r="F30" i="8"/>
  <c r="F31" i="8"/>
  <c r="F32" i="8"/>
  <c r="E32" i="8" s="1"/>
  <c r="F33" i="8"/>
  <c r="E33" i="8" s="1"/>
  <c r="F34" i="8"/>
  <c r="F35" i="8"/>
  <c r="F36" i="8"/>
  <c r="E36" i="8" s="1"/>
  <c r="F37" i="8"/>
  <c r="E37" i="8" s="1"/>
  <c r="F38" i="8"/>
  <c r="F39" i="8"/>
  <c r="F40" i="8"/>
  <c r="F41" i="8"/>
  <c r="E41" i="8" s="1"/>
  <c r="F42" i="8"/>
  <c r="F43" i="8"/>
  <c r="F44" i="8"/>
  <c r="E44" i="8" s="1"/>
  <c r="F45" i="8"/>
  <c r="E45" i="8" s="1"/>
  <c r="F46" i="8"/>
  <c r="F47" i="8"/>
  <c r="F48" i="8"/>
  <c r="F49" i="8"/>
  <c r="E49" i="8" s="1"/>
  <c r="F50" i="8"/>
  <c r="F51" i="8"/>
  <c r="F52" i="8"/>
  <c r="E52" i="8" s="1"/>
  <c r="F53" i="8"/>
  <c r="E53" i="8" s="1"/>
  <c r="F54" i="8"/>
  <c r="F55" i="8"/>
  <c r="F56" i="8"/>
  <c r="F57" i="8"/>
  <c r="E57" i="8" s="1"/>
  <c r="F58" i="8"/>
  <c r="F59" i="8"/>
  <c r="F60" i="8"/>
  <c r="E60" i="8" s="1"/>
  <c r="F61" i="8"/>
  <c r="E61" i="8" s="1"/>
  <c r="E12" i="8"/>
  <c r="E14" i="8"/>
  <c r="E22" i="8"/>
  <c r="E28" i="8"/>
  <c r="E34" i="8"/>
  <c r="E35" i="8"/>
  <c r="D35" i="8" s="1"/>
  <c r="E40" i="8"/>
  <c r="E43" i="8"/>
  <c r="E48" i="8"/>
  <c r="E50" i="8"/>
  <c r="D50" i="8" s="1"/>
  <c r="E56" i="8"/>
  <c r="D17" i="8"/>
  <c r="D24" i="8"/>
  <c r="D45" i="8"/>
  <c r="D53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I51" i="10"/>
  <c r="DI52" i="10"/>
  <c r="DI53" i="10"/>
  <c r="DI54" i="10"/>
  <c r="DI55" i="10"/>
  <c r="DI56" i="10"/>
  <c r="DI57" i="10"/>
  <c r="DI58" i="10"/>
  <c r="DI59" i="10"/>
  <c r="DI60" i="10"/>
  <c r="DI61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CS20" i="10" s="1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CS36" i="10" s="1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G49" i="10"/>
  <c r="DG50" i="10"/>
  <c r="DG51" i="10"/>
  <c r="DG52" i="10"/>
  <c r="CS52" i="10" s="1"/>
  <c r="DG53" i="10"/>
  <c r="DG54" i="10"/>
  <c r="DG55" i="10"/>
  <c r="DG56" i="10"/>
  <c r="DG57" i="10"/>
  <c r="DG58" i="10"/>
  <c r="DG59" i="10"/>
  <c r="DG60" i="10"/>
  <c r="DG61" i="10"/>
  <c r="DF8" i="10"/>
  <c r="DF9" i="10"/>
  <c r="DF10" i="10"/>
  <c r="DF11" i="10"/>
  <c r="DF12" i="10"/>
  <c r="DF13" i="10"/>
  <c r="DF14" i="10"/>
  <c r="CR14" i="10" s="1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CR30" i="10" s="1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CR46" i="10" s="1"/>
  <c r="DF47" i="10"/>
  <c r="DF48" i="10"/>
  <c r="DF49" i="10"/>
  <c r="DF50" i="10"/>
  <c r="DF51" i="10"/>
  <c r="DF52" i="10"/>
  <c r="DF53" i="10"/>
  <c r="DF54" i="10"/>
  <c r="DF55" i="10"/>
  <c r="DF56" i="10"/>
  <c r="DF57" i="10"/>
  <c r="DF58" i="10"/>
  <c r="DF59" i="10"/>
  <c r="DF60" i="10"/>
  <c r="DF61" i="10"/>
  <c r="DE8" i="10"/>
  <c r="CQ8" i="10" s="1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CQ24" i="10" s="1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CQ40" i="10" s="1"/>
  <c r="DE41" i="10"/>
  <c r="DE42" i="10"/>
  <c r="DE43" i="10"/>
  <c r="DE44" i="10"/>
  <c r="DE45" i="10"/>
  <c r="DE46" i="10"/>
  <c r="DE47" i="10"/>
  <c r="DE48" i="10"/>
  <c r="DE49" i="10"/>
  <c r="DE50" i="10"/>
  <c r="DE51" i="10"/>
  <c r="DE52" i="10"/>
  <c r="DE53" i="10"/>
  <c r="DE54" i="10"/>
  <c r="DE55" i="10"/>
  <c r="DE56" i="10"/>
  <c r="CQ56" i="10" s="1"/>
  <c r="DE57" i="10"/>
  <c r="DE58" i="10"/>
  <c r="DE59" i="10"/>
  <c r="DE60" i="10"/>
  <c r="DE61" i="10"/>
  <c r="DD8" i="10"/>
  <c r="DD9" i="10"/>
  <c r="DD10" i="10"/>
  <c r="DD11" i="10"/>
  <c r="DD12" i="10"/>
  <c r="DD13" i="10"/>
  <c r="DD14" i="10"/>
  <c r="DD15" i="10"/>
  <c r="DD16" i="10"/>
  <c r="DD17" i="10"/>
  <c r="DD18" i="10"/>
  <c r="CP18" i="10" s="1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CP34" i="10" s="1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D47" i="10"/>
  <c r="DD48" i="10"/>
  <c r="DD49" i="10"/>
  <c r="DD50" i="10"/>
  <c r="CP50" i="10" s="1"/>
  <c r="DD51" i="10"/>
  <c r="DD52" i="10"/>
  <c r="DD53" i="10"/>
  <c r="DD54" i="10"/>
  <c r="DD55" i="10"/>
  <c r="DD56" i="10"/>
  <c r="DD57" i="10"/>
  <c r="DD58" i="10"/>
  <c r="DD59" i="10"/>
  <c r="DD60" i="10"/>
  <c r="DD61" i="10"/>
  <c r="DC8" i="10"/>
  <c r="DC9" i="10"/>
  <c r="DC10" i="10"/>
  <c r="DC11" i="10"/>
  <c r="DC12" i="10"/>
  <c r="DA12" i="10" s="1"/>
  <c r="DC13" i="10"/>
  <c r="DC14" i="10"/>
  <c r="DC15" i="10"/>
  <c r="DC16" i="10"/>
  <c r="DA16" i="10" s="1"/>
  <c r="DC17" i="10"/>
  <c r="DA17" i="10" s="1"/>
  <c r="DC18" i="10"/>
  <c r="DC19" i="10"/>
  <c r="DC20" i="10"/>
  <c r="DC21" i="10"/>
  <c r="DC22" i="10"/>
  <c r="DC23" i="10"/>
  <c r="DC24" i="10"/>
  <c r="DA24" i="10" s="1"/>
  <c r="DC25" i="10"/>
  <c r="DC26" i="10"/>
  <c r="DC27" i="10"/>
  <c r="DC28" i="10"/>
  <c r="DA28" i="10" s="1"/>
  <c r="DC29" i="10"/>
  <c r="DC30" i="10"/>
  <c r="DC31" i="10"/>
  <c r="DC32" i="10"/>
  <c r="DA32" i="10" s="1"/>
  <c r="DC33" i="10"/>
  <c r="DC34" i="10"/>
  <c r="DC35" i="10"/>
  <c r="DC36" i="10"/>
  <c r="DA36" i="10" s="1"/>
  <c r="DC37" i="10"/>
  <c r="DC38" i="10"/>
  <c r="DC39" i="10"/>
  <c r="DC40" i="10"/>
  <c r="DA40" i="10" s="1"/>
  <c r="DC41" i="10"/>
  <c r="DC42" i="10"/>
  <c r="DC43" i="10"/>
  <c r="DC44" i="10"/>
  <c r="DA44" i="10" s="1"/>
  <c r="DC45" i="10"/>
  <c r="DC46" i="10"/>
  <c r="DC47" i="10"/>
  <c r="DC48" i="10"/>
  <c r="DA48" i="10" s="1"/>
  <c r="DC49" i="10"/>
  <c r="DC50" i="10"/>
  <c r="DC51" i="10"/>
  <c r="DC52" i="10"/>
  <c r="DC53" i="10"/>
  <c r="DC54" i="10"/>
  <c r="DC55" i="10"/>
  <c r="DC56" i="10"/>
  <c r="DA56" i="10" s="1"/>
  <c r="DC57" i="10"/>
  <c r="DC58" i="10"/>
  <c r="DC59" i="10"/>
  <c r="DC60" i="10"/>
  <c r="DA60" i="10" s="1"/>
  <c r="DC61" i="10"/>
  <c r="DB8" i="10"/>
  <c r="DB9" i="10"/>
  <c r="DB10" i="10"/>
  <c r="DA10" i="10" s="1"/>
  <c r="DB11" i="10"/>
  <c r="DA11" i="10" s="1"/>
  <c r="DB12" i="10"/>
  <c r="DB13" i="10"/>
  <c r="DB14" i="10"/>
  <c r="DA14" i="10" s="1"/>
  <c r="DB15" i="10"/>
  <c r="DA15" i="10" s="1"/>
  <c r="DB16" i="10"/>
  <c r="DB17" i="10"/>
  <c r="DB18" i="10"/>
  <c r="DA18" i="10" s="1"/>
  <c r="DB19" i="10"/>
  <c r="DA19" i="10" s="1"/>
  <c r="DB20" i="10"/>
  <c r="DB21" i="10"/>
  <c r="DB22" i="10"/>
  <c r="DA22" i="10" s="1"/>
  <c r="DB23" i="10"/>
  <c r="DA23" i="10" s="1"/>
  <c r="DB24" i="10"/>
  <c r="DB25" i="10"/>
  <c r="DB26" i="10"/>
  <c r="DA26" i="10" s="1"/>
  <c r="DB27" i="10"/>
  <c r="DA27" i="10" s="1"/>
  <c r="DB28" i="10"/>
  <c r="DB29" i="10"/>
  <c r="DB30" i="10"/>
  <c r="DB31" i="10"/>
  <c r="DA31" i="10" s="1"/>
  <c r="DB32" i="10"/>
  <c r="DB33" i="10"/>
  <c r="DB34" i="10"/>
  <c r="DA34" i="10" s="1"/>
  <c r="DB35" i="10"/>
  <c r="DA35" i="10" s="1"/>
  <c r="DB36" i="10"/>
  <c r="DB37" i="10"/>
  <c r="DB38" i="10"/>
  <c r="DA38" i="10" s="1"/>
  <c r="DB39" i="10"/>
  <c r="DA39" i="10" s="1"/>
  <c r="DB40" i="10"/>
  <c r="DB41" i="10"/>
  <c r="DB42" i="10"/>
  <c r="DA42" i="10" s="1"/>
  <c r="DB43" i="10"/>
  <c r="DA43" i="10" s="1"/>
  <c r="DB44" i="10"/>
  <c r="DB45" i="10"/>
  <c r="DB46" i="10"/>
  <c r="DA46" i="10" s="1"/>
  <c r="DB47" i="10"/>
  <c r="DA47" i="10" s="1"/>
  <c r="DB48" i="10"/>
  <c r="DB49" i="10"/>
  <c r="DB50" i="10"/>
  <c r="DA50" i="10" s="1"/>
  <c r="DB51" i="10"/>
  <c r="DA51" i="10" s="1"/>
  <c r="DB52" i="10"/>
  <c r="DB53" i="10"/>
  <c r="DB54" i="10"/>
  <c r="DA54" i="10" s="1"/>
  <c r="DB55" i="10"/>
  <c r="DA55" i="10" s="1"/>
  <c r="DB56" i="10"/>
  <c r="DB57" i="10"/>
  <c r="DB58" i="10"/>
  <c r="DA58" i="10" s="1"/>
  <c r="DB59" i="10"/>
  <c r="DA59" i="10" s="1"/>
  <c r="DB60" i="10"/>
  <c r="DB61" i="10"/>
  <c r="DA8" i="10"/>
  <c r="DA9" i="10"/>
  <c r="DA13" i="10"/>
  <c r="DA20" i="10"/>
  <c r="DA21" i="10"/>
  <c r="DA25" i="10"/>
  <c r="DA29" i="10"/>
  <c r="DA30" i="10"/>
  <c r="DA33" i="10"/>
  <c r="DA37" i="10"/>
  <c r="DA41" i="10"/>
  <c r="DA45" i="10"/>
  <c r="DA49" i="10"/>
  <c r="DA52" i="10"/>
  <c r="DA53" i="10"/>
  <c r="DA57" i="10"/>
  <c r="DA61" i="10"/>
  <c r="CZ8" i="10"/>
  <c r="CS8" i="10" s="1"/>
  <c r="CZ14" i="10"/>
  <c r="CZ18" i="10"/>
  <c r="CZ19" i="10"/>
  <c r="CS19" i="10" s="1"/>
  <c r="CZ23" i="10"/>
  <c r="CS23" i="10" s="1"/>
  <c r="CZ30" i="10"/>
  <c r="CZ34" i="10"/>
  <c r="CZ35" i="10"/>
  <c r="CS35" i="10" s="1"/>
  <c r="CZ39" i="10"/>
  <c r="CS39" i="10" s="1"/>
  <c r="CZ40" i="10"/>
  <c r="CZ46" i="10"/>
  <c r="CZ50" i="10"/>
  <c r="CZ51" i="10"/>
  <c r="CS51" i="10" s="1"/>
  <c r="CZ55" i="10"/>
  <c r="CS55" i="10" s="1"/>
  <c r="CZ56" i="10"/>
  <c r="CY8" i="10"/>
  <c r="CY12" i="10"/>
  <c r="CY13" i="10"/>
  <c r="CR13" i="10" s="1"/>
  <c r="CY17" i="10"/>
  <c r="CR17" i="10" s="1"/>
  <c r="CY18" i="10"/>
  <c r="CR18" i="10" s="1"/>
  <c r="CY24" i="10"/>
  <c r="CY28" i="10"/>
  <c r="CY29" i="10"/>
  <c r="CR29" i="10" s="1"/>
  <c r="CY33" i="10"/>
  <c r="CR33" i="10" s="1"/>
  <c r="CY40" i="10"/>
  <c r="CY44" i="10"/>
  <c r="CY45" i="10"/>
  <c r="CR45" i="10" s="1"/>
  <c r="CY49" i="10"/>
  <c r="CR49" i="10" s="1"/>
  <c r="CY50" i="10"/>
  <c r="CY56" i="10"/>
  <c r="CY60" i="10"/>
  <c r="CY61" i="10"/>
  <c r="CR61" i="10" s="1"/>
  <c r="CX11" i="10"/>
  <c r="CQ11" i="10" s="1"/>
  <c r="CX12" i="10"/>
  <c r="CX18" i="10"/>
  <c r="CX22" i="10"/>
  <c r="CX23" i="10"/>
  <c r="CQ23" i="10" s="1"/>
  <c r="CX27" i="10"/>
  <c r="CQ27" i="10" s="1"/>
  <c r="CX28" i="10"/>
  <c r="CQ28" i="10" s="1"/>
  <c r="CX34" i="10"/>
  <c r="CX38" i="10"/>
  <c r="CX39" i="10"/>
  <c r="CQ39" i="10" s="1"/>
  <c r="CX43" i="10"/>
  <c r="CQ43" i="10" s="1"/>
  <c r="CX50" i="10"/>
  <c r="CX54" i="10"/>
  <c r="CX55" i="10"/>
  <c r="CQ55" i="10" s="1"/>
  <c r="CX59" i="10"/>
  <c r="CQ59" i="10" s="1"/>
  <c r="CX60" i="10"/>
  <c r="CW12" i="10"/>
  <c r="CW16" i="10"/>
  <c r="CW17" i="10"/>
  <c r="CP17" i="10" s="1"/>
  <c r="CW21" i="10"/>
  <c r="CP21" i="10" s="1"/>
  <c r="CW22" i="10"/>
  <c r="CW28" i="10"/>
  <c r="CW32" i="10"/>
  <c r="CW33" i="10"/>
  <c r="CP33" i="10" s="1"/>
  <c r="CW37" i="10"/>
  <c r="CP37" i="10" s="1"/>
  <c r="CW38" i="10"/>
  <c r="CP38" i="10" s="1"/>
  <c r="CW44" i="10"/>
  <c r="CW48" i="10"/>
  <c r="CW49" i="10"/>
  <c r="CP49" i="10" s="1"/>
  <c r="CW53" i="10"/>
  <c r="CP53" i="10" s="1"/>
  <c r="CW60" i="10"/>
  <c r="CV10" i="10"/>
  <c r="CV11" i="10"/>
  <c r="CO11" i="10" s="1"/>
  <c r="CV15" i="10"/>
  <c r="CO15" i="10" s="1"/>
  <c r="CV16" i="10"/>
  <c r="CV22" i="10"/>
  <c r="CV26" i="10"/>
  <c r="CV27" i="10"/>
  <c r="CO27" i="10" s="1"/>
  <c r="CV31" i="10"/>
  <c r="CO31" i="10" s="1"/>
  <c r="CV32" i="10"/>
  <c r="CV38" i="10"/>
  <c r="CV42" i="10"/>
  <c r="CV43" i="10"/>
  <c r="CO43" i="10" s="1"/>
  <c r="CV47" i="10"/>
  <c r="CO47" i="10" s="1"/>
  <c r="CV48" i="10"/>
  <c r="CO48" i="10" s="1"/>
  <c r="CV54" i="10"/>
  <c r="CV58" i="10"/>
  <c r="CV59" i="10"/>
  <c r="CO59" i="10" s="1"/>
  <c r="CU9" i="10"/>
  <c r="CU16" i="10"/>
  <c r="CU20" i="10"/>
  <c r="CU21" i="10"/>
  <c r="CU25" i="10"/>
  <c r="CU26" i="10"/>
  <c r="CU32" i="10"/>
  <c r="CU36" i="10"/>
  <c r="CU37" i="10"/>
  <c r="CU41" i="10"/>
  <c r="CU42" i="10"/>
  <c r="CU48" i="10"/>
  <c r="CT48" i="10" s="1"/>
  <c r="CM48" i="10" s="1"/>
  <c r="CU52" i="10"/>
  <c r="CU53" i="10"/>
  <c r="CU57" i="10"/>
  <c r="CU58" i="10"/>
  <c r="CN58" i="10" s="1"/>
  <c r="CT26" i="10"/>
  <c r="CM26" i="10" s="1"/>
  <c r="N26" i="1" s="1"/>
  <c r="CS9" i="10"/>
  <c r="CS14" i="10"/>
  <c r="CS18" i="10"/>
  <c r="CS25" i="10"/>
  <c r="CS30" i="10"/>
  <c r="CS34" i="10"/>
  <c r="CS41" i="10"/>
  <c r="CS46" i="10"/>
  <c r="CS50" i="10"/>
  <c r="CS57" i="10"/>
  <c r="CR8" i="10"/>
  <c r="CR12" i="10"/>
  <c r="CR19" i="10"/>
  <c r="CR24" i="10"/>
  <c r="CR28" i="10"/>
  <c r="CR35" i="10"/>
  <c r="CR40" i="10"/>
  <c r="CR44" i="10"/>
  <c r="CR51" i="10"/>
  <c r="CR56" i="10"/>
  <c r="CR60" i="10"/>
  <c r="CQ13" i="10"/>
  <c r="CQ18" i="10"/>
  <c r="CQ22" i="10"/>
  <c r="CQ29" i="10"/>
  <c r="CQ34" i="10"/>
  <c r="CQ38" i="10"/>
  <c r="CQ45" i="10"/>
  <c r="CQ50" i="10"/>
  <c r="CQ54" i="10"/>
  <c r="CQ61" i="10"/>
  <c r="CP12" i="10"/>
  <c r="CP16" i="10"/>
  <c r="CP23" i="10"/>
  <c r="CP28" i="10"/>
  <c r="CP32" i="10"/>
  <c r="CP39" i="10"/>
  <c r="CP44" i="10"/>
  <c r="CP48" i="10"/>
  <c r="CP55" i="10"/>
  <c r="CP60" i="10"/>
  <c r="CO10" i="10"/>
  <c r="CO17" i="10"/>
  <c r="CO22" i="10"/>
  <c r="CO26" i="10"/>
  <c r="CO33" i="10"/>
  <c r="CO38" i="10"/>
  <c r="CO42" i="10"/>
  <c r="CO49" i="10"/>
  <c r="CO54" i="10"/>
  <c r="CO58" i="10"/>
  <c r="CN11" i="10"/>
  <c r="CN16" i="10"/>
  <c r="CN20" i="10"/>
  <c r="CN27" i="10"/>
  <c r="CN32" i="10"/>
  <c r="CN36" i="10"/>
  <c r="CN43" i="10"/>
  <c r="CN48" i="10"/>
  <c r="CN52" i="10"/>
  <c r="CN59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L52" i="10"/>
  <c r="CL53" i="10"/>
  <c r="CL54" i="10"/>
  <c r="CL55" i="10"/>
  <c r="CL56" i="10"/>
  <c r="CL57" i="10"/>
  <c r="CL58" i="10"/>
  <c r="CL59" i="10"/>
  <c r="CL60" i="10"/>
  <c r="CL61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K52" i="10"/>
  <c r="CK53" i="10"/>
  <c r="CK54" i="10"/>
  <c r="CK55" i="10"/>
  <c r="CK56" i="10"/>
  <c r="CK57" i="10"/>
  <c r="CK58" i="10"/>
  <c r="CK59" i="10"/>
  <c r="CK60" i="10"/>
  <c r="CK61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J52" i="10"/>
  <c r="CJ53" i="10"/>
  <c r="CJ54" i="10"/>
  <c r="CJ55" i="10"/>
  <c r="CJ56" i="10"/>
  <c r="CJ57" i="10"/>
  <c r="CJ58" i="10"/>
  <c r="CJ59" i="10"/>
  <c r="CJ60" i="10"/>
  <c r="CJ61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I51" i="10"/>
  <c r="CI52" i="10"/>
  <c r="CI53" i="10"/>
  <c r="CI54" i="10"/>
  <c r="CI55" i="10"/>
  <c r="CI56" i="10"/>
  <c r="CI57" i="10"/>
  <c r="CI58" i="10"/>
  <c r="CI59" i="10"/>
  <c r="CI60" i="10"/>
  <c r="CI61" i="10"/>
  <c r="CH8" i="10"/>
  <c r="CH9" i="10"/>
  <c r="CH10" i="10"/>
  <c r="CH11" i="10"/>
  <c r="CH12" i="10"/>
  <c r="CH13" i="10"/>
  <c r="CH14" i="10"/>
  <c r="CH15" i="10"/>
  <c r="CH16" i="10"/>
  <c r="CF16" i="10" s="1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F32" i="10" s="1"/>
  <c r="CH33" i="10"/>
  <c r="CH34" i="10"/>
  <c r="CH35" i="10"/>
  <c r="CH36" i="10"/>
  <c r="CH37" i="10"/>
  <c r="CH38" i="10"/>
  <c r="CH39" i="10"/>
  <c r="CH40" i="10"/>
  <c r="CH41" i="10"/>
  <c r="CH42" i="10"/>
  <c r="CH43" i="10"/>
  <c r="CH44" i="10"/>
  <c r="CH45" i="10"/>
  <c r="CH46" i="10"/>
  <c r="CH47" i="10"/>
  <c r="CH48" i="10"/>
  <c r="CF48" i="10" s="1"/>
  <c r="CH49" i="10"/>
  <c r="CH50" i="10"/>
  <c r="CH51" i="10"/>
  <c r="CH52" i="10"/>
  <c r="CH53" i="10"/>
  <c r="CH54" i="10"/>
  <c r="CH55" i="10"/>
  <c r="CH56" i="10"/>
  <c r="CH57" i="10"/>
  <c r="CH58" i="10"/>
  <c r="CH59" i="10"/>
  <c r="CH60" i="10"/>
  <c r="CH61" i="10"/>
  <c r="CG8" i="10"/>
  <c r="CG9" i="10"/>
  <c r="CF9" i="10" s="1"/>
  <c r="CG10" i="10"/>
  <c r="CG11" i="10"/>
  <c r="CG12" i="10"/>
  <c r="CF12" i="10" s="1"/>
  <c r="CG13" i="10"/>
  <c r="CF13" i="10" s="1"/>
  <c r="CG14" i="10"/>
  <c r="CG15" i="10"/>
  <c r="CG16" i="10"/>
  <c r="CG17" i="10"/>
  <c r="CF17" i="10" s="1"/>
  <c r="CG18" i="10"/>
  <c r="CF18" i="10" s="1"/>
  <c r="CG19" i="10"/>
  <c r="CG20" i="10"/>
  <c r="CG21" i="10"/>
  <c r="CF21" i="10" s="1"/>
  <c r="CG22" i="10"/>
  <c r="CF22" i="10" s="1"/>
  <c r="CG23" i="10"/>
  <c r="CG24" i="10"/>
  <c r="CG25" i="10"/>
  <c r="CF25" i="10" s="1"/>
  <c r="CG26" i="10"/>
  <c r="CG27" i="10"/>
  <c r="CG28" i="10"/>
  <c r="CF28" i="10" s="1"/>
  <c r="CG29" i="10"/>
  <c r="CF29" i="10" s="1"/>
  <c r="CG30" i="10"/>
  <c r="CG31" i="10"/>
  <c r="CG32" i="10"/>
  <c r="CG33" i="10"/>
  <c r="CF33" i="10" s="1"/>
  <c r="CG34" i="10"/>
  <c r="CF34" i="10" s="1"/>
  <c r="CG35" i="10"/>
  <c r="CG36" i="10"/>
  <c r="CG37" i="10"/>
  <c r="CF37" i="10" s="1"/>
  <c r="CG38" i="10"/>
  <c r="CF38" i="10" s="1"/>
  <c r="CG39" i="10"/>
  <c r="CG40" i="10"/>
  <c r="CG41" i="10"/>
  <c r="CF41" i="10" s="1"/>
  <c r="CG42" i="10"/>
  <c r="CG43" i="10"/>
  <c r="CG44" i="10"/>
  <c r="CF44" i="10" s="1"/>
  <c r="CG45" i="10"/>
  <c r="CF45" i="10" s="1"/>
  <c r="CG46" i="10"/>
  <c r="CG47" i="10"/>
  <c r="CG48" i="10"/>
  <c r="CG49" i="10"/>
  <c r="CF49" i="10" s="1"/>
  <c r="CG50" i="10"/>
  <c r="CF50" i="10" s="1"/>
  <c r="CG51" i="10"/>
  <c r="CG52" i="10"/>
  <c r="CG53" i="10"/>
  <c r="CF53" i="10" s="1"/>
  <c r="CG54" i="10"/>
  <c r="CF54" i="10" s="1"/>
  <c r="CG55" i="10"/>
  <c r="CG56" i="10"/>
  <c r="CG57" i="10"/>
  <c r="CF57" i="10" s="1"/>
  <c r="CG58" i="10"/>
  <c r="CG59" i="10"/>
  <c r="CG60" i="10"/>
  <c r="CF60" i="10" s="1"/>
  <c r="CG61" i="10"/>
  <c r="CF61" i="10" s="1"/>
  <c r="CF8" i="10"/>
  <c r="CF10" i="10"/>
  <c r="CF11" i="10"/>
  <c r="CF14" i="10"/>
  <c r="CF15" i="10"/>
  <c r="CF19" i="10"/>
  <c r="CF20" i="10"/>
  <c r="CF23" i="10"/>
  <c r="CF24" i="10"/>
  <c r="CF26" i="10"/>
  <c r="CF27" i="10"/>
  <c r="CF30" i="10"/>
  <c r="CF31" i="10"/>
  <c r="CF35" i="10"/>
  <c r="CF36" i="10"/>
  <c r="CF39" i="10"/>
  <c r="CF40" i="10"/>
  <c r="CF42" i="10"/>
  <c r="CF43" i="10"/>
  <c r="CF46" i="10"/>
  <c r="CF47" i="10"/>
  <c r="CF51" i="10"/>
  <c r="CF52" i="10"/>
  <c r="CF55" i="10"/>
  <c r="CF56" i="10"/>
  <c r="CF58" i="10"/>
  <c r="CF59" i="10"/>
  <c r="CE14" i="10"/>
  <c r="BX14" i="10" s="1"/>
  <c r="CE18" i="10"/>
  <c r="BX18" i="10" s="1"/>
  <c r="CE30" i="10"/>
  <c r="BX30" i="10" s="1"/>
  <c r="CE34" i="10"/>
  <c r="BX34" i="10" s="1"/>
  <c r="CE46" i="10"/>
  <c r="BX46" i="10" s="1"/>
  <c r="CE50" i="10"/>
  <c r="BX50" i="10" s="1"/>
  <c r="CD8" i="10"/>
  <c r="BW8" i="10" s="1"/>
  <c r="CD12" i="10"/>
  <c r="BW12" i="10" s="1"/>
  <c r="CD24" i="10"/>
  <c r="BW24" i="10" s="1"/>
  <c r="CD28" i="10"/>
  <c r="BW28" i="10" s="1"/>
  <c r="CD40" i="10"/>
  <c r="BW40" i="10" s="1"/>
  <c r="CD44" i="10"/>
  <c r="BW44" i="10" s="1"/>
  <c r="CD56" i="10"/>
  <c r="BW56" i="10" s="1"/>
  <c r="CD60" i="10"/>
  <c r="BW60" i="10" s="1"/>
  <c r="CC18" i="10"/>
  <c r="BV18" i="10" s="1"/>
  <c r="CC22" i="10"/>
  <c r="BV22" i="10" s="1"/>
  <c r="CC34" i="10"/>
  <c r="BV34" i="10" s="1"/>
  <c r="CC38" i="10"/>
  <c r="BV38" i="10" s="1"/>
  <c r="CC50" i="10"/>
  <c r="BV50" i="10" s="1"/>
  <c r="CC54" i="10"/>
  <c r="BV54" i="10" s="1"/>
  <c r="CB12" i="10"/>
  <c r="BU12" i="10" s="1"/>
  <c r="CB16" i="10"/>
  <c r="BU16" i="10" s="1"/>
  <c r="CB28" i="10"/>
  <c r="CB32" i="10"/>
  <c r="BU32" i="10" s="1"/>
  <c r="CB44" i="10"/>
  <c r="BU44" i="10" s="1"/>
  <c r="CB48" i="10"/>
  <c r="BU48" i="10" s="1"/>
  <c r="CB60" i="10"/>
  <c r="CA10" i="10"/>
  <c r="BT10" i="10" s="1"/>
  <c r="CA22" i="10"/>
  <c r="BT22" i="10" s="1"/>
  <c r="CA26" i="10"/>
  <c r="BT26" i="10" s="1"/>
  <c r="CA38" i="10"/>
  <c r="CA42" i="10"/>
  <c r="BT42" i="10" s="1"/>
  <c r="CA54" i="10"/>
  <c r="BT54" i="10" s="1"/>
  <c r="CA58" i="10"/>
  <c r="BT58" i="10" s="1"/>
  <c r="BZ16" i="10"/>
  <c r="BZ20" i="10"/>
  <c r="BS20" i="10" s="1"/>
  <c r="BZ32" i="10"/>
  <c r="BS32" i="10" s="1"/>
  <c r="BZ36" i="10"/>
  <c r="BS36" i="10" s="1"/>
  <c r="BZ48" i="10"/>
  <c r="BZ52" i="10"/>
  <c r="BS52" i="10" s="1"/>
  <c r="BX10" i="10"/>
  <c r="BX15" i="10"/>
  <c r="BX19" i="10"/>
  <c r="BX26" i="10"/>
  <c r="BX31" i="10"/>
  <c r="BX35" i="10"/>
  <c r="BX42" i="10"/>
  <c r="BX47" i="10"/>
  <c r="BX51" i="10"/>
  <c r="BX58" i="10"/>
  <c r="BW9" i="10"/>
  <c r="BW13" i="10"/>
  <c r="BW20" i="10"/>
  <c r="BW25" i="10"/>
  <c r="BW29" i="10"/>
  <c r="BW36" i="10"/>
  <c r="BW41" i="10"/>
  <c r="BW45" i="10"/>
  <c r="BW52" i="10"/>
  <c r="BW57" i="10"/>
  <c r="BW61" i="10"/>
  <c r="BV14" i="10"/>
  <c r="BV19" i="10"/>
  <c r="BV23" i="10"/>
  <c r="BV30" i="10"/>
  <c r="BV35" i="10"/>
  <c r="BV39" i="10"/>
  <c r="BV46" i="10"/>
  <c r="BV51" i="10"/>
  <c r="BV55" i="10"/>
  <c r="BU8" i="10"/>
  <c r="BU13" i="10"/>
  <c r="BU17" i="10"/>
  <c r="BU28" i="10"/>
  <c r="BU29" i="10"/>
  <c r="BU33" i="10"/>
  <c r="BU40" i="10"/>
  <c r="BU45" i="10"/>
  <c r="BU49" i="10"/>
  <c r="BU60" i="10"/>
  <c r="BU61" i="10"/>
  <c r="BT11" i="10"/>
  <c r="BT18" i="10"/>
  <c r="BT23" i="10"/>
  <c r="BT27" i="10"/>
  <c r="BT38" i="10"/>
  <c r="BT39" i="10"/>
  <c r="BT43" i="10"/>
  <c r="BT50" i="10"/>
  <c r="BT55" i="10"/>
  <c r="BT59" i="10"/>
  <c r="BS16" i="10"/>
  <c r="BS17" i="10"/>
  <c r="BS21" i="10"/>
  <c r="BS28" i="10"/>
  <c r="BS33" i="10"/>
  <c r="BS37" i="10"/>
  <c r="BS48" i="10"/>
  <c r="BS49" i="10"/>
  <c r="BS53" i="10"/>
  <c r="BS60" i="10"/>
  <c r="BK8" i="10"/>
  <c r="BK9" i="10"/>
  <c r="BC9" i="10" s="1"/>
  <c r="I9" i="1" s="1"/>
  <c r="BK10" i="10"/>
  <c r="BC10" i="10" s="1"/>
  <c r="I10" i="1" s="1"/>
  <c r="BK11" i="10"/>
  <c r="BK12" i="10"/>
  <c r="BK13" i="10"/>
  <c r="BC13" i="10" s="1"/>
  <c r="I13" i="1" s="1"/>
  <c r="BK14" i="10"/>
  <c r="BK15" i="10"/>
  <c r="BK16" i="10"/>
  <c r="BK17" i="10"/>
  <c r="BC17" i="10" s="1"/>
  <c r="I17" i="1" s="1"/>
  <c r="BK18" i="10"/>
  <c r="BC18" i="10" s="1"/>
  <c r="I18" i="1" s="1"/>
  <c r="BK19" i="10"/>
  <c r="BK20" i="10"/>
  <c r="BK21" i="10"/>
  <c r="BK22" i="10"/>
  <c r="BC22" i="10" s="1"/>
  <c r="I22" i="1" s="1"/>
  <c r="BK23" i="10"/>
  <c r="BK24" i="10"/>
  <c r="BK25" i="10"/>
  <c r="BK26" i="10"/>
  <c r="BK27" i="10"/>
  <c r="BK28" i="10"/>
  <c r="BK29" i="10"/>
  <c r="BC29" i="10" s="1"/>
  <c r="I29" i="1" s="1"/>
  <c r="BK30" i="10"/>
  <c r="BC30" i="10" s="1"/>
  <c r="I30" i="1" s="1"/>
  <c r="BK31" i="10"/>
  <c r="BK32" i="10"/>
  <c r="BK33" i="10"/>
  <c r="BC33" i="10" s="1"/>
  <c r="I33" i="1" s="1"/>
  <c r="BK34" i="10"/>
  <c r="BC34" i="10" s="1"/>
  <c r="I34" i="1" s="1"/>
  <c r="BK35" i="10"/>
  <c r="BK36" i="10"/>
  <c r="BK37" i="10"/>
  <c r="BK38" i="10"/>
  <c r="BC38" i="10" s="1"/>
  <c r="I38" i="1" s="1"/>
  <c r="BK39" i="10"/>
  <c r="BK40" i="10"/>
  <c r="BK41" i="10"/>
  <c r="BC41" i="10" s="1"/>
  <c r="I41" i="1" s="1"/>
  <c r="BK42" i="10"/>
  <c r="BC42" i="10" s="1"/>
  <c r="I42" i="1" s="1"/>
  <c r="BK43" i="10"/>
  <c r="BK44" i="10"/>
  <c r="BK45" i="10"/>
  <c r="BC45" i="10" s="1"/>
  <c r="I45" i="1" s="1"/>
  <c r="BK46" i="10"/>
  <c r="BK47" i="10"/>
  <c r="BK48" i="10"/>
  <c r="BK49" i="10"/>
  <c r="BC49" i="10" s="1"/>
  <c r="I49" i="1" s="1"/>
  <c r="BK50" i="10"/>
  <c r="BC50" i="10" s="1"/>
  <c r="I50" i="1" s="1"/>
  <c r="BK51" i="10"/>
  <c r="BK52" i="10"/>
  <c r="BK53" i="10"/>
  <c r="BK54" i="10"/>
  <c r="BC54" i="10" s="1"/>
  <c r="I54" i="1" s="1"/>
  <c r="BK55" i="10"/>
  <c r="BK56" i="10"/>
  <c r="BK57" i="10"/>
  <c r="BK58" i="10"/>
  <c r="BK59" i="10"/>
  <c r="BK60" i="10"/>
  <c r="BK61" i="10"/>
  <c r="BC61" i="10" s="1"/>
  <c r="I61" i="1" s="1"/>
  <c r="BD8" i="10"/>
  <c r="BC8" i="10" s="1"/>
  <c r="BD9" i="10"/>
  <c r="BD10" i="10"/>
  <c r="BD11" i="10"/>
  <c r="BC11" i="10" s="1"/>
  <c r="BD12" i="10"/>
  <c r="BC12" i="10" s="1"/>
  <c r="I12" i="1" s="1"/>
  <c r="BD13" i="10"/>
  <c r="BD14" i="10"/>
  <c r="BD15" i="10"/>
  <c r="BC15" i="10" s="1"/>
  <c r="BD16" i="10"/>
  <c r="BD17" i="10"/>
  <c r="BD18" i="10"/>
  <c r="BD19" i="10"/>
  <c r="BC19" i="10" s="1"/>
  <c r="BD20" i="10"/>
  <c r="BC20" i="10" s="1"/>
  <c r="I20" i="1" s="1"/>
  <c r="BD21" i="10"/>
  <c r="BD22" i="10"/>
  <c r="BD23" i="10"/>
  <c r="BC23" i="10" s="1"/>
  <c r="BD24" i="10"/>
  <c r="BC24" i="10" s="1"/>
  <c r="BD25" i="10"/>
  <c r="BD26" i="10"/>
  <c r="BD27" i="10"/>
  <c r="BC27" i="10" s="1"/>
  <c r="BD28" i="10"/>
  <c r="BC28" i="10" s="1"/>
  <c r="I28" i="1" s="1"/>
  <c r="BD29" i="10"/>
  <c r="BD30" i="10"/>
  <c r="BD31" i="10"/>
  <c r="BC31" i="10" s="1"/>
  <c r="BD32" i="10"/>
  <c r="BC32" i="10" s="1"/>
  <c r="I32" i="1" s="1"/>
  <c r="BD33" i="10"/>
  <c r="BD34" i="10"/>
  <c r="BD35" i="10"/>
  <c r="BC35" i="10" s="1"/>
  <c r="BD36" i="10"/>
  <c r="BD37" i="10"/>
  <c r="BD38" i="10"/>
  <c r="BD39" i="10"/>
  <c r="BC39" i="10" s="1"/>
  <c r="BD40" i="10"/>
  <c r="BC40" i="10" s="1"/>
  <c r="BD41" i="10"/>
  <c r="BD42" i="10"/>
  <c r="BD43" i="10"/>
  <c r="BC43" i="10" s="1"/>
  <c r="BD44" i="10"/>
  <c r="BC44" i="10" s="1"/>
  <c r="I44" i="1" s="1"/>
  <c r="BD45" i="10"/>
  <c r="BD46" i="10"/>
  <c r="BD47" i="10"/>
  <c r="BC47" i="10" s="1"/>
  <c r="BD48" i="10"/>
  <c r="BD49" i="10"/>
  <c r="BD50" i="10"/>
  <c r="BD51" i="10"/>
  <c r="BC51" i="10" s="1"/>
  <c r="BD52" i="10"/>
  <c r="BC52" i="10" s="1"/>
  <c r="I52" i="1" s="1"/>
  <c r="BD53" i="10"/>
  <c r="BD54" i="10"/>
  <c r="BD55" i="10"/>
  <c r="BC55" i="10" s="1"/>
  <c r="BD56" i="10"/>
  <c r="BC56" i="10" s="1"/>
  <c r="BD57" i="10"/>
  <c r="BD58" i="10"/>
  <c r="BD59" i="10"/>
  <c r="BC59" i="10" s="1"/>
  <c r="BD60" i="10"/>
  <c r="BC60" i="10" s="1"/>
  <c r="I60" i="1" s="1"/>
  <c r="BD61" i="10"/>
  <c r="BC14" i="10"/>
  <c r="I14" i="1" s="1"/>
  <c r="BC16" i="10"/>
  <c r="BC21" i="10"/>
  <c r="I21" i="1" s="1"/>
  <c r="BC25" i="10"/>
  <c r="I25" i="1" s="1"/>
  <c r="BC26" i="10"/>
  <c r="I26" i="1" s="1"/>
  <c r="BC36" i="10"/>
  <c r="I36" i="1" s="1"/>
  <c r="BC37" i="10"/>
  <c r="I37" i="1" s="1"/>
  <c r="BC46" i="10"/>
  <c r="I46" i="1" s="1"/>
  <c r="BC48" i="10"/>
  <c r="BC53" i="10"/>
  <c r="I53" i="1" s="1"/>
  <c r="BC57" i="10"/>
  <c r="I57" i="1" s="1"/>
  <c r="BC58" i="10"/>
  <c r="I58" i="1" s="1"/>
  <c r="AY8" i="10"/>
  <c r="AY9" i="10"/>
  <c r="CZ9" i="10" s="1"/>
  <c r="AY10" i="10"/>
  <c r="CZ10" i="10" s="1"/>
  <c r="CS10" i="10" s="1"/>
  <c r="AY11" i="10"/>
  <c r="CZ11" i="10" s="1"/>
  <c r="CS11" i="10" s="1"/>
  <c r="AY12" i="10"/>
  <c r="CZ12" i="10" s="1"/>
  <c r="AY13" i="10"/>
  <c r="CZ13" i="10" s="1"/>
  <c r="CS13" i="10" s="1"/>
  <c r="AY14" i="10"/>
  <c r="AY15" i="10"/>
  <c r="CZ15" i="10" s="1"/>
  <c r="CS15" i="10" s="1"/>
  <c r="AY16" i="10"/>
  <c r="CZ16" i="10" s="1"/>
  <c r="AY17" i="10"/>
  <c r="CZ17" i="10" s="1"/>
  <c r="CS17" i="10" s="1"/>
  <c r="AY18" i="10"/>
  <c r="AY19" i="10"/>
  <c r="AY20" i="10"/>
  <c r="CZ20" i="10" s="1"/>
  <c r="AY21" i="10"/>
  <c r="CZ21" i="10" s="1"/>
  <c r="CS21" i="10" s="1"/>
  <c r="AY22" i="10"/>
  <c r="CZ22" i="10" s="1"/>
  <c r="CS22" i="10" s="1"/>
  <c r="AY23" i="10"/>
  <c r="AY24" i="10"/>
  <c r="CZ24" i="10" s="1"/>
  <c r="CS24" i="10" s="1"/>
  <c r="AY25" i="10"/>
  <c r="CZ25" i="10" s="1"/>
  <c r="AY26" i="10"/>
  <c r="CZ26" i="10" s="1"/>
  <c r="CS26" i="10" s="1"/>
  <c r="AY27" i="10"/>
  <c r="CZ27" i="10" s="1"/>
  <c r="CS27" i="10" s="1"/>
  <c r="AY28" i="10"/>
  <c r="CZ28" i="10" s="1"/>
  <c r="AY29" i="10"/>
  <c r="CZ29" i="10" s="1"/>
  <c r="CS29" i="10" s="1"/>
  <c r="AY30" i="10"/>
  <c r="AY31" i="10"/>
  <c r="CZ31" i="10" s="1"/>
  <c r="CS31" i="10" s="1"/>
  <c r="AY32" i="10"/>
  <c r="CZ32" i="10" s="1"/>
  <c r="AY33" i="10"/>
  <c r="CZ33" i="10" s="1"/>
  <c r="CS33" i="10" s="1"/>
  <c r="AY34" i="10"/>
  <c r="AY35" i="10"/>
  <c r="AY36" i="10"/>
  <c r="CZ36" i="10" s="1"/>
  <c r="AY37" i="10"/>
  <c r="CZ37" i="10" s="1"/>
  <c r="CS37" i="10" s="1"/>
  <c r="AY38" i="10"/>
  <c r="CZ38" i="10" s="1"/>
  <c r="CS38" i="10" s="1"/>
  <c r="AY39" i="10"/>
  <c r="AY40" i="10"/>
  <c r="AY41" i="10"/>
  <c r="CZ41" i="10" s="1"/>
  <c r="AY42" i="10"/>
  <c r="CZ42" i="10" s="1"/>
  <c r="CS42" i="10" s="1"/>
  <c r="AY43" i="10"/>
  <c r="CZ43" i="10" s="1"/>
  <c r="CS43" i="10" s="1"/>
  <c r="AY44" i="10"/>
  <c r="CZ44" i="10" s="1"/>
  <c r="AY45" i="10"/>
  <c r="CZ45" i="10" s="1"/>
  <c r="CS45" i="10" s="1"/>
  <c r="AY46" i="10"/>
  <c r="AY47" i="10"/>
  <c r="CZ47" i="10" s="1"/>
  <c r="CS47" i="10" s="1"/>
  <c r="AY48" i="10"/>
  <c r="CZ48" i="10" s="1"/>
  <c r="AY49" i="10"/>
  <c r="CZ49" i="10" s="1"/>
  <c r="CS49" i="10" s="1"/>
  <c r="AY50" i="10"/>
  <c r="AY51" i="10"/>
  <c r="AY52" i="10"/>
  <c r="CZ52" i="10" s="1"/>
  <c r="AY53" i="10"/>
  <c r="CZ53" i="10" s="1"/>
  <c r="CS53" i="10" s="1"/>
  <c r="AY54" i="10"/>
  <c r="CZ54" i="10" s="1"/>
  <c r="CS54" i="10" s="1"/>
  <c r="AY55" i="10"/>
  <c r="AY56" i="10"/>
  <c r="AY57" i="10"/>
  <c r="CZ57" i="10" s="1"/>
  <c r="AY58" i="10"/>
  <c r="CZ58" i="10" s="1"/>
  <c r="CS58" i="10" s="1"/>
  <c r="AY59" i="10"/>
  <c r="CZ59" i="10" s="1"/>
  <c r="CS59" i="10" s="1"/>
  <c r="AY60" i="10"/>
  <c r="CZ60" i="10" s="1"/>
  <c r="AY61" i="10"/>
  <c r="CZ61" i="10" s="1"/>
  <c r="CS61" i="10" s="1"/>
  <c r="AU8" i="10"/>
  <c r="AU9" i="10"/>
  <c r="CY9" i="10" s="1"/>
  <c r="CR9" i="10" s="1"/>
  <c r="AU10" i="10"/>
  <c r="CY10" i="10" s="1"/>
  <c r="AU11" i="10"/>
  <c r="CY11" i="10" s="1"/>
  <c r="CR11" i="10" s="1"/>
  <c r="AU12" i="10"/>
  <c r="AU13" i="10"/>
  <c r="AU14" i="10"/>
  <c r="CY14" i="10" s="1"/>
  <c r="AU15" i="10"/>
  <c r="CY15" i="10" s="1"/>
  <c r="CR15" i="10" s="1"/>
  <c r="AU16" i="10"/>
  <c r="CY16" i="10" s="1"/>
  <c r="CR16" i="10" s="1"/>
  <c r="AU17" i="10"/>
  <c r="AU18" i="10"/>
  <c r="AU19" i="10"/>
  <c r="CY19" i="10" s="1"/>
  <c r="AU20" i="10"/>
  <c r="CY20" i="10" s="1"/>
  <c r="CR20" i="10" s="1"/>
  <c r="AU21" i="10"/>
  <c r="CY21" i="10" s="1"/>
  <c r="CR21" i="10" s="1"/>
  <c r="AU22" i="10"/>
  <c r="CY22" i="10" s="1"/>
  <c r="AU23" i="10"/>
  <c r="CY23" i="10" s="1"/>
  <c r="CR23" i="10" s="1"/>
  <c r="AU24" i="10"/>
  <c r="AU25" i="10"/>
  <c r="CY25" i="10" s="1"/>
  <c r="CR25" i="10" s="1"/>
  <c r="AU26" i="10"/>
  <c r="CY26" i="10" s="1"/>
  <c r="AU27" i="10"/>
  <c r="CY27" i="10" s="1"/>
  <c r="CR27" i="10" s="1"/>
  <c r="AU28" i="10"/>
  <c r="AU29" i="10"/>
  <c r="AU30" i="10"/>
  <c r="CY30" i="10" s="1"/>
  <c r="AU31" i="10"/>
  <c r="CY31" i="10" s="1"/>
  <c r="CR31" i="10" s="1"/>
  <c r="AU32" i="10"/>
  <c r="CY32" i="10" s="1"/>
  <c r="CR32" i="10" s="1"/>
  <c r="AU33" i="10"/>
  <c r="AU34" i="10"/>
  <c r="CY34" i="10" s="1"/>
  <c r="CR34" i="10" s="1"/>
  <c r="AU35" i="10"/>
  <c r="CY35" i="10" s="1"/>
  <c r="AU36" i="10"/>
  <c r="CY36" i="10" s="1"/>
  <c r="CR36" i="10" s="1"/>
  <c r="AU37" i="10"/>
  <c r="CY37" i="10" s="1"/>
  <c r="CR37" i="10" s="1"/>
  <c r="AU38" i="10"/>
  <c r="CY38" i="10" s="1"/>
  <c r="AU39" i="10"/>
  <c r="CY39" i="10" s="1"/>
  <c r="CR39" i="10" s="1"/>
  <c r="AU40" i="10"/>
  <c r="AU41" i="10"/>
  <c r="CY41" i="10" s="1"/>
  <c r="CR41" i="10" s="1"/>
  <c r="AU42" i="10"/>
  <c r="CY42" i="10" s="1"/>
  <c r="AU43" i="10"/>
  <c r="CY43" i="10" s="1"/>
  <c r="CR43" i="10" s="1"/>
  <c r="AU44" i="10"/>
  <c r="AU45" i="10"/>
  <c r="AU46" i="10"/>
  <c r="CY46" i="10" s="1"/>
  <c r="AU47" i="10"/>
  <c r="CY47" i="10" s="1"/>
  <c r="CR47" i="10" s="1"/>
  <c r="AU48" i="10"/>
  <c r="CY48" i="10" s="1"/>
  <c r="CR48" i="10" s="1"/>
  <c r="AU49" i="10"/>
  <c r="AU50" i="10"/>
  <c r="AU51" i="10"/>
  <c r="CY51" i="10" s="1"/>
  <c r="AU52" i="10"/>
  <c r="CY52" i="10" s="1"/>
  <c r="CR52" i="10" s="1"/>
  <c r="AU53" i="10"/>
  <c r="CY53" i="10" s="1"/>
  <c r="CR53" i="10" s="1"/>
  <c r="AU54" i="10"/>
  <c r="CY54" i="10" s="1"/>
  <c r="AU55" i="10"/>
  <c r="CY55" i="10" s="1"/>
  <c r="CR55" i="10" s="1"/>
  <c r="AU56" i="10"/>
  <c r="AU57" i="10"/>
  <c r="CY57" i="10" s="1"/>
  <c r="CR57" i="10" s="1"/>
  <c r="AU58" i="10"/>
  <c r="CY58" i="10" s="1"/>
  <c r="AU59" i="10"/>
  <c r="CY59" i="10" s="1"/>
  <c r="CR59" i="10" s="1"/>
  <c r="AU60" i="10"/>
  <c r="AU61" i="10"/>
  <c r="AQ8" i="10"/>
  <c r="CX8" i="10" s="1"/>
  <c r="AQ9" i="10"/>
  <c r="CX9" i="10" s="1"/>
  <c r="CQ9" i="10" s="1"/>
  <c r="AQ10" i="10"/>
  <c r="CX10" i="10" s="1"/>
  <c r="CQ10" i="10" s="1"/>
  <c r="AQ11" i="10"/>
  <c r="AQ12" i="10"/>
  <c r="AQ13" i="10"/>
  <c r="CX13" i="10" s="1"/>
  <c r="AQ14" i="10"/>
  <c r="CX14" i="10" s="1"/>
  <c r="CQ14" i="10" s="1"/>
  <c r="AQ15" i="10"/>
  <c r="CX15" i="10" s="1"/>
  <c r="CQ15" i="10" s="1"/>
  <c r="AQ16" i="10"/>
  <c r="CX16" i="10" s="1"/>
  <c r="AQ17" i="10"/>
  <c r="CX17" i="10" s="1"/>
  <c r="CQ17" i="10" s="1"/>
  <c r="AQ18" i="10"/>
  <c r="AQ19" i="10"/>
  <c r="CX19" i="10" s="1"/>
  <c r="CQ19" i="10" s="1"/>
  <c r="AQ20" i="10"/>
  <c r="CX20" i="10" s="1"/>
  <c r="AQ21" i="10"/>
  <c r="CX21" i="10" s="1"/>
  <c r="CQ21" i="10" s="1"/>
  <c r="AQ22" i="10"/>
  <c r="AQ23" i="10"/>
  <c r="AQ24" i="10"/>
  <c r="CX24" i="10" s="1"/>
  <c r="AQ25" i="10"/>
  <c r="CX25" i="10" s="1"/>
  <c r="CQ25" i="10" s="1"/>
  <c r="AQ26" i="10"/>
  <c r="CX26" i="10" s="1"/>
  <c r="CQ26" i="10" s="1"/>
  <c r="AQ27" i="10"/>
  <c r="AQ28" i="10"/>
  <c r="AQ29" i="10"/>
  <c r="CX29" i="10" s="1"/>
  <c r="AQ30" i="10"/>
  <c r="CX30" i="10" s="1"/>
  <c r="CQ30" i="10" s="1"/>
  <c r="AQ31" i="10"/>
  <c r="CX31" i="10" s="1"/>
  <c r="CQ31" i="10" s="1"/>
  <c r="AQ32" i="10"/>
  <c r="CX32" i="10" s="1"/>
  <c r="AQ33" i="10"/>
  <c r="CX33" i="10" s="1"/>
  <c r="CQ33" i="10" s="1"/>
  <c r="AQ34" i="10"/>
  <c r="AQ35" i="10"/>
  <c r="CX35" i="10" s="1"/>
  <c r="CQ35" i="10" s="1"/>
  <c r="AQ36" i="10"/>
  <c r="CX36" i="10" s="1"/>
  <c r="AQ37" i="10"/>
  <c r="CX37" i="10" s="1"/>
  <c r="CQ37" i="10" s="1"/>
  <c r="AQ38" i="10"/>
  <c r="AQ39" i="10"/>
  <c r="AQ40" i="10"/>
  <c r="CX40" i="10" s="1"/>
  <c r="AQ41" i="10"/>
  <c r="CX41" i="10" s="1"/>
  <c r="CQ41" i="10" s="1"/>
  <c r="AQ42" i="10"/>
  <c r="CX42" i="10" s="1"/>
  <c r="CQ42" i="10" s="1"/>
  <c r="AQ43" i="10"/>
  <c r="AQ44" i="10"/>
  <c r="CX44" i="10" s="1"/>
  <c r="CQ44" i="10" s="1"/>
  <c r="AQ45" i="10"/>
  <c r="CX45" i="10" s="1"/>
  <c r="AQ46" i="10"/>
  <c r="CX46" i="10" s="1"/>
  <c r="CQ46" i="10" s="1"/>
  <c r="AQ47" i="10"/>
  <c r="CX47" i="10" s="1"/>
  <c r="CQ47" i="10" s="1"/>
  <c r="AQ48" i="10"/>
  <c r="CX48" i="10" s="1"/>
  <c r="AQ49" i="10"/>
  <c r="CX49" i="10" s="1"/>
  <c r="CQ49" i="10" s="1"/>
  <c r="AQ50" i="10"/>
  <c r="AQ51" i="10"/>
  <c r="CX51" i="10" s="1"/>
  <c r="CQ51" i="10" s="1"/>
  <c r="AQ52" i="10"/>
  <c r="CX52" i="10" s="1"/>
  <c r="AQ53" i="10"/>
  <c r="CX53" i="10" s="1"/>
  <c r="CQ53" i="10" s="1"/>
  <c r="AQ54" i="10"/>
  <c r="AQ55" i="10"/>
  <c r="AQ56" i="10"/>
  <c r="CX56" i="10" s="1"/>
  <c r="AQ57" i="10"/>
  <c r="CX57" i="10" s="1"/>
  <c r="CQ57" i="10" s="1"/>
  <c r="AQ58" i="10"/>
  <c r="CX58" i="10" s="1"/>
  <c r="CQ58" i="10" s="1"/>
  <c r="AQ59" i="10"/>
  <c r="AQ60" i="10"/>
  <c r="AQ61" i="10"/>
  <c r="CX61" i="10" s="1"/>
  <c r="AM8" i="10"/>
  <c r="CW8" i="10" s="1"/>
  <c r="CP8" i="10" s="1"/>
  <c r="AM9" i="10"/>
  <c r="CW9" i="10" s="1"/>
  <c r="CP9" i="10" s="1"/>
  <c r="AM10" i="10"/>
  <c r="CW10" i="10" s="1"/>
  <c r="AM11" i="10"/>
  <c r="CW11" i="10" s="1"/>
  <c r="CP11" i="10" s="1"/>
  <c r="AM12" i="10"/>
  <c r="AM13" i="10"/>
  <c r="CW13" i="10" s="1"/>
  <c r="CP13" i="10" s="1"/>
  <c r="AM14" i="10"/>
  <c r="CW14" i="10" s="1"/>
  <c r="AM15" i="10"/>
  <c r="CW15" i="10" s="1"/>
  <c r="CP15" i="10" s="1"/>
  <c r="AM16" i="10"/>
  <c r="AM17" i="10"/>
  <c r="AM18" i="10"/>
  <c r="CW18" i="10" s="1"/>
  <c r="AM19" i="10"/>
  <c r="CW19" i="10" s="1"/>
  <c r="CP19" i="10" s="1"/>
  <c r="AM20" i="10"/>
  <c r="CW20" i="10" s="1"/>
  <c r="CP20" i="10" s="1"/>
  <c r="AM21" i="10"/>
  <c r="AM22" i="10"/>
  <c r="AM23" i="10"/>
  <c r="CW23" i="10" s="1"/>
  <c r="AM24" i="10"/>
  <c r="CW24" i="10" s="1"/>
  <c r="CP24" i="10" s="1"/>
  <c r="AM25" i="10"/>
  <c r="CW25" i="10" s="1"/>
  <c r="CP25" i="10" s="1"/>
  <c r="AM26" i="10"/>
  <c r="CW26" i="10" s="1"/>
  <c r="AM27" i="10"/>
  <c r="CW27" i="10" s="1"/>
  <c r="CP27" i="10" s="1"/>
  <c r="AM28" i="10"/>
  <c r="AM29" i="10"/>
  <c r="CW29" i="10" s="1"/>
  <c r="CP29" i="10" s="1"/>
  <c r="AM30" i="10"/>
  <c r="CW30" i="10" s="1"/>
  <c r="AM31" i="10"/>
  <c r="CW31" i="10" s="1"/>
  <c r="CP31" i="10" s="1"/>
  <c r="AM32" i="10"/>
  <c r="AM33" i="10"/>
  <c r="AM34" i="10"/>
  <c r="CW34" i="10" s="1"/>
  <c r="AM35" i="10"/>
  <c r="CW35" i="10" s="1"/>
  <c r="CP35" i="10" s="1"/>
  <c r="AM36" i="10"/>
  <c r="CW36" i="10" s="1"/>
  <c r="CP36" i="10" s="1"/>
  <c r="AM37" i="10"/>
  <c r="AM38" i="10"/>
  <c r="AM39" i="10"/>
  <c r="CW39" i="10" s="1"/>
  <c r="AM40" i="10"/>
  <c r="CW40" i="10" s="1"/>
  <c r="CP40" i="10" s="1"/>
  <c r="AM41" i="10"/>
  <c r="CW41" i="10" s="1"/>
  <c r="CP41" i="10" s="1"/>
  <c r="AM42" i="10"/>
  <c r="CW42" i="10" s="1"/>
  <c r="AM43" i="10"/>
  <c r="CW43" i="10" s="1"/>
  <c r="CP43" i="10" s="1"/>
  <c r="AM44" i="10"/>
  <c r="AM45" i="10"/>
  <c r="CW45" i="10" s="1"/>
  <c r="CP45" i="10" s="1"/>
  <c r="AM46" i="10"/>
  <c r="CW46" i="10" s="1"/>
  <c r="AM47" i="10"/>
  <c r="CW47" i="10" s="1"/>
  <c r="CP47" i="10" s="1"/>
  <c r="AM48" i="10"/>
  <c r="AM49" i="10"/>
  <c r="AM50" i="10"/>
  <c r="CW50" i="10" s="1"/>
  <c r="AM51" i="10"/>
  <c r="CW51" i="10" s="1"/>
  <c r="CP51" i="10" s="1"/>
  <c r="AM52" i="10"/>
  <c r="CW52" i="10" s="1"/>
  <c r="CP52" i="10" s="1"/>
  <c r="AM53" i="10"/>
  <c r="AM54" i="10"/>
  <c r="CW54" i="10" s="1"/>
  <c r="CP54" i="10" s="1"/>
  <c r="AM55" i="10"/>
  <c r="CW55" i="10" s="1"/>
  <c r="AM56" i="10"/>
  <c r="CW56" i="10" s="1"/>
  <c r="CP56" i="10" s="1"/>
  <c r="AM57" i="10"/>
  <c r="CW57" i="10" s="1"/>
  <c r="CP57" i="10" s="1"/>
  <c r="AM58" i="10"/>
  <c r="CW58" i="10" s="1"/>
  <c r="AM59" i="10"/>
  <c r="CW59" i="10" s="1"/>
  <c r="CP59" i="10" s="1"/>
  <c r="AM60" i="10"/>
  <c r="AM61" i="10"/>
  <c r="CW61" i="10" s="1"/>
  <c r="CP61" i="10" s="1"/>
  <c r="AI8" i="10"/>
  <c r="CV8" i="10" s="1"/>
  <c r="AI9" i="10"/>
  <c r="CV9" i="10" s="1"/>
  <c r="CO9" i="10" s="1"/>
  <c r="AI10" i="10"/>
  <c r="AI11" i="10"/>
  <c r="AI12" i="10"/>
  <c r="AI13" i="10"/>
  <c r="CV13" i="10" s="1"/>
  <c r="CO13" i="10" s="1"/>
  <c r="AI14" i="10"/>
  <c r="CV14" i="10" s="1"/>
  <c r="CO14" i="10" s="1"/>
  <c r="AI15" i="10"/>
  <c r="AI16" i="10"/>
  <c r="AD16" i="10" s="1"/>
  <c r="AI17" i="10"/>
  <c r="CV17" i="10" s="1"/>
  <c r="AI18" i="10"/>
  <c r="CV18" i="10" s="1"/>
  <c r="CO18" i="10" s="1"/>
  <c r="AI19" i="10"/>
  <c r="CV19" i="10" s="1"/>
  <c r="CO19" i="10" s="1"/>
  <c r="AI20" i="10"/>
  <c r="CV20" i="10" s="1"/>
  <c r="AI21" i="10"/>
  <c r="CV21" i="10" s="1"/>
  <c r="CO21" i="10" s="1"/>
  <c r="AI22" i="10"/>
  <c r="AI23" i="10"/>
  <c r="CV23" i="10" s="1"/>
  <c r="CO23" i="10" s="1"/>
  <c r="AI24" i="10"/>
  <c r="CV24" i="10" s="1"/>
  <c r="AI25" i="10"/>
  <c r="CV25" i="10" s="1"/>
  <c r="CO25" i="10" s="1"/>
  <c r="AI26" i="10"/>
  <c r="AI27" i="10"/>
  <c r="AI28" i="10"/>
  <c r="AI29" i="10"/>
  <c r="CV29" i="10" s="1"/>
  <c r="CO29" i="10" s="1"/>
  <c r="AI30" i="10"/>
  <c r="CV30" i="10" s="1"/>
  <c r="CO30" i="10" s="1"/>
  <c r="AI31" i="10"/>
  <c r="AI32" i="10"/>
  <c r="AD32" i="10" s="1"/>
  <c r="AI33" i="10"/>
  <c r="CV33" i="10" s="1"/>
  <c r="AI34" i="10"/>
  <c r="CV34" i="10" s="1"/>
  <c r="CO34" i="10" s="1"/>
  <c r="AI35" i="10"/>
  <c r="CV35" i="10" s="1"/>
  <c r="CO35" i="10" s="1"/>
  <c r="AI36" i="10"/>
  <c r="CV36" i="10" s="1"/>
  <c r="AI37" i="10"/>
  <c r="CV37" i="10" s="1"/>
  <c r="CO37" i="10" s="1"/>
  <c r="AI38" i="10"/>
  <c r="AI39" i="10"/>
  <c r="CV39" i="10" s="1"/>
  <c r="CO39" i="10" s="1"/>
  <c r="AI40" i="10"/>
  <c r="CV40" i="10" s="1"/>
  <c r="AI41" i="10"/>
  <c r="CV41" i="10" s="1"/>
  <c r="CO41" i="10" s="1"/>
  <c r="AI42" i="10"/>
  <c r="AI43" i="10"/>
  <c r="AI44" i="10"/>
  <c r="AI45" i="10"/>
  <c r="CV45" i="10" s="1"/>
  <c r="CO45" i="10" s="1"/>
  <c r="AI46" i="10"/>
  <c r="CV46" i="10" s="1"/>
  <c r="CO46" i="10" s="1"/>
  <c r="AI47" i="10"/>
  <c r="AI48" i="10"/>
  <c r="AD48" i="10" s="1"/>
  <c r="AI49" i="10"/>
  <c r="CV49" i="10" s="1"/>
  <c r="AI50" i="10"/>
  <c r="CV50" i="10" s="1"/>
  <c r="CO50" i="10" s="1"/>
  <c r="AI51" i="10"/>
  <c r="CV51" i="10" s="1"/>
  <c r="CO51" i="10" s="1"/>
  <c r="AI52" i="10"/>
  <c r="CV52" i="10" s="1"/>
  <c r="AI53" i="10"/>
  <c r="CV53" i="10" s="1"/>
  <c r="CO53" i="10" s="1"/>
  <c r="AI54" i="10"/>
  <c r="AI55" i="10"/>
  <c r="CV55" i="10" s="1"/>
  <c r="CO55" i="10" s="1"/>
  <c r="AI56" i="10"/>
  <c r="CV56" i="10" s="1"/>
  <c r="AI57" i="10"/>
  <c r="CV57" i="10" s="1"/>
  <c r="CO57" i="10" s="1"/>
  <c r="AI58" i="10"/>
  <c r="AI59" i="10"/>
  <c r="AI60" i="10"/>
  <c r="AI61" i="10"/>
  <c r="CV61" i="10" s="1"/>
  <c r="CO61" i="10" s="1"/>
  <c r="AE8" i="10"/>
  <c r="CU8" i="10" s="1"/>
  <c r="AE9" i="10"/>
  <c r="AD9" i="10" s="1"/>
  <c r="AE10" i="10"/>
  <c r="CU10" i="10" s="1"/>
  <c r="AE11" i="10"/>
  <c r="CU11" i="10" s="1"/>
  <c r="AE12" i="10"/>
  <c r="CU12" i="10" s="1"/>
  <c r="AE13" i="10"/>
  <c r="AD13" i="10" s="1"/>
  <c r="AE14" i="10"/>
  <c r="CU14" i="10" s="1"/>
  <c r="AE15" i="10"/>
  <c r="CU15" i="10" s="1"/>
  <c r="CN15" i="10" s="1"/>
  <c r="AE16" i="10"/>
  <c r="AE17" i="10"/>
  <c r="AD17" i="10" s="1"/>
  <c r="AE18" i="10"/>
  <c r="AE19" i="10"/>
  <c r="CU19" i="10" s="1"/>
  <c r="AE20" i="10"/>
  <c r="AE21" i="10"/>
  <c r="AD21" i="10" s="1"/>
  <c r="AE22" i="10"/>
  <c r="AE23" i="10"/>
  <c r="CU23" i="10" s="1"/>
  <c r="AE24" i="10"/>
  <c r="CU24" i="10" s="1"/>
  <c r="AE25" i="10"/>
  <c r="AD25" i="10" s="1"/>
  <c r="AE26" i="10"/>
  <c r="AE27" i="10"/>
  <c r="CU27" i="10" s="1"/>
  <c r="AE28" i="10"/>
  <c r="CU28" i="10" s="1"/>
  <c r="AE29" i="10"/>
  <c r="AD29" i="10" s="1"/>
  <c r="AE30" i="10"/>
  <c r="CU30" i="10" s="1"/>
  <c r="AE31" i="10"/>
  <c r="CU31" i="10" s="1"/>
  <c r="CN31" i="10" s="1"/>
  <c r="AE32" i="10"/>
  <c r="AE33" i="10"/>
  <c r="AD33" i="10" s="1"/>
  <c r="AE34" i="10"/>
  <c r="AE35" i="10"/>
  <c r="CU35" i="10" s="1"/>
  <c r="AE36" i="10"/>
  <c r="AE37" i="10"/>
  <c r="AD37" i="10" s="1"/>
  <c r="AE38" i="10"/>
  <c r="AE39" i="10"/>
  <c r="CU39" i="10" s="1"/>
  <c r="AE40" i="10"/>
  <c r="CU40" i="10" s="1"/>
  <c r="AE41" i="10"/>
  <c r="AD41" i="10" s="1"/>
  <c r="AE42" i="10"/>
  <c r="AE43" i="10"/>
  <c r="CU43" i="10" s="1"/>
  <c r="AE44" i="10"/>
  <c r="CU44" i="10" s="1"/>
  <c r="AE45" i="10"/>
  <c r="AD45" i="10" s="1"/>
  <c r="AE46" i="10"/>
  <c r="CU46" i="10" s="1"/>
  <c r="AE47" i="10"/>
  <c r="CU47" i="10" s="1"/>
  <c r="CN47" i="10" s="1"/>
  <c r="AE48" i="10"/>
  <c r="AE49" i="10"/>
  <c r="AD49" i="10" s="1"/>
  <c r="AE50" i="10"/>
  <c r="AE51" i="10"/>
  <c r="CU51" i="10" s="1"/>
  <c r="AE52" i="10"/>
  <c r="AE53" i="10"/>
  <c r="AD53" i="10" s="1"/>
  <c r="AE54" i="10"/>
  <c r="AE55" i="10"/>
  <c r="CU55" i="10" s="1"/>
  <c r="AE56" i="10"/>
  <c r="CU56" i="10" s="1"/>
  <c r="AE57" i="10"/>
  <c r="AD57" i="10" s="1"/>
  <c r="AE58" i="10"/>
  <c r="AE59" i="10"/>
  <c r="CU59" i="10" s="1"/>
  <c r="AE60" i="10"/>
  <c r="CU60" i="10" s="1"/>
  <c r="AE61" i="10"/>
  <c r="AD61" i="10" s="1"/>
  <c r="AD8" i="10"/>
  <c r="AD10" i="10"/>
  <c r="AD11" i="10"/>
  <c r="AD14" i="10"/>
  <c r="AD15" i="10"/>
  <c r="AD19" i="10"/>
  <c r="AD20" i="10"/>
  <c r="AD23" i="10"/>
  <c r="AD24" i="10"/>
  <c r="AD26" i="10"/>
  <c r="AD27" i="10"/>
  <c r="AD30" i="10"/>
  <c r="AD31" i="10"/>
  <c r="AD35" i="10"/>
  <c r="AD36" i="10"/>
  <c r="AD39" i="10"/>
  <c r="AD40" i="10"/>
  <c r="AD42" i="10"/>
  <c r="AD43" i="10"/>
  <c r="AD46" i="10"/>
  <c r="AD47" i="10"/>
  <c r="AD51" i="10"/>
  <c r="AD52" i="10"/>
  <c r="AD55" i="10"/>
  <c r="AD56" i="10"/>
  <c r="AD58" i="10"/>
  <c r="AD59" i="10"/>
  <c r="Z8" i="10"/>
  <c r="CE8" i="10" s="1"/>
  <c r="BX8" i="10" s="1"/>
  <c r="Z9" i="10"/>
  <c r="CE9" i="10" s="1"/>
  <c r="BX9" i="10" s="1"/>
  <c r="Z10" i="10"/>
  <c r="CE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Z15" i="10"/>
  <c r="CE15" i="10" s="1"/>
  <c r="Z16" i="10"/>
  <c r="CE16" i="10" s="1"/>
  <c r="BX16" i="10" s="1"/>
  <c r="Z17" i="10"/>
  <c r="CE17" i="10" s="1"/>
  <c r="BX17" i="10" s="1"/>
  <c r="Z18" i="10"/>
  <c r="Z19" i="10"/>
  <c r="CE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Z31" i="10"/>
  <c r="CE31" i="10" s="1"/>
  <c r="Z32" i="10"/>
  <c r="CE32" i="10" s="1"/>
  <c r="BX32" i="10" s="1"/>
  <c r="Z33" i="10"/>
  <c r="CE33" i="10" s="1"/>
  <c r="BX33" i="10" s="1"/>
  <c r="Z34" i="10"/>
  <c r="Z35" i="10"/>
  <c r="CE35" i="10" s="1"/>
  <c r="Z36" i="10"/>
  <c r="CE36" i="10" s="1"/>
  <c r="BX36" i="10" s="1"/>
  <c r="Z37" i="10"/>
  <c r="CE37" i="10" s="1"/>
  <c r="BX37" i="10" s="1"/>
  <c r="Z38" i="10"/>
  <c r="CE38" i="10" s="1"/>
  <c r="BX38" i="10" s="1"/>
  <c r="Z39" i="10"/>
  <c r="CE39" i="10" s="1"/>
  <c r="BX39" i="10" s="1"/>
  <c r="Z40" i="10"/>
  <c r="CE40" i="10" s="1"/>
  <c r="BX40" i="10" s="1"/>
  <c r="Z41" i="10"/>
  <c r="CE41" i="10" s="1"/>
  <c r="BX41" i="10" s="1"/>
  <c r="Z42" i="10"/>
  <c r="CE42" i="10" s="1"/>
  <c r="Z43" i="10"/>
  <c r="CE43" i="10" s="1"/>
  <c r="BX43" i="10" s="1"/>
  <c r="Z44" i="10"/>
  <c r="CE44" i="10" s="1"/>
  <c r="BX44" i="10" s="1"/>
  <c r="Z45" i="10"/>
  <c r="CE45" i="10" s="1"/>
  <c r="BX45" i="10" s="1"/>
  <c r="Z46" i="10"/>
  <c r="Z47" i="10"/>
  <c r="CE47" i="10" s="1"/>
  <c r="Z48" i="10"/>
  <c r="CE48" i="10" s="1"/>
  <c r="BX48" i="10" s="1"/>
  <c r="Z49" i="10"/>
  <c r="CE49" i="10" s="1"/>
  <c r="BX49" i="10" s="1"/>
  <c r="Z50" i="10"/>
  <c r="Z51" i="10"/>
  <c r="CE51" i="10" s="1"/>
  <c r="Z52" i="10"/>
  <c r="CE52" i="10" s="1"/>
  <c r="BX52" i="10" s="1"/>
  <c r="Z53" i="10"/>
  <c r="CE53" i="10" s="1"/>
  <c r="BX53" i="10" s="1"/>
  <c r="Z54" i="10"/>
  <c r="CE54" i="10" s="1"/>
  <c r="BX54" i="10" s="1"/>
  <c r="Z55" i="10"/>
  <c r="CE55" i="10" s="1"/>
  <c r="BX55" i="10" s="1"/>
  <c r="Z56" i="10"/>
  <c r="CE56" i="10" s="1"/>
  <c r="BX56" i="10" s="1"/>
  <c r="Z57" i="10"/>
  <c r="CE57" i="10" s="1"/>
  <c r="BX57" i="10" s="1"/>
  <c r="Z58" i="10"/>
  <c r="CE58" i="10" s="1"/>
  <c r="Z59" i="10"/>
  <c r="CE59" i="10" s="1"/>
  <c r="BX59" i="10" s="1"/>
  <c r="Z60" i="10"/>
  <c r="CE60" i="10" s="1"/>
  <c r="BX60" i="10" s="1"/>
  <c r="Z61" i="10"/>
  <c r="CE61" i="10" s="1"/>
  <c r="BX61" i="10" s="1"/>
  <c r="V8" i="10"/>
  <c r="V9" i="10"/>
  <c r="CD9" i="10" s="1"/>
  <c r="V10" i="10"/>
  <c r="CD10" i="10" s="1"/>
  <c r="BW10" i="10" s="1"/>
  <c r="V11" i="10"/>
  <c r="CD11" i="10" s="1"/>
  <c r="BW11" i="10" s="1"/>
  <c r="V12" i="10"/>
  <c r="V13" i="10"/>
  <c r="CD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V25" i="10"/>
  <c r="CD25" i="10" s="1"/>
  <c r="V26" i="10"/>
  <c r="CD26" i="10" s="1"/>
  <c r="BW26" i="10" s="1"/>
  <c r="V27" i="10"/>
  <c r="CD27" i="10" s="1"/>
  <c r="BW27" i="10" s="1"/>
  <c r="V28" i="10"/>
  <c r="V29" i="10"/>
  <c r="CD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V37" i="10"/>
  <c r="CD37" i="10" s="1"/>
  <c r="BW37" i="10" s="1"/>
  <c r="V38" i="10"/>
  <c r="CD38" i="10" s="1"/>
  <c r="BW38" i="10" s="1"/>
  <c r="V39" i="10"/>
  <c r="CD39" i="10" s="1"/>
  <c r="BW39" i="10" s="1"/>
  <c r="V40" i="10"/>
  <c r="V41" i="10"/>
  <c r="CD41" i="10" s="1"/>
  <c r="V42" i="10"/>
  <c r="CD42" i="10" s="1"/>
  <c r="BW42" i="10" s="1"/>
  <c r="V43" i="10"/>
  <c r="CD43" i="10" s="1"/>
  <c r="BW43" i="10" s="1"/>
  <c r="V44" i="10"/>
  <c r="V45" i="10"/>
  <c r="CD45" i="10" s="1"/>
  <c r="V46" i="10"/>
  <c r="CD46" i="10" s="1"/>
  <c r="BW46" i="10" s="1"/>
  <c r="V47" i="10"/>
  <c r="CD47" i="10" s="1"/>
  <c r="BW47" i="10" s="1"/>
  <c r="V48" i="10"/>
  <c r="CD48" i="10" s="1"/>
  <c r="BW48" i="10" s="1"/>
  <c r="V49" i="10"/>
  <c r="CD49" i="10" s="1"/>
  <c r="BW49" i="10" s="1"/>
  <c r="V50" i="10"/>
  <c r="CD50" i="10" s="1"/>
  <c r="BW50" i="10" s="1"/>
  <c r="V51" i="10"/>
  <c r="CD51" i="10" s="1"/>
  <c r="BW51" i="10" s="1"/>
  <c r="V52" i="10"/>
  <c r="CD52" i="10" s="1"/>
  <c r="V53" i="10"/>
  <c r="CD53" i="10" s="1"/>
  <c r="BW53" i="10" s="1"/>
  <c r="V54" i="10"/>
  <c r="CD54" i="10" s="1"/>
  <c r="BW54" i="10" s="1"/>
  <c r="V55" i="10"/>
  <c r="CD55" i="10" s="1"/>
  <c r="BW55" i="10" s="1"/>
  <c r="V56" i="10"/>
  <c r="V57" i="10"/>
  <c r="CD57" i="10" s="1"/>
  <c r="V58" i="10"/>
  <c r="CD58" i="10" s="1"/>
  <c r="BW58" i="10" s="1"/>
  <c r="V59" i="10"/>
  <c r="CD59" i="10" s="1"/>
  <c r="BW59" i="10" s="1"/>
  <c r="V60" i="10"/>
  <c r="V61" i="10"/>
  <c r="CD61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R19" i="10"/>
  <c r="CC19" i="10" s="1"/>
  <c r="R20" i="10"/>
  <c r="CC20" i="10" s="1"/>
  <c r="BV20" i="10" s="1"/>
  <c r="R21" i="10"/>
  <c r="CC21" i="10" s="1"/>
  <c r="BV21" i="10" s="1"/>
  <c r="R22" i="10"/>
  <c r="R23" i="10"/>
  <c r="CC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R35" i="10"/>
  <c r="CC35" i="10" s="1"/>
  <c r="R36" i="10"/>
  <c r="CC36" i="10" s="1"/>
  <c r="BV36" i="10" s="1"/>
  <c r="R37" i="10"/>
  <c r="CC37" i="10" s="1"/>
  <c r="BV37" i="10" s="1"/>
  <c r="R38" i="10"/>
  <c r="R39" i="10"/>
  <c r="CC39" i="10" s="1"/>
  <c r="R40" i="10"/>
  <c r="CC40" i="10" s="1"/>
  <c r="BV40" i="10" s="1"/>
  <c r="R41" i="10"/>
  <c r="CC41" i="10" s="1"/>
  <c r="BV41" i="10" s="1"/>
  <c r="R42" i="10"/>
  <c r="CC42" i="10" s="1"/>
  <c r="BV42" i="10" s="1"/>
  <c r="R43" i="10"/>
  <c r="CC43" i="10" s="1"/>
  <c r="BV43" i="10" s="1"/>
  <c r="R44" i="10"/>
  <c r="CC44" i="10" s="1"/>
  <c r="BV44" i="10" s="1"/>
  <c r="R45" i="10"/>
  <c r="CC45" i="10" s="1"/>
  <c r="BV45" i="10" s="1"/>
  <c r="R46" i="10"/>
  <c r="CC46" i="10" s="1"/>
  <c r="R47" i="10"/>
  <c r="CC47" i="10" s="1"/>
  <c r="BV47" i="10" s="1"/>
  <c r="R48" i="10"/>
  <c r="CC48" i="10" s="1"/>
  <c r="BV48" i="10" s="1"/>
  <c r="R49" i="10"/>
  <c r="CC49" i="10" s="1"/>
  <c r="BV49" i="10" s="1"/>
  <c r="R50" i="10"/>
  <c r="R51" i="10"/>
  <c r="CC51" i="10" s="1"/>
  <c r="R52" i="10"/>
  <c r="CC52" i="10" s="1"/>
  <c r="BV52" i="10" s="1"/>
  <c r="R53" i="10"/>
  <c r="CC53" i="10" s="1"/>
  <c r="BV53" i="10" s="1"/>
  <c r="R54" i="10"/>
  <c r="R55" i="10"/>
  <c r="CC55" i="10" s="1"/>
  <c r="R56" i="10"/>
  <c r="CC56" i="10" s="1"/>
  <c r="BV56" i="10" s="1"/>
  <c r="R57" i="10"/>
  <c r="CC57" i="10" s="1"/>
  <c r="BV57" i="10" s="1"/>
  <c r="R58" i="10"/>
  <c r="CC58" i="10" s="1"/>
  <c r="BV58" i="10" s="1"/>
  <c r="R59" i="10"/>
  <c r="CC59" i="10" s="1"/>
  <c r="BV59" i="10" s="1"/>
  <c r="R60" i="10"/>
  <c r="CC60" i="10" s="1"/>
  <c r="BV60" i="10" s="1"/>
  <c r="R61" i="10"/>
  <c r="CC61" i="10" s="1"/>
  <c r="BV61" i="10" s="1"/>
  <c r="N8" i="10"/>
  <c r="CB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N13" i="10"/>
  <c r="CB13" i="10" s="1"/>
  <c r="N14" i="10"/>
  <c r="CB14" i="10" s="1"/>
  <c r="BU14" i="10" s="1"/>
  <c r="N15" i="10"/>
  <c r="CB15" i="10" s="1"/>
  <c r="BU15" i="10" s="1"/>
  <c r="N16" i="10"/>
  <c r="N17" i="10"/>
  <c r="CB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N29" i="10"/>
  <c r="CB29" i="10" s="1"/>
  <c r="N30" i="10"/>
  <c r="CB30" i="10" s="1"/>
  <c r="BU30" i="10" s="1"/>
  <c r="N31" i="10"/>
  <c r="CB31" i="10" s="1"/>
  <c r="BU31" i="10" s="1"/>
  <c r="N32" i="10"/>
  <c r="N33" i="10"/>
  <c r="CB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BU37" i="10" s="1"/>
  <c r="N38" i="10"/>
  <c r="CB38" i="10" s="1"/>
  <c r="BU38" i="10" s="1"/>
  <c r="N39" i="10"/>
  <c r="CB39" i="10" s="1"/>
  <c r="BU39" i="10" s="1"/>
  <c r="N40" i="10"/>
  <c r="CB40" i="10" s="1"/>
  <c r="N41" i="10"/>
  <c r="CB41" i="10" s="1"/>
  <c r="BU41" i="10" s="1"/>
  <c r="N42" i="10"/>
  <c r="CB42" i="10" s="1"/>
  <c r="BU42" i="10" s="1"/>
  <c r="N43" i="10"/>
  <c r="CB43" i="10" s="1"/>
  <c r="BU43" i="10" s="1"/>
  <c r="N44" i="10"/>
  <c r="N45" i="10"/>
  <c r="CB45" i="10" s="1"/>
  <c r="N46" i="10"/>
  <c r="CB46" i="10" s="1"/>
  <c r="BU46" i="10" s="1"/>
  <c r="N47" i="10"/>
  <c r="CB47" i="10" s="1"/>
  <c r="BU47" i="10" s="1"/>
  <c r="N48" i="10"/>
  <c r="N49" i="10"/>
  <c r="CB49" i="10" s="1"/>
  <c r="N50" i="10"/>
  <c r="CB50" i="10" s="1"/>
  <c r="BU50" i="10" s="1"/>
  <c r="N51" i="10"/>
  <c r="CB51" i="10" s="1"/>
  <c r="BU51" i="10" s="1"/>
  <c r="N52" i="10"/>
  <c r="CB52" i="10" s="1"/>
  <c r="BU52" i="10" s="1"/>
  <c r="N53" i="10"/>
  <c r="CB53" i="10" s="1"/>
  <c r="BU53" i="10" s="1"/>
  <c r="N54" i="10"/>
  <c r="CB54" i="10" s="1"/>
  <c r="BU54" i="10" s="1"/>
  <c r="N55" i="10"/>
  <c r="CB55" i="10" s="1"/>
  <c r="BU55" i="10" s="1"/>
  <c r="N56" i="10"/>
  <c r="CB56" i="10" s="1"/>
  <c r="BU56" i="10" s="1"/>
  <c r="N57" i="10"/>
  <c r="CB57" i="10" s="1"/>
  <c r="BU57" i="10" s="1"/>
  <c r="N58" i="10"/>
  <c r="CB58" i="10" s="1"/>
  <c r="BU58" i="10" s="1"/>
  <c r="N59" i="10"/>
  <c r="CB59" i="10" s="1"/>
  <c r="BU59" i="10" s="1"/>
  <c r="N60" i="10"/>
  <c r="N61" i="10"/>
  <c r="CB61" i="10" s="1"/>
  <c r="J8" i="10"/>
  <c r="CA8" i="10" s="1"/>
  <c r="BT8" i="10" s="1"/>
  <c r="J9" i="10"/>
  <c r="CA9" i="10" s="1"/>
  <c r="J10" i="10"/>
  <c r="J11" i="10"/>
  <c r="CA11" i="10" s="1"/>
  <c r="J12" i="10"/>
  <c r="E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J17" i="10"/>
  <c r="E17" i="10" s="1"/>
  <c r="J18" i="10"/>
  <c r="CA18" i="10" s="1"/>
  <c r="J19" i="10"/>
  <c r="CA19" i="10" s="1"/>
  <c r="BT19" i="10" s="1"/>
  <c r="J20" i="10"/>
  <c r="CA20" i="10" s="1"/>
  <c r="J21" i="10"/>
  <c r="J22" i="10"/>
  <c r="J23" i="10"/>
  <c r="CA23" i="10" s="1"/>
  <c r="J24" i="10"/>
  <c r="CA24" i="10" s="1"/>
  <c r="BT24" i="10" s="1"/>
  <c r="J25" i="10"/>
  <c r="CA25" i="10" s="1"/>
  <c r="J26" i="10"/>
  <c r="J27" i="10"/>
  <c r="CA27" i="10" s="1"/>
  <c r="J28" i="10"/>
  <c r="E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J33" i="10"/>
  <c r="E33" i="10" s="1"/>
  <c r="J34" i="10"/>
  <c r="CA34" i="10" s="1"/>
  <c r="BT34" i="10" s="1"/>
  <c r="J35" i="10"/>
  <c r="CA35" i="10" s="1"/>
  <c r="BT35" i="10" s="1"/>
  <c r="J36" i="10"/>
  <c r="CA36" i="10" s="1"/>
  <c r="J37" i="10"/>
  <c r="J38" i="10"/>
  <c r="J39" i="10"/>
  <c r="CA39" i="10" s="1"/>
  <c r="J40" i="10"/>
  <c r="CA40" i="10" s="1"/>
  <c r="BT40" i="10" s="1"/>
  <c r="J41" i="10"/>
  <c r="CA41" i="10" s="1"/>
  <c r="J42" i="10"/>
  <c r="J43" i="10"/>
  <c r="CA43" i="10" s="1"/>
  <c r="J44" i="10"/>
  <c r="E44" i="10" s="1"/>
  <c r="J45" i="10"/>
  <c r="CA45" i="10" s="1"/>
  <c r="BT45" i="10" s="1"/>
  <c r="J46" i="10"/>
  <c r="CA46" i="10" s="1"/>
  <c r="BT46" i="10" s="1"/>
  <c r="J47" i="10"/>
  <c r="CA47" i="10" s="1"/>
  <c r="BT47" i="10" s="1"/>
  <c r="J48" i="10"/>
  <c r="J49" i="10"/>
  <c r="E49" i="10" s="1"/>
  <c r="J50" i="10"/>
  <c r="CA50" i="10" s="1"/>
  <c r="J51" i="10"/>
  <c r="CA51" i="10" s="1"/>
  <c r="BT51" i="10" s="1"/>
  <c r="J52" i="10"/>
  <c r="CA52" i="10" s="1"/>
  <c r="J53" i="10"/>
  <c r="J54" i="10"/>
  <c r="J55" i="10"/>
  <c r="CA55" i="10" s="1"/>
  <c r="J56" i="10"/>
  <c r="CA56" i="10" s="1"/>
  <c r="BT56" i="10" s="1"/>
  <c r="J57" i="10"/>
  <c r="CA57" i="10" s="1"/>
  <c r="J58" i="10"/>
  <c r="J59" i="10"/>
  <c r="CA59" i="10" s="1"/>
  <c r="J60" i="10"/>
  <c r="E60" i="10" s="1"/>
  <c r="J61" i="10"/>
  <c r="CA61" i="10" s="1"/>
  <c r="BT61" i="10" s="1"/>
  <c r="F8" i="10"/>
  <c r="BZ8" i="10" s="1"/>
  <c r="F9" i="10"/>
  <c r="BZ9" i="10" s="1"/>
  <c r="BS9" i="10" s="1"/>
  <c r="F10" i="10"/>
  <c r="F11" i="10"/>
  <c r="E11" i="10" s="1"/>
  <c r="F12" i="10"/>
  <c r="BZ12" i="10" s="1"/>
  <c r="F13" i="10"/>
  <c r="BZ13" i="10" s="1"/>
  <c r="BS13" i="10" s="1"/>
  <c r="F14" i="10"/>
  <c r="BZ14" i="10" s="1"/>
  <c r="F15" i="10"/>
  <c r="F16" i="10"/>
  <c r="F17" i="10"/>
  <c r="BZ17" i="10" s="1"/>
  <c r="F18" i="10"/>
  <c r="BZ18" i="10" s="1"/>
  <c r="F19" i="10"/>
  <c r="F20" i="10"/>
  <c r="F21" i="10"/>
  <c r="BZ21" i="10" s="1"/>
  <c r="F22" i="10"/>
  <c r="E22" i="10" s="1"/>
  <c r="F23" i="10"/>
  <c r="F24" i="10"/>
  <c r="BZ24" i="10" s="1"/>
  <c r="F25" i="10"/>
  <c r="BZ25" i="10" s="1"/>
  <c r="BS25" i="10" s="1"/>
  <c r="F26" i="10"/>
  <c r="F27" i="10"/>
  <c r="E27" i="10" s="1"/>
  <c r="F28" i="10"/>
  <c r="BZ28" i="10" s="1"/>
  <c r="F29" i="10"/>
  <c r="BZ29" i="10" s="1"/>
  <c r="BS29" i="10" s="1"/>
  <c r="F30" i="10"/>
  <c r="BZ30" i="10" s="1"/>
  <c r="F31" i="10"/>
  <c r="F32" i="10"/>
  <c r="F33" i="10"/>
  <c r="BZ33" i="10" s="1"/>
  <c r="F34" i="10"/>
  <c r="BZ34" i="10" s="1"/>
  <c r="F35" i="10"/>
  <c r="F36" i="10"/>
  <c r="F37" i="10"/>
  <c r="BZ37" i="10" s="1"/>
  <c r="F38" i="10"/>
  <c r="E38" i="10" s="1"/>
  <c r="F39" i="10"/>
  <c r="F40" i="10"/>
  <c r="BZ40" i="10" s="1"/>
  <c r="F41" i="10"/>
  <c r="BZ41" i="10" s="1"/>
  <c r="BS41" i="10" s="1"/>
  <c r="F42" i="10"/>
  <c r="F43" i="10"/>
  <c r="E43" i="10" s="1"/>
  <c r="F44" i="10"/>
  <c r="BZ44" i="10" s="1"/>
  <c r="F45" i="10"/>
  <c r="BZ45" i="10" s="1"/>
  <c r="BS45" i="10" s="1"/>
  <c r="F46" i="10"/>
  <c r="BZ46" i="10" s="1"/>
  <c r="F47" i="10"/>
  <c r="F48" i="10"/>
  <c r="F49" i="10"/>
  <c r="BZ49" i="10" s="1"/>
  <c r="F50" i="10"/>
  <c r="BZ50" i="10" s="1"/>
  <c r="F51" i="10"/>
  <c r="F52" i="10"/>
  <c r="F53" i="10"/>
  <c r="BZ53" i="10" s="1"/>
  <c r="F54" i="10"/>
  <c r="E54" i="10" s="1"/>
  <c r="F55" i="10"/>
  <c r="F56" i="10"/>
  <c r="BZ56" i="10" s="1"/>
  <c r="F57" i="10"/>
  <c r="BZ57" i="10" s="1"/>
  <c r="BS57" i="10" s="1"/>
  <c r="F58" i="10"/>
  <c r="F59" i="10"/>
  <c r="E59" i="10" s="1"/>
  <c r="F60" i="10"/>
  <c r="BZ60" i="10" s="1"/>
  <c r="F61" i="10"/>
  <c r="BZ61" i="10" s="1"/>
  <c r="BS61" i="10" s="1"/>
  <c r="E8" i="10"/>
  <c r="D8" i="10" s="1"/>
  <c r="E9" i="10"/>
  <c r="E13" i="10"/>
  <c r="D13" i="10" s="1"/>
  <c r="E18" i="10"/>
  <c r="E25" i="10"/>
  <c r="D25" i="10" s="1"/>
  <c r="E29" i="10"/>
  <c r="D29" i="10" s="1"/>
  <c r="E40" i="10"/>
  <c r="D40" i="10" s="1"/>
  <c r="E41" i="10"/>
  <c r="E45" i="10"/>
  <c r="D45" i="10" s="1"/>
  <c r="E50" i="10"/>
  <c r="E57" i="10"/>
  <c r="D57" i="10" s="1"/>
  <c r="E61" i="10"/>
  <c r="D61" i="10" s="1"/>
  <c r="AP13" i="1"/>
  <c r="AP17" i="1"/>
  <c r="AP28" i="1"/>
  <c r="AP33" i="1"/>
  <c r="AP45" i="1"/>
  <c r="AP49" i="1"/>
  <c r="AP53" i="1"/>
  <c r="AP57" i="1"/>
  <c r="AP61" i="1"/>
  <c r="AO8" i="1"/>
  <c r="AO9" i="1"/>
  <c r="AO11" i="1"/>
  <c r="AO12" i="1"/>
  <c r="AO13" i="1"/>
  <c r="AO15" i="1"/>
  <c r="AO16" i="1"/>
  <c r="AO17" i="1"/>
  <c r="AO19" i="1"/>
  <c r="AO20" i="1"/>
  <c r="AO21" i="1"/>
  <c r="AO23" i="1"/>
  <c r="AO24" i="1"/>
  <c r="AP24" i="1" s="1"/>
  <c r="AO25" i="1"/>
  <c r="AO27" i="1"/>
  <c r="AO28" i="1"/>
  <c r="AO29" i="1"/>
  <c r="AO31" i="1"/>
  <c r="AO32" i="1"/>
  <c r="AO33" i="1"/>
  <c r="AO35" i="1"/>
  <c r="AO36" i="1"/>
  <c r="AO37" i="1"/>
  <c r="AO39" i="1"/>
  <c r="AO40" i="1"/>
  <c r="AO41" i="1"/>
  <c r="AO43" i="1"/>
  <c r="AO44" i="1"/>
  <c r="AO45" i="1"/>
  <c r="AO47" i="1"/>
  <c r="AO48" i="1"/>
  <c r="AO49" i="1"/>
  <c r="AO51" i="1"/>
  <c r="AO52" i="1"/>
  <c r="AO53" i="1"/>
  <c r="AO55" i="1"/>
  <c r="AO56" i="1"/>
  <c r="AO57" i="1"/>
  <c r="AO59" i="1"/>
  <c r="AO60" i="1"/>
  <c r="AO61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P22" i="1" s="1"/>
  <c r="AN23" i="1"/>
  <c r="AN24" i="1"/>
  <c r="AN25" i="1"/>
  <c r="AN26" i="1"/>
  <c r="AN27" i="1"/>
  <c r="AN28" i="1"/>
  <c r="AN29" i="1"/>
  <c r="AP29" i="1" s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M8" i="1"/>
  <c r="AP8" i="1" s="1"/>
  <c r="AM9" i="1"/>
  <c r="AP9" i="1" s="1"/>
  <c r="AM10" i="1"/>
  <c r="AM11" i="1"/>
  <c r="AP11" i="1" s="1"/>
  <c r="AM12" i="1"/>
  <c r="AP12" i="1" s="1"/>
  <c r="AM13" i="1"/>
  <c r="AM14" i="1"/>
  <c r="AM15" i="1"/>
  <c r="AM16" i="1"/>
  <c r="AP16" i="1" s="1"/>
  <c r="AM17" i="1"/>
  <c r="AM18" i="1"/>
  <c r="AM19" i="1"/>
  <c r="AM20" i="1"/>
  <c r="AM21" i="1"/>
  <c r="AP21" i="1" s="1"/>
  <c r="AM22" i="1"/>
  <c r="AM23" i="1"/>
  <c r="AM24" i="1"/>
  <c r="AM25" i="1"/>
  <c r="AP25" i="1" s="1"/>
  <c r="AM26" i="1"/>
  <c r="AM27" i="1"/>
  <c r="AP27" i="1" s="1"/>
  <c r="AM28" i="1"/>
  <c r="AM29" i="1"/>
  <c r="AM30" i="1"/>
  <c r="AM31" i="1"/>
  <c r="AM32" i="1"/>
  <c r="AP32" i="1" s="1"/>
  <c r="AM33" i="1"/>
  <c r="AM34" i="1"/>
  <c r="AM35" i="1"/>
  <c r="AM36" i="1"/>
  <c r="AM37" i="1"/>
  <c r="AP37" i="1" s="1"/>
  <c r="AM38" i="1"/>
  <c r="AM39" i="1"/>
  <c r="AM40" i="1"/>
  <c r="AP40" i="1" s="1"/>
  <c r="AM41" i="1"/>
  <c r="AP41" i="1" s="1"/>
  <c r="AM42" i="1"/>
  <c r="AM43" i="1"/>
  <c r="AP43" i="1" s="1"/>
  <c r="AM44" i="1"/>
  <c r="AP44" i="1" s="1"/>
  <c r="AM45" i="1"/>
  <c r="AM46" i="1"/>
  <c r="AM47" i="1"/>
  <c r="AM48" i="1"/>
  <c r="AP48" i="1" s="1"/>
  <c r="AM49" i="1"/>
  <c r="AM50" i="1"/>
  <c r="AM51" i="1"/>
  <c r="AM52" i="1"/>
  <c r="AM53" i="1"/>
  <c r="AM54" i="1"/>
  <c r="AM55" i="1"/>
  <c r="AM56" i="1"/>
  <c r="AM57" i="1"/>
  <c r="AM58" i="1"/>
  <c r="AM59" i="1"/>
  <c r="AP59" i="1" s="1"/>
  <c r="AM60" i="1"/>
  <c r="AP60" i="1" s="1"/>
  <c r="AM61" i="1"/>
  <c r="AJ10" i="1"/>
  <c r="AJ18" i="1"/>
  <c r="AJ26" i="1"/>
  <c r="AJ34" i="1"/>
  <c r="AJ42" i="1"/>
  <c r="AJ50" i="1"/>
  <c r="AJ58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D8" i="1"/>
  <c r="AD9" i="1"/>
  <c r="AJ9" i="1" s="1"/>
  <c r="AD10" i="1"/>
  <c r="AD11" i="1"/>
  <c r="AD12" i="1"/>
  <c r="AD13" i="1"/>
  <c r="AJ13" i="1" s="1"/>
  <c r="AD14" i="1"/>
  <c r="AJ14" i="1" s="1"/>
  <c r="AD15" i="1"/>
  <c r="AD16" i="1"/>
  <c r="AD17" i="1"/>
  <c r="AJ17" i="1" s="1"/>
  <c r="AD18" i="1"/>
  <c r="AD19" i="1"/>
  <c r="AD20" i="1"/>
  <c r="AD21" i="1"/>
  <c r="AJ21" i="1" s="1"/>
  <c r="AD22" i="1"/>
  <c r="AJ22" i="1" s="1"/>
  <c r="AD23" i="1"/>
  <c r="AD24" i="1"/>
  <c r="AD25" i="1"/>
  <c r="AJ25" i="1" s="1"/>
  <c r="AD26" i="1"/>
  <c r="AD27" i="1"/>
  <c r="AD28" i="1"/>
  <c r="AD29" i="1"/>
  <c r="AJ29" i="1" s="1"/>
  <c r="AD30" i="1"/>
  <c r="AJ30" i="1" s="1"/>
  <c r="AD31" i="1"/>
  <c r="AD32" i="1"/>
  <c r="AD33" i="1"/>
  <c r="AJ33" i="1" s="1"/>
  <c r="AD34" i="1"/>
  <c r="AD35" i="1"/>
  <c r="AD36" i="1"/>
  <c r="AD37" i="1"/>
  <c r="AJ37" i="1" s="1"/>
  <c r="AD38" i="1"/>
  <c r="AJ38" i="1" s="1"/>
  <c r="AD39" i="1"/>
  <c r="AD40" i="1"/>
  <c r="AD41" i="1"/>
  <c r="AJ41" i="1" s="1"/>
  <c r="AD42" i="1"/>
  <c r="AD43" i="1"/>
  <c r="AD44" i="1"/>
  <c r="AD45" i="1"/>
  <c r="AJ45" i="1" s="1"/>
  <c r="AD46" i="1"/>
  <c r="AJ46" i="1" s="1"/>
  <c r="AD47" i="1"/>
  <c r="AD48" i="1"/>
  <c r="AD49" i="1"/>
  <c r="AJ49" i="1" s="1"/>
  <c r="AD50" i="1"/>
  <c r="AD51" i="1"/>
  <c r="AD52" i="1"/>
  <c r="AD53" i="1"/>
  <c r="AJ53" i="1" s="1"/>
  <c r="AD54" i="1"/>
  <c r="AJ54" i="1" s="1"/>
  <c r="AD55" i="1"/>
  <c r="AD56" i="1"/>
  <c r="AD57" i="1"/>
  <c r="AJ57" i="1" s="1"/>
  <c r="AD58" i="1"/>
  <c r="AD59" i="1"/>
  <c r="AD60" i="1"/>
  <c r="AD61" i="1"/>
  <c r="AJ61" i="1" s="1"/>
  <c r="AC8" i="1"/>
  <c r="AJ8" i="1" s="1"/>
  <c r="AC9" i="1"/>
  <c r="AC10" i="1"/>
  <c r="AC11" i="1"/>
  <c r="AJ11" i="1" s="1"/>
  <c r="AC12" i="1"/>
  <c r="AJ12" i="1" s="1"/>
  <c r="AC13" i="1"/>
  <c r="AC14" i="1"/>
  <c r="AC15" i="1"/>
  <c r="AJ15" i="1" s="1"/>
  <c r="AC16" i="1"/>
  <c r="AJ16" i="1" s="1"/>
  <c r="AC17" i="1"/>
  <c r="AC18" i="1"/>
  <c r="AC19" i="1"/>
  <c r="AJ19" i="1" s="1"/>
  <c r="AC20" i="1"/>
  <c r="AJ20" i="1" s="1"/>
  <c r="AC21" i="1"/>
  <c r="AC22" i="1"/>
  <c r="AC23" i="1"/>
  <c r="AJ23" i="1" s="1"/>
  <c r="AC24" i="1"/>
  <c r="AJ24" i="1" s="1"/>
  <c r="AC25" i="1"/>
  <c r="AC26" i="1"/>
  <c r="AC27" i="1"/>
  <c r="AJ27" i="1" s="1"/>
  <c r="AC28" i="1"/>
  <c r="AJ28" i="1" s="1"/>
  <c r="AC29" i="1"/>
  <c r="AC30" i="1"/>
  <c r="AC31" i="1"/>
  <c r="AJ31" i="1" s="1"/>
  <c r="AC32" i="1"/>
  <c r="AJ32" i="1" s="1"/>
  <c r="AC33" i="1"/>
  <c r="AC34" i="1"/>
  <c r="AC35" i="1"/>
  <c r="AJ35" i="1" s="1"/>
  <c r="AC36" i="1"/>
  <c r="AJ36" i="1" s="1"/>
  <c r="AC37" i="1"/>
  <c r="AC38" i="1"/>
  <c r="AC39" i="1"/>
  <c r="AJ39" i="1" s="1"/>
  <c r="AC40" i="1"/>
  <c r="AJ40" i="1" s="1"/>
  <c r="AC41" i="1"/>
  <c r="AC42" i="1"/>
  <c r="AC43" i="1"/>
  <c r="AJ43" i="1" s="1"/>
  <c r="AC44" i="1"/>
  <c r="AJ44" i="1" s="1"/>
  <c r="AC45" i="1"/>
  <c r="AC46" i="1"/>
  <c r="AC47" i="1"/>
  <c r="AJ47" i="1" s="1"/>
  <c r="AC48" i="1"/>
  <c r="AJ48" i="1" s="1"/>
  <c r="AC49" i="1"/>
  <c r="AC50" i="1"/>
  <c r="AC51" i="1"/>
  <c r="AJ51" i="1" s="1"/>
  <c r="AC52" i="1"/>
  <c r="AJ52" i="1" s="1"/>
  <c r="AC53" i="1"/>
  <c r="AC54" i="1"/>
  <c r="AC55" i="1"/>
  <c r="AJ55" i="1" s="1"/>
  <c r="AC56" i="1"/>
  <c r="AJ56" i="1" s="1"/>
  <c r="AC57" i="1"/>
  <c r="AC58" i="1"/>
  <c r="AC59" i="1"/>
  <c r="AJ59" i="1" s="1"/>
  <c r="AC60" i="1"/>
  <c r="AJ60" i="1" s="1"/>
  <c r="AC61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T8" i="1"/>
  <c r="T9" i="1"/>
  <c r="R9" i="1" s="1"/>
  <c r="T10" i="1"/>
  <c r="R10" i="1" s="1"/>
  <c r="T11" i="1"/>
  <c r="T12" i="1"/>
  <c r="T13" i="1"/>
  <c r="T14" i="1"/>
  <c r="T15" i="1"/>
  <c r="T16" i="1"/>
  <c r="T17" i="1"/>
  <c r="R17" i="1" s="1"/>
  <c r="T18" i="1"/>
  <c r="R18" i="1" s="1"/>
  <c r="T19" i="1"/>
  <c r="T20" i="1"/>
  <c r="T21" i="1"/>
  <c r="T22" i="1"/>
  <c r="T23" i="1"/>
  <c r="T24" i="1"/>
  <c r="T25" i="1"/>
  <c r="R25" i="1" s="1"/>
  <c r="T26" i="1"/>
  <c r="R26" i="1" s="1"/>
  <c r="T27" i="1"/>
  <c r="T28" i="1"/>
  <c r="T29" i="1"/>
  <c r="T30" i="1"/>
  <c r="T31" i="1"/>
  <c r="T32" i="1"/>
  <c r="T33" i="1"/>
  <c r="R33" i="1" s="1"/>
  <c r="T34" i="1"/>
  <c r="R34" i="1" s="1"/>
  <c r="T35" i="1"/>
  <c r="T36" i="1"/>
  <c r="T37" i="1"/>
  <c r="T38" i="1"/>
  <c r="T39" i="1"/>
  <c r="T40" i="1"/>
  <c r="T41" i="1"/>
  <c r="R41" i="1" s="1"/>
  <c r="T42" i="1"/>
  <c r="R42" i="1" s="1"/>
  <c r="T43" i="1"/>
  <c r="T44" i="1"/>
  <c r="T45" i="1"/>
  <c r="T46" i="1"/>
  <c r="T47" i="1"/>
  <c r="T48" i="1"/>
  <c r="T49" i="1"/>
  <c r="R49" i="1" s="1"/>
  <c r="T50" i="1"/>
  <c r="R50" i="1" s="1"/>
  <c r="T51" i="1"/>
  <c r="T52" i="1"/>
  <c r="T53" i="1"/>
  <c r="T54" i="1"/>
  <c r="T55" i="1"/>
  <c r="T56" i="1"/>
  <c r="T57" i="1"/>
  <c r="R57" i="1" s="1"/>
  <c r="T58" i="1"/>
  <c r="R58" i="1" s="1"/>
  <c r="T59" i="1"/>
  <c r="T60" i="1"/>
  <c r="T61" i="1"/>
  <c r="S8" i="1"/>
  <c r="R8" i="1" s="1"/>
  <c r="S9" i="1"/>
  <c r="S10" i="1"/>
  <c r="S11" i="1"/>
  <c r="R11" i="1" s="1"/>
  <c r="S12" i="1"/>
  <c r="R12" i="1" s="1"/>
  <c r="S13" i="1"/>
  <c r="S14" i="1"/>
  <c r="S15" i="1"/>
  <c r="R15" i="1" s="1"/>
  <c r="S16" i="1"/>
  <c r="R16" i="1" s="1"/>
  <c r="S17" i="1"/>
  <c r="S18" i="1"/>
  <c r="S19" i="1"/>
  <c r="R19" i="1" s="1"/>
  <c r="S20" i="1"/>
  <c r="R20" i="1" s="1"/>
  <c r="S21" i="1"/>
  <c r="S22" i="1"/>
  <c r="S23" i="1"/>
  <c r="R23" i="1" s="1"/>
  <c r="S24" i="1"/>
  <c r="R24" i="1" s="1"/>
  <c r="S25" i="1"/>
  <c r="S26" i="1"/>
  <c r="S27" i="1"/>
  <c r="R27" i="1" s="1"/>
  <c r="S28" i="1"/>
  <c r="R28" i="1" s="1"/>
  <c r="S29" i="1"/>
  <c r="S30" i="1"/>
  <c r="S31" i="1"/>
  <c r="R31" i="1" s="1"/>
  <c r="S32" i="1"/>
  <c r="R32" i="1" s="1"/>
  <c r="S33" i="1"/>
  <c r="S34" i="1"/>
  <c r="S35" i="1"/>
  <c r="R35" i="1" s="1"/>
  <c r="S36" i="1"/>
  <c r="R36" i="1" s="1"/>
  <c r="S37" i="1"/>
  <c r="S38" i="1"/>
  <c r="S39" i="1"/>
  <c r="R39" i="1" s="1"/>
  <c r="S40" i="1"/>
  <c r="R40" i="1" s="1"/>
  <c r="S41" i="1"/>
  <c r="S42" i="1"/>
  <c r="S43" i="1"/>
  <c r="R43" i="1" s="1"/>
  <c r="S44" i="1"/>
  <c r="R44" i="1" s="1"/>
  <c r="S45" i="1"/>
  <c r="S46" i="1"/>
  <c r="S47" i="1"/>
  <c r="R47" i="1" s="1"/>
  <c r="S48" i="1"/>
  <c r="R48" i="1" s="1"/>
  <c r="S49" i="1"/>
  <c r="S50" i="1"/>
  <c r="S51" i="1"/>
  <c r="R51" i="1" s="1"/>
  <c r="S52" i="1"/>
  <c r="R52" i="1" s="1"/>
  <c r="S53" i="1"/>
  <c r="S54" i="1"/>
  <c r="S55" i="1"/>
  <c r="R55" i="1" s="1"/>
  <c r="S56" i="1"/>
  <c r="R56" i="1" s="1"/>
  <c r="S57" i="1"/>
  <c r="S58" i="1"/>
  <c r="S59" i="1"/>
  <c r="R59" i="1" s="1"/>
  <c r="S60" i="1"/>
  <c r="R60" i="1" s="1"/>
  <c r="S61" i="1"/>
  <c r="R13" i="1"/>
  <c r="R14" i="1"/>
  <c r="R21" i="1"/>
  <c r="R22" i="1"/>
  <c r="R29" i="1"/>
  <c r="R30" i="1"/>
  <c r="R37" i="1"/>
  <c r="R38" i="1"/>
  <c r="R45" i="1"/>
  <c r="R46" i="1"/>
  <c r="R53" i="1"/>
  <c r="R54" i="1"/>
  <c r="R61" i="1"/>
  <c r="Q8" i="1"/>
  <c r="AA8" i="1" s="1"/>
  <c r="Q9" i="1"/>
  <c r="Q10" i="1"/>
  <c r="Q11" i="1"/>
  <c r="AA11" i="1" s="1"/>
  <c r="Q12" i="1"/>
  <c r="AA12" i="1" s="1"/>
  <c r="Q13" i="1"/>
  <c r="Q14" i="1"/>
  <c r="Q15" i="1"/>
  <c r="AA15" i="1" s="1"/>
  <c r="Q16" i="1"/>
  <c r="AA16" i="1" s="1"/>
  <c r="Q17" i="1"/>
  <c r="Q18" i="1"/>
  <c r="Q19" i="1"/>
  <c r="AA19" i="1" s="1"/>
  <c r="Q20" i="1"/>
  <c r="AA20" i="1" s="1"/>
  <c r="Q21" i="1"/>
  <c r="Q22" i="1"/>
  <c r="Q23" i="1"/>
  <c r="AA23" i="1" s="1"/>
  <c r="Q24" i="1"/>
  <c r="AA24" i="1" s="1"/>
  <c r="Q25" i="1"/>
  <c r="Q26" i="1"/>
  <c r="Q27" i="1"/>
  <c r="AA27" i="1" s="1"/>
  <c r="Q28" i="1"/>
  <c r="AA28" i="1" s="1"/>
  <c r="Q29" i="1"/>
  <c r="Q30" i="1"/>
  <c r="Q31" i="1"/>
  <c r="AA31" i="1" s="1"/>
  <c r="Q32" i="1"/>
  <c r="AA32" i="1" s="1"/>
  <c r="Q33" i="1"/>
  <c r="Q34" i="1"/>
  <c r="Q35" i="1"/>
  <c r="AA35" i="1" s="1"/>
  <c r="Q36" i="1"/>
  <c r="AA36" i="1" s="1"/>
  <c r="Q37" i="1"/>
  <c r="Q38" i="1"/>
  <c r="Q39" i="1"/>
  <c r="AA39" i="1" s="1"/>
  <c r="Q40" i="1"/>
  <c r="AA40" i="1" s="1"/>
  <c r="Q41" i="1"/>
  <c r="Q42" i="1"/>
  <c r="Q43" i="1"/>
  <c r="AA43" i="1" s="1"/>
  <c r="Q44" i="1"/>
  <c r="AA44" i="1" s="1"/>
  <c r="Q45" i="1"/>
  <c r="Q46" i="1"/>
  <c r="Q47" i="1"/>
  <c r="AA47" i="1" s="1"/>
  <c r="Q48" i="1"/>
  <c r="AA48" i="1" s="1"/>
  <c r="Q49" i="1"/>
  <c r="Q50" i="1"/>
  <c r="Q51" i="1"/>
  <c r="AA51" i="1" s="1"/>
  <c r="Q52" i="1"/>
  <c r="AA52" i="1" s="1"/>
  <c r="Q53" i="1"/>
  <c r="Q54" i="1"/>
  <c r="Q55" i="1"/>
  <c r="AA55" i="1" s="1"/>
  <c r="Q56" i="1"/>
  <c r="AA56" i="1" s="1"/>
  <c r="Q57" i="1"/>
  <c r="Q58" i="1"/>
  <c r="Q59" i="1"/>
  <c r="AA59" i="1" s="1"/>
  <c r="Q60" i="1"/>
  <c r="AA60" i="1" s="1"/>
  <c r="Q61" i="1"/>
  <c r="P8" i="1"/>
  <c r="P9" i="1"/>
  <c r="P10" i="1"/>
  <c r="P11" i="1"/>
  <c r="P12" i="1"/>
  <c r="P13" i="1"/>
  <c r="AA13" i="1" s="1"/>
  <c r="AL13" i="1" s="1"/>
  <c r="P14" i="1"/>
  <c r="AA14" i="1" s="1"/>
  <c r="P15" i="1"/>
  <c r="P16" i="1"/>
  <c r="P17" i="1"/>
  <c r="P18" i="1"/>
  <c r="P19" i="1"/>
  <c r="P20" i="1"/>
  <c r="P21" i="1"/>
  <c r="AA21" i="1" s="1"/>
  <c r="P22" i="1"/>
  <c r="AA22" i="1" s="1"/>
  <c r="P23" i="1"/>
  <c r="P24" i="1"/>
  <c r="P25" i="1"/>
  <c r="P26" i="1"/>
  <c r="P27" i="1"/>
  <c r="P28" i="1"/>
  <c r="P29" i="1"/>
  <c r="AA29" i="1" s="1"/>
  <c r="P30" i="1"/>
  <c r="AA30" i="1" s="1"/>
  <c r="AL30" i="1" s="1"/>
  <c r="P31" i="1"/>
  <c r="P32" i="1"/>
  <c r="P33" i="1"/>
  <c r="P34" i="1"/>
  <c r="P35" i="1"/>
  <c r="P36" i="1"/>
  <c r="P37" i="1"/>
  <c r="AA37" i="1" s="1"/>
  <c r="P38" i="1"/>
  <c r="AA38" i="1" s="1"/>
  <c r="P39" i="1"/>
  <c r="P40" i="1"/>
  <c r="P41" i="1"/>
  <c r="P42" i="1"/>
  <c r="P43" i="1"/>
  <c r="P44" i="1"/>
  <c r="P45" i="1"/>
  <c r="AA45" i="1" s="1"/>
  <c r="P46" i="1"/>
  <c r="AA46" i="1" s="1"/>
  <c r="AL46" i="1" s="1"/>
  <c r="P47" i="1"/>
  <c r="P48" i="1"/>
  <c r="P49" i="1"/>
  <c r="P50" i="1"/>
  <c r="P51" i="1"/>
  <c r="P52" i="1"/>
  <c r="P53" i="1"/>
  <c r="AA53" i="1" s="1"/>
  <c r="P54" i="1"/>
  <c r="AA54" i="1" s="1"/>
  <c r="P55" i="1"/>
  <c r="P56" i="1"/>
  <c r="P57" i="1"/>
  <c r="P58" i="1"/>
  <c r="P59" i="1"/>
  <c r="P60" i="1"/>
  <c r="P61" i="1"/>
  <c r="AA61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L17" i="1"/>
  <c r="L25" i="1"/>
  <c r="L33" i="1"/>
  <c r="L49" i="1"/>
  <c r="L5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I8" i="1"/>
  <c r="I11" i="1"/>
  <c r="I15" i="1"/>
  <c r="I16" i="1"/>
  <c r="I19" i="1"/>
  <c r="I23" i="1"/>
  <c r="I24" i="1"/>
  <c r="I27" i="1"/>
  <c r="I31" i="1"/>
  <c r="I35" i="1"/>
  <c r="I39" i="1"/>
  <c r="I40" i="1"/>
  <c r="I43" i="1"/>
  <c r="I47" i="1"/>
  <c r="I48" i="1"/>
  <c r="I51" i="1"/>
  <c r="I55" i="1"/>
  <c r="I56" i="1"/>
  <c r="I59" i="1"/>
  <c r="H9" i="1"/>
  <c r="H13" i="1"/>
  <c r="H17" i="1"/>
  <c r="K17" i="1" s="1"/>
  <c r="H25" i="1"/>
  <c r="K25" i="1" s="1"/>
  <c r="H33" i="1"/>
  <c r="K33" i="1" s="1"/>
  <c r="H41" i="1"/>
  <c r="H45" i="1"/>
  <c r="H49" i="1"/>
  <c r="K49" i="1" s="1"/>
  <c r="H57" i="1"/>
  <c r="K57" i="1" s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AL56" i="1" l="1"/>
  <c r="AB56" i="1"/>
  <c r="AK56" i="1"/>
  <c r="AL48" i="1"/>
  <c r="AB48" i="1"/>
  <c r="AK48" i="1"/>
  <c r="AL40" i="1"/>
  <c r="AB40" i="1"/>
  <c r="AK40" i="1"/>
  <c r="AL32" i="1"/>
  <c r="AB32" i="1"/>
  <c r="AK32" i="1"/>
  <c r="AL24" i="1"/>
  <c r="AB24" i="1"/>
  <c r="AK24" i="1"/>
  <c r="AL16" i="1"/>
  <c r="AB16" i="1"/>
  <c r="AK16" i="1"/>
  <c r="AL12" i="1"/>
  <c r="AB12" i="1"/>
  <c r="AK12" i="1"/>
  <c r="AL59" i="1"/>
  <c r="AB59" i="1"/>
  <c r="AK59" i="1"/>
  <c r="AL51" i="1"/>
  <c r="AB51" i="1"/>
  <c r="AK51" i="1"/>
  <c r="AL43" i="1"/>
  <c r="AB43" i="1"/>
  <c r="AK43" i="1"/>
  <c r="AL35" i="1"/>
  <c r="AB35" i="1"/>
  <c r="AK35" i="1"/>
  <c r="AL31" i="1"/>
  <c r="AB31" i="1"/>
  <c r="AK31" i="1"/>
  <c r="AL23" i="1"/>
  <c r="AB23" i="1"/>
  <c r="AK23" i="1"/>
  <c r="AL19" i="1"/>
  <c r="AB19" i="1"/>
  <c r="AK19" i="1"/>
  <c r="AL15" i="1"/>
  <c r="AB15" i="1"/>
  <c r="AK15" i="1"/>
  <c r="AL11" i="1"/>
  <c r="AB11" i="1"/>
  <c r="AK11" i="1"/>
  <c r="CN10" i="10"/>
  <c r="CT10" i="10"/>
  <c r="CM10" i="10" s="1"/>
  <c r="N10" i="1" s="1"/>
  <c r="AL60" i="1"/>
  <c r="AB60" i="1"/>
  <c r="AK60" i="1"/>
  <c r="AL52" i="1"/>
  <c r="AB52" i="1"/>
  <c r="AK52" i="1"/>
  <c r="AL44" i="1"/>
  <c r="AB44" i="1"/>
  <c r="AK44" i="1"/>
  <c r="AL36" i="1"/>
  <c r="AB36" i="1"/>
  <c r="AK36" i="1"/>
  <c r="AL28" i="1"/>
  <c r="AB28" i="1"/>
  <c r="AK28" i="1"/>
  <c r="AL20" i="1"/>
  <c r="AB20" i="1"/>
  <c r="AK20" i="1"/>
  <c r="AL8" i="1"/>
  <c r="AB8" i="1"/>
  <c r="AK8" i="1"/>
  <c r="D44" i="10"/>
  <c r="H30" i="1"/>
  <c r="K30" i="1" s="1"/>
  <c r="L30" i="1" s="1"/>
  <c r="AL55" i="1"/>
  <c r="AB55" i="1"/>
  <c r="AK55" i="1"/>
  <c r="AL47" i="1"/>
  <c r="AB47" i="1"/>
  <c r="AK47" i="1"/>
  <c r="AL39" i="1"/>
  <c r="AB39" i="1"/>
  <c r="AK39" i="1"/>
  <c r="AL27" i="1"/>
  <c r="AB27" i="1"/>
  <c r="AK27" i="1"/>
  <c r="AK54" i="1"/>
  <c r="AA50" i="1"/>
  <c r="AK38" i="1"/>
  <c r="AA34" i="1"/>
  <c r="AK22" i="1"/>
  <c r="AK14" i="1"/>
  <c r="AP26" i="1"/>
  <c r="E58" i="10"/>
  <c r="BZ58" i="10"/>
  <c r="BY52" i="10"/>
  <c r="BR52" i="10" s="1"/>
  <c r="M52" i="1" s="1"/>
  <c r="BT52" i="10"/>
  <c r="E48" i="10"/>
  <c r="D48" i="10" s="1"/>
  <c r="CA48" i="10"/>
  <c r="BT48" i="10" s="1"/>
  <c r="BY20" i="10"/>
  <c r="BR20" i="10" s="1"/>
  <c r="M20" i="1" s="1"/>
  <c r="BT20" i="10"/>
  <c r="E16" i="10"/>
  <c r="D16" i="10" s="1"/>
  <c r="CA16" i="10"/>
  <c r="BZ54" i="10"/>
  <c r="BZ22" i="10"/>
  <c r="CA44" i="10"/>
  <c r="BT44" i="10" s="1"/>
  <c r="CA12" i="10"/>
  <c r="BT12" i="10" s="1"/>
  <c r="CT47" i="10"/>
  <c r="CM47" i="10" s="1"/>
  <c r="N47" i="1" s="1"/>
  <c r="D16" i="5"/>
  <c r="M61" i="1"/>
  <c r="M29" i="1"/>
  <c r="K41" i="1"/>
  <c r="L41" i="1" s="1"/>
  <c r="AK61" i="1"/>
  <c r="AA57" i="1"/>
  <c r="AA49" i="1"/>
  <c r="AK37" i="1"/>
  <c r="AA33" i="1"/>
  <c r="AA25" i="1"/>
  <c r="AA17" i="1"/>
  <c r="AA9" i="1"/>
  <c r="AL22" i="1"/>
  <c r="E14" i="10"/>
  <c r="D14" i="10" s="1"/>
  <c r="BY33" i="10"/>
  <c r="BR33" i="10" s="1"/>
  <c r="CT56" i="10"/>
  <c r="CM56" i="10" s="1"/>
  <c r="N56" i="1" s="1"/>
  <c r="CN56" i="10"/>
  <c r="CT40" i="10"/>
  <c r="CM40" i="10" s="1"/>
  <c r="N40" i="1" s="1"/>
  <c r="CN40" i="10"/>
  <c r="CN28" i="10"/>
  <c r="CN12" i="10"/>
  <c r="CT8" i="10"/>
  <c r="CM8" i="10" s="1"/>
  <c r="N8" i="1" s="1"/>
  <c r="CN8" i="10"/>
  <c r="CT20" i="10"/>
  <c r="CM20" i="10" s="1"/>
  <c r="N20" i="1" s="1"/>
  <c r="CT32" i="10"/>
  <c r="CM32" i="10" s="1"/>
  <c r="CP22" i="10"/>
  <c r="D34" i="8"/>
  <c r="N52" i="1"/>
  <c r="N32" i="1"/>
  <c r="N24" i="1"/>
  <c r="AB14" i="1"/>
  <c r="AP56" i="1"/>
  <c r="AP52" i="1"/>
  <c r="AP36" i="1"/>
  <c r="AP20" i="1"/>
  <c r="E56" i="10"/>
  <c r="D56" i="10" s="1"/>
  <c r="E34" i="10"/>
  <c r="E24" i="10"/>
  <c r="D24" i="10" s="1"/>
  <c r="BS56" i="10"/>
  <c r="BY56" i="10"/>
  <c r="BR56" i="10" s="1"/>
  <c r="M56" i="1" s="1"/>
  <c r="BS40" i="10"/>
  <c r="BY40" i="10"/>
  <c r="BR40" i="10" s="1"/>
  <c r="BY28" i="10"/>
  <c r="BR28" i="10" s="1"/>
  <c r="M28" i="1" s="1"/>
  <c r="BS24" i="10"/>
  <c r="BY24" i="10"/>
  <c r="BR24" i="10" s="1"/>
  <c r="M24" i="1" s="1"/>
  <c r="BY12" i="10"/>
  <c r="BR12" i="10" s="1"/>
  <c r="M12" i="1" s="1"/>
  <c r="BS8" i="10"/>
  <c r="BY8" i="10"/>
  <c r="BR8" i="10" s="1"/>
  <c r="H51" i="1"/>
  <c r="K51" i="1" s="1"/>
  <c r="H19" i="1"/>
  <c r="K19" i="1" s="1"/>
  <c r="CT59" i="10"/>
  <c r="CM59" i="10" s="1"/>
  <c r="CN55" i="10"/>
  <c r="CT55" i="10"/>
  <c r="CM55" i="10" s="1"/>
  <c r="CT51" i="10"/>
  <c r="CM51" i="10" s="1"/>
  <c r="N51" i="1" s="1"/>
  <c r="CN51" i="10"/>
  <c r="CT43" i="10"/>
  <c r="CM43" i="10" s="1"/>
  <c r="N43" i="1" s="1"/>
  <c r="CN39" i="10"/>
  <c r="CT39" i="10"/>
  <c r="CM39" i="10" s="1"/>
  <c r="N39" i="1" s="1"/>
  <c r="CN35" i="10"/>
  <c r="CT35" i="10"/>
  <c r="CM35" i="10" s="1"/>
  <c r="N35" i="1" s="1"/>
  <c r="CT27" i="10"/>
  <c r="CM27" i="10" s="1"/>
  <c r="CN23" i="10"/>
  <c r="CT23" i="10"/>
  <c r="CM23" i="10" s="1"/>
  <c r="CT19" i="10"/>
  <c r="CM19" i="10" s="1"/>
  <c r="N19" i="1" s="1"/>
  <c r="CN19" i="10"/>
  <c r="CT11" i="10"/>
  <c r="CM11" i="10" s="1"/>
  <c r="N11" i="1" s="1"/>
  <c r="BS44" i="10"/>
  <c r="BS12" i="10"/>
  <c r="CT58" i="10"/>
  <c r="CM58" i="10" s="1"/>
  <c r="N58" i="1" s="1"/>
  <c r="CT36" i="10"/>
  <c r="CM36" i="10" s="1"/>
  <c r="N36" i="1" s="1"/>
  <c r="CT15" i="10"/>
  <c r="CM15" i="10" s="1"/>
  <c r="CT53" i="10"/>
  <c r="CM53" i="10" s="1"/>
  <c r="N53" i="1" s="1"/>
  <c r="CN53" i="10"/>
  <c r="CN26" i="10"/>
  <c r="CT16" i="10"/>
  <c r="CM16" i="10" s="1"/>
  <c r="CO16" i="10"/>
  <c r="CQ60" i="10"/>
  <c r="CR50" i="10"/>
  <c r="CS40" i="10"/>
  <c r="D43" i="8"/>
  <c r="D61" i="8"/>
  <c r="D57" i="8"/>
  <c r="D49" i="8"/>
  <c r="D41" i="8"/>
  <c r="D37" i="8"/>
  <c r="D33" i="8"/>
  <c r="D29" i="8"/>
  <c r="D25" i="8"/>
  <c r="D21" i="8"/>
  <c r="D13" i="8"/>
  <c r="D9" i="8"/>
  <c r="D59" i="8"/>
  <c r="D55" i="8"/>
  <c r="D51" i="8"/>
  <c r="D47" i="8"/>
  <c r="D39" i="8"/>
  <c r="D31" i="8"/>
  <c r="D27" i="8"/>
  <c r="D23" i="8"/>
  <c r="D19" i="8"/>
  <c r="D15" i="8"/>
  <c r="D11" i="8"/>
  <c r="AA58" i="1"/>
  <c r="AK46" i="1"/>
  <c r="AA42" i="1"/>
  <c r="AK30" i="1"/>
  <c r="AA26" i="1"/>
  <c r="AA18" i="1"/>
  <c r="AA10" i="1"/>
  <c r="BS50" i="10"/>
  <c r="BY50" i="10"/>
  <c r="BR50" i="10" s="1"/>
  <c r="M50" i="1" s="1"/>
  <c r="BS46" i="10"/>
  <c r="BY46" i="10"/>
  <c r="BR46" i="10" s="1"/>
  <c r="M46" i="1" s="1"/>
  <c r="E42" i="10"/>
  <c r="BZ42" i="10"/>
  <c r="BS34" i="10"/>
  <c r="BY34" i="10"/>
  <c r="BR34" i="10" s="1"/>
  <c r="M34" i="1" s="1"/>
  <c r="BS30" i="10"/>
  <c r="BY30" i="10"/>
  <c r="BR30" i="10" s="1"/>
  <c r="M30" i="1" s="1"/>
  <c r="E26" i="10"/>
  <c r="BZ26" i="10"/>
  <c r="BS18" i="10"/>
  <c r="BY18" i="10"/>
  <c r="BR18" i="10" s="1"/>
  <c r="M18" i="1" s="1"/>
  <c r="BY14" i="10"/>
  <c r="BR14" i="10" s="1"/>
  <c r="M14" i="1" s="1"/>
  <c r="BS14" i="10"/>
  <c r="E10" i="10"/>
  <c r="BZ10" i="10"/>
  <c r="BY36" i="10"/>
  <c r="BR36" i="10" s="1"/>
  <c r="M36" i="1" s="1"/>
  <c r="BT36" i="10"/>
  <c r="E32" i="10"/>
  <c r="D32" i="10" s="1"/>
  <c r="CA32" i="10"/>
  <c r="BZ38" i="10"/>
  <c r="CA60" i="10"/>
  <c r="BT60" i="10" s="1"/>
  <c r="CA28" i="10"/>
  <c r="BT28" i="10" s="1"/>
  <c r="CT21" i="10"/>
  <c r="CM21" i="10" s="1"/>
  <c r="N21" i="1" s="1"/>
  <c r="CN21" i="10"/>
  <c r="D14" i="8"/>
  <c r="M33" i="1"/>
  <c r="M9" i="1"/>
  <c r="K9" i="1"/>
  <c r="L9" i="1" s="1"/>
  <c r="AK53" i="1"/>
  <c r="AK45" i="1"/>
  <c r="AA41" i="1"/>
  <c r="AK29" i="1"/>
  <c r="AK21" i="1"/>
  <c r="AK13" i="1"/>
  <c r="AL54" i="1"/>
  <c r="AL38" i="1"/>
  <c r="E46" i="10"/>
  <c r="D46" i="10" s="1"/>
  <c r="E36" i="10"/>
  <c r="D36" i="10" s="1"/>
  <c r="CN60" i="10"/>
  <c r="CN44" i="10"/>
  <c r="CN24" i="10"/>
  <c r="CT24" i="10"/>
  <c r="CM24" i="10" s="1"/>
  <c r="CT42" i="10"/>
  <c r="CM42" i="10" s="1"/>
  <c r="N42" i="1" s="1"/>
  <c r="CN42" i="10"/>
  <c r="CO32" i="10"/>
  <c r="CQ12" i="10"/>
  <c r="CS56" i="10"/>
  <c r="D48" i="8"/>
  <c r="N48" i="1"/>
  <c r="N16" i="1"/>
  <c r="L8" i="1"/>
  <c r="AB54" i="1"/>
  <c r="AB46" i="1"/>
  <c r="AB38" i="1"/>
  <c r="AB30" i="1"/>
  <c r="AB22" i="1"/>
  <c r="N59" i="1"/>
  <c r="L59" i="1"/>
  <c r="N55" i="1"/>
  <c r="L51" i="1"/>
  <c r="L47" i="1"/>
  <c r="L43" i="1"/>
  <c r="L31" i="1"/>
  <c r="N27" i="1"/>
  <c r="L27" i="1"/>
  <c r="N23" i="1"/>
  <c r="L19" i="1"/>
  <c r="N15" i="1"/>
  <c r="L15" i="1"/>
  <c r="L11" i="1"/>
  <c r="H61" i="1"/>
  <c r="K61" i="1" s="1"/>
  <c r="L61" i="1" s="1"/>
  <c r="K45" i="1"/>
  <c r="L45" i="1" s="1"/>
  <c r="H29" i="1"/>
  <c r="K29" i="1" s="1"/>
  <c r="L29" i="1" s="1"/>
  <c r="K13" i="1"/>
  <c r="L13" i="1" s="1"/>
  <c r="M40" i="1"/>
  <c r="M8" i="1"/>
  <c r="AB61" i="1"/>
  <c r="AB53" i="1"/>
  <c r="AB45" i="1"/>
  <c r="AB37" i="1"/>
  <c r="AB29" i="1"/>
  <c r="AB21" i="1"/>
  <c r="AB13" i="1"/>
  <c r="AP55" i="1"/>
  <c r="AP51" i="1"/>
  <c r="AP47" i="1"/>
  <c r="AP39" i="1"/>
  <c r="AP35" i="1"/>
  <c r="AP31" i="1"/>
  <c r="AP23" i="1"/>
  <c r="AP19" i="1"/>
  <c r="AP15" i="1"/>
  <c r="E52" i="10"/>
  <c r="D52" i="10" s="1"/>
  <c r="D41" i="10"/>
  <c r="E30" i="10"/>
  <c r="D30" i="10" s="1"/>
  <c r="E20" i="10"/>
  <c r="D20" i="10" s="1"/>
  <c r="D9" i="10"/>
  <c r="H59" i="1"/>
  <c r="K59" i="1" s="1"/>
  <c r="D59" i="10"/>
  <c r="E55" i="10"/>
  <c r="BZ55" i="10"/>
  <c r="E51" i="10"/>
  <c r="D51" i="10" s="1"/>
  <c r="BZ51" i="10"/>
  <c r="E47" i="10"/>
  <c r="D47" i="10" s="1"/>
  <c r="BZ47" i="10"/>
  <c r="H43" i="1"/>
  <c r="K43" i="1" s="1"/>
  <c r="D43" i="10"/>
  <c r="E39" i="10"/>
  <c r="BZ39" i="10"/>
  <c r="E35" i="10"/>
  <c r="D35" i="10" s="1"/>
  <c r="BZ35" i="10"/>
  <c r="E31" i="10"/>
  <c r="D31" i="10" s="1"/>
  <c r="BZ31" i="10"/>
  <c r="H27" i="1"/>
  <c r="K27" i="1" s="1"/>
  <c r="D27" i="10"/>
  <c r="E23" i="10"/>
  <c r="BZ23" i="10"/>
  <c r="E19" i="10"/>
  <c r="D19" i="10" s="1"/>
  <c r="BZ19" i="10"/>
  <c r="E15" i="10"/>
  <c r="D15" i="10" s="1"/>
  <c r="BZ15" i="10"/>
  <c r="H11" i="1"/>
  <c r="K11" i="1" s="1"/>
  <c r="D11" i="10"/>
  <c r="BT57" i="10"/>
  <c r="BY57" i="10"/>
  <c r="BR57" i="10" s="1"/>
  <c r="M57" i="1" s="1"/>
  <c r="E53" i="10"/>
  <c r="CA53" i="10"/>
  <c r="D49" i="10"/>
  <c r="BT41" i="10"/>
  <c r="BY41" i="10"/>
  <c r="BR41" i="10" s="1"/>
  <c r="M41" i="1" s="1"/>
  <c r="E37" i="10"/>
  <c r="CA37" i="10"/>
  <c r="D33" i="10"/>
  <c r="BT25" i="10"/>
  <c r="BY25" i="10"/>
  <c r="BR25" i="10" s="1"/>
  <c r="M25" i="1" s="1"/>
  <c r="E21" i="10"/>
  <c r="CA21" i="10"/>
  <c r="D17" i="10"/>
  <c r="BT9" i="10"/>
  <c r="BY9" i="10"/>
  <c r="BR9" i="10" s="1"/>
  <c r="H56" i="1"/>
  <c r="K56" i="1" s="1"/>
  <c r="L56" i="1" s="1"/>
  <c r="H47" i="1"/>
  <c r="K47" i="1" s="1"/>
  <c r="H40" i="1"/>
  <c r="K40" i="1" s="1"/>
  <c r="L40" i="1" s="1"/>
  <c r="H31" i="1"/>
  <c r="K31" i="1" s="1"/>
  <c r="H24" i="1"/>
  <c r="K24" i="1" s="1"/>
  <c r="L24" i="1" s="1"/>
  <c r="H15" i="1"/>
  <c r="K15" i="1" s="1"/>
  <c r="H8" i="1"/>
  <c r="K8" i="1" s="1"/>
  <c r="CU54" i="10"/>
  <c r="AD54" i="10"/>
  <c r="H54" i="1" s="1"/>
  <c r="K54" i="1" s="1"/>
  <c r="L54" i="1" s="1"/>
  <c r="CU50" i="10"/>
  <c r="AD50" i="10"/>
  <c r="CN46" i="10"/>
  <c r="CT46" i="10"/>
  <c r="CM46" i="10" s="1"/>
  <c r="N46" i="1" s="1"/>
  <c r="CU38" i="10"/>
  <c r="AD38" i="10"/>
  <c r="H38" i="1" s="1"/>
  <c r="K38" i="1" s="1"/>
  <c r="L38" i="1" s="1"/>
  <c r="CU34" i="10"/>
  <c r="AD34" i="10"/>
  <c r="H34" i="1" s="1"/>
  <c r="K34" i="1" s="1"/>
  <c r="L34" i="1" s="1"/>
  <c r="CT30" i="10"/>
  <c r="CM30" i="10" s="1"/>
  <c r="N30" i="1" s="1"/>
  <c r="CN30" i="10"/>
  <c r="CU22" i="10"/>
  <c r="AD22" i="10"/>
  <c r="H22" i="1" s="1"/>
  <c r="K22" i="1" s="1"/>
  <c r="L22" i="1" s="1"/>
  <c r="CU18" i="10"/>
  <c r="AD18" i="10"/>
  <c r="CN14" i="10"/>
  <c r="CT14" i="10"/>
  <c r="CM14" i="10" s="1"/>
  <c r="N14" i="1" s="1"/>
  <c r="CV60" i="10"/>
  <c r="CO60" i="10" s="1"/>
  <c r="AD60" i="10"/>
  <c r="CO56" i="10"/>
  <c r="CO52" i="10"/>
  <c r="CV44" i="10"/>
  <c r="CO44" i="10" s="1"/>
  <c r="AD44" i="10"/>
  <c r="H44" i="1" s="1"/>
  <c r="K44" i="1" s="1"/>
  <c r="L44" i="1" s="1"/>
  <c r="CO40" i="10"/>
  <c r="CO36" i="10"/>
  <c r="H32" i="1"/>
  <c r="K32" i="1" s="1"/>
  <c r="L32" i="1" s="1"/>
  <c r="CV28" i="10"/>
  <c r="CO28" i="10" s="1"/>
  <c r="AD28" i="10"/>
  <c r="CO24" i="10"/>
  <c r="CO20" i="10"/>
  <c r="CV12" i="10"/>
  <c r="CO12" i="10" s="1"/>
  <c r="AD12" i="10"/>
  <c r="H12" i="1" s="1"/>
  <c r="K12" i="1" s="1"/>
  <c r="L12" i="1" s="1"/>
  <c r="CO8" i="10"/>
  <c r="CP58" i="10"/>
  <c r="CP46" i="10"/>
  <c r="CP42" i="10"/>
  <c r="CP30" i="10"/>
  <c r="CP26" i="10"/>
  <c r="CP14" i="10"/>
  <c r="CP10" i="10"/>
  <c r="CQ52" i="10"/>
  <c r="CQ48" i="10"/>
  <c r="CQ36" i="10"/>
  <c r="CQ32" i="10"/>
  <c r="CQ20" i="10"/>
  <c r="CQ16" i="10"/>
  <c r="CR58" i="10"/>
  <c r="CR54" i="10"/>
  <c r="CR42" i="10"/>
  <c r="CR38" i="10"/>
  <c r="CR26" i="10"/>
  <c r="CR22" i="10"/>
  <c r="CR10" i="10"/>
  <c r="CS60" i="10"/>
  <c r="CS48" i="10"/>
  <c r="CS44" i="10"/>
  <c r="CS32" i="10"/>
  <c r="CS28" i="10"/>
  <c r="CS16" i="10"/>
  <c r="CS12" i="10"/>
  <c r="BZ59" i="10"/>
  <c r="BZ43" i="10"/>
  <c r="BZ27" i="10"/>
  <c r="BZ11" i="10"/>
  <c r="CA49" i="10"/>
  <c r="BT49" i="10" s="1"/>
  <c r="CA33" i="10"/>
  <c r="BT33" i="10" s="1"/>
  <c r="CA17" i="10"/>
  <c r="BT17" i="10" s="1"/>
  <c r="CT52" i="10"/>
  <c r="CM52" i="10" s="1"/>
  <c r="CT31" i="10"/>
  <c r="CM31" i="10" s="1"/>
  <c r="N31" i="1" s="1"/>
  <c r="CT37" i="10"/>
  <c r="CM37" i="10" s="1"/>
  <c r="N37" i="1" s="1"/>
  <c r="CN37" i="10"/>
  <c r="D56" i="8"/>
  <c r="D40" i="8"/>
  <c r="D44" i="8"/>
  <c r="D16" i="8"/>
  <c r="D8" i="8"/>
  <c r="D46" i="8"/>
  <c r="D18" i="8"/>
  <c r="CT57" i="10"/>
  <c r="CM57" i="10" s="1"/>
  <c r="N57" i="1" s="1"/>
  <c r="CN57" i="10"/>
  <c r="CT41" i="10"/>
  <c r="CM41" i="10" s="1"/>
  <c r="N41" i="1" s="1"/>
  <c r="CN41" i="10"/>
  <c r="CT9" i="10"/>
  <c r="CM9" i="10" s="1"/>
  <c r="N9" i="1" s="1"/>
  <c r="CN9" i="10"/>
  <c r="D52" i="8"/>
  <c r="D36" i="8"/>
  <c r="AO58" i="1"/>
  <c r="AP58" i="1" s="1"/>
  <c r="AO50" i="1"/>
  <c r="AP50" i="1" s="1"/>
  <c r="AO46" i="1"/>
  <c r="AP46" i="1" s="1"/>
  <c r="AO42" i="1"/>
  <c r="AP42" i="1" s="1"/>
  <c r="AO38" i="1"/>
  <c r="AP38" i="1" s="1"/>
  <c r="AO30" i="1"/>
  <c r="AP30" i="1" s="1"/>
  <c r="AO26" i="1"/>
  <c r="AO18" i="1"/>
  <c r="AP18" i="1" s="1"/>
  <c r="AO14" i="1"/>
  <c r="AP14" i="1" s="1"/>
  <c r="AO10" i="1"/>
  <c r="AP10" i="1" s="1"/>
  <c r="BY61" i="10"/>
  <c r="BR61" i="10" s="1"/>
  <c r="BY45" i="10"/>
  <c r="BR45" i="10" s="1"/>
  <c r="M45" i="1" s="1"/>
  <c r="BY29" i="10"/>
  <c r="BR29" i="10" s="1"/>
  <c r="BY13" i="10"/>
  <c r="BR13" i="10" s="1"/>
  <c r="M13" i="1" s="1"/>
  <c r="CU61" i="10"/>
  <c r="CU45" i="10"/>
  <c r="CU29" i="10"/>
  <c r="CU13" i="10"/>
  <c r="BM60" i="8"/>
  <c r="D60" i="8" s="1"/>
  <c r="BM44" i="8"/>
  <c r="BM28" i="8"/>
  <c r="D28" i="8" s="1"/>
  <c r="BM12" i="8"/>
  <c r="D12" i="8" s="1"/>
  <c r="D14" i="5"/>
  <c r="CT25" i="10"/>
  <c r="CM25" i="10" s="1"/>
  <c r="N25" i="1" s="1"/>
  <c r="CN25" i="10"/>
  <c r="D20" i="8"/>
  <c r="CU49" i="10"/>
  <c r="CU33" i="10"/>
  <c r="CU17" i="10"/>
  <c r="E58" i="8"/>
  <c r="D58" i="8" s="1"/>
  <c r="E42" i="8"/>
  <c r="D42" i="8" s="1"/>
  <c r="E26" i="8"/>
  <c r="D26" i="8" s="1"/>
  <c r="E10" i="8"/>
  <c r="D10" i="8" s="1"/>
  <c r="AX54" i="8"/>
  <c r="D54" i="8" s="1"/>
  <c r="AX38" i="8"/>
  <c r="D38" i="8" s="1"/>
  <c r="AX22" i="8"/>
  <c r="D22" i="8" s="1"/>
  <c r="DF46" i="8"/>
  <c r="DF30" i="8"/>
  <c r="D30" i="8" s="1"/>
  <c r="DF14" i="8"/>
  <c r="D60" i="3"/>
  <c r="D44" i="3"/>
  <c r="D28" i="3"/>
  <c r="D12" i="3"/>
  <c r="D50" i="3"/>
  <c r="D34" i="3"/>
  <c r="D18" i="3"/>
  <c r="D9" i="4"/>
  <c r="D56" i="5"/>
  <c r="D61" i="3"/>
  <c r="D57" i="3"/>
  <c r="D53" i="3"/>
  <c r="D45" i="3"/>
  <c r="D41" i="3"/>
  <c r="D37" i="3"/>
  <c r="D29" i="3"/>
  <c r="D21" i="3"/>
  <c r="D61" i="4"/>
  <c r="AL61" i="1" s="1"/>
  <c r="O61" i="3"/>
  <c r="D57" i="4"/>
  <c r="O57" i="3"/>
  <c r="D53" i="4"/>
  <c r="AL53" i="1" s="1"/>
  <c r="O53" i="3"/>
  <c r="D49" i="4"/>
  <c r="O49" i="3"/>
  <c r="D49" i="3" s="1"/>
  <c r="D45" i="4"/>
  <c r="AL45" i="1" s="1"/>
  <c r="O45" i="3"/>
  <c r="D41" i="4"/>
  <c r="O41" i="3"/>
  <c r="D37" i="4"/>
  <c r="AL37" i="1" s="1"/>
  <c r="O37" i="3"/>
  <c r="D33" i="4"/>
  <c r="O33" i="3"/>
  <c r="D33" i="3" s="1"/>
  <c r="D29" i="4"/>
  <c r="AL29" i="1" s="1"/>
  <c r="O29" i="3"/>
  <c r="D25" i="4"/>
  <c r="O25" i="3"/>
  <c r="D25" i="3" s="1"/>
  <c r="D21" i="4"/>
  <c r="AL21" i="1" s="1"/>
  <c r="O21" i="3"/>
  <c r="D17" i="4"/>
  <c r="O17" i="3"/>
  <c r="D17" i="3" s="1"/>
  <c r="D60" i="5"/>
  <c r="D49" i="5"/>
  <c r="D18" i="5"/>
  <c r="D13" i="5"/>
  <c r="F26" i="5"/>
  <c r="D26" i="5" s="1"/>
  <c r="D34" i="5"/>
  <c r="D14" i="4"/>
  <c r="AL14" i="1" s="1"/>
  <c r="D10" i="4"/>
  <c r="D24" i="5"/>
  <c r="D12" i="5"/>
  <c r="F20" i="5"/>
  <c r="D20" i="5" s="1"/>
  <c r="F13" i="5"/>
  <c r="D11" i="5"/>
  <c r="F58" i="5"/>
  <c r="D58" i="5" s="1"/>
  <c r="F44" i="5"/>
  <c r="D44" i="5" s="1"/>
  <c r="D22" i="5"/>
  <c r="F41" i="5"/>
  <c r="D30" i="5"/>
  <c r="F23" i="5"/>
  <c r="D23" i="5" s="1"/>
  <c r="F29" i="5"/>
  <c r="D29" i="5" s="1"/>
  <c r="F9" i="5"/>
  <c r="F37" i="5"/>
  <c r="D37" i="5" s="1"/>
  <c r="F32" i="5"/>
  <c r="D32" i="5" s="1"/>
  <c r="F42" i="5"/>
  <c r="D42" i="5" s="1"/>
  <c r="F10" i="5"/>
  <c r="D10" i="5" s="1"/>
  <c r="D40" i="5"/>
  <c r="D8" i="5"/>
  <c r="F52" i="5"/>
  <c r="D52" i="5" s="1"/>
  <c r="F45" i="5"/>
  <c r="D45" i="5" s="1"/>
  <c r="F31" i="5"/>
  <c r="D31" i="5" s="1"/>
  <c r="F11" i="5"/>
  <c r="F49" i="5"/>
  <c r="F33" i="5"/>
  <c r="D33" i="5" s="1"/>
  <c r="F17" i="5"/>
  <c r="D17" i="5" s="1"/>
  <c r="CB59" i="5"/>
  <c r="M59" i="5" s="1"/>
  <c r="CB47" i="5"/>
  <c r="M47" i="5" s="1"/>
  <c r="CB27" i="5"/>
  <c r="M27" i="5" s="1"/>
  <c r="F27" i="5" s="1"/>
  <c r="D27" i="5" s="1"/>
  <c r="CB15" i="5"/>
  <c r="M15" i="5" s="1"/>
  <c r="F15" i="5" s="1"/>
  <c r="D15" i="5" s="1"/>
  <c r="CR61" i="5"/>
  <c r="O61" i="5" s="1"/>
  <c r="D61" i="5" s="1"/>
  <c r="CR33" i="5"/>
  <c r="O33" i="5" s="1"/>
  <c r="CR25" i="5"/>
  <c r="O25" i="5" s="1"/>
  <c r="D25" i="5" s="1"/>
  <c r="D57" i="5"/>
  <c r="D41" i="5"/>
  <c r="D9" i="5"/>
  <c r="AF54" i="5"/>
  <c r="G54" i="5" s="1"/>
  <c r="F54" i="5" s="1"/>
  <c r="D54" i="5" s="1"/>
  <c r="AF38" i="5"/>
  <c r="G38" i="5" s="1"/>
  <c r="F38" i="5" s="1"/>
  <c r="D38" i="5" s="1"/>
  <c r="AF22" i="5"/>
  <c r="G22" i="5" s="1"/>
  <c r="F22" i="5" s="1"/>
  <c r="CB51" i="5"/>
  <c r="M51" i="5" s="1"/>
  <c r="CB35" i="5"/>
  <c r="M35" i="5" s="1"/>
  <c r="CB19" i="5"/>
  <c r="M19" i="5" s="1"/>
  <c r="CR53" i="5"/>
  <c r="O53" i="5" s="1"/>
  <c r="CR37" i="5"/>
  <c r="O37" i="5" s="1"/>
  <c r="CR21" i="5"/>
  <c r="O21" i="5" s="1"/>
  <c r="AV59" i="5"/>
  <c r="I59" i="5" s="1"/>
  <c r="F59" i="5" s="1"/>
  <c r="D59" i="5" s="1"/>
  <c r="AV55" i="5"/>
  <c r="I55" i="5" s="1"/>
  <c r="F55" i="5" s="1"/>
  <c r="D55" i="5" s="1"/>
  <c r="AV51" i="5"/>
  <c r="I51" i="5" s="1"/>
  <c r="F51" i="5" s="1"/>
  <c r="D51" i="5" s="1"/>
  <c r="AV47" i="5"/>
  <c r="I47" i="5" s="1"/>
  <c r="F47" i="5" s="1"/>
  <c r="D47" i="5" s="1"/>
  <c r="AV43" i="5"/>
  <c r="I43" i="5" s="1"/>
  <c r="F43" i="5" s="1"/>
  <c r="D43" i="5" s="1"/>
  <c r="AV39" i="5"/>
  <c r="I39" i="5" s="1"/>
  <c r="F39" i="5" s="1"/>
  <c r="D39" i="5" s="1"/>
  <c r="AV35" i="5"/>
  <c r="I35" i="5" s="1"/>
  <c r="F35" i="5" s="1"/>
  <c r="D35" i="5" s="1"/>
  <c r="AV19" i="5"/>
  <c r="I19" i="5" s="1"/>
  <c r="BL53" i="5"/>
  <c r="K53" i="5" s="1"/>
  <c r="F53" i="5" s="1"/>
  <c r="D53" i="5" s="1"/>
  <c r="BL37" i="5"/>
  <c r="K37" i="5" s="1"/>
  <c r="BL21" i="5"/>
  <c r="K21" i="5" s="1"/>
  <c r="F21" i="5" s="1"/>
  <c r="D21" i="5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BO7" i="10"/>
  <c r="BN7" i="10"/>
  <c r="DD7" i="10" s="1"/>
  <c r="BM7" i="10"/>
  <c r="DC7" i="10" s="1"/>
  <c r="BL7" i="10"/>
  <c r="BJ7" i="10"/>
  <c r="CL7" i="10" s="1"/>
  <c r="BI7" i="10"/>
  <c r="CK7" i="10" s="1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V7" i="10" s="1"/>
  <c r="CD7" i="10" s="1"/>
  <c r="U7" i="10"/>
  <c r="T7" i="10"/>
  <c r="S7" i="10"/>
  <c r="Q7" i="10"/>
  <c r="N7" i="10" s="1"/>
  <c r="CB7" i="10" s="1"/>
  <c r="P7" i="10"/>
  <c r="O7" i="10"/>
  <c r="M7" i="10"/>
  <c r="L7" i="10"/>
  <c r="K7" i="10"/>
  <c r="I7" i="10"/>
  <c r="H7" i="10"/>
  <c r="G7" i="10"/>
  <c r="F7" i="10" s="1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C7" i="8" s="1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M7" i="8" s="1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L7" i="3"/>
  <c r="T7" i="1" s="1"/>
  <c r="K7" i="3"/>
  <c r="X7" i="1" s="1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P7" i="9" s="1"/>
  <c r="BF7" i="4" s="1"/>
  <c r="P7" i="4" s="1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Y7" i="1"/>
  <c r="DG7" i="10"/>
  <c r="DF7" i="10"/>
  <c r="DE7" i="10"/>
  <c r="DB7" i="10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CT13" i="10" l="1"/>
  <c r="CM13" i="10" s="1"/>
  <c r="N13" i="1" s="1"/>
  <c r="CN13" i="10"/>
  <c r="BY27" i="10"/>
  <c r="BR27" i="10" s="1"/>
  <c r="M27" i="1" s="1"/>
  <c r="BS27" i="10"/>
  <c r="H28" i="1"/>
  <c r="K28" i="1" s="1"/>
  <c r="L28" i="1" s="1"/>
  <c r="D28" i="10"/>
  <c r="BT21" i="10"/>
  <c r="BY21" i="10"/>
  <c r="BR21" i="10" s="1"/>
  <c r="M21" i="1" s="1"/>
  <c r="BY15" i="10"/>
  <c r="BR15" i="10" s="1"/>
  <c r="M15" i="1" s="1"/>
  <c r="BS15" i="10"/>
  <c r="BY23" i="10"/>
  <c r="BR23" i="10" s="1"/>
  <c r="M23" i="1" s="1"/>
  <c r="BS23" i="10"/>
  <c r="BY31" i="10"/>
  <c r="BR31" i="10" s="1"/>
  <c r="M31" i="1" s="1"/>
  <c r="BS31" i="10"/>
  <c r="BY39" i="10"/>
  <c r="BR39" i="10" s="1"/>
  <c r="M39" i="1" s="1"/>
  <c r="BS39" i="10"/>
  <c r="BY47" i="10"/>
  <c r="BR47" i="10" s="1"/>
  <c r="M47" i="1" s="1"/>
  <c r="BS47" i="10"/>
  <c r="BY55" i="10"/>
  <c r="BR55" i="10" s="1"/>
  <c r="M55" i="1" s="1"/>
  <c r="BS55" i="10"/>
  <c r="BT32" i="10"/>
  <c r="BY32" i="10"/>
  <c r="BR32" i="10" s="1"/>
  <c r="M32" i="1" s="1"/>
  <c r="BS10" i="10"/>
  <c r="BY10" i="10"/>
  <c r="BR10" i="10" s="1"/>
  <c r="M10" i="1" s="1"/>
  <c r="BS42" i="10"/>
  <c r="BY42" i="10"/>
  <c r="BR42" i="10" s="1"/>
  <c r="M42" i="1" s="1"/>
  <c r="AK26" i="1"/>
  <c r="AL26" i="1"/>
  <c r="AB26" i="1"/>
  <c r="AK58" i="1"/>
  <c r="AL58" i="1"/>
  <c r="AB58" i="1"/>
  <c r="D34" i="10"/>
  <c r="H52" i="1"/>
  <c r="K52" i="1" s="1"/>
  <c r="L52" i="1" s="1"/>
  <c r="AK25" i="1"/>
  <c r="AB25" i="1"/>
  <c r="AL25" i="1"/>
  <c r="AK57" i="1"/>
  <c r="AB57" i="1"/>
  <c r="AL57" i="1"/>
  <c r="D38" i="10"/>
  <c r="AK34" i="1"/>
  <c r="AL34" i="1"/>
  <c r="AB34" i="1"/>
  <c r="H14" i="1"/>
  <c r="K14" i="1" s="1"/>
  <c r="L14" i="1" s="1"/>
  <c r="CT17" i="10"/>
  <c r="CM17" i="10" s="1"/>
  <c r="N17" i="1" s="1"/>
  <c r="CN17" i="10"/>
  <c r="CT29" i="10"/>
  <c r="CM29" i="10" s="1"/>
  <c r="N29" i="1" s="1"/>
  <c r="CN29" i="10"/>
  <c r="BY43" i="10"/>
  <c r="BR43" i="10" s="1"/>
  <c r="M43" i="1" s="1"/>
  <c r="BS43" i="10"/>
  <c r="H16" i="1"/>
  <c r="K16" i="1" s="1"/>
  <c r="L16" i="1" s="1"/>
  <c r="CT22" i="10"/>
  <c r="CM22" i="10" s="1"/>
  <c r="N22" i="1" s="1"/>
  <c r="CN22" i="10"/>
  <c r="CN34" i="10"/>
  <c r="CT34" i="10"/>
  <c r="CM34" i="10" s="1"/>
  <c r="N34" i="1" s="1"/>
  <c r="CT54" i="10"/>
  <c r="CM54" i="10" s="1"/>
  <c r="N54" i="1" s="1"/>
  <c r="CN54" i="10"/>
  <c r="D21" i="10"/>
  <c r="H21" i="1"/>
  <c r="K21" i="1" s="1"/>
  <c r="L21" i="1" s="1"/>
  <c r="BT37" i="10"/>
  <c r="BY37" i="10"/>
  <c r="BR37" i="10" s="1"/>
  <c r="M37" i="1" s="1"/>
  <c r="H23" i="1"/>
  <c r="K23" i="1" s="1"/>
  <c r="L23" i="1" s="1"/>
  <c r="D23" i="10"/>
  <c r="H39" i="1"/>
  <c r="K39" i="1" s="1"/>
  <c r="L39" i="1" s="1"/>
  <c r="D39" i="10"/>
  <c r="H55" i="1"/>
  <c r="K55" i="1" s="1"/>
  <c r="L55" i="1" s="1"/>
  <c r="D55" i="10"/>
  <c r="CT44" i="10"/>
  <c r="CM44" i="10" s="1"/>
  <c r="N44" i="1" s="1"/>
  <c r="H36" i="1"/>
  <c r="K36" i="1" s="1"/>
  <c r="L36" i="1" s="1"/>
  <c r="D10" i="10"/>
  <c r="H10" i="1"/>
  <c r="K10" i="1" s="1"/>
  <c r="L10" i="1" s="1"/>
  <c r="D42" i="10"/>
  <c r="H42" i="1"/>
  <c r="K42" i="1" s="1"/>
  <c r="L42" i="1" s="1"/>
  <c r="H35" i="1"/>
  <c r="K35" i="1" s="1"/>
  <c r="L35" i="1" s="1"/>
  <c r="CT28" i="10"/>
  <c r="CM28" i="10" s="1"/>
  <c r="N28" i="1" s="1"/>
  <c r="BY17" i="10"/>
  <c r="BR17" i="10" s="1"/>
  <c r="M17" i="1" s="1"/>
  <c r="AK33" i="1"/>
  <c r="AL33" i="1"/>
  <c r="AB33" i="1"/>
  <c r="BY22" i="10"/>
  <c r="BR22" i="10" s="1"/>
  <c r="M22" i="1" s="1"/>
  <c r="BS22" i="10"/>
  <c r="BY58" i="10"/>
  <c r="BR58" i="10" s="1"/>
  <c r="M58" i="1" s="1"/>
  <c r="BS58" i="10"/>
  <c r="H46" i="1"/>
  <c r="K46" i="1" s="1"/>
  <c r="L46" i="1" s="1"/>
  <c r="D12" i="10"/>
  <c r="CT33" i="10"/>
  <c r="CM33" i="10" s="1"/>
  <c r="N33" i="1" s="1"/>
  <c r="CN33" i="10"/>
  <c r="CT45" i="10"/>
  <c r="CM45" i="10" s="1"/>
  <c r="N45" i="1" s="1"/>
  <c r="CN45" i="10"/>
  <c r="BY59" i="10"/>
  <c r="BR59" i="10" s="1"/>
  <c r="M59" i="1" s="1"/>
  <c r="BS59" i="10"/>
  <c r="H60" i="1"/>
  <c r="K60" i="1" s="1"/>
  <c r="L60" i="1" s="1"/>
  <c r="D60" i="10"/>
  <c r="H18" i="1"/>
  <c r="K18" i="1" s="1"/>
  <c r="L18" i="1" s="1"/>
  <c r="D18" i="10"/>
  <c r="D50" i="10"/>
  <c r="H50" i="1"/>
  <c r="K50" i="1" s="1"/>
  <c r="L50" i="1" s="1"/>
  <c r="D37" i="10"/>
  <c r="H37" i="1"/>
  <c r="K37" i="1" s="1"/>
  <c r="L37" i="1" s="1"/>
  <c r="BT53" i="10"/>
  <c r="BY53" i="10"/>
  <c r="BR53" i="10" s="1"/>
  <c r="M53" i="1" s="1"/>
  <c r="BY19" i="10"/>
  <c r="BR19" i="10" s="1"/>
  <c r="M19" i="1" s="1"/>
  <c r="BS19" i="10"/>
  <c r="BY35" i="10"/>
  <c r="BR35" i="10" s="1"/>
  <c r="M35" i="1" s="1"/>
  <c r="BS35" i="10"/>
  <c r="BY51" i="10"/>
  <c r="BR51" i="10" s="1"/>
  <c r="M51" i="1" s="1"/>
  <c r="BS51" i="10"/>
  <c r="AK41" i="1"/>
  <c r="AB41" i="1"/>
  <c r="AL41" i="1"/>
  <c r="BY26" i="10"/>
  <c r="BR26" i="10" s="1"/>
  <c r="M26" i="1" s="1"/>
  <c r="BS26" i="10"/>
  <c r="D54" i="10"/>
  <c r="AK10" i="1"/>
  <c r="AL10" i="1"/>
  <c r="AB10" i="1"/>
  <c r="AK42" i="1"/>
  <c r="AL42" i="1"/>
  <c r="AB42" i="1"/>
  <c r="BY60" i="10"/>
  <c r="BR60" i="10" s="1"/>
  <c r="M60" i="1" s="1"/>
  <c r="AK9" i="1"/>
  <c r="AB9" i="1"/>
  <c r="AL9" i="1"/>
  <c r="BY54" i="10"/>
  <c r="BR54" i="10" s="1"/>
  <c r="M54" i="1" s="1"/>
  <c r="BS54" i="10"/>
  <c r="D58" i="10"/>
  <c r="H58" i="1"/>
  <c r="K58" i="1" s="1"/>
  <c r="L58" i="1" s="1"/>
  <c r="AK50" i="1"/>
  <c r="AL50" i="1"/>
  <c r="AB50" i="1"/>
  <c r="F19" i="5"/>
  <c r="D19" i="5" s="1"/>
  <c r="CT49" i="10"/>
  <c r="CM49" i="10" s="1"/>
  <c r="N49" i="1" s="1"/>
  <c r="CN49" i="10"/>
  <c r="CT61" i="10"/>
  <c r="CM61" i="10" s="1"/>
  <c r="N61" i="1" s="1"/>
  <c r="CN61" i="10"/>
  <c r="BY11" i="10"/>
  <c r="BR11" i="10" s="1"/>
  <c r="M11" i="1" s="1"/>
  <c r="BS11" i="10"/>
  <c r="H48" i="1"/>
  <c r="K48" i="1" s="1"/>
  <c r="L48" i="1" s="1"/>
  <c r="CN18" i="10"/>
  <c r="CT18" i="10"/>
  <c r="CM18" i="10" s="1"/>
  <c r="N18" i="1" s="1"/>
  <c r="CT38" i="10"/>
  <c r="CM38" i="10" s="1"/>
  <c r="N38" i="1" s="1"/>
  <c r="CN38" i="10"/>
  <c r="CN50" i="10"/>
  <c r="CT50" i="10"/>
  <c r="CM50" i="10" s="1"/>
  <c r="N50" i="1" s="1"/>
  <c r="D53" i="10"/>
  <c r="H53" i="1"/>
  <c r="K53" i="1" s="1"/>
  <c r="L53" i="1" s="1"/>
  <c r="CT60" i="10"/>
  <c r="CM60" i="10" s="1"/>
  <c r="N60" i="1" s="1"/>
  <c r="BY38" i="10"/>
  <c r="BR38" i="10" s="1"/>
  <c r="M38" i="1" s="1"/>
  <c r="BS38" i="10"/>
  <c r="D26" i="10"/>
  <c r="H26" i="1"/>
  <c r="K26" i="1" s="1"/>
  <c r="L26" i="1" s="1"/>
  <c r="AK18" i="1"/>
  <c r="AL18" i="1"/>
  <c r="AB18" i="1"/>
  <c r="BY44" i="10"/>
  <c r="BR44" i="10" s="1"/>
  <c r="M44" i="1" s="1"/>
  <c r="CT12" i="10"/>
  <c r="CM12" i="10" s="1"/>
  <c r="N12" i="1" s="1"/>
  <c r="H20" i="1"/>
  <c r="K20" i="1" s="1"/>
  <c r="L20" i="1" s="1"/>
  <c r="BY49" i="10"/>
  <c r="BR49" i="10" s="1"/>
  <c r="M49" i="1" s="1"/>
  <c r="AK17" i="1"/>
  <c r="AL17" i="1"/>
  <c r="AB17" i="1"/>
  <c r="AK49" i="1"/>
  <c r="AB49" i="1"/>
  <c r="AL49" i="1"/>
  <c r="BY16" i="10"/>
  <c r="BR16" i="10" s="1"/>
  <c r="M16" i="1" s="1"/>
  <c r="BT16" i="10"/>
  <c r="D22" i="10"/>
  <c r="BY48" i="10"/>
  <c r="BR48" i="10" s="1"/>
  <c r="M48" i="1" s="1"/>
  <c r="BU7" i="10"/>
  <c r="W7" i="9"/>
  <c r="BM7" i="4" s="1"/>
  <c r="W7" i="4" s="1"/>
  <c r="R7" i="10"/>
  <c r="CC7" i="10" s="1"/>
  <c r="BV7" i="10" s="1"/>
  <c r="L7" i="9"/>
  <c r="BB7" i="4" s="1"/>
  <c r="L7" i="4" s="1"/>
  <c r="G7" i="9"/>
  <c r="AW7" i="4" s="1"/>
  <c r="G7" i="4" s="1"/>
  <c r="AC7" i="3"/>
  <c r="AO7" i="1" s="1"/>
  <c r="F7" i="8"/>
  <c r="E7" i="8" s="1"/>
  <c r="EH7" i="8"/>
  <c r="AU7" i="10"/>
  <c r="CY7" i="10" s="1"/>
  <c r="CR7" i="10" s="1"/>
  <c r="BK7" i="10"/>
  <c r="F7" i="9"/>
  <c r="AV7" i="4" s="1"/>
  <c r="F7" i="4" s="1"/>
  <c r="S7" i="9"/>
  <c r="BI7" i="4" s="1"/>
  <c r="S7" i="4" s="1"/>
  <c r="EU7" i="9"/>
  <c r="AI7" i="1" s="1"/>
  <c r="BO7" i="9"/>
  <c r="AE7" i="1" s="1"/>
  <c r="V7" i="9"/>
  <c r="BL7" i="4" s="1"/>
  <c r="V7" i="4" s="1"/>
  <c r="CF7" i="10"/>
  <c r="H7" i="9"/>
  <c r="AX7" i="4" s="1"/>
  <c r="H7" i="4" s="1"/>
  <c r="T7" i="9"/>
  <c r="BJ7" i="4" s="1"/>
  <c r="T7" i="4" s="1"/>
  <c r="BU7" i="8"/>
  <c r="EA7" i="8"/>
  <c r="DZ7" i="8" s="1"/>
  <c r="AI7" i="10"/>
  <c r="CV7" i="10" s="1"/>
  <c r="CO7" i="10" s="1"/>
  <c r="AY7" i="10"/>
  <c r="CZ7" i="10" s="1"/>
  <c r="CS7" i="10" s="1"/>
  <c r="BD7" i="10"/>
  <c r="BW7" i="10"/>
  <c r="DI7" i="10"/>
  <c r="D7" i="1"/>
  <c r="N7" i="9"/>
  <c r="BD7" i="4" s="1"/>
  <c r="N7" i="4" s="1"/>
  <c r="Y7" i="4"/>
  <c r="Z7" i="1" s="1"/>
  <c r="BO7" i="4"/>
  <c r="J7" i="1" s="1"/>
  <c r="CY7" i="8"/>
  <c r="Z7" i="10"/>
  <c r="CE7" i="10" s="1"/>
  <c r="BX7" i="10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BZ7" i="10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53" i="13"/>
  <c r="AA137" i="13"/>
  <c r="AA232" i="13"/>
  <c r="AA103" i="13"/>
  <c r="AA228" i="13"/>
  <c r="AA118" i="13"/>
  <c r="AA188" i="13"/>
  <c r="AA226" i="13"/>
  <c r="AA47" i="13"/>
  <c r="AA51" i="13"/>
  <c r="AA78" i="13"/>
  <c r="AA213" i="13"/>
  <c r="AA212" i="13"/>
  <c r="AA172" i="13"/>
  <c r="AA223" i="13"/>
  <c r="AA80" i="13"/>
  <c r="AA186" i="13"/>
  <c r="AA34" i="13"/>
  <c r="AA201" i="13"/>
  <c r="AA229" i="13"/>
  <c r="AA48" i="13"/>
  <c r="AA182" i="13"/>
  <c r="AA56" i="13"/>
  <c r="AA37" i="13"/>
  <c r="AA175" i="13"/>
  <c r="AA83" i="13"/>
  <c r="AA32" i="13"/>
  <c r="AA43" i="13"/>
  <c r="AA163" i="13"/>
  <c r="AA65" i="13"/>
  <c r="AA222" i="13"/>
  <c r="AA155" i="13"/>
  <c r="AA66" i="13"/>
  <c r="AA105" i="13"/>
  <c r="AA146" i="13"/>
  <c r="AA94" i="13"/>
  <c r="AA191" i="13"/>
  <c r="AA185" i="13"/>
  <c r="AA129" i="13"/>
  <c r="AA131" i="13"/>
  <c r="AA147" i="13"/>
  <c r="AA5" i="13"/>
  <c r="AA113" i="13"/>
  <c r="AA160" i="13"/>
  <c r="AA93" i="13"/>
  <c r="AA161" i="13"/>
  <c r="AA108" i="13"/>
  <c r="AA141" i="13"/>
  <c r="AA164" i="13"/>
  <c r="AA246" i="13"/>
  <c r="AA227" i="13"/>
  <c r="AA115" i="13"/>
  <c r="AA28" i="13"/>
  <c r="AA216" i="13"/>
  <c r="AA170" i="13"/>
  <c r="AA55" i="13"/>
  <c r="AA150" i="13"/>
  <c r="AA101" i="13"/>
  <c r="AA151" i="13"/>
  <c r="AA124" i="13"/>
  <c r="AA148" i="13"/>
  <c r="AA110" i="13"/>
  <c r="AA123" i="13"/>
  <c r="AA169" i="13"/>
  <c r="AA67" i="13"/>
  <c r="AA44" i="13"/>
  <c r="AA211" i="13"/>
  <c r="AA165" i="13"/>
  <c r="AA187" i="13"/>
  <c r="AA41" i="13"/>
  <c r="AA16" i="13"/>
  <c r="AA248" i="13"/>
  <c r="AA133" i="13"/>
  <c r="AA158" i="13"/>
  <c r="AA116" i="13"/>
  <c r="AA132" i="13"/>
  <c r="AA121" i="13"/>
  <c r="AA176" i="13"/>
  <c r="AA179" i="13"/>
  <c r="AA76" i="13"/>
  <c r="AA95" i="13"/>
  <c r="AA119" i="13"/>
  <c r="AA156" i="13"/>
  <c r="AA224" i="13"/>
  <c r="AA184" i="13"/>
  <c r="AA88" i="13"/>
  <c r="AA214" i="13"/>
  <c r="AA23" i="13"/>
  <c r="AA96" i="13"/>
  <c r="AA31" i="13"/>
  <c r="AA97" i="13"/>
  <c r="AA204" i="13"/>
  <c r="AA26" i="13"/>
  <c r="AA196" i="13"/>
  <c r="AA74" i="13"/>
  <c r="AA25" i="13"/>
  <c r="AA111" i="13"/>
  <c r="AA207" i="13"/>
  <c r="AA79" i="13"/>
  <c r="AA174" i="13"/>
  <c r="AA249" i="13"/>
  <c r="AA59" i="13"/>
  <c r="AA63" i="13"/>
  <c r="AA6" i="13"/>
  <c r="AA241" i="13"/>
  <c r="AA61" i="13"/>
  <c r="AA149" i="13"/>
  <c r="AA171" i="13"/>
  <c r="AA180" i="13"/>
  <c r="AA72" i="13"/>
  <c r="AA29" i="13"/>
  <c r="AA139" i="13"/>
  <c r="AA225" i="13"/>
  <c r="AA143" i="13"/>
  <c r="AA238" i="13"/>
  <c r="AA152" i="13"/>
  <c r="AA75" i="13"/>
  <c r="AA8" i="13"/>
  <c r="AA27" i="13"/>
  <c r="AA14" i="13"/>
  <c r="AA183" i="13"/>
  <c r="AA117" i="13"/>
  <c r="AA85" i="13"/>
  <c r="AA45" i="13"/>
  <c r="AA13" i="13"/>
  <c r="AA247" i="13"/>
  <c r="AA168" i="13"/>
  <c r="AA39" i="13"/>
  <c r="AA235" i="13"/>
  <c r="AA250" i="13"/>
  <c r="AA70" i="13"/>
  <c r="AA136" i="13"/>
  <c r="AA218" i="13"/>
  <c r="AA244" i="13"/>
  <c r="AA10" i="13"/>
  <c r="AA22" i="13"/>
  <c r="AA109" i="13"/>
  <c r="AA215" i="13"/>
  <c r="AA233" i="13"/>
  <c r="AA135" i="13"/>
  <c r="AA7" i="13"/>
  <c r="AA24" i="13"/>
  <c r="AA91" i="13"/>
  <c r="AA167" i="13"/>
  <c r="AA98" i="13"/>
  <c r="AA49" i="13"/>
  <c r="AA145" i="13"/>
  <c r="AA19" i="13"/>
  <c r="AA114" i="13"/>
  <c r="AA134" i="13"/>
  <c r="AA230" i="13"/>
  <c r="AA112" i="13"/>
  <c r="AA35" i="13"/>
  <c r="AA90" i="13"/>
  <c r="AA206" i="13"/>
  <c r="AA60" i="13"/>
  <c r="AA194" i="13"/>
  <c r="AA236" i="13"/>
  <c r="AA62" i="13"/>
  <c r="AA120" i="13"/>
  <c r="AA221" i="13"/>
  <c r="AA154" i="13"/>
  <c r="AA15" i="13"/>
  <c r="AA50" i="13"/>
  <c r="AA138" i="13"/>
  <c r="AA177" i="13"/>
  <c r="AA64" i="13"/>
  <c r="AA192" i="13"/>
  <c r="AA200" i="13"/>
  <c r="AA92" i="13"/>
  <c r="AA220" i="13"/>
  <c r="AA21" i="13"/>
  <c r="AA58" i="13"/>
  <c r="AA128" i="13"/>
  <c r="AA46" i="13"/>
  <c r="AA73" i="13"/>
  <c r="AA181" i="13"/>
  <c r="AA71" i="13"/>
  <c r="AA189" i="13"/>
  <c r="AA208" i="13"/>
  <c r="AA203" i="13"/>
  <c r="AA104" i="13"/>
  <c r="AA33" i="13"/>
  <c r="AA11" i="13"/>
  <c r="AA102" i="13"/>
  <c r="AA130" i="13"/>
  <c r="AA190" i="13"/>
  <c r="AA100" i="13"/>
  <c r="AA157" i="13"/>
  <c r="AA30" i="13"/>
  <c r="AA87" i="13"/>
  <c r="AA69" i="13"/>
  <c r="AA127" i="13"/>
  <c r="AA82" i="13"/>
  <c r="AA178" i="13"/>
  <c r="AA122" i="13"/>
  <c r="AA243" i="13"/>
  <c r="AA84" i="13"/>
  <c r="AA106" i="13"/>
  <c r="AA162" i="13"/>
  <c r="AA202" i="13"/>
  <c r="AA173" i="13"/>
  <c r="AA68" i="13"/>
  <c r="AA12" i="13"/>
  <c r="AA234" i="13"/>
  <c r="AA99" i="13"/>
  <c r="AA195" i="13"/>
  <c r="AA126" i="13"/>
  <c r="AA140" i="13"/>
  <c r="AA231" i="13"/>
  <c r="AA18" i="13"/>
  <c r="AA86" i="13"/>
  <c r="AA42" i="13"/>
  <c r="AA54" i="13"/>
  <c r="AA198" i="13"/>
  <c r="AA52" i="13"/>
  <c r="AA125" i="13"/>
  <c r="AA153" i="13"/>
  <c r="AA40" i="13"/>
  <c r="AA20" i="13"/>
  <c r="AA9" i="13"/>
  <c r="AA240" i="13"/>
  <c r="AA209" i="13"/>
  <c r="AA237" i="13"/>
  <c r="AA210" i="13"/>
  <c r="AA217" i="13"/>
  <c r="AA144" i="13"/>
  <c r="AA193" i="13"/>
  <c r="AA89" i="13"/>
  <c r="AA199" i="13"/>
  <c r="AA197" i="13"/>
  <c r="AA245" i="13"/>
  <c r="AA142" i="13"/>
  <c r="AA2" i="13"/>
  <c r="AA77" i="13"/>
  <c r="AA205" i="13"/>
  <c r="AA38" i="13"/>
  <c r="AA239" i="13"/>
  <c r="AA81" i="13"/>
  <c r="AA166" i="13"/>
  <c r="AA219" i="13"/>
  <c r="AA57" i="13"/>
  <c r="AA242" i="13"/>
  <c r="AA36" i="13"/>
  <c r="AA159" i="13"/>
  <c r="AA17" i="13"/>
  <c r="AA107" i="13"/>
  <c r="CQ7" i="8" l="1"/>
  <c r="O7" i="3"/>
  <c r="D7" i="3" s="1"/>
  <c r="AP7" i="1"/>
  <c r="Z7" i="3"/>
  <c r="BC7" i="10"/>
  <c r="I7" i="1" s="1"/>
  <c r="AX7" i="8"/>
  <c r="E7" i="10"/>
  <c r="BM7" i="8"/>
  <c r="AD7" i="10"/>
  <c r="T7" i="8"/>
  <c r="AI7" i="8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35" i="14"/>
  <c r="M28" i="14"/>
  <c r="M30" i="14"/>
  <c r="M36" i="14"/>
  <c r="M27" i="14"/>
  <c r="M7" i="14"/>
  <c r="M8" i="14"/>
  <c r="M29" i="14"/>
  <c r="I25" i="14"/>
  <c r="M38" i="14"/>
  <c r="C39" i="14"/>
  <c r="I21" i="14"/>
  <c r="M12" i="14"/>
  <c r="M15" i="14"/>
  <c r="M17" i="14"/>
  <c r="C16" i="14"/>
  <c r="I17" i="14"/>
  <c r="F40" i="14"/>
  <c r="C20" i="14"/>
  <c r="M25" i="14"/>
  <c r="C38" i="14"/>
  <c r="M20" i="14"/>
  <c r="M16" i="14"/>
  <c r="M18" i="14"/>
  <c r="I29" i="14"/>
  <c r="C24" i="14"/>
  <c r="C12" i="14"/>
  <c r="M24" i="14"/>
  <c r="M22" i="14"/>
  <c r="I33" i="14"/>
  <c r="I13" i="14"/>
  <c r="M14" i="14"/>
  <c r="C18" i="14"/>
  <c r="M21" i="14"/>
  <c r="C10" i="14"/>
  <c r="M13" i="14"/>
  <c r="M9" i="14"/>
  <c r="M31" i="14"/>
  <c r="C14" i="14"/>
  <c r="M23" i="14"/>
  <c r="M33" i="14"/>
  <c r="I37" i="14"/>
  <c r="M19" i="14"/>
  <c r="F5" i="14"/>
  <c r="M26" i="14"/>
  <c r="F8" i="14"/>
  <c r="M37" i="14"/>
  <c r="M32" i="14"/>
  <c r="M34" i="14"/>
  <c r="H7" i="1" l="1"/>
  <c r="K7" i="1" s="1"/>
  <c r="L7" i="1" s="1"/>
  <c r="D7" i="10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I8" i="14"/>
  <c r="P11" i="14"/>
  <c r="O37" i="14"/>
  <c r="C22" i="14"/>
  <c r="F21" i="14"/>
  <c r="C26" i="14"/>
  <c r="M10" i="14"/>
  <c r="C40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<sst xmlns="http://schemas.openxmlformats.org/spreadsheetml/2006/main" count="6877" uniqueCount="871">
  <si>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</si>
  <si>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</si>
  <si>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</si>
  <si>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</si>
  <si>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</si>
  <si>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</si>
  <si>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</si>
  <si>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</si>
  <si>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</si>
  <si>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</si>
  <si>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</si>
  <si>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</si>
  <si>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</si>
  <si>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</si>
  <si>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</si>
  <si>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</si>
  <si>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</si>
  <si>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</si>
  <si>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</si>
  <si>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</si>
  <si>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</si>
  <si>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</si>
  <si>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</si>
  <si>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</si>
  <si>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</si>
  <si>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</si>
  <si>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</si>
  <si>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</si>
  <si>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</si>
  <si>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</si>
  <si>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</si>
  <si>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</si>
  <si>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</si>
  <si>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</si>
  <si>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</si>
  <si>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</si>
  <si>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</si>
  <si>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</si>
  <si>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</si>
  <si>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</si>
  <si>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</si>
  <si>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</si>
  <si>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</si>
  <si>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</si>
  <si>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</si>
  <si>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</si>
  <si>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</si>
  <si>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</si>
  <si>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</si>
  <si>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</si>
  <si>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</si>
  <si>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</si>
  <si>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</si>
  <si>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</si>
  <si>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</si>
  <si>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</si>
  <si>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</si>
  <si>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</si>
  <si>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</si>
  <si>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</si>
  <si>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</si>
  <si>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</si>
  <si>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</si>
  <si>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</si>
  <si>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</si>
  <si>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</si>
  <si>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</si>
  <si>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</si>
  <si>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</si>
  <si>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</si>
  <si>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</si>
  <si>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</si>
  <si>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</si>
  <si>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</si>
  <si>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</si>
  <si>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</si>
  <si>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</si>
  <si>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</si>
  <si>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</si>
  <si>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</si>
  <si>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</si>
  <si>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</si>
  <si>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</si>
  <si>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</si>
  <si>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</si>
  <si>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</si>
  <si>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</si>
  <si>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</si>
  <si>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</si>
  <si>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</si>
  <si>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</si>
  <si>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</si>
  <si>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</si>
  <si>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</si>
  <si>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</si>
  <si>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</si>
  <si>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</si>
  <si>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</si>
  <si>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</si>
  <si>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</si>
  <si>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</si>
  <si>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</si>
  <si>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</si>
  <si>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</si>
  <si>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</si>
  <si>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</si>
  <si>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</si>
  <si>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</si>
  <si>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</si>
  <si>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</si>
  <si>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</si>
  <si>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</si>
  <si>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</si>
  <si>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</si>
  <si>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</si>
  <si>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</si>
  <si>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</si>
  <si>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</si>
  <si>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</si>
  <si>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</si>
  <si>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</si>
  <si>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</si>
  <si>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</si>
  <si>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</si>
  <si>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</si>
  <si>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</si>
  <si>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</si>
  <si>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</si>
  <si>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</si>
  <si>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</si>
  <si>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</si>
  <si>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</si>
  <si>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</si>
  <si>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</si>
  <si>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</si>
  <si>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</si>
  <si>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</si>
  <si>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</si>
  <si>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</si>
  <si>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</si>
  <si>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</si>
  <si>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</si>
  <si>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</si>
  <si>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</si>
  <si>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</si>
  <si>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</si>
  <si>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</si>
  <si>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</si>
  <si>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</si>
  <si>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</si>
  <si>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</si>
  <si>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</si>
  <si>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</si>
  <si>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</si>
  <si>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</si>
  <si>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</si>
  <si>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</si>
  <si>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</si>
  <si>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</si>
  <si>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</si>
  <si>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</si>
  <si>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</si>
  <si>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</si>
  <si>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</si>
  <si>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</si>
  <si>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</si>
  <si>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</si>
  <si>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</si>
  <si>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</si>
  <si>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</si>
  <si>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</si>
  <si>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</si>
  <si>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</si>
  <si>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</si>
  <si>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</si>
  <si>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</si>
  <si>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</si>
  <si>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</si>
  <si>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</si>
  <si>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</si>
  <si>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</si>
  <si>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</si>
  <si>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</si>
  <si>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</si>
  <si>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</si>
  <si>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</si>
  <si>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</si>
  <si>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</si>
  <si>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</si>
  <si>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</si>
  <si>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</si>
  <si>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</si>
  <si>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</si>
  <si>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</si>
  <si>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</si>
  <si>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</si>
  <si>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</si>
  <si>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</si>
  <si>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</si>
  <si>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</si>
  <si>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</si>
  <si>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</si>
  <si>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</si>
  <si>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</si>
  <si>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</si>
  <si>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</si>
  <si>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</si>
  <si>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</si>
  <si>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</si>
  <si>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</si>
  <si>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</si>
  <si>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</si>
  <si>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</si>
  <si>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</si>
  <si>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</si>
  <si>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</si>
  <si>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</si>
  <si>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</si>
  <si>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</si>
  <si>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</si>
  <si>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</si>
  <si>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</si>
  <si>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</si>
  <si>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</si>
  <si>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</si>
  <si>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</si>
  <si>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</si>
  <si>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</si>
  <si>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</si>
  <si>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</si>
  <si>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</si>
  <si>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</si>
  <si>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</si>
  <si>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</si>
  <si>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</si>
  <si>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</si>
  <si>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</si>
  <si>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</si>
  <si>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</si>
  <si>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</si>
  <si>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</si>
  <si>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</si>
  <si>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</si>
  <si>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</si>
  <si>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</si>
  <si>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</si>
  <si>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</si>
  <si>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</si>
  <si>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</si>
  <si>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</si>
  <si>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</si>
  <si>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</si>
  <si>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</si>
  <si>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</si>
  <si>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</si>
  <si>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</si>
  <si>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</si>
  <si>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</si>
  <si>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</si>
  <si>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</si>
  <si>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</si>
  <si>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</si>
  <si>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</si>
  <si>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</si>
  <si>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</si>
  <si>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</si>
  <si>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</si>
  <si>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</si>
  <si>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</si>
  <si>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</si>
  <si>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</si>
  <si>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</si>
  <si>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</si>
  <si>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</si>
  <si>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</si>
  <si>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</si>
  <si>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</si>
  <si>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</si>
  <si>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</si>
  <si>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</si>
  <si>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</si>
  <si>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</si>
  <si>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</si>
  <si>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</si>
  <si>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</si>
  <si>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</si>
  <si>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</si>
  <si>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</si>
  <si>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</si>
  <si>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</si>
  <si>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</si>
  <si>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</si>
  <si>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</si>
  <si>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</si>
  <si>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</si>
  <si>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</si>
  <si>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</si>
  <si>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</si>
  <si>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</si>
  <si>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</si>
  <si>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</si>
  <si>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</si>
  <si>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</si>
  <si>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</si>
  <si>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</si>
  <si>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</si>
  <si>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</si>
  <si>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</si>
  <si>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</si>
  <si>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</si>
  <si>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</si>
  <si>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</si>
  <si>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</si>
  <si>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</si>
  <si>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</si>
  <si>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</si>
  <si>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</si>
  <si>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</si>
  <si>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</si>
  <si>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</si>
  <si>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</si>
  <si>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</si>
  <si>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</si>
  <si>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</si>
  <si>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</si>
  <si>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</si>
  <si>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</si>
  <si>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</si>
  <si>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</si>
  <si>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</si>
  <si>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</si>
  <si>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</si>
  <si>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</si>
  <si>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</si>
  <si>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</si>
  <si>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</si>
  <si>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</si>
  <si>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</si>
  <si>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</si>
  <si>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</si>
  <si>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</si>
  <si>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</si>
  <si>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</si>
  <si>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</si>
  <si>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</si>
  <si>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</si>
  <si>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</si>
  <si>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</si>
  <si>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</si>
  <si>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</si>
  <si>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</si>
  <si>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</si>
  <si>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</si>
  <si>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</si>
  <si>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</si>
  <si>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</si>
  <si>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</si>
  <si>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</si>
  <si>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</si>
  <si>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</si>
  <si>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</si>
  <si>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</si>
  <si>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</si>
  <si>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</si>
  <si>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</si>
  <si>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</si>
  <si>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</si>
  <si>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</si>
  <si>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</si>
  <si>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</si>
  <si>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</si>
  <si>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</si>
  <si>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</si>
  <si>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</si>
  <si>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</si>
  <si>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</si>
  <si>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</si>
  <si>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</si>
  <si>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</si>
  <si>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</si>
  <si>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</si>
  <si>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</si>
  <si>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</si>
  <si>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</si>
  <si>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</si>
  <si>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</si>
  <si>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</si>
  <si>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</si>
  <si>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</si>
  <si>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</si>
  <si>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</si>
  <si>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</si>
  <si>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</si>
  <si>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</si>
  <si>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</si>
  <si>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</si>
  <si>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</si>
  <si>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</si>
  <si>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</si>
  <si>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</si>
  <si>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</si>
  <si>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</si>
  <si>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</si>
  <si>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</si>
  <si>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</si>
  <si>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</si>
  <si>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</si>
  <si>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</si>
  <si>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</si>
  <si>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</si>
  <si>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</si>
  <si>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</si>
  <si>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</si>
  <si>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</si>
  <si>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</si>
  <si>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</si>
  <si>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</si>
  <si>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</si>
  <si>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</si>
  <si>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</si>
  <si>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</si>
  <si>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</si>
  <si>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</si>
  <si>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</si>
  <si>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</si>
  <si>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</si>
  <si>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</si>
  <si>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</si>
  <si>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</si>
  <si>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</si>
  <si>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</si>
  <si>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</si>
  <si>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</si>
  <si>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</si>
  <si>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</si>
  <si>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</si>
  <si>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</si>
  <si>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</si>
  <si>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</si>
  <si>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</si>
  <si>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</si>
  <si>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</si>
  <si>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</si>
  <si>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</si>
  <si>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</si>
  <si>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</si>
  <si>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</si>
  <si>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</si>
  <si>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</si>
  <si>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</si>
  <si>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</si>
  <si>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</si>
  <si>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</si>
  <si>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</si>
  <si>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</si>
  <si>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</si>
  <si>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</si>
  <si>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</si>
  <si>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</si>
  <si>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</si>
  <si>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</si>
  <si>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</si>
  <si>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</si>
  <si>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</si>
  <si>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</si>
  <si>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</si>
  <si>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</si>
  <si>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</si>
  <si>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</si>
  <si>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</si>
  <si>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</si>
  <si>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</si>
  <si>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</si>
  <si>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</si>
  <si>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</si>
  <si>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</si>
  <si>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</si>
  <si>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</si>
  <si>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</si>
  <si>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</si>
  <si>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</si>
  <si>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</si>
  <si>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</si>
  <si>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</si>
  <si>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</si>
  <si>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</si>
  <si>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</si>
  <si>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</si>
  <si>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</si>
  <si>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</si>
  <si>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</si>
  <si>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</si>
  <si>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</si>
  <si>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</si>
  <si>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</si>
  <si>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</si>
  <si>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</si>
  <si>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</si>
  <si>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</si>
  <si>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</si>
  <si>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</si>
  <si>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</si>
  <si>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</si>
  <si>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</si>
  <si>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</si>
  <si>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</si>
  <si>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</si>
  <si>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</si>
  <si>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</si>
  <si>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</si>
  <si>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</si>
  <si>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</si>
  <si>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</si>
  <si>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</si>
  <si>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</si>
  <si>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</si>
  <si>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</si>
  <si>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</si>
  <si>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</si>
  <si>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</si>
  <si>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</si>
  <si>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</si>
  <si>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</si>
  <si>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</si>
  <si>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</si>
  <si>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</si>
  <si>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</si>
  <si>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</si>
  <si>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</si>
  <si>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</si>
  <si>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</si>
  <si>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</si>
  <si>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</si>
  <si>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</si>
  <si>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</si>
  <si>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</si>
  <si>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</si>
  <si>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</si>
  <si>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</si>
  <si>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</si>
  <si>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</si>
  <si>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</si>
  <si>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</si>
  <si>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</si>
  <si>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</si>
  <si>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</si>
  <si>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</si>
  <si>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</si>
  <si>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</si>
  <si>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</si>
  <si>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</si>
  <si>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</si>
  <si>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</si>
  <si>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</si>
  <si>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</si>
  <si>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</si>
  <si>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</si>
  <si>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</si>
  <si>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</si>
  <si>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</si>
  <si>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</si>
  <si>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</si>
  <si>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</si>
  <si>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</si>
  <si>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</si>
  <si>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</si>
  <si>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</si>
  <si>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</si>
  <si>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</si>
  <si>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</si>
  <si>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</si>
  <si>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</si>
  <si>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</si>
  <si>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</si>
  <si>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</si>
  <si>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</si>
  <si>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</si>
  <si>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</si>
  <si>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</si>
  <si>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</si>
  <si>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</si>
  <si>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</si>
  <si>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</si>
  <si>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</si>
  <si>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</si>
  <si>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</si>
  <si>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</si>
  <si>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</si>
  <si>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</si>
  <si>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</si>
  <si>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</si>
  <si>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</si>
  <si>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</si>
  <si>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</si>
  <si>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</si>
  <si>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</si>
  <si>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</si>
  <si>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</si>
  <si>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</si>
  <si>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</si>
  <si>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</si>
  <si>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</si>
  <si>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</si>
  <si>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</si>
  <si>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</si>
  <si>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</si>
  <si>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</si>
  <si>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</si>
  <si>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</si>
  <si>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</si>
  <si>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</si>
  <si>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</si>
  <si>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</si>
  <si>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</si>
  <si>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</si>
  <si>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</si>
  <si>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</si>
  <si>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</si>
  <si>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</si>
  <si>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</si>
  <si>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</si>
  <si>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</si>
  <si>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</si>
  <si>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</si>
  <si>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</si>
  <si>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</si>
  <si>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</si>
  <si>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</si>
  <si>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</si>
  <si>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</si>
  <si>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</si>
  <si>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</si>
  <si>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</si>
  <si>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</si>
  <si>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</si>
  <si>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</si>
  <si>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</si>
  <si>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</si>
  <si>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</si>
  <si>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</si>
  <si>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</si>
  <si>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</si>
  <si>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</si>
  <si>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</si>
  <si>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</si>
  <si>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</si>
  <si>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</si>
  <si>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</si>
  <si>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</si>
  <si>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</si>
  <si>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</si>
  <si>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</si>
  <si>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</si>
  <si>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</si>
  <si>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</si>
  <si>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</si>
  <si>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</si>
  <si>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</si>
  <si>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</si>
  <si>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</si>
  <si>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</si>
  <si>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</si>
  <si>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</si>
  <si>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</si>
  <si>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</si>
  <si>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</si>
  <si>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</si>
  <si>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</si>
  <si>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</si>
  <si>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</si>
  <si>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</si>
  <si>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</si>
  <si>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</si>
  <si>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</si>
  <si>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</si>
  <si>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</si>
  <si>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</si>
  <si>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</si>
  <si>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</si>
  <si>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</si>
  <si>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</si>
  <si>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</si>
  <si>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</si>
  <si>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</si>
  <si>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</si>
  <si>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</si>
  <si>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</si>
  <si>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</si>
  <si>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</si>
  <si>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</si>
  <si>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</si>
  <si>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</si>
  <si>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</si>
  <si>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</si>
  <si>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</si>
  <si>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</si>
  <si>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</si>
  <si>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</si>
  <si>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</si>
  <si>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</si>
  <si>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</si>
  <si>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</si>
  <si>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</si>
  <si>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</si>
  <si>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</si>
  <si>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</si>
  <si>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</si>
  <si>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</si>
  <si>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</si>
  <si>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</si>
  <si>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</si>
  <si>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</si>
  <si>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</si>
  <si>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</si>
  <si>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</si>
  <si>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</si>
  <si>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</si>
  <si>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</si>
  <si>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</si>
  <si>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</si>
  <si>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</si>
  <si>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</si>
  <si>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</si>
  <si>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</si>
  <si>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</si>
  <si>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</si>
  <si>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</si>
  <si>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</si>
  <si>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</si>
  <si>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</si>
  <si>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</si>
  <si>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</si>
  <si>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</si>
  <si>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</si>
  <si>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</si>
  <si>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</si>
  <si>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</si>
  <si>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</si>
  <si>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</si>
  <si>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</si>
  <si>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</si>
  <si>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</si>
  <si>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</si>
  <si>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</si>
  <si>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処理量（平成30年度実績）</t>
    <phoneticPr fontId="3"/>
  </si>
  <si>
    <t>千葉県</t>
  </si>
  <si>
    <t>12000</t>
  </si>
  <si>
    <t>ごみ処理の概要（平成30年度実績）</t>
    <phoneticPr fontId="3"/>
  </si>
  <si>
    <t>ごみ搬入量の状況（平成30年度実績）</t>
    <phoneticPr fontId="3"/>
  </si>
  <si>
    <t>処理施設別ごみ搬入量の状況（平成30年度実績）</t>
    <phoneticPr fontId="3"/>
  </si>
  <si>
    <t>ごみ処理の状況（平成30年度実績）</t>
    <phoneticPr fontId="3"/>
  </si>
  <si>
    <t>ごみ資源化の状況（平成30年度実績）</t>
    <phoneticPr fontId="3"/>
  </si>
  <si>
    <t>中間処理後の再生利用量の状況（平成30年度実績）</t>
    <phoneticPr fontId="3"/>
  </si>
  <si>
    <t>災害廃棄物の処理処分状況（平成30年度実績）</t>
    <phoneticPr fontId="3"/>
  </si>
  <si>
    <t>合計 処理量（平成30年度実績）ごみ処理フローシート</t>
    <phoneticPr fontId="3"/>
  </si>
  <si>
    <t>合計 処理量（平成30年度実績）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</si>
  <si>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</si>
  <si>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</si>
  <si>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</si>
  <si>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12100</t>
  </si>
  <si>
    <t>千葉市</t>
  </si>
  <si>
    <t/>
  </si>
  <si>
    <t>有る</t>
  </si>
  <si>
    <t>12202</t>
  </si>
  <si>
    <t>銚子市</t>
  </si>
  <si>
    <t>12203</t>
  </si>
  <si>
    <t>市川市</t>
  </si>
  <si>
    <t>無い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</si>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</sst>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69" xfId="6" quotePrefix="1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38" t="s">
        <v>665</v>
      </c>
      <c r="B2" s="338" t="s">
        <v>666</v>
      </c>
      <c r="C2" s="340" t="s">
        <v>667</v>
      </c>
      <c r="D2" s="323" t="s">
        <v>668</v>
      </c>
      <c r="E2" s="326"/>
      <c r="F2" s="209"/>
      <c r="G2" s="210" t="s">
        <v>669</v>
      </c>
      <c r="H2" s="323" t="s">
        <v>670</v>
      </c>
      <c r="I2" s="326"/>
      <c r="J2" s="326"/>
      <c r="K2" s="331"/>
      <c r="L2" s="335" t="s">
        <v>671</v>
      </c>
      <c r="M2" s="336"/>
      <c r="N2" s="337"/>
      <c r="O2" s="321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8" t="s">
        <v>674</v>
      </c>
      <c r="AC2" s="323" t="s">
        <v>675</v>
      </c>
      <c r="AD2" s="326"/>
      <c r="AE2" s="326"/>
      <c r="AF2" s="326"/>
      <c r="AG2" s="326"/>
      <c r="AH2" s="326"/>
      <c r="AI2" s="326"/>
      <c r="AJ2" s="327"/>
      <c r="AK2" s="328" t="s">
        <v>676</v>
      </c>
      <c r="AL2" s="328" t="s">
        <v>677</v>
      </c>
      <c r="AM2" s="323" t="s">
        <v>678</v>
      </c>
      <c r="AN2" s="324"/>
      <c r="AO2" s="324"/>
      <c r="AP2" s="325"/>
      <c r="AQ2" s="408"/>
      <c r="AR2" s="408"/>
    </row>
    <row r="3" spans="1:44" s="228" customFormat="1" ht="22.5" customHeight="1">
      <c r="A3" s="339"/>
      <c r="B3" s="339"/>
      <c r="C3" s="341"/>
      <c r="D3" s="214"/>
      <c r="E3" s="316" t="s">
        <v>679</v>
      </c>
      <c r="F3" s="321" t="s">
        <v>680</v>
      </c>
      <c r="G3" s="215"/>
      <c r="H3" s="316" t="s">
        <v>681</v>
      </c>
      <c r="I3" s="316" t="s">
        <v>682</v>
      </c>
      <c r="J3" s="321" t="s">
        <v>683</v>
      </c>
      <c r="K3" s="319" t="s">
        <v>684</v>
      </c>
      <c r="L3" s="318" t="s">
        <v>756</v>
      </c>
      <c r="M3" s="318" t="s">
        <v>757</v>
      </c>
      <c r="N3" s="318" t="s">
        <v>758</v>
      </c>
      <c r="O3" s="322"/>
      <c r="P3" s="316" t="s">
        <v>685</v>
      </c>
      <c r="Q3" s="316" t="s">
        <v>686</v>
      </c>
      <c r="R3" s="332" t="s">
        <v>687</v>
      </c>
      <c r="S3" s="333"/>
      <c r="T3" s="333"/>
      <c r="U3" s="333"/>
      <c r="V3" s="333"/>
      <c r="W3" s="333"/>
      <c r="X3" s="333"/>
      <c r="Y3" s="334"/>
      <c r="Z3" s="316" t="s">
        <v>688</v>
      </c>
      <c r="AA3" s="319" t="s">
        <v>684</v>
      </c>
      <c r="AB3" s="329"/>
      <c r="AC3" s="316" t="s">
        <v>689</v>
      </c>
      <c r="AD3" s="316" t="s">
        <v>690</v>
      </c>
      <c r="AE3" s="321" t="s">
        <v>691</v>
      </c>
      <c r="AF3" s="321" t="s">
        <v>692</v>
      </c>
      <c r="AG3" s="321" t="s">
        <v>693</v>
      </c>
      <c r="AH3" s="321" t="s">
        <v>694</v>
      </c>
      <c r="AI3" s="321" t="s">
        <v>695</v>
      </c>
      <c r="AJ3" s="319" t="s">
        <v>684</v>
      </c>
      <c r="AK3" s="329"/>
      <c r="AL3" s="329"/>
      <c r="AM3" s="316" t="s">
        <v>686</v>
      </c>
      <c r="AN3" s="316" t="s">
        <v>696</v>
      </c>
      <c r="AO3" s="316" t="s">
        <v>697</v>
      </c>
      <c r="AP3" s="319" t="s">
        <v>684</v>
      </c>
      <c r="AQ3" s="408"/>
      <c r="AR3" s="408"/>
    </row>
    <row r="4" spans="1:44" s="228" customFormat="1" ht="25.5" customHeight="1">
      <c r="A4" s="339"/>
      <c r="B4" s="339"/>
      <c r="C4" s="341"/>
      <c r="D4" s="214"/>
      <c r="E4" s="322"/>
      <c r="F4" s="317"/>
      <c r="G4" s="216"/>
      <c r="H4" s="322"/>
      <c r="I4" s="322"/>
      <c r="J4" s="322"/>
      <c r="K4" s="319"/>
      <c r="L4" s="319"/>
      <c r="M4" s="319"/>
      <c r="N4" s="319"/>
      <c r="O4" s="322"/>
      <c r="P4" s="320"/>
      <c r="Q4" s="320"/>
      <c r="R4" s="319" t="s">
        <v>684</v>
      </c>
      <c r="S4" s="316" t="s">
        <v>690</v>
      </c>
      <c r="T4" s="321" t="s">
        <v>698</v>
      </c>
      <c r="U4" s="321" t="s">
        <v>691</v>
      </c>
      <c r="V4" s="321" t="s">
        <v>692</v>
      </c>
      <c r="W4" s="321" t="s">
        <v>693</v>
      </c>
      <c r="X4" s="321" t="s">
        <v>699</v>
      </c>
      <c r="Y4" s="316" t="s">
        <v>700</v>
      </c>
      <c r="Z4" s="330"/>
      <c r="AA4" s="319"/>
      <c r="AB4" s="329"/>
      <c r="AC4" s="320"/>
      <c r="AD4" s="320"/>
      <c r="AE4" s="320"/>
      <c r="AF4" s="317"/>
      <c r="AG4" s="317"/>
      <c r="AH4" s="320"/>
      <c r="AI4" s="320"/>
      <c r="AJ4" s="319"/>
      <c r="AK4" s="329"/>
      <c r="AL4" s="329"/>
      <c r="AM4" s="320"/>
      <c r="AN4" s="320"/>
      <c r="AO4" s="320"/>
      <c r="AP4" s="319"/>
      <c r="AQ4" s="408"/>
      <c r="AR4" s="408"/>
    </row>
    <row r="5" spans="1:44" s="229" customFormat="1" ht="60" customHeight="1">
      <c r="A5" s="339"/>
      <c r="B5" s="339"/>
      <c r="C5" s="341"/>
      <c r="D5" s="217"/>
      <c r="E5" s="218"/>
      <c r="F5" s="218"/>
      <c r="G5" s="218"/>
      <c r="H5" s="218"/>
      <c r="I5" s="218"/>
      <c r="J5" s="218"/>
      <c r="K5" s="217"/>
      <c r="L5" s="319"/>
      <c r="M5" s="319"/>
      <c r="N5" s="319"/>
      <c r="O5" s="218"/>
      <c r="P5" s="218"/>
      <c r="Q5" s="218"/>
      <c r="R5" s="319"/>
      <c r="S5" s="317"/>
      <c r="T5" s="322"/>
      <c r="U5" s="322"/>
      <c r="V5" s="322"/>
      <c r="W5" s="322"/>
      <c r="X5" s="322"/>
      <c r="Y5" s="317"/>
      <c r="Z5" s="217"/>
      <c r="AA5" s="217"/>
      <c r="AB5" s="329"/>
      <c r="AC5" s="218"/>
      <c r="AD5" s="218"/>
      <c r="AE5" s="218"/>
      <c r="AF5" s="218"/>
      <c r="AG5" s="218"/>
      <c r="AH5" s="218"/>
      <c r="AI5" s="218"/>
      <c r="AJ5" s="217"/>
      <c r="AK5" s="329"/>
      <c r="AL5" s="329"/>
      <c r="AM5" s="218"/>
      <c r="AN5" s="218"/>
      <c r="AO5" s="218"/>
      <c r="AP5" s="217"/>
      <c r="AQ5" s="409"/>
      <c r="AR5" s="409"/>
    </row>
    <row r="6" spans="1:44" s="230" customFormat="1" ht="13.5" customHeight="1">
      <c r="A6" s="339"/>
      <c r="B6" s="339"/>
      <c r="C6" s="341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6308313</v>
      </c>
      <c r="E7" s="306">
        <f>SUM(E$8:E$207)</f>
        <v>6308313</v>
      </c>
      <c r="F7" s="306">
        <f>SUM(F$8:F$207)</f>
        <v>0</v>
      </c>
      <c r="G7" s="306">
        <f>SUM(G$8:G$207)</f>
        <v>151422</v>
      </c>
      <c r="H7" s="306">
        <f>SUM(ごみ搬入量内訳!E7,+ごみ搬入量内訳!AD7)</f>
        <v>1839890</v>
      </c>
      <c r="I7" s="306">
        <f>ごみ搬入量内訳!BC7</f>
        <v>132808</v>
      </c>
      <c r="J7" s="306">
        <f>資源化量内訳!BO7</f>
        <v>91602</v>
      </c>
      <c r="K7" s="306">
        <f>SUM(H7:J7)</f>
        <v>2064300</v>
      </c>
      <c r="L7" s="306">
        <f>IF(D7&lt;&gt;0,K7/D7/365*1000000,"-")</f>
        <v>896.53389715382923</v>
      </c>
      <c r="M7" s="306">
        <f>IF(D7&lt;&gt;0,(ごみ搬入量内訳!BR7+ごみ処理概要!J7)/ごみ処理概要!D7/365*1000000,"-")</f>
        <v>638.33448001551869</v>
      </c>
      <c r="N7" s="306">
        <f>IF(D7&lt;&gt;0,ごみ搬入量内訳!CM7/ごみ処理概要!D7/365*1000000,"-")</f>
        <v>258.19941713831059</v>
      </c>
      <c r="O7" s="306">
        <f>ごみ搬入量内訳!DH7</f>
        <v>112</v>
      </c>
      <c r="P7" s="306">
        <f>ごみ処理量内訳!E7</f>
        <v>1571453</v>
      </c>
      <c r="Q7" s="306">
        <f>ごみ処理量内訳!N7</f>
        <v>2118</v>
      </c>
      <c r="R7" s="306">
        <f>SUM(S7:Y7)</f>
        <v>266356</v>
      </c>
      <c r="S7" s="306">
        <f>ごみ処理量内訳!G7</f>
        <v>110272</v>
      </c>
      <c r="T7" s="306">
        <f>ごみ処理量内訳!L7</f>
        <v>140264</v>
      </c>
      <c r="U7" s="306">
        <f>ごみ処理量内訳!H7</f>
        <v>6535</v>
      </c>
      <c r="V7" s="306">
        <f>ごみ処理量内訳!I7</f>
        <v>183</v>
      </c>
      <c r="W7" s="306">
        <f>ごみ処理量内訳!J7</f>
        <v>263</v>
      </c>
      <c r="X7" s="306">
        <f>ごみ処理量内訳!K7</f>
        <v>88</v>
      </c>
      <c r="Y7" s="306">
        <f>ごみ処理量内訳!M7</f>
        <v>8751</v>
      </c>
      <c r="Z7" s="306">
        <f>資源化量内訳!Y7</f>
        <v>138443</v>
      </c>
      <c r="AA7" s="306">
        <f>SUM(P7,Q7,R7,Z7)</f>
        <v>1978370</v>
      </c>
      <c r="AB7" s="309">
        <f>IF(AA7&lt;&gt;0,(Z7+P7+R7)/AA7*100,"-")</f>
        <v>99.892942169563838</v>
      </c>
      <c r="AC7" s="306">
        <f>施設資源化量内訳!Y7</f>
        <v>73051</v>
      </c>
      <c r="AD7" s="306">
        <f>施設資源化量内訳!AT7</f>
        <v>38424</v>
      </c>
      <c r="AE7" s="306">
        <f>施設資源化量内訳!BO7</f>
        <v>6268</v>
      </c>
      <c r="AF7" s="306">
        <f>施設資源化量内訳!CJ7</f>
        <v>183</v>
      </c>
      <c r="AG7" s="306">
        <f>施設資源化量内訳!DE7</f>
        <v>263</v>
      </c>
      <c r="AH7" s="306">
        <f>施設資源化量内訳!DZ7</f>
        <v>88</v>
      </c>
      <c r="AI7" s="306">
        <f>施設資源化量内訳!EU7</f>
        <v>115853</v>
      </c>
      <c r="AJ7" s="306">
        <f>SUM(AC7:AI7)</f>
        <v>234130</v>
      </c>
      <c r="AK7" s="309">
        <f>IF((AA7+J7)&lt;&gt;0,(Z7+AJ7+J7)/(AA7+J7)*100,"-")</f>
        <v>22.424216366211716</v>
      </c>
      <c r="AL7" s="309">
        <f>IF((AA7+J7)&lt;&gt;0,(資源化量内訳!D7-資源化量内訳!R7-資源化量内訳!T7-資源化量内訳!V7-資源化量内訳!U7)/(AA7+J7)*100,"-")</f>
        <v>21.954161698805589</v>
      </c>
      <c r="AM7" s="306">
        <f>ごみ処理量内訳!AA7</f>
        <v>2118</v>
      </c>
      <c r="AN7" s="306">
        <f>ごみ処理量内訳!AB7</f>
        <v>120498</v>
      </c>
      <c r="AO7" s="306">
        <f>ごみ処理量内訳!AC7</f>
        <v>20762</v>
      </c>
      <c r="AP7" s="306">
        <f>SUM(AM7:AO7)</f>
        <v>143378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969544</v>
      </c>
      <c r="E8" s="292">
        <v>969544</v>
      </c>
      <c r="F8" s="292">
        <v>0</v>
      </c>
      <c r="G8" s="292">
        <v>25665</v>
      </c>
      <c r="H8" s="292">
        <f>SUM(ごみ搬入量内訳!E8,+ごみ搬入量内訳!AD8)</f>
        <v>337603</v>
      </c>
      <c r="I8" s="292">
        <f>ごみ搬入量内訳!BC8</f>
        <v>4360</v>
      </c>
      <c r="J8" s="292">
        <f>資源化量内訳!BO8</f>
        <v>11018</v>
      </c>
      <c r="K8" s="292">
        <f>SUM(H8:J8)</f>
        <v>352981</v>
      </c>
      <c r="L8" s="295">
        <f>IF(D8&lt;&gt;0,K8/D8/365*1000000,"-")</f>
        <v>997.44955657165883</v>
      </c>
      <c r="M8" s="292">
        <f>IF(D8&lt;&gt;0,(ごみ搬入量内訳!BR8+ごみ処理概要!J8)/ごみ処理概要!D8/365*1000000,"-")</f>
        <v>608.09267319453897</v>
      </c>
      <c r="N8" s="292">
        <f>IF(D8&lt;&gt;0,ごみ搬入量内訳!CM8/ごみ処理概要!D8/365*1000000,"-")</f>
        <v>389.3568833771198</v>
      </c>
      <c r="O8" s="292">
        <f>ごみ搬入量内訳!DH8</f>
        <v>0</v>
      </c>
      <c r="P8" s="292">
        <f>ごみ処理量内訳!E8</f>
        <v>232914</v>
      </c>
      <c r="Q8" s="292">
        <f>ごみ処理量内訳!N8</f>
        <v>431</v>
      </c>
      <c r="R8" s="292">
        <f>SUM(S8:Y8)</f>
        <v>29536</v>
      </c>
      <c r="S8" s="292">
        <f>ごみ処理量内訳!G8</f>
        <v>12383</v>
      </c>
      <c r="T8" s="292">
        <f>ごみ処理量内訳!L8</f>
        <v>17153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79082</v>
      </c>
      <c r="AA8" s="292">
        <f>SUM(P8,Q8,R8,Z8)</f>
        <v>341963</v>
      </c>
      <c r="AB8" s="297">
        <f>IF(AA8&lt;&gt;0,(Z8+P8+R8)/AA8*100,"-")</f>
        <v>99.8739629726023</v>
      </c>
      <c r="AC8" s="292">
        <f>施設資源化量内訳!Y8</f>
        <v>7039</v>
      </c>
      <c r="AD8" s="292">
        <f>施設資源化量内訳!AT8</f>
        <v>3874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16873</v>
      </c>
      <c r="AJ8" s="292">
        <f>SUM(AC8:AI8)</f>
        <v>27786</v>
      </c>
      <c r="AK8" s="297">
        <f>IF((AA8+J8)&lt;&gt;0,(Z8+AJ8+J8)/(AA8+J8)*100,"-")</f>
        <v>33.397265008598197</v>
      </c>
      <c r="AL8" s="297">
        <f>IF((AA8+J8)&lt;&gt;0,(資源化量内訳!D8-資源化量内訳!R8-資源化量内訳!T8-資源化量内訳!V8-資源化量内訳!U8)/(AA8+J8)*100,"-")</f>
        <v>33.397265008598197</v>
      </c>
      <c r="AM8" s="292">
        <f>ごみ処理量内訳!AA8</f>
        <v>431</v>
      </c>
      <c r="AN8" s="292">
        <f>ごみ処理量内訳!AB8</f>
        <v>18679</v>
      </c>
      <c r="AO8" s="292">
        <f>ごみ処理量内訳!AC8</f>
        <v>945</v>
      </c>
      <c r="AP8" s="292">
        <f>SUM(AM8:AO8)</f>
        <v>20055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61940</v>
      </c>
      <c r="E9" s="292">
        <v>61940</v>
      </c>
      <c r="F9" s="292">
        <v>0</v>
      </c>
      <c r="G9" s="292">
        <v>2090</v>
      </c>
      <c r="H9" s="292">
        <f>SUM(ごみ搬入量内訳!E9,+ごみ搬入量内訳!AD9)</f>
        <v>21702</v>
      </c>
      <c r="I9" s="292">
        <f>ごみ搬入量内訳!BC9</f>
        <v>2153</v>
      </c>
      <c r="J9" s="292">
        <f>資源化量内訳!BO9</f>
        <v>0</v>
      </c>
      <c r="K9" s="292">
        <f>SUM(H9:J9)</f>
        <v>23855</v>
      </c>
      <c r="L9" s="295">
        <f>IF(D9&lt;&gt;0,K9/D9/365*1000000,"-")</f>
        <v>1055.1527992179795</v>
      </c>
      <c r="M9" s="292">
        <f>IF(D9&lt;&gt;0,(ごみ搬入量内訳!BR9+ごみ処理概要!J9)/ごみ処理概要!D9/365*1000000,"-")</f>
        <v>753.49100543610473</v>
      </c>
      <c r="N9" s="292">
        <f>IF(D9&lt;&gt;0,ごみ搬入量内訳!CM9/ごみ処理概要!D9/365*1000000,"-")</f>
        <v>301.66179378187462</v>
      </c>
      <c r="O9" s="292">
        <f>ごみ搬入量内訳!DH9</f>
        <v>0</v>
      </c>
      <c r="P9" s="292">
        <f>ごみ処理量内訳!E9</f>
        <v>20012</v>
      </c>
      <c r="Q9" s="292">
        <f>ごみ処理量内訳!N9</f>
        <v>0</v>
      </c>
      <c r="R9" s="292">
        <f>SUM(S9:Y9)</f>
        <v>2408</v>
      </c>
      <c r="S9" s="292">
        <f>ごみ処理量内訳!G9</f>
        <v>1310</v>
      </c>
      <c r="T9" s="292">
        <f>ごみ処理量内訳!L9</f>
        <v>1098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1319</v>
      </c>
      <c r="AA9" s="292">
        <f>SUM(P9,Q9,R9,Z9)</f>
        <v>23739</v>
      </c>
      <c r="AB9" s="297">
        <f>IF(AA9&lt;&gt;0,(Z9+P9+R9)/AA9*100,"-")</f>
        <v>100</v>
      </c>
      <c r="AC9" s="292">
        <f>施設資源化量内訳!Y9</f>
        <v>0</v>
      </c>
      <c r="AD9" s="292">
        <f>施設資源化量内訳!AT9</f>
        <v>374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900</v>
      </c>
      <c r="AJ9" s="292">
        <f>SUM(AC9:AI9)</f>
        <v>1274</v>
      </c>
      <c r="AK9" s="297">
        <f>IF((AA9+J9)&lt;&gt;0,(Z9+AJ9+J9)/(AA9+J9)*100,"-")</f>
        <v>10.922953789123383</v>
      </c>
      <c r="AL9" s="297">
        <f>IF((AA9+J9)&lt;&gt;0,(資源化量内訳!D9-資源化量内訳!R9-資源化量内訳!T9-資源化量内訳!V9-資源化量内訳!U9)/(AA9+J9)*100,"-")</f>
        <v>10.922953789123383</v>
      </c>
      <c r="AM9" s="292">
        <f>ごみ処理量内訳!AA9</f>
        <v>0</v>
      </c>
      <c r="AN9" s="292">
        <f>ごみ処理量内訳!AB9</f>
        <v>2328</v>
      </c>
      <c r="AO9" s="292">
        <f>ごみ処理量内訳!AC9</f>
        <v>451</v>
      </c>
      <c r="AP9" s="292">
        <f>SUM(AM9:AO9)</f>
        <v>2779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487305</v>
      </c>
      <c r="E10" s="292">
        <v>487305</v>
      </c>
      <c r="F10" s="292">
        <v>0</v>
      </c>
      <c r="G10" s="292">
        <v>16663</v>
      </c>
      <c r="H10" s="292">
        <f>SUM(ごみ搬入量内訳!E10,+ごみ搬入量内訳!AD10)</f>
        <v>127209</v>
      </c>
      <c r="I10" s="292">
        <f>ごみ搬入量内訳!BC10</f>
        <v>5715</v>
      </c>
      <c r="J10" s="292">
        <f>資源化量内訳!BO10</f>
        <v>4229</v>
      </c>
      <c r="K10" s="292">
        <f>SUM(H10:J10)</f>
        <v>137153</v>
      </c>
      <c r="L10" s="295">
        <f>IF(D10&lt;&gt;0,K10/D10/365*1000000,"-")</f>
        <v>771.10155618271187</v>
      </c>
      <c r="M10" s="292">
        <f>IF(D10&lt;&gt;0,(ごみ搬入量内訳!BR10+ごみ処理概要!J10)/ごみ処理概要!D10/365*1000000,"-")</f>
        <v>587.17129282341671</v>
      </c>
      <c r="N10" s="292">
        <f>IF(D10&lt;&gt;0,ごみ搬入量内訳!CM10/ごみ処理概要!D10/365*1000000,"-")</f>
        <v>183.93026335929522</v>
      </c>
      <c r="O10" s="292">
        <f>ごみ搬入量内訳!DH10</f>
        <v>0</v>
      </c>
      <c r="P10" s="292">
        <f>ごみ処理量内訳!E10</f>
        <v>109885</v>
      </c>
      <c r="Q10" s="292">
        <f>ごみ処理量内訳!N10</f>
        <v>0</v>
      </c>
      <c r="R10" s="292">
        <f>SUM(S10:Y10)</f>
        <v>15010</v>
      </c>
      <c r="S10" s="292">
        <f>ごみ処理量内訳!G10</f>
        <v>4713</v>
      </c>
      <c r="T10" s="292">
        <f>ごみ処理量内訳!L10</f>
        <v>10297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8339</v>
      </c>
      <c r="AA10" s="292">
        <f>SUM(P10,Q10,R10,Z10)</f>
        <v>133234</v>
      </c>
      <c r="AB10" s="297">
        <f>IF(AA10&lt;&gt;0,(Z10+P10+R10)/AA10*100,"-")</f>
        <v>100</v>
      </c>
      <c r="AC10" s="292">
        <f>施設資源化量内訳!Y10</f>
        <v>2949</v>
      </c>
      <c r="AD10" s="292">
        <f>施設資源化量内訳!AT10</f>
        <v>1349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8736</v>
      </c>
      <c r="AJ10" s="292">
        <f>SUM(AC10:AI10)</f>
        <v>13034</v>
      </c>
      <c r="AK10" s="297">
        <f>IF((AA10+J10)&lt;&gt;0,(Z10+AJ10+J10)/(AA10+J10)*100,"-")</f>
        <v>18.624648087121624</v>
      </c>
      <c r="AL10" s="297">
        <f>IF((AA10+J10)&lt;&gt;0,(資源化量内訳!D10-資源化量内訳!R10-資源化量内訳!T10-資源化量内訳!V10-資源化量内訳!U10)/(AA10+J10)*100,"-")</f>
        <v>18.624648087121624</v>
      </c>
      <c r="AM10" s="292">
        <f>ごみ処理量内訳!AA10</f>
        <v>0</v>
      </c>
      <c r="AN10" s="292">
        <f>ごみ処理量内訳!AB10</f>
        <v>12543</v>
      </c>
      <c r="AO10" s="292">
        <f>ごみ処理量内訳!AC10</f>
        <v>1655</v>
      </c>
      <c r="AP10" s="292">
        <f>SUM(AM10:AO10)</f>
        <v>14198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768</v>
      </c>
      <c r="C11" s="290" t="s">
        <v>769</v>
      </c>
      <c r="D11" s="292">
        <f>+E11+F11</f>
        <v>639223</v>
      </c>
      <c r="E11" s="292">
        <v>639223</v>
      </c>
      <c r="F11" s="292">
        <v>0</v>
      </c>
      <c r="G11" s="292">
        <v>17799</v>
      </c>
      <c r="H11" s="292">
        <f>SUM(ごみ搬入量内訳!E11,+ごみ搬入量内訳!AD11)</f>
        <v>178026</v>
      </c>
      <c r="I11" s="292">
        <f>ごみ搬入量内訳!BC11</f>
        <v>9687</v>
      </c>
      <c r="J11" s="292">
        <f>資源化量内訳!BO11</f>
        <v>17014</v>
      </c>
      <c r="K11" s="292">
        <f>SUM(H11:J11)</f>
        <v>204727</v>
      </c>
      <c r="L11" s="295">
        <f>IF(D11&lt;&gt;0,K11/D11/365*1000000,"-")</f>
        <v>877.46512627198797</v>
      </c>
      <c r="M11" s="292">
        <f>IF(D11&lt;&gt;0,(ごみ搬入量内訳!BR11+ごみ処理概要!J11)/ごみ処理概要!D11/365*1000000,"-")</f>
        <v>652.17020004102164</v>
      </c>
      <c r="N11" s="292">
        <f>IF(D11&lt;&gt;0,ごみ搬入量内訳!CM11/ごみ処理概要!D11/365*1000000,"-")</f>
        <v>225.29492623096633</v>
      </c>
      <c r="O11" s="292">
        <f>ごみ搬入量内訳!DH11</f>
        <v>0</v>
      </c>
      <c r="P11" s="292">
        <f>ごみ処理量内訳!E11</f>
        <v>165512</v>
      </c>
      <c r="Q11" s="292">
        <f>ごみ処理量内訳!N11</f>
        <v>0</v>
      </c>
      <c r="R11" s="292">
        <f>SUM(S11:Y11)</f>
        <v>22147</v>
      </c>
      <c r="S11" s="292">
        <f>ごみ処理量内訳!G11</f>
        <v>11818</v>
      </c>
      <c r="T11" s="292">
        <f>ごみ処理量内訳!L11</f>
        <v>9095</v>
      </c>
      <c r="U11" s="292">
        <f>ごみ処理量内訳!H11</f>
        <v>864</v>
      </c>
      <c r="V11" s="292">
        <f>ごみ処理量内訳!I11</f>
        <v>107</v>
      </c>
      <c r="W11" s="292">
        <f>ごみ処理量内訳!J11</f>
        <v>263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54</v>
      </c>
      <c r="AA11" s="292">
        <f>SUM(P11,Q11,R11,Z11)</f>
        <v>187713</v>
      </c>
      <c r="AB11" s="297">
        <f>IF(AA11&lt;&gt;0,(Z11+P11+R11)/AA11*100,"-")</f>
        <v>100</v>
      </c>
      <c r="AC11" s="292">
        <f>施設資源化量内訳!Y11</f>
        <v>11504</v>
      </c>
      <c r="AD11" s="292">
        <f>施設資源化量内訳!AT11</f>
        <v>4913</v>
      </c>
      <c r="AE11" s="292">
        <f>施設資源化量内訳!BO11</f>
        <v>864</v>
      </c>
      <c r="AF11" s="292">
        <f>施設資源化量内訳!CJ11</f>
        <v>107</v>
      </c>
      <c r="AG11" s="292">
        <f>施設資源化量内訳!DE11</f>
        <v>263</v>
      </c>
      <c r="AH11" s="292">
        <f>施設資源化量内訳!DZ11</f>
        <v>0</v>
      </c>
      <c r="AI11" s="292">
        <f>施設資源化量内訳!EU11</f>
        <v>8532</v>
      </c>
      <c r="AJ11" s="292">
        <f>SUM(AC11:AI11)</f>
        <v>26183</v>
      </c>
      <c r="AK11" s="297">
        <f>IF((AA11+J11)&lt;&gt;0,(Z11+AJ11+J11)/(AA11+J11)*100,"-")</f>
        <v>21.126182672534643</v>
      </c>
      <c r="AL11" s="297">
        <f>IF((AA11+J11)&lt;&gt;0,(資源化量内訳!D11-資源化量内訳!R11-資源化量内訳!T11-資源化量内訳!V11-資源化量内訳!U11)/(AA11+J11)*100,"-")</f>
        <v>19.668143430031211</v>
      </c>
      <c r="AM11" s="292">
        <f>ごみ処理量内訳!AA11</f>
        <v>0</v>
      </c>
      <c r="AN11" s="292">
        <f>ごみ処理量内訳!AB11</f>
        <v>7679</v>
      </c>
      <c r="AO11" s="292">
        <f>ごみ処理量内訳!AC11</f>
        <v>199</v>
      </c>
      <c r="AP11" s="292">
        <f>SUM(AM11:AO11)</f>
        <v>7878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770</v>
      </c>
      <c r="C12" s="290" t="s">
        <v>771</v>
      </c>
      <c r="D12" s="292">
        <f>+E12+F12</f>
        <v>46934</v>
      </c>
      <c r="E12" s="292">
        <v>46934</v>
      </c>
      <c r="F12" s="292">
        <v>0</v>
      </c>
      <c r="G12" s="292">
        <v>392</v>
      </c>
      <c r="H12" s="292">
        <f>SUM(ごみ搬入量内訳!E12,+ごみ搬入量内訳!AD12)</f>
        <v>17241</v>
      </c>
      <c r="I12" s="292">
        <f>ごみ搬入量内訳!BC12</f>
        <v>2981</v>
      </c>
      <c r="J12" s="292">
        <f>資源化量内訳!BO12</f>
        <v>0</v>
      </c>
      <c r="K12" s="292">
        <f>SUM(H12:J12)</f>
        <v>20222</v>
      </c>
      <c r="L12" s="295">
        <f>IF(D12&lt;&gt;0,K12/D12/365*1000000,"-")</f>
        <v>1180.4393345128776</v>
      </c>
      <c r="M12" s="292">
        <f>IF(D12&lt;&gt;0,(ごみ搬入量内訳!BR12+ごみ処理概要!J12)/ごみ処理概要!D12/365*1000000,"-")</f>
        <v>815.30986970336073</v>
      </c>
      <c r="N12" s="292">
        <f>IF(D12&lt;&gt;0,ごみ搬入量内訳!CM12/ごみ処理概要!D12/365*1000000,"-")</f>
        <v>365.12946480951683</v>
      </c>
      <c r="O12" s="292">
        <f>ごみ搬入量内訳!DH12</f>
        <v>0</v>
      </c>
      <c r="P12" s="292">
        <f>ごみ処理量内訳!E12</f>
        <v>16751</v>
      </c>
      <c r="Q12" s="292">
        <f>ごみ処理量内訳!N12</f>
        <v>0</v>
      </c>
      <c r="R12" s="292">
        <f>SUM(S12:Y12)</f>
        <v>2155</v>
      </c>
      <c r="S12" s="292">
        <f>ごみ処理量内訳!G12</f>
        <v>1111</v>
      </c>
      <c r="T12" s="292">
        <f>ごみ処理量内訳!L12</f>
        <v>1044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1571</v>
      </c>
      <c r="AA12" s="292">
        <f>SUM(P12,Q12,R12,Z12)</f>
        <v>20477</v>
      </c>
      <c r="AB12" s="297">
        <f>IF(AA12&lt;&gt;0,(Z12+P12+R12)/AA12*100,"-")</f>
        <v>100</v>
      </c>
      <c r="AC12" s="292">
        <f>施設資源化量内訳!Y12</f>
        <v>601</v>
      </c>
      <c r="AD12" s="292">
        <f>施設資源化量内訳!AT12</f>
        <v>350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817</v>
      </c>
      <c r="AJ12" s="292">
        <f>SUM(AC12:AI12)</f>
        <v>1768</v>
      </c>
      <c r="AK12" s="297">
        <f>IF((AA12+J12)&lt;&gt;0,(Z12+AJ12+J12)/(AA12+J12)*100,"-")</f>
        <v>16.3060995262978</v>
      </c>
      <c r="AL12" s="297">
        <f>IF((AA12+J12)&lt;&gt;0,(資源化量内訳!D12-資源化量内訳!R12-資源化量内訳!T12-資源化量内訳!V12-資源化量内訳!U12)/(AA12+J12)*100,"-")</f>
        <v>16.3060995262978</v>
      </c>
      <c r="AM12" s="292">
        <f>ごみ処理量内訳!AA12</f>
        <v>0</v>
      </c>
      <c r="AN12" s="292">
        <f>ごみ処理量内訳!AB12</f>
        <v>2089</v>
      </c>
      <c r="AO12" s="292">
        <f>ごみ処理量内訳!AC12</f>
        <v>453</v>
      </c>
      <c r="AP12" s="292">
        <f>SUM(AM12:AO12)</f>
        <v>2542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772</v>
      </c>
      <c r="C13" s="290" t="s">
        <v>773</v>
      </c>
      <c r="D13" s="292">
        <f>+E13+F13</f>
        <v>135216</v>
      </c>
      <c r="E13" s="292">
        <v>135216</v>
      </c>
      <c r="F13" s="292">
        <v>0</v>
      </c>
      <c r="G13" s="292">
        <v>2251</v>
      </c>
      <c r="H13" s="292">
        <f>SUM(ごみ搬入量内訳!E13,+ごみ搬入量内訳!AD13)</f>
        <v>50971</v>
      </c>
      <c r="I13" s="292">
        <f>ごみ搬入量内訳!BC13</f>
        <v>4113</v>
      </c>
      <c r="J13" s="292">
        <f>資源化量内訳!BO13</f>
        <v>0</v>
      </c>
      <c r="K13" s="292">
        <f>SUM(H13:J13)</f>
        <v>55084</v>
      </c>
      <c r="L13" s="295">
        <f>IF(D13&lt;&gt;0,K13/D13/365*1000000,"-")</f>
        <v>1116.1036304368617</v>
      </c>
      <c r="M13" s="292">
        <f>IF(D13&lt;&gt;0,(ごみ搬入量内訳!BR13+ごみ処理概要!J13)/ごみ処理概要!D13/365*1000000,"-")</f>
        <v>645.0156664608063</v>
      </c>
      <c r="N13" s="292">
        <f>IF(D13&lt;&gt;0,ごみ搬入量内訳!CM13/ごみ処理概要!D13/365*1000000,"-")</f>
        <v>471.08796397605539</v>
      </c>
      <c r="O13" s="292">
        <f>ごみ搬入量内訳!DH13</f>
        <v>0</v>
      </c>
      <c r="P13" s="292">
        <f>ごみ処理量内訳!E13</f>
        <v>47052</v>
      </c>
      <c r="Q13" s="292">
        <f>ごみ処理量内訳!N13</f>
        <v>0</v>
      </c>
      <c r="R13" s="292">
        <f>SUM(S13:Y13)</f>
        <v>5912</v>
      </c>
      <c r="S13" s="292">
        <f>ごみ処理量内訳!G13</f>
        <v>2713</v>
      </c>
      <c r="T13" s="292">
        <f>ごみ処理量内訳!L13</f>
        <v>3199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2120</v>
      </c>
      <c r="AA13" s="292">
        <f>SUM(P13,Q13,R13,Z13)</f>
        <v>55084</v>
      </c>
      <c r="AB13" s="297">
        <f>IF(AA13&lt;&gt;0,(Z13+P13+R13)/AA13*100,"-")</f>
        <v>100</v>
      </c>
      <c r="AC13" s="292">
        <f>施設資源化量内訳!Y13</f>
        <v>5916</v>
      </c>
      <c r="AD13" s="292">
        <f>施設資源化量内訳!AT13</f>
        <v>601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2499</v>
      </c>
      <c r="AJ13" s="292">
        <f>SUM(AC13:AI13)</f>
        <v>9016</v>
      </c>
      <c r="AK13" s="297">
        <f>IF((AA13+J13)&lt;&gt;0,(Z13+AJ13+J13)/(AA13+J13)*100,"-")</f>
        <v>20.216396775833275</v>
      </c>
      <c r="AL13" s="297">
        <f>IF((AA13+J13)&lt;&gt;0,(資源化量内訳!D13-資源化量内訳!R13-資源化量内訳!T13-資源化量内訳!V13-資源化量内訳!U13)/(AA13+J13)*100,"-")</f>
        <v>20.216396775833275</v>
      </c>
      <c r="AM13" s="292">
        <f>ごみ処理量内訳!AA13</f>
        <v>0</v>
      </c>
      <c r="AN13" s="292">
        <f>ごみ処理量内訳!AB13</f>
        <v>1983</v>
      </c>
      <c r="AO13" s="292">
        <f>ごみ処理量内訳!AC13</f>
        <v>0</v>
      </c>
      <c r="AP13" s="292">
        <f>SUM(AM13:AO13)</f>
        <v>1983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+E14+F14</f>
        <v>496328</v>
      </c>
      <c r="E14" s="292">
        <v>496328</v>
      </c>
      <c r="F14" s="292">
        <v>0</v>
      </c>
      <c r="G14" s="292">
        <v>16267</v>
      </c>
      <c r="H14" s="292">
        <f>SUM(ごみ搬入量内訳!E14,+ごみ搬入量内訳!AD14)</f>
        <v>120518</v>
      </c>
      <c r="I14" s="292">
        <f>ごみ搬入量内訳!BC14</f>
        <v>4234</v>
      </c>
      <c r="J14" s="292">
        <f>資源化量内訳!BO14</f>
        <v>17046</v>
      </c>
      <c r="K14" s="292">
        <f>SUM(H14:J14)</f>
        <v>141798</v>
      </c>
      <c r="L14" s="295">
        <f>IF(D14&lt;&gt;0,K14/D14/365*1000000,"-")</f>
        <v>782.72366506196863</v>
      </c>
      <c r="M14" s="292">
        <f>IF(D14&lt;&gt;0,(ごみ搬入量内訳!BR14+ごみ処理概要!J14)/ごみ処理概要!D14/365*1000000,"-")</f>
        <v>590.73286269155199</v>
      </c>
      <c r="N14" s="292">
        <f>IF(D14&lt;&gt;0,ごみ搬入量内訳!CM14/ごみ処理概要!D14/365*1000000,"-")</f>
        <v>191.99080237041656</v>
      </c>
      <c r="O14" s="292">
        <f>ごみ搬入量内訳!DH14</f>
        <v>0</v>
      </c>
      <c r="P14" s="292">
        <f>ごみ処理量内訳!E14</f>
        <v>102686</v>
      </c>
      <c r="Q14" s="292">
        <f>ごみ処理量内訳!N14</f>
        <v>0</v>
      </c>
      <c r="R14" s="292">
        <f>SUM(S14:Y14)</f>
        <v>12666</v>
      </c>
      <c r="S14" s="292">
        <f>ごみ処理量内訳!G14</f>
        <v>7117</v>
      </c>
      <c r="T14" s="292">
        <f>ごみ処理量内訳!L14</f>
        <v>5549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8519</v>
      </c>
      <c r="AA14" s="292">
        <f>SUM(P14,Q14,R14,Z14)</f>
        <v>123871</v>
      </c>
      <c r="AB14" s="297">
        <f>IF(AA14&lt;&gt;0,(Z14+P14+R14)/AA14*100,"-")</f>
        <v>100</v>
      </c>
      <c r="AC14" s="292">
        <f>施設資源化量内訳!Y14</f>
        <v>3</v>
      </c>
      <c r="AD14" s="292">
        <f>施設資源化量内訳!AT14</f>
        <v>5241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3578</v>
      </c>
      <c r="AJ14" s="292">
        <f>SUM(AC14:AI14)</f>
        <v>8822</v>
      </c>
      <c r="AK14" s="297">
        <f>IF((AA14+J14)&lt;&gt;0,(Z14+AJ14+J14)/(AA14+J14)*100,"-")</f>
        <v>24.402307741436449</v>
      </c>
      <c r="AL14" s="297">
        <f>IF((AA14+J14)&lt;&gt;0,(資源化量内訳!D14-資源化量内訳!R14-資源化量内訳!T14-資源化量内訳!V14-資源化量内訳!U14)/(AA14+J14)*100,"-")</f>
        <v>24.402307741436449</v>
      </c>
      <c r="AM14" s="292">
        <f>ごみ処理量内訳!AA14</f>
        <v>0</v>
      </c>
      <c r="AN14" s="292">
        <f>ごみ処理量内訳!AB14</f>
        <v>12396</v>
      </c>
      <c r="AO14" s="292">
        <f>ごみ処理量内訳!AC14</f>
        <v>1583</v>
      </c>
      <c r="AP14" s="292">
        <f>SUM(AM14:AO14)</f>
        <v>13979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+E15+F15</f>
        <v>154474</v>
      </c>
      <c r="E15" s="292">
        <v>154474</v>
      </c>
      <c r="F15" s="292">
        <v>0</v>
      </c>
      <c r="G15" s="292">
        <v>3290</v>
      </c>
      <c r="H15" s="292">
        <f>SUM(ごみ搬入量内訳!E15,+ごみ搬入量内訳!AD15)</f>
        <v>31884</v>
      </c>
      <c r="I15" s="292">
        <f>ごみ搬入量内訳!BC15</f>
        <v>5734</v>
      </c>
      <c r="J15" s="292">
        <f>資源化量内訳!BO15</f>
        <v>4913</v>
      </c>
      <c r="K15" s="292">
        <f>SUM(H15:J15)</f>
        <v>42531</v>
      </c>
      <c r="L15" s="295">
        <f>IF(D15&lt;&gt;0,K15/D15/365*1000000,"-")</f>
        <v>754.32297779065004</v>
      </c>
      <c r="M15" s="292">
        <f>IF(D15&lt;&gt;0,(ごみ搬入量内訳!BR15+ごみ処理概要!J15)/ごみ処理概要!D15/365*1000000,"-")</f>
        <v>592.16419981834952</v>
      </c>
      <c r="N15" s="292">
        <f>IF(D15&lt;&gt;0,ごみ搬入量内訳!CM15/ごみ処理概要!D15/365*1000000,"-")</f>
        <v>162.15877797230053</v>
      </c>
      <c r="O15" s="292">
        <f>ごみ搬入量内訳!DH15</f>
        <v>0</v>
      </c>
      <c r="P15" s="292">
        <f>ごみ処理量内訳!E15</f>
        <v>25821</v>
      </c>
      <c r="Q15" s="292">
        <f>ごみ処理量内訳!N15</f>
        <v>0</v>
      </c>
      <c r="R15" s="292">
        <f>SUM(S15:Y15)</f>
        <v>11137</v>
      </c>
      <c r="S15" s="292">
        <f>ごみ処理量内訳!G15</f>
        <v>0</v>
      </c>
      <c r="T15" s="292">
        <f>ごみ処理量内訳!L15</f>
        <v>5876</v>
      </c>
      <c r="U15" s="292">
        <f>ごみ処理量内訳!H15</f>
        <v>5261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56</v>
      </c>
      <c r="AA15" s="292">
        <f>SUM(P15,Q15,R15,Z15)</f>
        <v>37014</v>
      </c>
      <c r="AB15" s="297">
        <f>IF(AA15&lt;&gt;0,(Z15+P15+R15)/AA15*100,"-")</f>
        <v>100</v>
      </c>
      <c r="AC15" s="292">
        <f>施設資源化量内訳!Y15</f>
        <v>0</v>
      </c>
      <c r="AD15" s="292">
        <f>施設資源化量内訳!AT15</f>
        <v>0</v>
      </c>
      <c r="AE15" s="292">
        <f>施設資源化量内訳!BO15</f>
        <v>5261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2008</v>
      </c>
      <c r="AJ15" s="292">
        <f>SUM(AC15:AI15)</f>
        <v>7269</v>
      </c>
      <c r="AK15" s="297">
        <f>IF((AA15+J15)&lt;&gt;0,(Z15+AJ15+J15)/(AA15+J15)*100,"-")</f>
        <v>29.188828201397666</v>
      </c>
      <c r="AL15" s="297">
        <f>IF((AA15+J15)&lt;&gt;0,(資源化量内訳!D15-資源化量内訳!R15-資源化量内訳!T15-資源化量内訳!V15-資源化量内訳!U15)/(AA15+J15)*100,"-")</f>
        <v>29.188828201397666</v>
      </c>
      <c r="AM15" s="292">
        <f>ごみ処理量内訳!AA15</f>
        <v>0</v>
      </c>
      <c r="AN15" s="292">
        <f>ごみ処理量内訳!AB15</f>
        <v>2597</v>
      </c>
      <c r="AO15" s="292">
        <f>ごみ処理量内訳!AC15</f>
        <v>0</v>
      </c>
      <c r="AP15" s="292">
        <f>SUM(AM15:AO15)</f>
        <v>2597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+E16+F16</f>
        <v>89870</v>
      </c>
      <c r="E16" s="292">
        <v>89870</v>
      </c>
      <c r="F16" s="292">
        <v>0</v>
      </c>
      <c r="G16" s="292">
        <v>1206</v>
      </c>
      <c r="H16" s="292">
        <f>SUM(ごみ搬入量内訳!E16,+ごみ搬入量内訳!AD16)</f>
        <v>30739</v>
      </c>
      <c r="I16" s="292">
        <f>ごみ搬入量内訳!BC16</f>
        <v>3341</v>
      </c>
      <c r="J16" s="292">
        <f>資源化量内訳!BO16</f>
        <v>0</v>
      </c>
      <c r="K16" s="292">
        <f>SUM(H16:J16)</f>
        <v>34080</v>
      </c>
      <c r="L16" s="295">
        <f>IF(D16&lt;&gt;0,K16/D16/365*1000000,"-")</f>
        <v>1038.9436187125696</v>
      </c>
      <c r="M16" s="292">
        <f>IF(D16&lt;&gt;0,(ごみ搬入量内訳!BR16+ごみ処理概要!J16)/ごみ処理概要!D16/365*1000000,"-")</f>
        <v>721.55975678720108</v>
      </c>
      <c r="N16" s="292">
        <f>IF(D16&lt;&gt;0,ごみ搬入量内訳!CM16/ごみ処理概要!D16/365*1000000,"-")</f>
        <v>317.38386192536859</v>
      </c>
      <c r="O16" s="292">
        <f>ごみ搬入量内訳!DH16</f>
        <v>69</v>
      </c>
      <c r="P16" s="292">
        <f>ごみ処理量内訳!E16</f>
        <v>27881</v>
      </c>
      <c r="Q16" s="292">
        <f>ごみ処理量内訳!N16</f>
        <v>0</v>
      </c>
      <c r="R16" s="292">
        <f>SUM(S16:Y16)</f>
        <v>3903</v>
      </c>
      <c r="S16" s="292">
        <f>ごみ処理量内訳!G16</f>
        <v>3903</v>
      </c>
      <c r="T16" s="292">
        <f>ごみ処理量内訳!L16</f>
        <v>0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2296</v>
      </c>
      <c r="AA16" s="292">
        <f>SUM(P16,Q16,R16,Z16)</f>
        <v>34080</v>
      </c>
      <c r="AB16" s="297">
        <f>IF(AA16&lt;&gt;0,(Z16+P16+R16)/AA16*100,"-")</f>
        <v>100</v>
      </c>
      <c r="AC16" s="292">
        <f>施設資源化量内訳!Y16</f>
        <v>1191</v>
      </c>
      <c r="AD16" s="292">
        <f>施設資源化量内訳!AT16</f>
        <v>1466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0</v>
      </c>
      <c r="AJ16" s="292">
        <f>SUM(AC16:AI16)</f>
        <v>2657</v>
      </c>
      <c r="AK16" s="297">
        <f>IF((AA16+J16)&lt;&gt;0,(Z16+AJ16+J16)/(AA16+J16)*100,"-")</f>
        <v>14.53345070422535</v>
      </c>
      <c r="AL16" s="297">
        <f>IF((AA16+J16)&lt;&gt;0,(資源化量内訳!D16-資源化量内訳!R16-資源化量内訳!T16-資源化量内訳!V16-資源化量内訳!U16)/(AA16+J16)*100,"-")</f>
        <v>14.53345070422535</v>
      </c>
      <c r="AM16" s="292">
        <f>ごみ処理量内訳!AA16</f>
        <v>0</v>
      </c>
      <c r="AN16" s="292">
        <f>ごみ処理量内訳!AB16</f>
        <v>3602</v>
      </c>
      <c r="AO16" s="292">
        <f>ごみ処理量内訳!AC16</f>
        <v>381</v>
      </c>
      <c r="AP16" s="292">
        <f>SUM(AM16:AO16)</f>
        <v>3983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+E17+F17</f>
        <v>133435</v>
      </c>
      <c r="E17" s="292">
        <v>133435</v>
      </c>
      <c r="F17" s="292">
        <v>0</v>
      </c>
      <c r="G17" s="292">
        <v>5532</v>
      </c>
      <c r="H17" s="292">
        <f>SUM(ごみ搬入量内訳!E17,+ごみ搬入量内訳!AD17)</f>
        <v>46957</v>
      </c>
      <c r="I17" s="292">
        <f>ごみ搬入量内訳!BC17</f>
        <v>3639</v>
      </c>
      <c r="J17" s="292">
        <f>資源化量内訳!BO17</f>
        <v>1660</v>
      </c>
      <c r="K17" s="292">
        <f>SUM(H17:J17)</f>
        <v>52256</v>
      </c>
      <c r="L17" s="295">
        <f>IF(D17&lt;&gt;0,K17/D17/365*1000000,"-")</f>
        <v>1072.9353114825287</v>
      </c>
      <c r="M17" s="292">
        <f>IF(D17&lt;&gt;0,(ごみ搬入量内訳!BR17+ごみ処理概要!J17)/ごみ処理概要!D17/365*1000000,"-")</f>
        <v>689.55640502199265</v>
      </c>
      <c r="N17" s="292">
        <f>IF(D17&lt;&gt;0,ごみ搬入量内訳!CM17/ごみ処理概要!D17/365*1000000,"-")</f>
        <v>383.37890646053609</v>
      </c>
      <c r="O17" s="292">
        <f>ごみ搬入量内訳!DH17</f>
        <v>0</v>
      </c>
      <c r="P17" s="292">
        <f>ごみ処理量内訳!E17</f>
        <v>45523</v>
      </c>
      <c r="Q17" s="292">
        <f>ごみ処理量内訳!N17</f>
        <v>0</v>
      </c>
      <c r="R17" s="292">
        <f>SUM(S17:Y17)</f>
        <v>4076</v>
      </c>
      <c r="S17" s="292">
        <f>ごみ処理量内訳!G17</f>
        <v>1081</v>
      </c>
      <c r="T17" s="292">
        <f>ごみ処理量内訳!L17</f>
        <v>2976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19</v>
      </c>
      <c r="Z17" s="292">
        <f>資源化量内訳!Y17</f>
        <v>997</v>
      </c>
      <c r="AA17" s="292">
        <f>SUM(P17,Q17,R17,Z17)</f>
        <v>50596</v>
      </c>
      <c r="AB17" s="297">
        <f>IF(AA17&lt;&gt;0,(Z17+P17+R17)/AA17*100,"-")</f>
        <v>100</v>
      </c>
      <c r="AC17" s="292">
        <f>施設資源化量内訳!Y17</f>
        <v>2250</v>
      </c>
      <c r="AD17" s="292">
        <f>施設資源化量内訳!AT17</f>
        <v>1260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2187</v>
      </c>
      <c r="AJ17" s="292">
        <f>SUM(AC17:AI17)</f>
        <v>5697</v>
      </c>
      <c r="AK17" s="297">
        <f>IF((AA17+J17)&lt;&gt;0,(Z17+AJ17+J17)/(AA17+J17)*100,"-")</f>
        <v>15.986680955297</v>
      </c>
      <c r="AL17" s="297">
        <f>IF((AA17+J17)&lt;&gt;0,(資源化量内訳!D17-資源化量内訳!R17-資源化量内訳!T17-資源化量内訳!V17-資源化量内訳!U17)/(AA17+J17)*100,"-")</f>
        <v>15.986680955297</v>
      </c>
      <c r="AM17" s="292">
        <f>ごみ処理量内訳!AA17</f>
        <v>0</v>
      </c>
      <c r="AN17" s="292">
        <f>ごみ処理量内訳!AB17</f>
        <v>1914</v>
      </c>
      <c r="AO17" s="292">
        <f>ごみ処理量内訳!AC17</f>
        <v>310</v>
      </c>
      <c r="AP17" s="292">
        <f>SUM(AM17:AO17)</f>
        <v>2224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+E18+F18</f>
        <v>175904</v>
      </c>
      <c r="E18" s="292">
        <v>175904</v>
      </c>
      <c r="F18" s="292">
        <v>0</v>
      </c>
      <c r="G18" s="292">
        <v>3150</v>
      </c>
      <c r="H18" s="292">
        <f>SUM(ごみ搬入量内訳!E18,+ごみ搬入量内訳!AD18)</f>
        <v>45658</v>
      </c>
      <c r="I18" s="292">
        <f>ごみ搬入量内訳!BC18</f>
        <v>1580</v>
      </c>
      <c r="J18" s="292">
        <f>資源化量内訳!BO18</f>
        <v>4159</v>
      </c>
      <c r="K18" s="292">
        <f>SUM(H18:J18)</f>
        <v>51397</v>
      </c>
      <c r="L18" s="295">
        <f>IF(D18&lt;&gt;0,K18/D18/365*1000000,"-")</f>
        <v>800.51447738617071</v>
      </c>
      <c r="M18" s="292">
        <f>IF(D18&lt;&gt;0,(ごみ搬入量内訳!BR18+ごみ処理概要!J18)/ごみ処理概要!D18/365*1000000,"-")</f>
        <v>662.40988235176849</v>
      </c>
      <c r="N18" s="292">
        <f>IF(D18&lt;&gt;0,ごみ搬入量内訳!CM18/ごみ処理概要!D18/365*1000000,"-")</f>
        <v>138.10459503440234</v>
      </c>
      <c r="O18" s="292">
        <f>ごみ搬入量内訳!DH18</f>
        <v>0</v>
      </c>
      <c r="P18" s="292">
        <f>ごみ処理量内訳!E18</f>
        <v>41047</v>
      </c>
      <c r="Q18" s="292">
        <f>ごみ処理量内訳!N18</f>
        <v>0</v>
      </c>
      <c r="R18" s="292">
        <f>SUM(S18:Y18)</f>
        <v>6126</v>
      </c>
      <c r="S18" s="292">
        <f>ごみ処理量内訳!G18</f>
        <v>4617</v>
      </c>
      <c r="T18" s="292">
        <f>ごみ処理量内訳!L18</f>
        <v>1509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65</v>
      </c>
      <c r="AA18" s="292">
        <f>SUM(P18,Q18,R18,Z18)</f>
        <v>47238</v>
      </c>
      <c r="AB18" s="297">
        <f>IF(AA18&lt;&gt;0,(Z18+P18+R18)/AA18*100,"-")</f>
        <v>100</v>
      </c>
      <c r="AC18" s="292">
        <f>施設資源化量内訳!Y18</f>
        <v>2573</v>
      </c>
      <c r="AD18" s="292">
        <f>施設資源化量内訳!AT18</f>
        <v>2209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1257</v>
      </c>
      <c r="AJ18" s="292">
        <f>SUM(AC18:AI18)</f>
        <v>6039</v>
      </c>
      <c r="AK18" s="297">
        <f>IF((AA18+J18)&lt;&gt;0,(Z18+AJ18+J18)/(AA18+J18)*100,"-")</f>
        <v>19.968091522851527</v>
      </c>
      <c r="AL18" s="297">
        <f>IF((AA18+J18)&lt;&gt;0,(資源化量内訳!D18-資源化量内訳!R18-資源化量内訳!T18-資源化量内訳!V18-資源化量内訳!U18)/(AA18+J18)*100,"-")</f>
        <v>19.968091522851527</v>
      </c>
      <c r="AM18" s="292">
        <f>ごみ処理量内訳!AA18</f>
        <v>0</v>
      </c>
      <c r="AN18" s="292">
        <f>ごみ処理量内訳!AB18</f>
        <v>721</v>
      </c>
      <c r="AO18" s="292">
        <f>ごみ処理量内訳!AC18</f>
        <v>86</v>
      </c>
      <c r="AP18" s="292">
        <f>SUM(AM18:AO18)</f>
        <v>807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+E19+F19</f>
        <v>59341</v>
      </c>
      <c r="E19" s="292">
        <v>59341</v>
      </c>
      <c r="F19" s="292">
        <v>0</v>
      </c>
      <c r="G19" s="292">
        <v>1815</v>
      </c>
      <c r="H19" s="292">
        <f>SUM(ごみ搬入量内訳!E19,+ごみ搬入量内訳!AD19)</f>
        <v>19464</v>
      </c>
      <c r="I19" s="292">
        <f>ごみ搬入量内訳!BC19</f>
        <v>677</v>
      </c>
      <c r="J19" s="292">
        <f>資源化量内訳!BO19</f>
        <v>284</v>
      </c>
      <c r="K19" s="292">
        <f>SUM(H19:J19)</f>
        <v>20425</v>
      </c>
      <c r="L19" s="295">
        <f>IF(D19&lt;&gt;0,K19/D19/365*1000000,"-")</f>
        <v>943.00574829526033</v>
      </c>
      <c r="M19" s="292">
        <f>IF(D19&lt;&gt;0,(ごみ搬入量内訳!BR19+ごみ処理概要!J19)/ごみ処理概要!D19/365*1000000,"-")</f>
        <v>718.43879800355171</v>
      </c>
      <c r="N19" s="292">
        <f>IF(D19&lt;&gt;0,ごみ搬入量内訳!CM19/ごみ処理概要!D19/365*1000000,"-")</f>
        <v>224.56695029170851</v>
      </c>
      <c r="O19" s="292">
        <f>ごみ搬入量内訳!DH19</f>
        <v>0</v>
      </c>
      <c r="P19" s="292">
        <f>ごみ処理量内訳!E19</f>
        <v>17773</v>
      </c>
      <c r="Q19" s="292">
        <f>ごみ処理量内訳!N19</f>
        <v>0</v>
      </c>
      <c r="R19" s="292">
        <f>SUM(S19:Y19)</f>
        <v>1461</v>
      </c>
      <c r="S19" s="292">
        <f>ごみ処理量内訳!G19</f>
        <v>937</v>
      </c>
      <c r="T19" s="292">
        <f>ごみ処理量内訳!L19</f>
        <v>524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908</v>
      </c>
      <c r="AA19" s="292">
        <f>SUM(P19,Q19,R19,Z19)</f>
        <v>20142</v>
      </c>
      <c r="AB19" s="297">
        <f>IF(AA19&lt;&gt;0,(Z19+P19+R19)/AA19*100,"-")</f>
        <v>100</v>
      </c>
      <c r="AC19" s="292">
        <f>施設資源化量内訳!Y19</f>
        <v>2196</v>
      </c>
      <c r="AD19" s="292">
        <f>施設資源化量内訳!AT19</f>
        <v>244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263</v>
      </c>
      <c r="AJ19" s="292">
        <f>SUM(AC19:AI19)</f>
        <v>2703</v>
      </c>
      <c r="AK19" s="297">
        <f>IF((AA19+J19)&lt;&gt;0,(Z19+AJ19+J19)/(AA19+J19)*100,"-")</f>
        <v>19.068833839224517</v>
      </c>
      <c r="AL19" s="297">
        <f>IF((AA19+J19)&lt;&gt;0,(資源化量内訳!D19-資源化量内訳!R19-資源化量内訳!T19-資源化量内訳!V19-資源化量内訳!U19)/(AA19+J19)*100,"-")</f>
        <v>19.068833839224517</v>
      </c>
      <c r="AM19" s="292">
        <f>ごみ処理量内訳!AA19</f>
        <v>0</v>
      </c>
      <c r="AN19" s="292">
        <f>ごみ処理量内訳!AB19</f>
        <v>139</v>
      </c>
      <c r="AO19" s="292">
        <f>ごみ処理量内訳!AC19</f>
        <v>253</v>
      </c>
      <c r="AP19" s="292">
        <f>SUM(AM19:AO19)</f>
        <v>392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65851</v>
      </c>
      <c r="E20" s="292">
        <v>65851</v>
      </c>
      <c r="F20" s="292">
        <v>0</v>
      </c>
      <c r="G20" s="292">
        <v>1294</v>
      </c>
      <c r="H20" s="292">
        <f>SUM(ごみ搬入量内訳!E20,+ごみ搬入量内訳!AD20)</f>
        <v>17151</v>
      </c>
      <c r="I20" s="292">
        <f>ごみ搬入量内訳!BC20</f>
        <v>6512</v>
      </c>
      <c r="J20" s="292">
        <f>資源化量内訳!BO20</f>
        <v>144</v>
      </c>
      <c r="K20" s="292">
        <f>SUM(H20:J20)</f>
        <v>23807</v>
      </c>
      <c r="L20" s="295">
        <f>IF(D20&lt;&gt;0,K20/D20/365*1000000,"-")</f>
        <v>990.48848968499442</v>
      </c>
      <c r="M20" s="292">
        <f>IF(D20&lt;&gt;0,(ごみ搬入量内訳!BR20+ごみ処理概要!J20)/ごみ処理概要!D20/365*1000000,"-")</f>
        <v>647.37265928082149</v>
      </c>
      <c r="N20" s="292">
        <f>IF(D20&lt;&gt;0,ごみ搬入量内訳!CM20/ごみ処理概要!D20/365*1000000,"-")</f>
        <v>343.1158304041731</v>
      </c>
      <c r="O20" s="292">
        <f>ごみ搬入量内訳!DH20</f>
        <v>0</v>
      </c>
      <c r="P20" s="292">
        <f>ごみ処理量内訳!E20</f>
        <v>18792</v>
      </c>
      <c r="Q20" s="292">
        <f>ごみ処理量内訳!N20</f>
        <v>317</v>
      </c>
      <c r="R20" s="292">
        <f>SUM(S20:Y20)</f>
        <v>3265</v>
      </c>
      <c r="S20" s="292">
        <f>ごみ処理量内訳!G20</f>
        <v>1702</v>
      </c>
      <c r="T20" s="292">
        <f>ごみ処理量内訳!L20</f>
        <v>1563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1289</v>
      </c>
      <c r="AA20" s="292">
        <f>SUM(P20,Q20,R20,Z20)</f>
        <v>23663</v>
      </c>
      <c r="AB20" s="297">
        <f>IF(AA20&lt;&gt;0,(Z20+P20+R20)/AA20*100,"-")</f>
        <v>98.660355829776449</v>
      </c>
      <c r="AC20" s="292">
        <f>施設資源化量内訳!Y20</f>
        <v>976</v>
      </c>
      <c r="AD20" s="292">
        <f>施設資源化量内訳!AT20</f>
        <v>398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749</v>
      </c>
      <c r="AJ20" s="292">
        <f>SUM(AC20:AI20)</f>
        <v>2123</v>
      </c>
      <c r="AK20" s="297">
        <f>IF((AA20+J20)&lt;&gt;0,(Z20+AJ20+J20)/(AA20+J20)*100,"-")</f>
        <v>14.936783299029695</v>
      </c>
      <c r="AL20" s="297">
        <f>IF((AA20+J20)&lt;&gt;0,(資源化量内訳!D20-資源化量内訳!R20-資源化量内訳!T20-資源化量内訳!V20-資源化量内訳!U20)/(AA20+J20)*100,"-")</f>
        <v>14.936783299029695</v>
      </c>
      <c r="AM20" s="292">
        <f>ごみ処理量内訳!AA20</f>
        <v>317</v>
      </c>
      <c r="AN20" s="292">
        <f>ごみ処理量内訳!AB20</f>
        <v>1477</v>
      </c>
      <c r="AO20" s="292">
        <f>ごみ処理量内訳!AC20</f>
        <v>1018</v>
      </c>
      <c r="AP20" s="292">
        <f>SUM(AM20:AO20)</f>
        <v>2812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173092</v>
      </c>
      <c r="E21" s="292">
        <v>173092</v>
      </c>
      <c r="F21" s="292">
        <v>0</v>
      </c>
      <c r="G21" s="292">
        <v>3992</v>
      </c>
      <c r="H21" s="292">
        <f>SUM(ごみ搬入量内訳!E21,+ごみ搬入量内訳!AD21)</f>
        <v>50374</v>
      </c>
      <c r="I21" s="292">
        <f>ごみ搬入量内訳!BC21</f>
        <v>8313</v>
      </c>
      <c r="J21" s="292">
        <f>資源化量内訳!BO21</f>
        <v>2311</v>
      </c>
      <c r="K21" s="292">
        <f>SUM(H21:J21)</f>
        <v>60998</v>
      </c>
      <c r="L21" s="295">
        <f>IF(D21&lt;&gt;0,K21/D21/365*1000000,"-")</f>
        <v>965.48545408902839</v>
      </c>
      <c r="M21" s="292">
        <f>IF(D21&lt;&gt;0,(ごみ搬入量内訳!BR21+ごみ処理概要!J21)/ごみ処理概要!D21/365*1000000,"-")</f>
        <v>675.19719499868472</v>
      </c>
      <c r="N21" s="292">
        <f>IF(D21&lt;&gt;0,ごみ搬入量内訳!CM21/ごみ処理概要!D21/365*1000000,"-")</f>
        <v>290.28825909034356</v>
      </c>
      <c r="O21" s="292">
        <f>ごみ搬入量内訳!DH21</f>
        <v>0</v>
      </c>
      <c r="P21" s="292">
        <f>ごみ処理量内訳!E21</f>
        <v>53834</v>
      </c>
      <c r="Q21" s="292">
        <f>ごみ処理量内訳!N21</f>
        <v>0</v>
      </c>
      <c r="R21" s="292">
        <f>SUM(S21:Y21)</f>
        <v>6005</v>
      </c>
      <c r="S21" s="292">
        <f>ごみ処理量内訳!G21</f>
        <v>6005</v>
      </c>
      <c r="T21" s="292">
        <f>ごみ処理量内訳!L21</f>
        <v>0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2781</v>
      </c>
      <c r="AA21" s="292">
        <f>SUM(P21,Q21,R21,Z21)</f>
        <v>62620</v>
      </c>
      <c r="AB21" s="297">
        <f>IF(AA21&lt;&gt;0,(Z21+P21+R21)/AA21*100,"-")</f>
        <v>100</v>
      </c>
      <c r="AC21" s="292">
        <f>施設資源化量内訳!Y21</f>
        <v>5872</v>
      </c>
      <c r="AD21" s="292">
        <f>施設資源化量内訳!AT21</f>
        <v>2003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0</v>
      </c>
      <c r="AJ21" s="292">
        <f>SUM(AC21:AI21)</f>
        <v>7875</v>
      </c>
      <c r="AK21" s="297">
        <f>IF((AA21+J21)&lt;&gt;0,(Z21+AJ21+J21)/(AA21+J21)*100,"-")</f>
        <v>19.970430148927324</v>
      </c>
      <c r="AL21" s="297">
        <f>IF((AA21+J21)&lt;&gt;0,(資源化量内訳!D21-資源化量内訳!R21-資源化量内訳!T21-資源化量内訳!V21-資源化量内訳!U21)/(AA21+J21)*100,"-")</f>
        <v>19.970430148927324</v>
      </c>
      <c r="AM21" s="292">
        <f>ごみ処理量内訳!AA21</f>
        <v>0</v>
      </c>
      <c r="AN21" s="292">
        <f>ごみ処理量内訳!AB21</f>
        <v>1529</v>
      </c>
      <c r="AO21" s="292">
        <f>ごみ処理量内訳!AC21</f>
        <v>0</v>
      </c>
      <c r="AP21" s="292">
        <f>SUM(AM21:AO21)</f>
        <v>1529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419155</v>
      </c>
      <c r="E22" s="292">
        <v>419155</v>
      </c>
      <c r="F22" s="292">
        <v>0</v>
      </c>
      <c r="G22" s="292">
        <v>8783</v>
      </c>
      <c r="H22" s="292">
        <f>SUM(ごみ搬入量内訳!E22,+ごみ搬入量内訳!AD22)</f>
        <v>127229</v>
      </c>
      <c r="I22" s="292">
        <f>ごみ搬入量内訳!BC22</f>
        <v>6609</v>
      </c>
      <c r="J22" s="292">
        <f>資源化量内訳!BO22</f>
        <v>0</v>
      </c>
      <c r="K22" s="292">
        <f>SUM(H22:J22)</f>
        <v>133838</v>
      </c>
      <c r="L22" s="295">
        <f>IF(D22&lt;&gt;0,K22/D22/365*1000000,"-")</f>
        <v>874.80634146030604</v>
      </c>
      <c r="M22" s="292">
        <f>IF(D22&lt;&gt;0,(ごみ搬入量内訳!BR22+ごみ処理概要!J22)/ごみ処理概要!D22/365*1000000,"-")</f>
        <v>606.37325944255429</v>
      </c>
      <c r="N22" s="292">
        <f>IF(D22&lt;&gt;0,ごみ搬入量内訳!CM22/ごみ処理概要!D22/365*1000000,"-")</f>
        <v>268.43308201775164</v>
      </c>
      <c r="O22" s="292">
        <f>ごみ搬入量内訳!DH22</f>
        <v>0</v>
      </c>
      <c r="P22" s="292">
        <f>ごみ処理量内訳!E22</f>
        <v>97649</v>
      </c>
      <c r="Q22" s="292">
        <f>ごみ処理量内訳!N22</f>
        <v>0</v>
      </c>
      <c r="R22" s="292">
        <f>SUM(S22:Y22)</f>
        <v>34563</v>
      </c>
      <c r="S22" s="292">
        <f>ごみ処理量内訳!G22</f>
        <v>8900</v>
      </c>
      <c r="T22" s="292">
        <f>ごみ処理量内訳!L22</f>
        <v>25663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1299</v>
      </c>
      <c r="AA22" s="292">
        <f>SUM(P22,Q22,R22,Z22)</f>
        <v>133511</v>
      </c>
      <c r="AB22" s="297">
        <f>IF(AA22&lt;&gt;0,(Z22+P22+R22)/AA22*100,"-")</f>
        <v>100</v>
      </c>
      <c r="AC22" s="292">
        <f>施設資源化量内訳!Y22</f>
        <v>225</v>
      </c>
      <c r="AD22" s="292">
        <f>施設資源化量内訳!AT22</f>
        <v>595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24622</v>
      </c>
      <c r="AJ22" s="292">
        <f>SUM(AC22:AI22)</f>
        <v>25442</v>
      </c>
      <c r="AK22" s="297">
        <f>IF((AA22+J22)&lt;&gt;0,(Z22+AJ22+J22)/(AA22+J22)*100,"-")</f>
        <v>20.02906127584993</v>
      </c>
      <c r="AL22" s="297">
        <f>IF((AA22+J22)&lt;&gt;0,(資源化量内訳!D22-資源化量内訳!R22-資源化量内訳!T22-資源化量内訳!V22-資源化量内訳!U22)/(AA22+J22)*100,"-")</f>
        <v>20.02906127584993</v>
      </c>
      <c r="AM22" s="292">
        <f>ごみ処理量内訳!AA22</f>
        <v>0</v>
      </c>
      <c r="AN22" s="292">
        <f>ごみ処理量内訳!AB22</f>
        <v>12218</v>
      </c>
      <c r="AO22" s="292">
        <f>ごみ処理量内訳!AC22</f>
        <v>0</v>
      </c>
      <c r="AP22" s="292">
        <f>SUM(AM22:AO22)</f>
        <v>12218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17744</v>
      </c>
      <c r="E23" s="292">
        <v>17744</v>
      </c>
      <c r="F23" s="292">
        <v>0</v>
      </c>
      <c r="G23" s="292">
        <v>169</v>
      </c>
      <c r="H23" s="292">
        <f>SUM(ごみ搬入量内訳!E23,+ごみ搬入量内訳!AD23)</f>
        <v>5141</v>
      </c>
      <c r="I23" s="292">
        <f>ごみ搬入量内訳!BC23</f>
        <v>2051</v>
      </c>
      <c r="J23" s="292">
        <f>資源化量内訳!BO23</f>
        <v>81</v>
      </c>
      <c r="K23" s="292">
        <f>SUM(H23:J23)</f>
        <v>7273</v>
      </c>
      <c r="L23" s="295">
        <f>IF(D23&lt;&gt;0,K23/D23/365*1000000,"-")</f>
        <v>1122.9726892053804</v>
      </c>
      <c r="M23" s="292">
        <f>IF(D23&lt;&gt;0,(ごみ搬入量内訳!BR23+ごみ処理概要!J23)/ごみ処理概要!D23/365*1000000,"-")</f>
        <v>762.59619304075011</v>
      </c>
      <c r="N23" s="292">
        <f>IF(D23&lt;&gt;0,ごみ搬入量内訳!CM23/ごみ処理概要!D23/365*1000000,"-")</f>
        <v>360.37649616463062</v>
      </c>
      <c r="O23" s="292">
        <f>ごみ搬入量内訳!DH23</f>
        <v>0</v>
      </c>
      <c r="P23" s="292">
        <f>ごみ処理量内訳!E23</f>
        <v>5826</v>
      </c>
      <c r="Q23" s="292">
        <f>ごみ処理量内訳!N23</f>
        <v>0</v>
      </c>
      <c r="R23" s="292">
        <f>SUM(S23:Y23)</f>
        <v>418</v>
      </c>
      <c r="S23" s="292">
        <f>ごみ処理量内訳!G23</f>
        <v>0</v>
      </c>
      <c r="T23" s="292">
        <f>ごみ処理量内訳!L23</f>
        <v>418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949</v>
      </c>
      <c r="AA23" s="292">
        <f>SUM(P23,Q23,R23,Z23)</f>
        <v>7193</v>
      </c>
      <c r="AB23" s="297">
        <f>IF(AA23&lt;&gt;0,(Z23+P23+R23)/AA23*100,"-")</f>
        <v>100</v>
      </c>
      <c r="AC23" s="292">
        <f>施設資源化量内訳!Y23</f>
        <v>0</v>
      </c>
      <c r="AD23" s="292">
        <f>施設資源化量内訳!AT23</f>
        <v>0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418</v>
      </c>
      <c r="AJ23" s="292">
        <f>SUM(AC23:AI23)</f>
        <v>418</v>
      </c>
      <c r="AK23" s="297">
        <f>IF((AA23+J23)&lt;&gt;0,(Z23+AJ23+J23)/(AA23+J23)*100,"-")</f>
        <v>19.906516359637063</v>
      </c>
      <c r="AL23" s="297">
        <f>IF((AA23+J23)&lt;&gt;0,(資源化量内訳!D23-資源化量内訳!R23-資源化量内訳!T23-資源化量内訳!V23-資源化量内訳!U23)/(AA23+J23)*100,"-")</f>
        <v>19.906516359637063</v>
      </c>
      <c r="AM23" s="292">
        <f>ごみ処理量内訳!AA23</f>
        <v>0</v>
      </c>
      <c r="AN23" s="292">
        <f>ごみ処理量内訳!AB23</f>
        <v>703</v>
      </c>
      <c r="AO23" s="292">
        <f>ごみ処理量内訳!AC23</f>
        <v>0</v>
      </c>
      <c r="AP23" s="292">
        <f>SUM(AM23:AO23)</f>
        <v>703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276827</v>
      </c>
      <c r="E24" s="292">
        <v>276827</v>
      </c>
      <c r="F24" s="292">
        <v>0</v>
      </c>
      <c r="G24" s="292">
        <v>5975</v>
      </c>
      <c r="H24" s="292">
        <f>SUM(ごみ搬入量内訳!E24,+ごみ搬入量内訳!AD24)</f>
        <v>86724</v>
      </c>
      <c r="I24" s="292">
        <f>ごみ搬入量内訳!BC24</f>
        <v>3638</v>
      </c>
      <c r="J24" s="292">
        <f>資源化量内訳!BO24</f>
        <v>2976</v>
      </c>
      <c r="K24" s="292">
        <f>SUM(H24:J24)</f>
        <v>93338</v>
      </c>
      <c r="L24" s="295">
        <f>IF(D24&lt;&gt;0,K24/D24/365*1000000,"-")</f>
        <v>923.75580396856333</v>
      </c>
      <c r="M24" s="292">
        <f>IF(D24&lt;&gt;0,(ごみ搬入量内訳!BR24+ごみ処理概要!J24)/ごみ処理概要!D24/365*1000000,"-")</f>
        <v>709.40898699850686</v>
      </c>
      <c r="N24" s="292">
        <f>IF(D24&lt;&gt;0,ごみ搬入量内訳!CM24/ごみ処理概要!D24/365*1000000,"-")</f>
        <v>214.34681697005664</v>
      </c>
      <c r="O24" s="292">
        <f>ごみ搬入量内訳!DH24</f>
        <v>0</v>
      </c>
      <c r="P24" s="292">
        <f>ごみ処理量内訳!E24</f>
        <v>76793</v>
      </c>
      <c r="Q24" s="292">
        <f>ごみ処理量内訳!N24</f>
        <v>209</v>
      </c>
      <c r="R24" s="292">
        <f>SUM(S24:Y24)</f>
        <v>8394</v>
      </c>
      <c r="S24" s="292">
        <f>ごみ処理量内訳!G24</f>
        <v>8394</v>
      </c>
      <c r="T24" s="292">
        <f>ごみ処理量内訳!L24</f>
        <v>0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4966</v>
      </c>
      <c r="AA24" s="292">
        <f>SUM(P24,Q24,R24,Z24)</f>
        <v>90362</v>
      </c>
      <c r="AB24" s="297">
        <f>IF(AA24&lt;&gt;0,(Z24+P24+R24)/AA24*100,"-")</f>
        <v>99.768708085257074</v>
      </c>
      <c r="AC24" s="292">
        <f>施設資源化量内訳!Y24</f>
        <v>6031</v>
      </c>
      <c r="AD24" s="292">
        <f>施設資源化量内訳!AT24</f>
        <v>2878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0</v>
      </c>
      <c r="AJ24" s="292">
        <f>SUM(AC24:AI24)</f>
        <v>8909</v>
      </c>
      <c r="AK24" s="297">
        <f>IF((AA24+J24)&lt;&gt;0,(Z24+AJ24+J24)/(AA24+J24)*100,"-")</f>
        <v>18.053740170134351</v>
      </c>
      <c r="AL24" s="297">
        <f>IF((AA24+J24)&lt;&gt;0,(資源化量内訳!D24-資源化量内訳!R24-資源化量内訳!T24-資源化量内訳!V24-資源化量内訳!U24)/(AA24+J24)*100,"-")</f>
        <v>18.053740170134351</v>
      </c>
      <c r="AM24" s="292">
        <f>ごみ処理量内訳!AA24</f>
        <v>209</v>
      </c>
      <c r="AN24" s="292">
        <f>ごみ処理量内訳!AB24</f>
        <v>2673</v>
      </c>
      <c r="AO24" s="292">
        <f>ごみ処理量内訳!AC24</f>
        <v>2153</v>
      </c>
      <c r="AP24" s="292">
        <f>SUM(AM24:AO24)</f>
        <v>5035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189762</v>
      </c>
      <c r="E25" s="292">
        <v>189762</v>
      </c>
      <c r="F25" s="292">
        <v>0</v>
      </c>
      <c r="G25" s="292">
        <v>2603</v>
      </c>
      <c r="H25" s="292">
        <f>SUM(ごみ搬入量内訳!E25,+ごみ搬入量内訳!AD25)</f>
        <v>42878</v>
      </c>
      <c r="I25" s="292">
        <f>ごみ搬入量内訳!BC25</f>
        <v>7163</v>
      </c>
      <c r="J25" s="292">
        <f>資源化量内訳!BO25</f>
        <v>9298</v>
      </c>
      <c r="K25" s="292">
        <f>SUM(H25:J25)</f>
        <v>59339</v>
      </c>
      <c r="L25" s="295">
        <f>IF(D25&lt;&gt;0,K25/D25/365*1000000,"-")</f>
        <v>856.71843013736157</v>
      </c>
      <c r="M25" s="292">
        <f>IF(D25&lt;&gt;0,(ごみ搬入量内訳!BR25+ごみ処理概要!J25)/ごみ処理概要!D25/365*1000000,"-")</f>
        <v>628.9637791419475</v>
      </c>
      <c r="N25" s="292">
        <f>IF(D25&lt;&gt;0,ごみ搬入量内訳!CM25/ごみ処理概要!D25/365*1000000,"-")</f>
        <v>227.75465099541415</v>
      </c>
      <c r="O25" s="292">
        <f>ごみ搬入量内訳!DH25</f>
        <v>0</v>
      </c>
      <c r="P25" s="292">
        <f>ごみ処理量内訳!E25</f>
        <v>35077</v>
      </c>
      <c r="Q25" s="292">
        <f>ごみ処理量内訳!N25</f>
        <v>0</v>
      </c>
      <c r="R25" s="292">
        <f>SUM(S25:Y25)</f>
        <v>14774</v>
      </c>
      <c r="S25" s="292">
        <f>ごみ処理量内訳!G25</f>
        <v>8951</v>
      </c>
      <c r="T25" s="292">
        <f>ごみ処理量内訳!L25</f>
        <v>5823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190</v>
      </c>
      <c r="AA25" s="292">
        <f>SUM(P25,Q25,R25,Z25)</f>
        <v>50041</v>
      </c>
      <c r="AB25" s="297">
        <f>IF(AA25&lt;&gt;0,(Z25+P25+R25)/AA25*100,"-")</f>
        <v>100</v>
      </c>
      <c r="AC25" s="292">
        <f>施設資源化量内訳!Y25</f>
        <v>669</v>
      </c>
      <c r="AD25" s="292">
        <f>施設資源化量内訳!AT25</f>
        <v>1983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839</v>
      </c>
      <c r="AJ25" s="292">
        <f>SUM(AC25:AI25)</f>
        <v>3491</v>
      </c>
      <c r="AK25" s="297">
        <f>IF((AA25+J25)&lt;&gt;0,(Z25+AJ25+J25)/(AA25+J25)*100,"-")</f>
        <v>21.872630142065084</v>
      </c>
      <c r="AL25" s="297">
        <f>IF((AA25+J25)&lt;&gt;0,(資源化量内訳!D25-資源化量内訳!R25-資源化量内訳!T25-資源化量内訳!V25-資源化量内訳!U25)/(AA25+J25)*100,"-")</f>
        <v>21.872630142065084</v>
      </c>
      <c r="AM25" s="292">
        <f>ごみ処理量内訳!AA25</f>
        <v>0</v>
      </c>
      <c r="AN25" s="292">
        <f>ごみ処理量内訳!AB25</f>
        <v>3553</v>
      </c>
      <c r="AO25" s="292">
        <f>ごみ処理量内訳!AC25</f>
        <v>3996</v>
      </c>
      <c r="AP25" s="292">
        <f>SUM(AM25:AO25)</f>
        <v>7549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198651</v>
      </c>
      <c r="E26" s="292">
        <v>198651</v>
      </c>
      <c r="F26" s="292">
        <v>0</v>
      </c>
      <c r="G26" s="292">
        <v>5274</v>
      </c>
      <c r="H26" s="292">
        <f>SUM(ごみ搬入量内訳!E26,+ごみ搬入量内訳!AD26)</f>
        <v>51676</v>
      </c>
      <c r="I26" s="292">
        <f>ごみ搬入量内訳!BC26</f>
        <v>1801</v>
      </c>
      <c r="J26" s="292">
        <f>資源化量内訳!BO26</f>
        <v>1732</v>
      </c>
      <c r="K26" s="292">
        <f>SUM(H26:J26)</f>
        <v>55209</v>
      </c>
      <c r="L26" s="295">
        <f>IF(D26&lt;&gt;0,K26/D26/365*1000000,"-")</f>
        <v>761.42347255526192</v>
      </c>
      <c r="M26" s="292">
        <f>IF(D26&lt;&gt;0,(ごみ搬入量内訳!BR26+ごみ処理概要!J26)/ごみ処理概要!D26/365*1000000,"-")</f>
        <v>600.8886101135721</v>
      </c>
      <c r="N26" s="292">
        <f>IF(D26&lt;&gt;0,ごみ搬入量内訳!CM26/ごみ処理概要!D26/365*1000000,"-")</f>
        <v>160.53486244168974</v>
      </c>
      <c r="O26" s="292">
        <f>ごみ搬入量内訳!DH26</f>
        <v>0</v>
      </c>
      <c r="P26" s="292">
        <f>ごみ処理量内訳!E26</f>
        <v>45090</v>
      </c>
      <c r="Q26" s="292">
        <f>ごみ処理量内訳!N26</f>
        <v>0</v>
      </c>
      <c r="R26" s="292">
        <f>SUM(S26:Y26)</f>
        <v>4807</v>
      </c>
      <c r="S26" s="292">
        <f>ごみ処理量内訳!G26</f>
        <v>1266</v>
      </c>
      <c r="T26" s="292">
        <f>ごみ処理量内訳!L26</f>
        <v>3541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3686</v>
      </c>
      <c r="AA26" s="292">
        <f>SUM(P26,Q26,R26,Z26)</f>
        <v>53583</v>
      </c>
      <c r="AB26" s="297">
        <f>IF(AA26&lt;&gt;0,(Z26+P26+R26)/AA26*100,"-")</f>
        <v>100</v>
      </c>
      <c r="AC26" s="292">
        <f>施設資源化量内訳!Y26</f>
        <v>1860</v>
      </c>
      <c r="AD26" s="292">
        <f>施設資源化量内訳!AT26</f>
        <v>531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3045</v>
      </c>
      <c r="AJ26" s="292">
        <f>SUM(AC26:AI26)</f>
        <v>5436</v>
      </c>
      <c r="AK26" s="297">
        <f>IF((AA26+J26)&lt;&gt;0,(Z26+AJ26+J26)/(AA26+J26)*100,"-")</f>
        <v>19.622163969990055</v>
      </c>
      <c r="AL26" s="297">
        <f>IF((AA26+J26)&lt;&gt;0,(資源化量内訳!D26-資源化量内訳!R26-資源化量内訳!T26-資源化量内訳!V26-資源化量内訳!U26)/(AA26+J26)*100,"-")</f>
        <v>16.41869294043207</v>
      </c>
      <c r="AM26" s="292">
        <f>ごみ処理量内訳!AA26</f>
        <v>0</v>
      </c>
      <c r="AN26" s="292">
        <f>ごみ処理量内訳!AB26</f>
        <v>3377</v>
      </c>
      <c r="AO26" s="292">
        <f>ごみ処理量内訳!AC26</f>
        <v>335</v>
      </c>
      <c r="AP26" s="292">
        <f>SUM(AM26:AO26)</f>
        <v>3712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+E27+F27</f>
        <v>132199</v>
      </c>
      <c r="E27" s="292">
        <v>132199</v>
      </c>
      <c r="F27" s="292">
        <v>0</v>
      </c>
      <c r="G27" s="292">
        <v>2017</v>
      </c>
      <c r="H27" s="292">
        <f>SUM(ごみ搬入量内訳!E27,+ごみ搬入量内訳!AD27)</f>
        <v>36544</v>
      </c>
      <c r="I27" s="292">
        <f>ごみ搬入量内訳!BC27</f>
        <v>3523</v>
      </c>
      <c r="J27" s="292">
        <f>資源化量内訳!BO27</f>
        <v>0</v>
      </c>
      <c r="K27" s="292">
        <f>SUM(H27:J27)</f>
        <v>40067</v>
      </c>
      <c r="L27" s="295">
        <f>IF(D27&lt;&gt;0,K27/D27/365*1000000,"-")</f>
        <v>830.35879802211844</v>
      </c>
      <c r="M27" s="292">
        <f>IF(D27&lt;&gt;0,(ごみ搬入量内訳!BR27+ごみ処理概要!J27)/ごみ処理概要!D27/365*1000000,"-")</f>
        <v>658.14022384477028</v>
      </c>
      <c r="N27" s="292">
        <f>IF(D27&lt;&gt;0,ごみ搬入量内訳!CM27/ごみ処理概要!D27/365*1000000,"-")</f>
        <v>172.21857417734802</v>
      </c>
      <c r="O27" s="292">
        <f>ごみ搬入量内訳!DH27</f>
        <v>0</v>
      </c>
      <c r="P27" s="292">
        <f>ごみ処理量内訳!E27</f>
        <v>24412</v>
      </c>
      <c r="Q27" s="292">
        <f>ごみ処理量内訳!N27</f>
        <v>0</v>
      </c>
      <c r="R27" s="292">
        <f>SUM(S27:Y27)</f>
        <v>15001</v>
      </c>
      <c r="S27" s="292">
        <f>ごみ処理量内訳!G27</f>
        <v>1839</v>
      </c>
      <c r="T27" s="292">
        <f>ごみ処理量内訳!L27</f>
        <v>7733</v>
      </c>
      <c r="U27" s="292">
        <f>ごみ処理量内訳!H27</f>
        <v>281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5148</v>
      </c>
      <c r="Z27" s="292">
        <f>資源化量内訳!Y27</f>
        <v>618</v>
      </c>
      <c r="AA27" s="292">
        <f>SUM(P27,Q27,R27,Z27)</f>
        <v>40031</v>
      </c>
      <c r="AB27" s="297">
        <f>IF(AA27&lt;&gt;0,(Z27+P27+R27)/AA27*100,"-")</f>
        <v>100</v>
      </c>
      <c r="AC27" s="292">
        <f>施設資源化量内訳!Y27</f>
        <v>735</v>
      </c>
      <c r="AD27" s="292">
        <f>施設資源化量内訳!AT27</f>
        <v>799</v>
      </c>
      <c r="AE27" s="292">
        <f>施設資源化量内訳!BO27</f>
        <v>14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7087</v>
      </c>
      <c r="AJ27" s="292">
        <f>SUM(AC27:AI27)</f>
        <v>8635</v>
      </c>
      <c r="AK27" s="297">
        <f>IF((AA27+J27)&lt;&gt;0,(Z27+AJ27+J27)/(AA27+J27)*100,"-")</f>
        <v>23.114586195698333</v>
      </c>
      <c r="AL27" s="297">
        <f>IF((AA27+J27)&lt;&gt;0,(資源化量内訳!D27-資源化量内訳!R27-資源化量内訳!T27-資源化量内訳!V27-資源化量内訳!U27)/(AA27+J27)*100,"-")</f>
        <v>23.114586195698333</v>
      </c>
      <c r="AM27" s="292">
        <f>ごみ処理量内訳!AA27</f>
        <v>0</v>
      </c>
      <c r="AN27" s="292">
        <f>ごみ処理量内訳!AB27</f>
        <v>2985</v>
      </c>
      <c r="AO27" s="292">
        <f>ごみ処理量内訳!AC27</f>
        <v>2978</v>
      </c>
      <c r="AP27" s="292">
        <f>SUM(AM27:AO27)</f>
        <v>5963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+E28+F28</f>
        <v>33208</v>
      </c>
      <c r="E28" s="292">
        <v>33208</v>
      </c>
      <c r="F28" s="292">
        <v>0</v>
      </c>
      <c r="G28" s="292">
        <v>601</v>
      </c>
      <c r="H28" s="292">
        <f>SUM(ごみ搬入量内訳!E28,+ごみ搬入量内訳!AD28)</f>
        <v>11752</v>
      </c>
      <c r="I28" s="292">
        <f>ごみ搬入量内訳!BC28</f>
        <v>1649</v>
      </c>
      <c r="J28" s="292">
        <f>資源化量内訳!BO28</f>
        <v>402</v>
      </c>
      <c r="K28" s="292">
        <f>SUM(H28:J28)</f>
        <v>13803</v>
      </c>
      <c r="L28" s="295">
        <f>IF(D28&lt;&gt;0,K28/D28/365*1000000,"-")</f>
        <v>1138.7749444761619</v>
      </c>
      <c r="M28" s="292">
        <f>IF(D28&lt;&gt;0,(ごみ搬入量内訳!BR28+ごみ処理概要!J28)/ごみ処理概要!D28/365*1000000,"-")</f>
        <v>726.18250099827412</v>
      </c>
      <c r="N28" s="292">
        <f>IF(D28&lt;&gt;0,ごみ搬入量内訳!CM28/ごみ処理概要!D28/365*1000000,"-")</f>
        <v>412.5924434778878</v>
      </c>
      <c r="O28" s="292">
        <f>ごみ搬入量内訳!DH28</f>
        <v>0</v>
      </c>
      <c r="P28" s="292">
        <f>ごみ処理量内訳!E28</f>
        <v>11814</v>
      </c>
      <c r="Q28" s="292">
        <f>ごみ処理量内訳!N28</f>
        <v>67</v>
      </c>
      <c r="R28" s="292">
        <f>SUM(S28:Y28)</f>
        <v>484</v>
      </c>
      <c r="S28" s="292">
        <f>ごみ処理量内訳!G28</f>
        <v>19</v>
      </c>
      <c r="T28" s="292">
        <f>ごみ処理量内訳!L28</f>
        <v>465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1036</v>
      </c>
      <c r="AA28" s="292">
        <f>SUM(P28,Q28,R28,Z28)</f>
        <v>13401</v>
      </c>
      <c r="AB28" s="297">
        <f>IF(AA28&lt;&gt;0,(Z28+P28+R28)/AA28*100,"-")</f>
        <v>99.500037310648466</v>
      </c>
      <c r="AC28" s="292">
        <f>施設資源化量内訳!Y28</f>
        <v>641</v>
      </c>
      <c r="AD28" s="292">
        <f>施設資源化量内訳!AT28</f>
        <v>6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452</v>
      </c>
      <c r="AJ28" s="292">
        <f>SUM(AC28:AI28)</f>
        <v>1099</v>
      </c>
      <c r="AK28" s="297">
        <f>IF((AA28+J28)&lt;&gt;0,(Z28+AJ28+J28)/(AA28+J28)*100,"-")</f>
        <v>18.380062305295951</v>
      </c>
      <c r="AL28" s="297">
        <f>IF((AA28+J28)&lt;&gt;0,(資源化量内訳!D28-資源化量内訳!R28-資源化量内訳!T28-資源化量内訳!V28-資源化量内訳!U28)/(AA28+J28)*100,"-")</f>
        <v>18.380062305295951</v>
      </c>
      <c r="AM28" s="292">
        <f>ごみ処理量内訳!AA28</f>
        <v>67</v>
      </c>
      <c r="AN28" s="292">
        <f>ごみ処理量内訳!AB28</f>
        <v>264</v>
      </c>
      <c r="AO28" s="292">
        <f>ごみ処理量内訳!AC28</f>
        <v>0</v>
      </c>
      <c r="AP28" s="292">
        <f>SUM(AM28:AO28)</f>
        <v>331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+E29+F29</f>
        <v>109962</v>
      </c>
      <c r="E29" s="292">
        <v>109962</v>
      </c>
      <c r="F29" s="292">
        <v>0</v>
      </c>
      <c r="G29" s="292">
        <v>1591</v>
      </c>
      <c r="H29" s="292">
        <f>SUM(ごみ搬入量内訳!E29,+ごみ搬入量内訳!AD29)</f>
        <v>28608</v>
      </c>
      <c r="I29" s="292">
        <f>ごみ搬入量内訳!BC29</f>
        <v>2058</v>
      </c>
      <c r="J29" s="292">
        <f>資源化量内訳!BO29</f>
        <v>839</v>
      </c>
      <c r="K29" s="292">
        <f>SUM(H29:J29)</f>
        <v>31505</v>
      </c>
      <c r="L29" s="295">
        <f>IF(D29&lt;&gt;0,K29/D29/365*1000000,"-")</f>
        <v>784.9536066382085</v>
      </c>
      <c r="M29" s="292">
        <f>IF(D29&lt;&gt;0,(ごみ搬入量内訳!BR29+ごみ処理概要!J29)/ごみ処理概要!D29/365*1000000,"-")</f>
        <v>610.29800332020045</v>
      </c>
      <c r="N29" s="292">
        <f>IF(D29&lt;&gt;0,ごみ搬入量内訳!CM29/ごみ処理概要!D29/365*1000000,"-")</f>
        <v>174.65560331800802</v>
      </c>
      <c r="O29" s="292">
        <f>ごみ搬入量内訳!DH29</f>
        <v>0</v>
      </c>
      <c r="P29" s="292">
        <f>ごみ処理量内訳!E29</f>
        <v>22678</v>
      </c>
      <c r="Q29" s="292">
        <f>ごみ処理量内訳!N29</f>
        <v>0</v>
      </c>
      <c r="R29" s="292">
        <f>SUM(S29:Y29)</f>
        <v>5484</v>
      </c>
      <c r="S29" s="292">
        <f>ごみ処理量内訳!G29</f>
        <v>0</v>
      </c>
      <c r="T29" s="292">
        <f>ごみ処理量内訳!L29</f>
        <v>5484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474</v>
      </c>
      <c r="AA29" s="292">
        <f>SUM(P29,Q29,R29,Z29)</f>
        <v>28636</v>
      </c>
      <c r="AB29" s="297">
        <f>IF(AA29&lt;&gt;0,(Z29+P29+R29)/AA29*100,"-")</f>
        <v>100</v>
      </c>
      <c r="AC29" s="292">
        <f>施設資源化量内訳!Y29</f>
        <v>107</v>
      </c>
      <c r="AD29" s="292">
        <f>施設資源化量内訳!AT29</f>
        <v>0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5483</v>
      </c>
      <c r="AJ29" s="292">
        <f>SUM(AC29:AI29)</f>
        <v>5590</v>
      </c>
      <c r="AK29" s="297">
        <f>IF((AA29+J29)&lt;&gt;0,(Z29+AJ29+J29)/(AA29+J29)*100,"-")</f>
        <v>23.419847328244277</v>
      </c>
      <c r="AL29" s="297">
        <f>IF((AA29+J29)&lt;&gt;0,(資源化量内訳!D29-資源化量内訳!R29-資源化量内訳!T29-資源化量内訳!V29-資源化量内訳!U29)/(AA29+J29)*100,"-")</f>
        <v>23.419847328244277</v>
      </c>
      <c r="AM29" s="292">
        <f>ごみ処理量内訳!AA29</f>
        <v>0</v>
      </c>
      <c r="AN29" s="292">
        <f>ごみ処理量内訳!AB29</f>
        <v>2481</v>
      </c>
      <c r="AO29" s="292">
        <f>ごみ処理量内訳!AC29</f>
        <v>0</v>
      </c>
      <c r="AP29" s="292">
        <f>SUM(AM29:AO29)</f>
        <v>2481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+E30+F30</f>
        <v>85067</v>
      </c>
      <c r="E30" s="292">
        <v>85067</v>
      </c>
      <c r="F30" s="292">
        <v>0</v>
      </c>
      <c r="G30" s="292">
        <v>916</v>
      </c>
      <c r="H30" s="292">
        <f>SUM(ごみ搬入量内訳!E30,+ごみ搬入量内訳!AD30)</f>
        <v>26602</v>
      </c>
      <c r="I30" s="292">
        <f>ごみ搬入量内訳!BC30</f>
        <v>1583</v>
      </c>
      <c r="J30" s="292">
        <f>資源化量内訳!BO30</f>
        <v>295</v>
      </c>
      <c r="K30" s="292">
        <f>SUM(H30:J30)</f>
        <v>28480</v>
      </c>
      <c r="L30" s="295">
        <f>IF(D30&lt;&gt;0,K30/D30/365*1000000,"-")</f>
        <v>917.24637356758763</v>
      </c>
      <c r="M30" s="292">
        <f>IF(D30&lt;&gt;0,(ごみ搬入量内訳!BR30+ごみ処理概要!J30)/ごみ処理概要!D30/365*1000000,"-")</f>
        <v>583.0054021882188</v>
      </c>
      <c r="N30" s="292">
        <f>IF(D30&lt;&gt;0,ごみ搬入量内訳!CM30/ごみ処理概要!D30/365*1000000,"-")</f>
        <v>334.24097137936883</v>
      </c>
      <c r="O30" s="292">
        <f>ごみ搬入量内訳!DH30</f>
        <v>0</v>
      </c>
      <c r="P30" s="292">
        <f>ごみ処理量内訳!E30</f>
        <v>23253</v>
      </c>
      <c r="Q30" s="292">
        <f>ごみ処理量内訳!N30</f>
        <v>0</v>
      </c>
      <c r="R30" s="292">
        <f>SUM(S30:Y30)</f>
        <v>2238</v>
      </c>
      <c r="S30" s="292">
        <f>ごみ処理量内訳!G30</f>
        <v>0</v>
      </c>
      <c r="T30" s="292">
        <f>ごみ処理量内訳!L30</f>
        <v>2120</v>
      </c>
      <c r="U30" s="292">
        <f>ごみ処理量内訳!H30</f>
        <v>118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2671</v>
      </c>
      <c r="AA30" s="292">
        <f>SUM(P30,Q30,R30,Z30)</f>
        <v>28162</v>
      </c>
      <c r="AB30" s="297">
        <f>IF(AA30&lt;&gt;0,(Z30+P30+R30)/AA30*100,"-")</f>
        <v>100</v>
      </c>
      <c r="AC30" s="292">
        <f>施設資源化量内訳!Y30</f>
        <v>2841</v>
      </c>
      <c r="AD30" s="292">
        <f>施設資源化量内訳!AT30</f>
        <v>0</v>
      </c>
      <c r="AE30" s="292">
        <f>施設資源化量内訳!BO30</f>
        <v>118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1158</v>
      </c>
      <c r="AJ30" s="292">
        <f>SUM(AC30:AI30)</f>
        <v>4117</v>
      </c>
      <c r="AK30" s="297">
        <f>IF((AA30+J30)&lt;&gt;0,(Z30+AJ30+J30)/(AA30+J30)*100,"-")</f>
        <v>24.89018519169273</v>
      </c>
      <c r="AL30" s="297">
        <f>IF((AA30+J30)&lt;&gt;0,(資源化量内訳!D30-資源化量内訳!R30-資源化量内訳!T30-資源化量内訳!V30-資源化量内訳!U30)/(AA30+J30)*100,"-")</f>
        <v>24.89018519169273</v>
      </c>
      <c r="AM30" s="292">
        <f>ごみ処理量内訳!AA30</f>
        <v>0</v>
      </c>
      <c r="AN30" s="292">
        <f>ごみ処理量内訳!AB30</f>
        <v>950</v>
      </c>
      <c r="AO30" s="292">
        <f>ごみ処理量内訳!AC30</f>
        <v>0</v>
      </c>
      <c r="AP30" s="292">
        <f>SUM(AM30:AO30)</f>
        <v>950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+E31+F31</f>
        <v>44940</v>
      </c>
      <c r="E31" s="292">
        <v>44940</v>
      </c>
      <c r="F31" s="292">
        <v>0</v>
      </c>
      <c r="G31" s="292">
        <v>473</v>
      </c>
      <c r="H31" s="292">
        <f>SUM(ごみ搬入量内訳!E31,+ごみ搬入量内訳!AD31)</f>
        <v>15968</v>
      </c>
      <c r="I31" s="292">
        <f>ごみ搬入量内訳!BC31</f>
        <v>1143</v>
      </c>
      <c r="J31" s="292">
        <f>資源化量内訳!BO31</f>
        <v>495</v>
      </c>
      <c r="K31" s="292">
        <f>SUM(H31:J31)</f>
        <v>17606</v>
      </c>
      <c r="L31" s="295">
        <f>IF(D31&lt;&gt;0,K31/D31/365*1000000,"-")</f>
        <v>1073.3336991178496</v>
      </c>
      <c r="M31" s="292">
        <f>IF(D31&lt;&gt;0,(ごみ搬入量内訳!BR31+ごみ処理概要!J31)/ごみ処理概要!D31/365*1000000,"-")</f>
        <v>652.5595771530991</v>
      </c>
      <c r="N31" s="292">
        <f>IF(D31&lt;&gt;0,ごみ搬入量内訳!CM31/ごみ処理概要!D31/365*1000000,"-")</f>
        <v>420.77412196475058</v>
      </c>
      <c r="O31" s="292">
        <f>ごみ搬入量内訳!DH31</f>
        <v>0</v>
      </c>
      <c r="P31" s="292">
        <f>ごみ処理量内訳!E31</f>
        <v>14582</v>
      </c>
      <c r="Q31" s="292">
        <f>ごみ処理量内訳!N31</f>
        <v>0</v>
      </c>
      <c r="R31" s="292">
        <f>SUM(S31:Y31)</f>
        <v>2090</v>
      </c>
      <c r="S31" s="292">
        <f>ごみ処理量内訳!G31</f>
        <v>0</v>
      </c>
      <c r="T31" s="292">
        <f>ごみ処理量内訳!L31</f>
        <v>2090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470</v>
      </c>
      <c r="AA31" s="292">
        <f>SUM(P31,Q31,R31,Z31)</f>
        <v>17142</v>
      </c>
      <c r="AB31" s="297">
        <f>IF(AA31&lt;&gt;0,(Z31+P31+R31)/AA31*100,"-")</f>
        <v>100</v>
      </c>
      <c r="AC31" s="292">
        <f>施設資源化量内訳!Y31</f>
        <v>1791</v>
      </c>
      <c r="AD31" s="292">
        <f>施設資源化量内訳!AT31</f>
        <v>0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1163</v>
      </c>
      <c r="AJ31" s="292">
        <f>SUM(AC31:AI31)</f>
        <v>2954</v>
      </c>
      <c r="AK31" s="297">
        <f>IF((AA31+J31)&lt;&gt;0,(Z31+AJ31+J31)/(AA31+J31)*100,"-")</f>
        <v>22.220332256052615</v>
      </c>
      <c r="AL31" s="297">
        <f>IF((AA31+J31)&lt;&gt;0,(資源化量内訳!D31-資源化量内訳!R31-資源化量内訳!T31-資源化量内訳!V31-資源化量内訳!U31)/(AA31+J31)*100,"-")</f>
        <v>22.220332256052615</v>
      </c>
      <c r="AM31" s="292">
        <f>ごみ処理量内訳!AA31</f>
        <v>0</v>
      </c>
      <c r="AN31" s="292">
        <f>ごみ処理量内訳!AB31</f>
        <v>590</v>
      </c>
      <c r="AO31" s="292">
        <f>ごみ処理量内訳!AC31</f>
        <v>0</v>
      </c>
      <c r="AP31" s="292">
        <f>SUM(AM31:AO31)</f>
        <v>590</v>
      </c>
      <c r="AQ31" s="412" t="s">
        <v>761</v>
      </c>
      <c r="AR31" s="413"/>
    </row>
    <row r="32" spans="1: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+E32+F32</f>
        <v>170254</v>
      </c>
      <c r="E32" s="292">
        <v>170254</v>
      </c>
      <c r="F32" s="292">
        <v>0</v>
      </c>
      <c r="G32" s="292">
        <v>4066</v>
      </c>
      <c r="H32" s="292">
        <f>SUM(ごみ搬入量内訳!E32,+ごみ搬入量内訳!AD32)</f>
        <v>53993</v>
      </c>
      <c r="I32" s="292">
        <f>ごみ搬入量内訳!BC32</f>
        <v>4423</v>
      </c>
      <c r="J32" s="292">
        <f>資源化量内訳!BO32</f>
        <v>3924</v>
      </c>
      <c r="K32" s="292">
        <f>SUM(H32:J32)</f>
        <v>62340</v>
      </c>
      <c r="L32" s="295">
        <f>IF(D32&lt;&gt;0,K32/D32/365*1000000,"-")</f>
        <v>1003.1747891265123</v>
      </c>
      <c r="M32" s="292">
        <f>IF(D32&lt;&gt;0,(ごみ搬入量内訳!BR32+ごみ処理概要!J32)/ごみ処理概要!D32/365*1000000,"-")</f>
        <v>619.60606481436037</v>
      </c>
      <c r="N32" s="292">
        <f>IF(D32&lt;&gt;0,ごみ搬入量内訳!CM32/ごみ処理概要!D32/365*1000000,"-")</f>
        <v>383.56872431215186</v>
      </c>
      <c r="O32" s="292">
        <f>ごみ搬入量内訳!DH32</f>
        <v>0</v>
      </c>
      <c r="P32" s="292">
        <f>ごみ処理量内訳!E32</f>
        <v>49786</v>
      </c>
      <c r="Q32" s="292">
        <f>ごみ処理量内訳!N32</f>
        <v>0</v>
      </c>
      <c r="R32" s="292">
        <f>SUM(S32:Y32)</f>
        <v>8630</v>
      </c>
      <c r="S32" s="292">
        <f>ごみ処理量内訳!G32</f>
        <v>3803</v>
      </c>
      <c r="T32" s="292">
        <f>ごみ処理量内訳!L32</f>
        <v>4827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0</v>
      </c>
      <c r="AA32" s="292">
        <f>SUM(P32,Q32,R32,Z32)</f>
        <v>58416</v>
      </c>
      <c r="AB32" s="297">
        <f>IF(AA32&lt;&gt;0,(Z32+P32+R32)/AA32*100,"-")</f>
        <v>100</v>
      </c>
      <c r="AC32" s="292">
        <f>施設資源化量内訳!Y32</f>
        <v>1855</v>
      </c>
      <c r="AD32" s="292">
        <f>施設資源化量内訳!AT32</f>
        <v>890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4344</v>
      </c>
      <c r="AJ32" s="292">
        <f>SUM(AC32:AI32)</f>
        <v>7089</v>
      </c>
      <c r="AK32" s="297">
        <f>IF((AA32+J32)&lt;&gt;0,(Z32+AJ32+J32)/(AA32+J32)*100,"-")</f>
        <v>17.6660250240616</v>
      </c>
      <c r="AL32" s="297">
        <f>IF((AA32+J32)&lt;&gt;0,(資源化量内訳!D32-資源化量内訳!R32-資源化量内訳!T32-資源化量内訳!V32-資源化量内訳!U32)/(AA32+J32)*100,"-")</f>
        <v>17.6660250240616</v>
      </c>
      <c r="AM32" s="292">
        <f>ごみ処理量内訳!AA32</f>
        <v>0</v>
      </c>
      <c r="AN32" s="292">
        <f>ごみ処理量内訳!AB32</f>
        <v>3543</v>
      </c>
      <c r="AO32" s="292">
        <f>ごみ処理量内訳!AC32</f>
        <v>0</v>
      </c>
      <c r="AP32" s="292">
        <f>SUM(AM32:AO32)</f>
        <v>3543</v>
      </c>
      <c r="AQ32" s="412" t="s">
        <v>761</v>
      </c>
      <c r="AR32" s="413"/>
    </row>
    <row r="33" spans="1: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+E33+F33</f>
        <v>91560</v>
      </c>
      <c r="E33" s="292">
        <v>91560</v>
      </c>
      <c r="F33" s="292">
        <v>0</v>
      </c>
      <c r="G33" s="292">
        <v>1722</v>
      </c>
      <c r="H33" s="292">
        <f>SUM(ごみ搬入量内訳!E33,+ごみ搬入量内訳!AD33)</f>
        <v>25148</v>
      </c>
      <c r="I33" s="292">
        <f>ごみ搬入量内訳!BC33</f>
        <v>1068</v>
      </c>
      <c r="J33" s="292">
        <f>資源化量内訳!BO33</f>
        <v>940</v>
      </c>
      <c r="K33" s="292">
        <f>SUM(H33:J33)</f>
        <v>27156</v>
      </c>
      <c r="L33" s="295">
        <f>IF(D33&lt;&gt;0,K33/D33/365*1000000,"-")</f>
        <v>812.58191349934464</v>
      </c>
      <c r="M33" s="292">
        <f>IF(D33&lt;&gt;0,(ごみ搬入量内訳!BR33+ごみ処理概要!J33)/ごみ処理概要!D33/365*1000000,"-")</f>
        <v>684.27320658060887</v>
      </c>
      <c r="N33" s="292">
        <f>IF(D33&lt;&gt;0,ごみ搬入量内訳!CM33/ごみ処理概要!D33/365*1000000,"-")</f>
        <v>128.30870691873579</v>
      </c>
      <c r="O33" s="292">
        <f>ごみ搬入量内訳!DH33</f>
        <v>0</v>
      </c>
      <c r="P33" s="292">
        <f>ごみ処理量内訳!E33</f>
        <v>19376</v>
      </c>
      <c r="Q33" s="292">
        <f>ごみ処理量内訳!N33</f>
        <v>0</v>
      </c>
      <c r="R33" s="292">
        <f>SUM(S33:Y33)</f>
        <v>3446</v>
      </c>
      <c r="S33" s="292">
        <f>ごみ処理量内訳!G33</f>
        <v>1025</v>
      </c>
      <c r="T33" s="292">
        <f>ごみ処理量内訳!L33</f>
        <v>2421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3382</v>
      </c>
      <c r="AA33" s="292">
        <f>SUM(P33,Q33,R33,Z33)</f>
        <v>26204</v>
      </c>
      <c r="AB33" s="297">
        <f>IF(AA33&lt;&gt;0,(Z33+P33+R33)/AA33*100,"-")</f>
        <v>100</v>
      </c>
      <c r="AC33" s="292">
        <f>施設資源化量内訳!Y33</f>
        <v>58</v>
      </c>
      <c r="AD33" s="292">
        <f>施設資源化量内訳!AT33</f>
        <v>281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1173</v>
      </c>
      <c r="AJ33" s="292">
        <f>SUM(AC33:AI33)</f>
        <v>1512</v>
      </c>
      <c r="AK33" s="297">
        <f>IF((AA33+J33)&lt;&gt;0,(Z33+AJ33+J33)/(AA33+J33)*100,"-")</f>
        <v>21.492779251399941</v>
      </c>
      <c r="AL33" s="297">
        <f>IF((AA33+J33)&lt;&gt;0,(資源化量内訳!D33-資源化量内訳!R33-資源化量内訳!T33-資源化量内訳!V33-資源化量内訳!U33)/(AA33+J33)*100,"-")</f>
        <v>21.492779251399941</v>
      </c>
      <c r="AM33" s="292">
        <f>ごみ処理量内訳!AA33</f>
        <v>0</v>
      </c>
      <c r="AN33" s="292">
        <f>ごみ処理量内訳!AB33</f>
        <v>2096</v>
      </c>
      <c r="AO33" s="292">
        <f>ごみ処理量内訳!AC33</f>
        <v>291</v>
      </c>
      <c r="AP33" s="292">
        <f>SUM(AM33:AO33)</f>
        <v>2387</v>
      </c>
      <c r="AQ33" s="412" t="s">
        <v>761</v>
      </c>
      <c r="AR33" s="413"/>
    </row>
    <row r="34" spans="1: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+E34+F34</f>
        <v>63601</v>
      </c>
      <c r="E34" s="292">
        <v>63601</v>
      </c>
      <c r="F34" s="292">
        <v>0</v>
      </c>
      <c r="G34" s="292">
        <v>755</v>
      </c>
      <c r="H34" s="292">
        <f>SUM(ごみ搬入量内訳!E34,+ごみ搬入量内訳!AD34)</f>
        <v>19773</v>
      </c>
      <c r="I34" s="292">
        <f>ごみ搬入量内訳!BC34</f>
        <v>1104</v>
      </c>
      <c r="J34" s="292">
        <f>資源化量内訳!BO34</f>
        <v>746</v>
      </c>
      <c r="K34" s="292">
        <f>SUM(H34:J34)</f>
        <v>21623</v>
      </c>
      <c r="L34" s="295">
        <f>IF(D34&lt;&gt;0,K34/D34/365*1000000,"-")</f>
        <v>931.44912643529119</v>
      </c>
      <c r="M34" s="292">
        <f>IF(D34&lt;&gt;0,(ごみ搬入量内訳!BR34+ごみ処理概要!J34)/ごみ処理概要!D34/365*1000000,"-")</f>
        <v>708.82834830933336</v>
      </c>
      <c r="N34" s="292">
        <f>IF(D34&lt;&gt;0,ごみ搬入量内訳!CM34/ごみ処理概要!D34/365*1000000,"-")</f>
        <v>222.62077812595777</v>
      </c>
      <c r="O34" s="292">
        <f>ごみ搬入量内訳!DH34</f>
        <v>0</v>
      </c>
      <c r="P34" s="292">
        <f>ごみ処理量内訳!E34</f>
        <v>17133</v>
      </c>
      <c r="Q34" s="292">
        <f>ごみ処理量内訳!N34</f>
        <v>0</v>
      </c>
      <c r="R34" s="292">
        <f>SUM(S34:Y34)</f>
        <v>2665</v>
      </c>
      <c r="S34" s="292">
        <f>ごみ処理量内訳!G34</f>
        <v>2665</v>
      </c>
      <c r="T34" s="292">
        <f>ごみ処理量内訳!L34</f>
        <v>0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1079</v>
      </c>
      <c r="AA34" s="292">
        <f>SUM(P34,Q34,R34,Z34)</f>
        <v>20877</v>
      </c>
      <c r="AB34" s="297">
        <f>IF(AA34&lt;&gt;0,(Z34+P34+R34)/AA34*100,"-")</f>
        <v>100</v>
      </c>
      <c r="AC34" s="292">
        <f>施設資源化量内訳!Y34</f>
        <v>2032</v>
      </c>
      <c r="AD34" s="292">
        <f>施設資源化量内訳!AT34</f>
        <v>1672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0</v>
      </c>
      <c r="AJ34" s="292">
        <f>SUM(AC34:AI34)</f>
        <v>3704</v>
      </c>
      <c r="AK34" s="297">
        <f>IF((AA34+J34)&lt;&gt;0,(Z34+AJ34+J34)/(AA34+J34)*100,"-")</f>
        <v>25.569994912824306</v>
      </c>
      <c r="AL34" s="297">
        <f>IF((AA34+J34)&lt;&gt;0,(資源化量内訳!D34-資源化量内訳!R34-資源化量内訳!T34-資源化量内訳!V34-資源化量内訳!U34)/(AA34+J34)*100,"-")</f>
        <v>25.569994912824306</v>
      </c>
      <c r="AM34" s="292">
        <f>ごみ処理量内訳!AA34</f>
        <v>0</v>
      </c>
      <c r="AN34" s="292">
        <f>ごみ処理量内訳!AB34</f>
        <v>677</v>
      </c>
      <c r="AO34" s="292">
        <f>ごみ処理量内訳!AC34</f>
        <v>0</v>
      </c>
      <c r="AP34" s="292">
        <f>SUM(AM34:AO34)</f>
        <v>677</v>
      </c>
      <c r="AQ34" s="412" t="s">
        <v>761</v>
      </c>
      <c r="AR34" s="413"/>
    </row>
    <row r="35" spans="1: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+E35+F35</f>
        <v>70527</v>
      </c>
      <c r="E35" s="292">
        <v>70527</v>
      </c>
      <c r="F35" s="292">
        <v>0</v>
      </c>
      <c r="G35" s="292">
        <v>2183</v>
      </c>
      <c r="H35" s="292">
        <f>SUM(ごみ搬入量内訳!E35,+ごみ搬入量内訳!AD35)</f>
        <v>18851</v>
      </c>
      <c r="I35" s="292">
        <f>ごみ搬入量内訳!BC35</f>
        <v>3412</v>
      </c>
      <c r="J35" s="292">
        <f>資源化量内訳!BO35</f>
        <v>297</v>
      </c>
      <c r="K35" s="292">
        <f>SUM(H35:J35)</f>
        <v>22560</v>
      </c>
      <c r="L35" s="295">
        <f>IF(D35&lt;&gt;0,K35/D35/365*1000000,"-")</f>
        <v>876.37669513919775</v>
      </c>
      <c r="M35" s="292">
        <f>IF(D35&lt;&gt;0,(ごみ搬入量内訳!BR35+ごみ処理概要!J35)/ごみ処理概要!D35/365*1000000,"-")</f>
        <v>728.29389541088995</v>
      </c>
      <c r="N35" s="292">
        <f>IF(D35&lt;&gt;0,ごみ搬入量内訳!CM35/ごみ処理概要!D35/365*1000000,"-")</f>
        <v>148.08279972830769</v>
      </c>
      <c r="O35" s="292">
        <f>ごみ搬入量内訳!DH35</f>
        <v>0</v>
      </c>
      <c r="P35" s="292">
        <f>ごみ処理量内訳!E35</f>
        <v>18777</v>
      </c>
      <c r="Q35" s="292">
        <f>ごみ処理量内訳!N35</f>
        <v>762</v>
      </c>
      <c r="R35" s="292">
        <f>SUM(S35:Y35)</f>
        <v>2741</v>
      </c>
      <c r="S35" s="292">
        <f>ごみ処理量内訳!G35</f>
        <v>0</v>
      </c>
      <c r="T35" s="292">
        <f>ごみ処理量内訳!L35</f>
        <v>2741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0</v>
      </c>
      <c r="Z35" s="292">
        <f>資源化量内訳!Y35</f>
        <v>0</v>
      </c>
      <c r="AA35" s="292">
        <f>SUM(P35,Q35,R35,Z35)</f>
        <v>22280</v>
      </c>
      <c r="AB35" s="297">
        <f>IF(AA35&lt;&gt;0,(Z35+P35+R35)/AA35*100,"-")</f>
        <v>96.579892280071817</v>
      </c>
      <c r="AC35" s="292">
        <f>施設資源化量内訳!Y35</f>
        <v>1963</v>
      </c>
      <c r="AD35" s="292">
        <f>施設資源化量内訳!AT35</f>
        <v>0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2654</v>
      </c>
      <c r="AJ35" s="292">
        <f>SUM(AC35:AI35)</f>
        <v>4617</v>
      </c>
      <c r="AK35" s="297">
        <f>IF((AA35+J35)&lt;&gt;0,(Z35+AJ35+J35)/(AA35+J35)*100,"-")</f>
        <v>21.765513575762945</v>
      </c>
      <c r="AL35" s="297">
        <f>IF((AA35+J35)&lt;&gt;0,(資源化量内訳!D35-資源化量内訳!R35-資源化量内訳!T35-資源化量内訳!V35-資源化量内訳!U35)/(AA35+J35)*100,"-")</f>
        <v>13.323293617398239</v>
      </c>
      <c r="AM35" s="292">
        <f>ごみ処理量内訳!AA35</f>
        <v>762</v>
      </c>
      <c r="AN35" s="292">
        <f>ごみ処理量内訳!AB35</f>
        <v>27</v>
      </c>
      <c r="AO35" s="292">
        <f>ごみ処理量内訳!AC35</f>
        <v>60</v>
      </c>
      <c r="AP35" s="292">
        <f>SUM(AM35:AO35)</f>
        <v>849</v>
      </c>
      <c r="AQ35" s="412" t="s">
        <v>761</v>
      </c>
      <c r="AR35" s="413"/>
    </row>
    <row r="36" spans="1: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+E36+F36</f>
        <v>100641</v>
      </c>
      <c r="E36" s="292">
        <v>100641</v>
      </c>
      <c r="F36" s="292">
        <v>0</v>
      </c>
      <c r="G36" s="292">
        <v>1939</v>
      </c>
      <c r="H36" s="292">
        <f>SUM(ごみ搬入量内訳!E36,+ごみ搬入量内訳!AD36)</f>
        <v>29210</v>
      </c>
      <c r="I36" s="292">
        <f>ごみ搬入量内訳!BC36</f>
        <v>1011</v>
      </c>
      <c r="J36" s="292">
        <f>資源化量内訳!BO36</f>
        <v>1774</v>
      </c>
      <c r="K36" s="292">
        <f>SUM(H36:J36)</f>
        <v>31995</v>
      </c>
      <c r="L36" s="295">
        <f>IF(D36&lt;&gt;0,K36/D36/365*1000000,"-")</f>
        <v>870.99228193852741</v>
      </c>
      <c r="M36" s="292">
        <f>IF(D36&lt;&gt;0,(ごみ搬入量内訳!BR36+ごみ処理概要!J36)/ごみ処理概要!D36/365*1000000,"-")</f>
        <v>674.06281897421093</v>
      </c>
      <c r="N36" s="292">
        <f>IF(D36&lt;&gt;0,ごみ搬入量内訳!CM36/ごみ処理概要!D36/365*1000000,"-")</f>
        <v>196.92946296431651</v>
      </c>
      <c r="O36" s="292">
        <f>ごみ搬入量内訳!DH36</f>
        <v>0</v>
      </c>
      <c r="P36" s="292">
        <f>ごみ処理量内訳!E36</f>
        <v>24332</v>
      </c>
      <c r="Q36" s="292">
        <f>ごみ処理量内訳!N36</f>
        <v>0</v>
      </c>
      <c r="R36" s="292">
        <f>SUM(S36:Y36)</f>
        <v>5883</v>
      </c>
      <c r="S36" s="292">
        <f>ごみ処理量内訳!G36</f>
        <v>1845</v>
      </c>
      <c r="T36" s="292">
        <f>ごみ処理量内訳!L36</f>
        <v>4038</v>
      </c>
      <c r="U36" s="292">
        <f>ごみ処理量内訳!H36</f>
        <v>0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6</v>
      </c>
      <c r="AA36" s="292">
        <f>SUM(P36,Q36,R36,Z36)</f>
        <v>30221</v>
      </c>
      <c r="AB36" s="297">
        <f>IF(AA36&lt;&gt;0,(Z36+P36+R36)/AA36*100,"-")</f>
        <v>100</v>
      </c>
      <c r="AC36" s="292">
        <f>施設資源化量内訳!Y36</f>
        <v>1023</v>
      </c>
      <c r="AD36" s="292">
        <f>施設資源化量内訳!AT36</f>
        <v>401</v>
      </c>
      <c r="AE36" s="292">
        <f>施設資源化量内訳!BO36</f>
        <v>0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3859</v>
      </c>
      <c r="AJ36" s="292">
        <f>SUM(AC36:AI36)</f>
        <v>5283</v>
      </c>
      <c r="AK36" s="297">
        <f>IF((AA36+J36)&lt;&gt;0,(Z36+AJ36+J36)/(AA36+J36)*100,"-")</f>
        <v>22.075324269417095</v>
      </c>
      <c r="AL36" s="297">
        <f>IF((AA36+J36)&lt;&gt;0,(資源化量内訳!D36-資源化量内訳!R36-資源化量内訳!T36-資源化量内訳!V36-資源化量内訳!U36)/(AA36+J36)*100,"-")</f>
        <v>18.877949679637442</v>
      </c>
      <c r="AM36" s="292">
        <f>ごみ処理量内訳!AA36</f>
        <v>0</v>
      </c>
      <c r="AN36" s="292">
        <f>ごみ処理量内訳!AB36</f>
        <v>3187</v>
      </c>
      <c r="AO36" s="292">
        <f>ごみ処理量内訳!AC36</f>
        <v>289</v>
      </c>
      <c r="AP36" s="292">
        <f>SUM(AM36:AO36)</f>
        <v>3476</v>
      </c>
      <c r="AQ36" s="412" t="s">
        <v>761</v>
      </c>
      <c r="AR36" s="413"/>
    </row>
    <row r="37" spans="1: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+E37+F37</f>
        <v>63723</v>
      </c>
      <c r="E37" s="292">
        <v>63723</v>
      </c>
      <c r="F37" s="292">
        <v>0</v>
      </c>
      <c r="G37" s="292">
        <v>1191</v>
      </c>
      <c r="H37" s="292">
        <f>SUM(ごみ搬入量内訳!E37,+ごみ搬入量内訳!AD37)</f>
        <v>16392</v>
      </c>
      <c r="I37" s="292">
        <f>ごみ搬入量内訳!BC37</f>
        <v>1042</v>
      </c>
      <c r="J37" s="292">
        <f>資源化量内訳!BO37</f>
        <v>568</v>
      </c>
      <c r="K37" s="292">
        <f>SUM(H37:J37)</f>
        <v>18002</v>
      </c>
      <c r="L37" s="295">
        <f>IF(D37&lt;&gt;0,K37/D37/365*1000000,"-")</f>
        <v>773.98345880146076</v>
      </c>
      <c r="M37" s="292">
        <f>IF(D37&lt;&gt;0,(ごみ搬入量内訳!BR37+ごみ処理概要!J37)/ごみ処理概要!D37/365*1000000,"-")</f>
        <v>586.39931088729702</v>
      </c>
      <c r="N37" s="292">
        <f>IF(D37&lt;&gt;0,ごみ搬入量内訳!CM37/ごみ処理概要!D37/365*1000000,"-")</f>
        <v>187.58414791416362</v>
      </c>
      <c r="O37" s="292">
        <f>ごみ搬入量内訳!DH37</f>
        <v>0</v>
      </c>
      <c r="P37" s="292">
        <f>ごみ処理量内訳!E37</f>
        <v>14959</v>
      </c>
      <c r="Q37" s="292">
        <f>ごみ処理量内訳!N37</f>
        <v>0</v>
      </c>
      <c r="R37" s="292">
        <f>SUM(S37:Y37)</f>
        <v>3723</v>
      </c>
      <c r="S37" s="292">
        <f>ごみ処理量内訳!G37</f>
        <v>1177</v>
      </c>
      <c r="T37" s="292">
        <f>ごみ処理量内訳!L37</f>
        <v>2459</v>
      </c>
      <c r="U37" s="292">
        <f>ごみ処理量内訳!H37</f>
        <v>11</v>
      </c>
      <c r="V37" s="292">
        <f>ごみ処理量内訳!I37</f>
        <v>76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0</v>
      </c>
      <c r="Z37" s="292">
        <f>資源化量内訳!Y37</f>
        <v>0</v>
      </c>
      <c r="AA37" s="292">
        <f>SUM(P37,Q37,R37,Z37)</f>
        <v>18682</v>
      </c>
      <c r="AB37" s="297">
        <f>IF(AA37&lt;&gt;0,(Z37+P37+R37)/AA37*100,"-")</f>
        <v>100</v>
      </c>
      <c r="AC37" s="292">
        <f>施設資源化量内訳!Y37</f>
        <v>628</v>
      </c>
      <c r="AD37" s="292">
        <f>施設資源化量内訳!AT37</f>
        <v>255</v>
      </c>
      <c r="AE37" s="292">
        <f>施設資源化量内訳!BO37</f>
        <v>11</v>
      </c>
      <c r="AF37" s="292">
        <f>施設資源化量内訳!CJ37</f>
        <v>76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2459</v>
      </c>
      <c r="AJ37" s="292">
        <f>SUM(AC37:AI37)</f>
        <v>3429</v>
      </c>
      <c r="AK37" s="297">
        <f>IF((AA37+J37)&lt;&gt;0,(Z37+AJ37+J37)/(AA37+J37)*100,"-")</f>
        <v>20.763636363636365</v>
      </c>
      <c r="AL37" s="297">
        <f>IF((AA37+J37)&lt;&gt;0,(資源化量内訳!D37-資源化量内訳!R37-資源化量内訳!T37-資源化量内訳!V37-資源化量内訳!U37)/(AA37+J37)*100,"-")</f>
        <v>17.501298701298701</v>
      </c>
      <c r="AM37" s="292">
        <f>ごみ処理量内訳!AA37</f>
        <v>0</v>
      </c>
      <c r="AN37" s="292">
        <f>ごみ処理量内訳!AB37</f>
        <v>1353</v>
      </c>
      <c r="AO37" s="292">
        <f>ごみ処理量内訳!AC37</f>
        <v>144</v>
      </c>
      <c r="AP37" s="292">
        <f>SUM(AM37:AO37)</f>
        <v>1497</v>
      </c>
      <c r="AQ37" s="412" t="s">
        <v>761</v>
      </c>
      <c r="AR37" s="413"/>
    </row>
    <row r="38" spans="1: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+E38+F38</f>
        <v>50209</v>
      </c>
      <c r="E38" s="292">
        <v>50209</v>
      </c>
      <c r="F38" s="292">
        <v>0</v>
      </c>
      <c r="G38" s="292">
        <v>2359</v>
      </c>
      <c r="H38" s="292">
        <f>SUM(ごみ搬入量内訳!E38,+ごみ搬入量内訳!AD38)</f>
        <v>14328</v>
      </c>
      <c r="I38" s="292">
        <f>ごみ搬入量内訳!BC38</f>
        <v>3235</v>
      </c>
      <c r="J38" s="292">
        <f>資源化量内訳!BO38</f>
        <v>593</v>
      </c>
      <c r="K38" s="292">
        <f>SUM(H38:J38)</f>
        <v>18156</v>
      </c>
      <c r="L38" s="295">
        <f>IF(D38&lt;&gt;0,K38/D38/365*1000000,"-")</f>
        <v>990.70815498067395</v>
      </c>
      <c r="M38" s="292">
        <f>IF(D38&lt;&gt;0,(ごみ搬入量内訳!BR38+ごみ処理概要!J38)/ごみ処理概要!D38/365*1000000,"-")</f>
        <v>721.04084379349104</v>
      </c>
      <c r="N38" s="292">
        <f>IF(D38&lt;&gt;0,ごみ搬入量内訳!CM38/ごみ処理概要!D38/365*1000000,"-")</f>
        <v>269.6673111871828</v>
      </c>
      <c r="O38" s="292">
        <f>ごみ搬入量内訳!DH38</f>
        <v>0</v>
      </c>
      <c r="P38" s="292">
        <f>ごみ処理量内訳!E38</f>
        <v>14586</v>
      </c>
      <c r="Q38" s="292">
        <f>ごみ処理量内訳!N38</f>
        <v>0</v>
      </c>
      <c r="R38" s="292">
        <f>SUM(S38:Y38)</f>
        <v>6033</v>
      </c>
      <c r="S38" s="292">
        <f>ごみ処理量内訳!G38</f>
        <v>1801</v>
      </c>
      <c r="T38" s="292">
        <f>ごみ処理量内訳!L38</f>
        <v>1330</v>
      </c>
      <c r="U38" s="292">
        <f>ごみ処理量内訳!H38</f>
        <v>0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88</v>
      </c>
      <c r="Y38" s="292">
        <f>ごみ処理量内訳!M38</f>
        <v>2814</v>
      </c>
      <c r="Z38" s="292">
        <f>資源化量内訳!Y38</f>
        <v>0</v>
      </c>
      <c r="AA38" s="292">
        <f>SUM(P38,Q38,R38,Z38)</f>
        <v>20619</v>
      </c>
      <c r="AB38" s="297">
        <f>IF(AA38&lt;&gt;0,(Z38+P38+R38)/AA38*100,"-")</f>
        <v>100</v>
      </c>
      <c r="AC38" s="292">
        <f>施設資源化量内訳!Y38</f>
        <v>727</v>
      </c>
      <c r="AD38" s="292">
        <f>施設資源化量内訳!AT38</f>
        <v>1066</v>
      </c>
      <c r="AE38" s="292">
        <f>施設資源化量内訳!BO38</f>
        <v>0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88</v>
      </c>
      <c r="AI38" s="292">
        <f>施設資源化量内訳!EU38</f>
        <v>1330</v>
      </c>
      <c r="AJ38" s="292">
        <f>SUM(AC38:AI38)</f>
        <v>3211</v>
      </c>
      <c r="AK38" s="297">
        <f>IF((AA38+J38)&lt;&gt;0,(Z38+AJ38+J38)/(AA38+J38)*100,"-")</f>
        <v>17.933245332830474</v>
      </c>
      <c r="AL38" s="297">
        <f>IF((AA38+J38)&lt;&gt;0,(資源化量内訳!D38-資源化量内訳!R38-資源化量内訳!T38-資源化量内訳!V38-資源化量内訳!U38)/(AA38+J38)*100,"-")</f>
        <v>17.518385819347539</v>
      </c>
      <c r="AM38" s="292">
        <f>ごみ処理量内訳!AA38</f>
        <v>0</v>
      </c>
      <c r="AN38" s="292">
        <f>ごみ処理量内訳!AB38</f>
        <v>850</v>
      </c>
      <c r="AO38" s="292">
        <f>ごみ処理量内訳!AC38</f>
        <v>850</v>
      </c>
      <c r="AP38" s="292">
        <f>SUM(AM38:AO38)</f>
        <v>1700</v>
      </c>
      <c r="AQ38" s="412" t="s">
        <v>761</v>
      </c>
      <c r="AR38" s="413"/>
    </row>
    <row r="39" spans="1: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+E39+F39</f>
        <v>38507</v>
      </c>
      <c r="E39" s="292">
        <v>38507</v>
      </c>
      <c r="F39" s="292">
        <v>0</v>
      </c>
      <c r="G39" s="292">
        <v>351</v>
      </c>
      <c r="H39" s="292">
        <f>SUM(ごみ搬入量内訳!E39,+ごみ搬入量内訳!AD39)</f>
        <v>10709</v>
      </c>
      <c r="I39" s="292">
        <f>ごみ搬入量内訳!BC39</f>
        <v>4440</v>
      </c>
      <c r="J39" s="292">
        <f>資源化量内訳!BO39</f>
        <v>0</v>
      </c>
      <c r="K39" s="292">
        <f>SUM(H39:J39)</f>
        <v>15149</v>
      </c>
      <c r="L39" s="295">
        <f>IF(D39&lt;&gt;0,K39/D39/365*1000000,"-")</f>
        <v>1077.8328508853219</v>
      </c>
      <c r="M39" s="292">
        <f>IF(D39&lt;&gt;0,(ごみ搬入量内訳!BR39+ごみ処理概要!J39)/ごみ処理概要!D39/365*1000000,"-")</f>
        <v>784.91332833631736</v>
      </c>
      <c r="N39" s="292">
        <f>IF(D39&lt;&gt;0,ごみ搬入量内訳!CM39/ごみ処理概要!D39/365*1000000,"-")</f>
        <v>292.91952254900463</v>
      </c>
      <c r="O39" s="292">
        <f>ごみ搬入量内訳!DH39</f>
        <v>0</v>
      </c>
      <c r="P39" s="292">
        <f>ごみ処理量内訳!E39</f>
        <v>11925</v>
      </c>
      <c r="Q39" s="292">
        <f>ごみ処理量内訳!N39</f>
        <v>187</v>
      </c>
      <c r="R39" s="292">
        <f>SUM(S39:Y39)</f>
        <v>2043</v>
      </c>
      <c r="S39" s="292">
        <f>ごみ処理量内訳!G39</f>
        <v>15</v>
      </c>
      <c r="T39" s="292">
        <f>ごみ処理量内訳!L39</f>
        <v>1986</v>
      </c>
      <c r="U39" s="292">
        <f>ごみ処理量内訳!H39</f>
        <v>0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0</v>
      </c>
      <c r="Y39" s="292">
        <f>ごみ処理量内訳!M39</f>
        <v>42</v>
      </c>
      <c r="Z39" s="292">
        <f>資源化量内訳!Y39</f>
        <v>1233</v>
      </c>
      <c r="AA39" s="292">
        <f>SUM(P39,Q39,R39,Z39)</f>
        <v>15388</v>
      </c>
      <c r="AB39" s="297">
        <f>IF(AA39&lt;&gt;0,(Z39+P39+R39)/AA39*100,"-")</f>
        <v>98.784767351182751</v>
      </c>
      <c r="AC39" s="292">
        <f>施設資源化量内訳!Y39</f>
        <v>134</v>
      </c>
      <c r="AD39" s="292">
        <f>施設資源化量内訳!AT39</f>
        <v>13</v>
      </c>
      <c r="AE39" s="292">
        <f>施設資源化量内訳!BO39</f>
        <v>0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0</v>
      </c>
      <c r="AI39" s="292">
        <f>施設資源化量内訳!EU39</f>
        <v>1508</v>
      </c>
      <c r="AJ39" s="292">
        <f>SUM(AC39:AI39)</f>
        <v>1655</v>
      </c>
      <c r="AK39" s="297">
        <f>IF((AA39+J39)&lt;&gt;0,(Z39+AJ39+J39)/(AA39+J39)*100,"-")</f>
        <v>18.767871068364961</v>
      </c>
      <c r="AL39" s="297">
        <f>IF((AA39+J39)&lt;&gt;0,(資源化量内訳!D39-資源化量内訳!R39-資源化量内訳!T39-資源化量内訳!V39-資源化量内訳!U39)/(AA39+J39)*100,"-")</f>
        <v>17.897062646217833</v>
      </c>
      <c r="AM39" s="292">
        <f>ごみ処理量内訳!AA39</f>
        <v>187</v>
      </c>
      <c r="AN39" s="292">
        <f>ごみ処理量内訳!AB39</f>
        <v>1063</v>
      </c>
      <c r="AO39" s="292">
        <f>ごみ処理量内訳!AC39</f>
        <v>90</v>
      </c>
      <c r="AP39" s="292">
        <f>SUM(AM39:AO39)</f>
        <v>1340</v>
      </c>
      <c r="AQ39" s="412" t="s">
        <v>761</v>
      </c>
      <c r="AR39" s="413"/>
    </row>
    <row r="40" spans="1: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+E40+F40</f>
        <v>36760</v>
      </c>
      <c r="E40" s="292">
        <v>36760</v>
      </c>
      <c r="F40" s="292">
        <v>0</v>
      </c>
      <c r="G40" s="292">
        <v>442</v>
      </c>
      <c r="H40" s="292">
        <f>SUM(ごみ搬入量内訳!E40,+ごみ搬入量内訳!AD40)</f>
        <v>6583</v>
      </c>
      <c r="I40" s="292">
        <f>ごみ搬入量内訳!BC40</f>
        <v>3516</v>
      </c>
      <c r="J40" s="292">
        <f>資源化量内訳!BO40</f>
        <v>215</v>
      </c>
      <c r="K40" s="292">
        <f>SUM(H40:J40)</f>
        <v>10314</v>
      </c>
      <c r="L40" s="295">
        <f>IF(D40&lt;&gt;0,K40/D40/365*1000000,"-")</f>
        <v>768.70332553251751</v>
      </c>
      <c r="M40" s="292">
        <f>IF(D40&lt;&gt;0,(ごみ搬入量内訳!BR40+ごみ処理概要!J40)/ごみ処理概要!D40/365*1000000,"-")</f>
        <v>530.13251449610209</v>
      </c>
      <c r="N40" s="292">
        <f>IF(D40&lt;&gt;0,ごみ搬入量内訳!CM40/ごみ処理概要!D40/365*1000000,"-")</f>
        <v>238.57081103641539</v>
      </c>
      <c r="O40" s="292">
        <f>ごみ搬入量内訳!DH40</f>
        <v>0</v>
      </c>
      <c r="P40" s="292">
        <f>ごみ処理量内訳!E40</f>
        <v>7127</v>
      </c>
      <c r="Q40" s="292">
        <f>ごみ処理量内訳!N40</f>
        <v>98</v>
      </c>
      <c r="R40" s="292">
        <f>SUM(S40:Y40)</f>
        <v>2778</v>
      </c>
      <c r="S40" s="292">
        <f>ごみ処理量内訳!G40</f>
        <v>1436</v>
      </c>
      <c r="T40" s="292">
        <f>ごみ処理量内訳!L40</f>
        <v>1342</v>
      </c>
      <c r="U40" s="292">
        <f>ごみ処理量内訳!H40</f>
        <v>0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0</v>
      </c>
      <c r="Y40" s="292">
        <f>ごみ処理量内訳!M40</f>
        <v>0</v>
      </c>
      <c r="Z40" s="292">
        <f>資源化量内訳!Y40</f>
        <v>96</v>
      </c>
      <c r="AA40" s="292">
        <f>SUM(P40,Q40,R40,Z40)</f>
        <v>10099</v>
      </c>
      <c r="AB40" s="297">
        <f>IF(AA40&lt;&gt;0,(Z40+P40+R40)/AA40*100,"-")</f>
        <v>99.029606891771465</v>
      </c>
      <c r="AC40" s="292">
        <f>施設資源化量内訳!Y40</f>
        <v>516</v>
      </c>
      <c r="AD40" s="292">
        <f>施設資源化量内訳!AT40</f>
        <v>0</v>
      </c>
      <c r="AE40" s="292">
        <f>施設資源化量内訳!BO40</f>
        <v>0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0</v>
      </c>
      <c r="AI40" s="292">
        <f>施設資源化量内訳!EU40</f>
        <v>1143</v>
      </c>
      <c r="AJ40" s="292">
        <f>SUM(AC40:AI40)</f>
        <v>1659</v>
      </c>
      <c r="AK40" s="297">
        <f>IF((AA40+J40)&lt;&gt;0,(Z40+AJ40+J40)/(AA40+J40)*100,"-")</f>
        <v>19.100252084545279</v>
      </c>
      <c r="AL40" s="297">
        <f>IF((AA40+J40)&lt;&gt;0,(資源化量内訳!D40-資源化量内訳!R40-資源化量内訳!T40-資源化量内訳!V40-資源化量内訳!U40)/(AA40+J40)*100,"-")</f>
        <v>14.097343416715145</v>
      </c>
      <c r="AM40" s="292">
        <f>ごみ処理量内訳!AA40</f>
        <v>98</v>
      </c>
      <c r="AN40" s="292">
        <f>ごみ処理量内訳!AB40</f>
        <v>217</v>
      </c>
      <c r="AO40" s="292">
        <f>ごみ処理量内訳!AC40</f>
        <v>126</v>
      </c>
      <c r="AP40" s="292">
        <f>SUM(AM40:AO40)</f>
        <v>441</v>
      </c>
      <c r="AQ40" s="412" t="s">
        <v>761</v>
      </c>
      <c r="AR40" s="413"/>
    </row>
    <row r="41" spans="1: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+E41+F41</f>
        <v>77082</v>
      </c>
      <c r="E41" s="292">
        <v>77082</v>
      </c>
      <c r="F41" s="292">
        <v>0</v>
      </c>
      <c r="G41" s="292">
        <v>1042</v>
      </c>
      <c r="H41" s="292">
        <f>SUM(ごみ搬入量内訳!E41,+ごみ搬入量内訳!AD41)</f>
        <v>22045</v>
      </c>
      <c r="I41" s="292">
        <f>ごみ搬入量内訳!BC41</f>
        <v>5346</v>
      </c>
      <c r="J41" s="292">
        <f>資源化量内訳!BO41</f>
        <v>999</v>
      </c>
      <c r="K41" s="292">
        <f>SUM(H41:J41)</f>
        <v>28390</v>
      </c>
      <c r="L41" s="295">
        <f>IF(D41&lt;&gt;0,K41/D41/365*1000000,"-")</f>
        <v>1009.0659546691603</v>
      </c>
      <c r="M41" s="292">
        <f>IF(D41&lt;&gt;0,(ごみ搬入量内訳!BR41+ごみ処理概要!J41)/ごみ処理概要!D41/365*1000000,"-")</f>
        <v>758.06124273278806</v>
      </c>
      <c r="N41" s="292">
        <f>IF(D41&lt;&gt;0,ごみ搬入量内訳!CM41/ごみ処理概要!D41/365*1000000,"-")</f>
        <v>251.0047119363723</v>
      </c>
      <c r="O41" s="292">
        <f>ごみ搬入量内訳!DH41</f>
        <v>0</v>
      </c>
      <c r="P41" s="292">
        <f>ごみ処理量内訳!E41</f>
        <v>22329</v>
      </c>
      <c r="Q41" s="292">
        <f>ごみ処理量内訳!N41</f>
        <v>0</v>
      </c>
      <c r="R41" s="292">
        <f>SUM(S41:Y41)</f>
        <v>2328</v>
      </c>
      <c r="S41" s="292">
        <f>ごみ処理量内訳!G41</f>
        <v>1867</v>
      </c>
      <c r="T41" s="292">
        <f>ごみ処理量内訳!L41</f>
        <v>461</v>
      </c>
      <c r="U41" s="292">
        <f>ごみ処理量内訳!H41</f>
        <v>0</v>
      </c>
      <c r="V41" s="292">
        <f>ごみ処理量内訳!I41</f>
        <v>0</v>
      </c>
      <c r="W41" s="292">
        <f>ごみ処理量内訳!J41</f>
        <v>0</v>
      </c>
      <c r="X41" s="292">
        <f>ごみ処理量内訳!K41</f>
        <v>0</v>
      </c>
      <c r="Y41" s="292">
        <f>ごみ処理量内訳!M41</f>
        <v>0</v>
      </c>
      <c r="Z41" s="292">
        <f>資源化量内訳!Y41</f>
        <v>2799</v>
      </c>
      <c r="AA41" s="292">
        <f>SUM(P41,Q41,R41,Z41)</f>
        <v>27456</v>
      </c>
      <c r="AB41" s="297">
        <f>IF(AA41&lt;&gt;0,(Z41+P41+R41)/AA41*100,"-")</f>
        <v>100</v>
      </c>
      <c r="AC41" s="292">
        <f>施設資源化量内訳!Y41</f>
        <v>0</v>
      </c>
      <c r="AD41" s="292">
        <f>施設資源化量内訳!AT41</f>
        <v>1069</v>
      </c>
      <c r="AE41" s="292">
        <f>施設資源化量内訳!BO41</f>
        <v>0</v>
      </c>
      <c r="AF41" s="292">
        <f>施設資源化量内訳!CJ41</f>
        <v>0</v>
      </c>
      <c r="AG41" s="292">
        <f>施設資源化量内訳!DE41</f>
        <v>0</v>
      </c>
      <c r="AH41" s="292">
        <f>施設資源化量内訳!DZ41</f>
        <v>0</v>
      </c>
      <c r="AI41" s="292">
        <f>施設資源化量内訳!EU41</f>
        <v>461</v>
      </c>
      <c r="AJ41" s="292">
        <f>SUM(AC41:AI41)</f>
        <v>1530</v>
      </c>
      <c r="AK41" s="297">
        <f>IF((AA41+J41)&lt;&gt;0,(Z41+AJ41+J41)/(AA41+J41)*100,"-")</f>
        <v>18.724301528729573</v>
      </c>
      <c r="AL41" s="297">
        <f>IF((AA41+J41)&lt;&gt;0,(資源化量内訳!D41-資源化量内訳!R41-資源化量内訳!T41-資源化量内訳!V41-資源化量内訳!U41)/(AA41+J41)*100,"-")</f>
        <v>18.724301528729573</v>
      </c>
      <c r="AM41" s="292">
        <f>ごみ処理量内訳!AA41</f>
        <v>0</v>
      </c>
      <c r="AN41" s="292">
        <f>ごみ処理量内訳!AB41</f>
        <v>2667</v>
      </c>
      <c r="AO41" s="292">
        <f>ごみ処理量内訳!AC41</f>
        <v>538</v>
      </c>
      <c r="AP41" s="292">
        <f>SUM(AM41:AO41)</f>
        <v>3205</v>
      </c>
      <c r="AQ41" s="412" t="s">
        <v>761</v>
      </c>
      <c r="AR41" s="413"/>
    </row>
    <row r="42" spans="1: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+E42+F42</f>
        <v>52057</v>
      </c>
      <c r="E42" s="292">
        <v>52057</v>
      </c>
      <c r="F42" s="292">
        <v>0</v>
      </c>
      <c r="G42" s="292">
        <v>1024</v>
      </c>
      <c r="H42" s="292">
        <f>SUM(ごみ搬入量内訳!E42,+ごみ搬入量内訳!AD42)</f>
        <v>12950</v>
      </c>
      <c r="I42" s="292">
        <f>ごみ搬入量内訳!BC42</f>
        <v>981</v>
      </c>
      <c r="J42" s="292">
        <f>資源化量内訳!BO42</f>
        <v>475</v>
      </c>
      <c r="K42" s="292">
        <f>SUM(H42:J42)</f>
        <v>14406</v>
      </c>
      <c r="L42" s="295">
        <f>IF(D42&lt;&gt;0,K42/D42/365*1000000,"-")</f>
        <v>758.17840349395715</v>
      </c>
      <c r="M42" s="292">
        <f>IF(D42&lt;&gt;0,(ごみ搬入量内訳!BR42+ごみ処理概要!J42)/ごみ処理概要!D42/365*1000000,"-")</f>
        <v>577.29133055152136</v>
      </c>
      <c r="N42" s="292">
        <f>IF(D42&lt;&gt;0,ごみ搬入量内訳!CM42/ごみ処理概要!D42/365*1000000,"-")</f>
        <v>180.88707294243585</v>
      </c>
      <c r="O42" s="292">
        <f>ごみ搬入量内訳!DH42</f>
        <v>0</v>
      </c>
      <c r="P42" s="292">
        <f>ごみ処理量内訳!E42</f>
        <v>12306</v>
      </c>
      <c r="Q42" s="292">
        <f>ごみ処理量内訳!N42</f>
        <v>0</v>
      </c>
      <c r="R42" s="292">
        <f>SUM(S42:Y42)</f>
        <v>1398</v>
      </c>
      <c r="S42" s="292">
        <f>ごみ処理量内訳!G42</f>
        <v>385</v>
      </c>
      <c r="T42" s="292">
        <f>ごみ処理量内訳!L42</f>
        <v>1013</v>
      </c>
      <c r="U42" s="292">
        <f>ごみ処理量内訳!H42</f>
        <v>0</v>
      </c>
      <c r="V42" s="292">
        <f>ごみ処理量内訳!I42</f>
        <v>0</v>
      </c>
      <c r="W42" s="292">
        <f>ごみ処理量内訳!J42</f>
        <v>0</v>
      </c>
      <c r="X42" s="292">
        <f>ごみ処理量内訳!K42</f>
        <v>0</v>
      </c>
      <c r="Y42" s="292">
        <f>ごみ処理量内訳!M42</f>
        <v>0</v>
      </c>
      <c r="Z42" s="292">
        <f>資源化量内訳!Y42</f>
        <v>354</v>
      </c>
      <c r="AA42" s="292">
        <f>SUM(P42,Q42,R42,Z42)</f>
        <v>14058</v>
      </c>
      <c r="AB42" s="297">
        <f>IF(AA42&lt;&gt;0,(Z42+P42+R42)/AA42*100,"-")</f>
        <v>100</v>
      </c>
      <c r="AC42" s="292">
        <f>施設資源化量内訳!Y42</f>
        <v>638</v>
      </c>
      <c r="AD42" s="292">
        <f>施設資源化量内訳!AT42</f>
        <v>101</v>
      </c>
      <c r="AE42" s="292">
        <f>施設資源化量内訳!BO42</f>
        <v>0</v>
      </c>
      <c r="AF42" s="292">
        <f>施設資源化量内訳!CJ42</f>
        <v>0</v>
      </c>
      <c r="AG42" s="292">
        <f>施設資源化量内訳!DE42</f>
        <v>0</v>
      </c>
      <c r="AH42" s="292">
        <f>施設資源化量内訳!DZ42</f>
        <v>0</v>
      </c>
      <c r="AI42" s="292">
        <f>施設資源化量内訳!EU42</f>
        <v>813</v>
      </c>
      <c r="AJ42" s="292">
        <f>SUM(AC42:AI42)</f>
        <v>1552</v>
      </c>
      <c r="AK42" s="297">
        <f>IF((AA42+J42)&lt;&gt;0,(Z42+AJ42+J42)/(AA42+J42)*100,"-")</f>
        <v>16.383403289066262</v>
      </c>
      <c r="AL42" s="297">
        <f>IF((AA42+J42)&lt;&gt;0,(資源化量内訳!D42-資源化量内訳!R42-資源化量内訳!T42-資源化量内訳!V42-資源化量内訳!U42)/(AA42+J42)*100,"-")</f>
        <v>16.383403289066262</v>
      </c>
      <c r="AM42" s="292">
        <f>ごみ処理量内訳!AA42</f>
        <v>0</v>
      </c>
      <c r="AN42" s="292">
        <f>ごみ処理量内訳!AB42</f>
        <v>773</v>
      </c>
      <c r="AO42" s="292">
        <f>ごみ処理量内訳!AC42</f>
        <v>119</v>
      </c>
      <c r="AP42" s="292">
        <f>SUM(AM42:AO42)</f>
        <v>892</v>
      </c>
      <c r="AQ42" s="412" t="s">
        <v>761</v>
      </c>
      <c r="AR42" s="413"/>
    </row>
    <row r="43" spans="1: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+E43+F43</f>
        <v>38347</v>
      </c>
      <c r="E43" s="292">
        <v>38347</v>
      </c>
      <c r="F43" s="292">
        <v>0</v>
      </c>
      <c r="G43" s="292">
        <v>590</v>
      </c>
      <c r="H43" s="292">
        <f>SUM(ごみ搬入量内訳!E43,+ごみ搬入量内訳!AD43)</f>
        <v>10589</v>
      </c>
      <c r="I43" s="292">
        <f>ごみ搬入量内訳!BC43</f>
        <v>1656</v>
      </c>
      <c r="J43" s="292">
        <f>資源化量内訳!BO43</f>
        <v>0</v>
      </c>
      <c r="K43" s="292">
        <f>SUM(H43:J43)</f>
        <v>12245</v>
      </c>
      <c r="L43" s="295">
        <f>IF(D43&lt;&gt;0,K43/D43/365*1000000,"-")</f>
        <v>874.85188425377351</v>
      </c>
      <c r="M43" s="292">
        <f>IF(D43&lt;&gt;0,(ごみ搬入量内訳!BR43+ごみ処理概要!J43)/ごみ処理概要!D43/365*1000000,"-")</f>
        <v>686.94984623111736</v>
      </c>
      <c r="N43" s="292">
        <f>IF(D43&lt;&gt;0,ごみ搬入量内訳!CM43/ごみ処理概要!D43/365*1000000,"-")</f>
        <v>187.90203802265614</v>
      </c>
      <c r="O43" s="292">
        <f>ごみ搬入量内訳!DH43</f>
        <v>0</v>
      </c>
      <c r="P43" s="292">
        <f>ごみ処理量内訳!E43</f>
        <v>10643</v>
      </c>
      <c r="Q43" s="292">
        <f>ごみ処理量内訳!N43</f>
        <v>0</v>
      </c>
      <c r="R43" s="292">
        <f>SUM(S43:Y43)</f>
        <v>889</v>
      </c>
      <c r="S43" s="292">
        <f>ごみ処理量内訳!G43</f>
        <v>108</v>
      </c>
      <c r="T43" s="292">
        <f>ごみ処理量内訳!L43</f>
        <v>235</v>
      </c>
      <c r="U43" s="292">
        <f>ごみ処理量内訳!H43</f>
        <v>0</v>
      </c>
      <c r="V43" s="292">
        <f>ごみ処理量内訳!I43</f>
        <v>0</v>
      </c>
      <c r="W43" s="292">
        <f>ごみ処理量内訳!J43</f>
        <v>0</v>
      </c>
      <c r="X43" s="292">
        <f>ごみ処理量内訳!K43</f>
        <v>0</v>
      </c>
      <c r="Y43" s="292">
        <f>ごみ処理量内訳!M43</f>
        <v>546</v>
      </c>
      <c r="Z43" s="292">
        <f>資源化量内訳!Y43</f>
        <v>713</v>
      </c>
      <c r="AA43" s="292">
        <f>SUM(P43,Q43,R43,Z43)</f>
        <v>12245</v>
      </c>
      <c r="AB43" s="297">
        <f>IF(AA43&lt;&gt;0,(Z43+P43+R43)/AA43*100,"-")</f>
        <v>100</v>
      </c>
      <c r="AC43" s="292">
        <f>施設資源化量内訳!Y43</f>
        <v>1540</v>
      </c>
      <c r="AD43" s="292">
        <f>施設資源化量内訳!AT43</f>
        <v>108</v>
      </c>
      <c r="AE43" s="292">
        <f>施設資源化量内訳!BO43</f>
        <v>0</v>
      </c>
      <c r="AF43" s="292">
        <f>施設資源化量内訳!CJ43</f>
        <v>0</v>
      </c>
      <c r="AG43" s="292">
        <f>施設資源化量内訳!DE43</f>
        <v>0</v>
      </c>
      <c r="AH43" s="292">
        <f>施設資源化量内訳!DZ43</f>
        <v>0</v>
      </c>
      <c r="AI43" s="292">
        <f>施設資源化量内訳!EU43</f>
        <v>233</v>
      </c>
      <c r="AJ43" s="292">
        <f>SUM(AC43:AI43)</f>
        <v>1881</v>
      </c>
      <c r="AK43" s="297">
        <f>IF((AA43+J43)&lt;&gt;0,(Z43+AJ43+J43)/(AA43+J43)*100,"-")</f>
        <v>21.184156798693344</v>
      </c>
      <c r="AL43" s="297">
        <f>IF((AA43+J43)&lt;&gt;0,(資源化量内訳!D43-資源化量内訳!R43-資源化量内訳!T43-資源化量内訳!V43-資源化量内訳!U43)/(AA43+J43)*100,"-")</f>
        <v>21.184156798693344</v>
      </c>
      <c r="AM43" s="292">
        <f>ごみ処理量内訳!AA43</f>
        <v>0</v>
      </c>
      <c r="AN43" s="292">
        <f>ごみ処理量内訳!AB43</f>
        <v>0</v>
      </c>
      <c r="AO43" s="292">
        <f>ごみ処理量内訳!AC43</f>
        <v>416</v>
      </c>
      <c r="AP43" s="292">
        <f>SUM(AM43:AO43)</f>
        <v>416</v>
      </c>
      <c r="AQ43" s="412" t="s">
        <v>761</v>
      </c>
      <c r="AR43" s="413"/>
    </row>
    <row r="44" spans="1: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+E44+F44</f>
        <v>49686</v>
      </c>
      <c r="E44" s="292">
        <v>49686</v>
      </c>
      <c r="F44" s="292">
        <v>0</v>
      </c>
      <c r="G44" s="292">
        <v>597</v>
      </c>
      <c r="H44" s="292">
        <f>SUM(ごみ搬入量内訳!E44,+ごみ搬入量内訳!AD44)</f>
        <v>14882</v>
      </c>
      <c r="I44" s="292">
        <f>ごみ搬入量内訳!BC44</f>
        <v>365</v>
      </c>
      <c r="J44" s="292">
        <f>資源化量内訳!BO44</f>
        <v>669</v>
      </c>
      <c r="K44" s="292">
        <f>SUM(H44:J44)</f>
        <v>15916</v>
      </c>
      <c r="L44" s="295">
        <f>IF(D44&lt;&gt;0,K44/D44/365*1000000,"-")</f>
        <v>877.62104923026197</v>
      </c>
      <c r="M44" s="292">
        <f>IF(D44&lt;&gt;0,(ごみ搬入量内訳!BR44+ごみ処理概要!J44)/ごみ処理概要!D44/365*1000000,"-")</f>
        <v>773.0189425206737</v>
      </c>
      <c r="N44" s="292">
        <f>IF(D44&lt;&gt;0,ごみ搬入量内訳!CM44/ごみ処理概要!D44/365*1000000,"-")</f>
        <v>104.60210670958826</v>
      </c>
      <c r="O44" s="292">
        <f>ごみ搬入量内訳!DH44</f>
        <v>0</v>
      </c>
      <c r="P44" s="292">
        <f>ごみ処理量内訳!E44</f>
        <v>13371</v>
      </c>
      <c r="Q44" s="292">
        <f>ごみ処理量内訳!N44</f>
        <v>0</v>
      </c>
      <c r="R44" s="292">
        <f>SUM(S44:Y44)</f>
        <v>1108</v>
      </c>
      <c r="S44" s="292">
        <f>ごみ処理量内訳!G44</f>
        <v>647</v>
      </c>
      <c r="T44" s="292">
        <f>ごみ処理量内訳!L44</f>
        <v>461</v>
      </c>
      <c r="U44" s="292">
        <f>ごみ処理量内訳!H44</f>
        <v>0</v>
      </c>
      <c r="V44" s="292">
        <f>ごみ処理量内訳!I44</f>
        <v>0</v>
      </c>
      <c r="W44" s="292">
        <f>ごみ処理量内訳!J44</f>
        <v>0</v>
      </c>
      <c r="X44" s="292">
        <f>ごみ処理量内訳!K44</f>
        <v>0</v>
      </c>
      <c r="Y44" s="292">
        <f>ごみ処理量内訳!M44</f>
        <v>0</v>
      </c>
      <c r="Z44" s="292">
        <f>資源化量内訳!Y44</f>
        <v>768</v>
      </c>
      <c r="AA44" s="292">
        <f>SUM(P44,Q44,R44,Z44)</f>
        <v>15247</v>
      </c>
      <c r="AB44" s="297">
        <f>IF(AA44&lt;&gt;0,(Z44+P44+R44)/AA44*100,"-")</f>
        <v>100</v>
      </c>
      <c r="AC44" s="292">
        <f>施設資源化量内訳!Y44</f>
        <v>1652</v>
      </c>
      <c r="AD44" s="292">
        <f>施設資源化量内訳!AT44</f>
        <v>169</v>
      </c>
      <c r="AE44" s="292">
        <f>施設資源化量内訳!BO44</f>
        <v>0</v>
      </c>
      <c r="AF44" s="292">
        <f>施設資源化量内訳!CJ44</f>
        <v>0</v>
      </c>
      <c r="AG44" s="292">
        <f>施設資源化量内訳!DE44</f>
        <v>0</v>
      </c>
      <c r="AH44" s="292">
        <f>施設資源化量内訳!DZ44</f>
        <v>0</v>
      </c>
      <c r="AI44" s="292">
        <f>施設資源化量内訳!EU44</f>
        <v>232</v>
      </c>
      <c r="AJ44" s="292">
        <f>SUM(AC44:AI44)</f>
        <v>2053</v>
      </c>
      <c r="AK44" s="297">
        <f>IF((AA44+J44)&lt;&gt;0,(Z44+AJ44+J44)/(AA44+J44)*100,"-")</f>
        <v>21.927620005026387</v>
      </c>
      <c r="AL44" s="297">
        <f>IF((AA44+J44)&lt;&gt;0,(資源化量内訳!D44-資源化量内訳!R44-資源化量内訳!T44-資源化量内訳!V44-資源化量内訳!U44)/(AA44+J44)*100,"-")</f>
        <v>21.927620005026387</v>
      </c>
      <c r="AM44" s="292">
        <f>ごみ処理量内訳!AA44</f>
        <v>0</v>
      </c>
      <c r="AN44" s="292">
        <f>ごみ処理量内訳!AB44</f>
        <v>105</v>
      </c>
      <c r="AO44" s="292">
        <f>ごみ処理量内訳!AC44</f>
        <v>222</v>
      </c>
      <c r="AP44" s="292">
        <f>SUM(AM44:AO44)</f>
        <v>327</v>
      </c>
      <c r="AQ44" s="412" t="s">
        <v>761</v>
      </c>
      <c r="AR44" s="413"/>
    </row>
    <row r="45" spans="1: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+E45+F45</f>
        <v>20918</v>
      </c>
      <c r="E45" s="292">
        <v>20918</v>
      </c>
      <c r="F45" s="292">
        <v>0</v>
      </c>
      <c r="G45" s="292">
        <v>526</v>
      </c>
      <c r="H45" s="292">
        <f>SUM(ごみ搬入量内訳!E45,+ごみ搬入量内訳!AD45)</f>
        <v>6451</v>
      </c>
      <c r="I45" s="292">
        <f>ごみ搬入量内訳!BC45</f>
        <v>344</v>
      </c>
      <c r="J45" s="292">
        <f>資源化量内訳!BO45</f>
        <v>423</v>
      </c>
      <c r="K45" s="292">
        <f>SUM(H45:J45)</f>
        <v>7218</v>
      </c>
      <c r="L45" s="295">
        <f>IF(D45&lt;&gt;0,K45/D45/365*1000000,"-")</f>
        <v>945.37443664563659</v>
      </c>
      <c r="M45" s="292">
        <f>IF(D45&lt;&gt;0,(ごみ搬入量内訳!BR45+ごみ処理概要!J45)/ごみ処理概要!D45/365*1000000,"-")</f>
        <v>716.16894147663356</v>
      </c>
      <c r="N45" s="292">
        <f>IF(D45&lt;&gt;0,ごみ搬入量内訳!CM45/ごみ処理概要!D45/365*1000000,"-")</f>
        <v>229.20549516900303</v>
      </c>
      <c r="O45" s="292">
        <f>ごみ搬入量内訳!DH45</f>
        <v>0</v>
      </c>
      <c r="P45" s="292">
        <f>ごみ処理量内訳!E45</f>
        <v>5920</v>
      </c>
      <c r="Q45" s="292">
        <f>ごみ処理量内訳!N45</f>
        <v>0</v>
      </c>
      <c r="R45" s="292">
        <f>SUM(S45:Y45)</f>
        <v>881</v>
      </c>
      <c r="S45" s="292">
        <f>ごみ処理量内訳!G45</f>
        <v>862</v>
      </c>
      <c r="T45" s="292">
        <f>ごみ処理量内訳!L45</f>
        <v>16</v>
      </c>
      <c r="U45" s="292">
        <f>ごみ処理量内訳!H45</f>
        <v>0</v>
      </c>
      <c r="V45" s="292">
        <f>ごみ処理量内訳!I45</f>
        <v>0</v>
      </c>
      <c r="W45" s="292">
        <f>ごみ処理量内訳!J45</f>
        <v>0</v>
      </c>
      <c r="X45" s="292">
        <f>ごみ処理量内訳!K45</f>
        <v>0</v>
      </c>
      <c r="Y45" s="292">
        <f>ごみ処理量内訳!M45</f>
        <v>3</v>
      </c>
      <c r="Z45" s="292">
        <f>資源化量内訳!Y45</f>
        <v>5</v>
      </c>
      <c r="AA45" s="292">
        <f>SUM(P45,Q45,R45,Z45)</f>
        <v>6806</v>
      </c>
      <c r="AB45" s="297">
        <f>IF(AA45&lt;&gt;0,(Z45+P45+R45)/AA45*100,"-")</f>
        <v>100</v>
      </c>
      <c r="AC45" s="292">
        <f>施設資源化量内訳!Y45</f>
        <v>381</v>
      </c>
      <c r="AD45" s="292">
        <f>施設資源化量内訳!AT45</f>
        <v>315</v>
      </c>
      <c r="AE45" s="292">
        <f>施設資源化量内訳!BO45</f>
        <v>0</v>
      </c>
      <c r="AF45" s="292">
        <f>施設資源化量内訳!CJ45</f>
        <v>0</v>
      </c>
      <c r="AG45" s="292">
        <f>施設資源化量内訳!DE45</f>
        <v>0</v>
      </c>
      <c r="AH45" s="292">
        <f>施設資源化量内訳!DZ45</f>
        <v>0</v>
      </c>
      <c r="AI45" s="292">
        <f>施設資源化量内訳!EU45</f>
        <v>7</v>
      </c>
      <c r="AJ45" s="292">
        <f>SUM(AC45:AI45)</f>
        <v>703</v>
      </c>
      <c r="AK45" s="297">
        <f>IF((AA45+J45)&lt;&gt;0,(Z45+AJ45+J45)/(AA45+J45)*100,"-")</f>
        <v>15.645317471296169</v>
      </c>
      <c r="AL45" s="297">
        <f>IF((AA45+J45)&lt;&gt;0,(資源化量内訳!D45-資源化量内訳!R45-資源化量内訳!T45-資源化量内訳!V45-資源化量内訳!U45)/(AA45+J45)*100,"-")</f>
        <v>10.37487895974547</v>
      </c>
      <c r="AM45" s="292">
        <f>ごみ処理量内訳!AA45</f>
        <v>0</v>
      </c>
      <c r="AN45" s="292">
        <f>ごみ処理量内訳!AB45</f>
        <v>107</v>
      </c>
      <c r="AO45" s="292">
        <f>ごみ処理量内訳!AC45</f>
        <v>19</v>
      </c>
      <c r="AP45" s="292">
        <f>SUM(AM45:AO45)</f>
        <v>126</v>
      </c>
      <c r="AQ45" s="412" t="s">
        <v>761</v>
      </c>
      <c r="AR45" s="413"/>
    </row>
    <row r="46" spans="1: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+E46+F46</f>
        <v>20817</v>
      </c>
      <c r="E46" s="292">
        <v>20817</v>
      </c>
      <c r="F46" s="292">
        <v>0</v>
      </c>
      <c r="G46" s="292">
        <v>241</v>
      </c>
      <c r="H46" s="292">
        <f>SUM(ごみ搬入量内訳!E46,+ごみ搬入量内訳!AD46)</f>
        <v>4667</v>
      </c>
      <c r="I46" s="292">
        <f>ごみ搬入量内訳!BC46</f>
        <v>14</v>
      </c>
      <c r="J46" s="292">
        <f>資源化量内訳!BO46</f>
        <v>765</v>
      </c>
      <c r="K46" s="292">
        <f>SUM(H46:J46)</f>
        <v>5446</v>
      </c>
      <c r="L46" s="295">
        <f>IF(D46&lt;&gt;0,K46/D46/365*1000000,"-")</f>
        <v>716.74823198373826</v>
      </c>
      <c r="M46" s="292">
        <f>IF(D46&lt;&gt;0,(ごみ搬入量内訳!BR46+ごみ処理概要!J46)/ごみ処理概要!D46/365*1000000,"-")</f>
        <v>627.77985063577512</v>
      </c>
      <c r="N46" s="292">
        <f>IF(D46&lt;&gt;0,ごみ搬入量内訳!CM46/ごみ処理概要!D46/365*1000000,"-")</f>
        <v>88.968381347963103</v>
      </c>
      <c r="O46" s="292">
        <f>ごみ搬入量内訳!DH46</f>
        <v>0</v>
      </c>
      <c r="P46" s="292">
        <f>ごみ処理量内訳!E46</f>
        <v>4178</v>
      </c>
      <c r="Q46" s="292">
        <f>ごみ処理量内訳!N46</f>
        <v>0</v>
      </c>
      <c r="R46" s="292">
        <f>SUM(S46:Y46)</f>
        <v>674</v>
      </c>
      <c r="S46" s="292">
        <f>ごみ処理量内訳!G46</f>
        <v>333</v>
      </c>
      <c r="T46" s="292">
        <f>ごみ処理量内訳!L46</f>
        <v>341</v>
      </c>
      <c r="U46" s="292">
        <f>ごみ処理量内訳!H46</f>
        <v>0</v>
      </c>
      <c r="V46" s="292">
        <f>ごみ処理量内訳!I46</f>
        <v>0</v>
      </c>
      <c r="W46" s="292">
        <f>ごみ処理量内訳!J46</f>
        <v>0</v>
      </c>
      <c r="X46" s="292">
        <f>ごみ処理量内訳!K46</f>
        <v>0</v>
      </c>
      <c r="Y46" s="292">
        <f>ごみ処理量内訳!M46</f>
        <v>0</v>
      </c>
      <c r="Z46" s="292">
        <f>資源化量内訳!Y46</f>
        <v>0</v>
      </c>
      <c r="AA46" s="292">
        <f>SUM(P46,Q46,R46,Z46)</f>
        <v>4852</v>
      </c>
      <c r="AB46" s="297">
        <f>IF(AA46&lt;&gt;0,(Z46+P46+R46)/AA46*100,"-")</f>
        <v>100</v>
      </c>
      <c r="AC46" s="292">
        <f>施設資源化量内訳!Y46</f>
        <v>0</v>
      </c>
      <c r="AD46" s="292">
        <f>施設資源化量内訳!AT46</f>
        <v>69</v>
      </c>
      <c r="AE46" s="292">
        <f>施設資源化量内訳!BO46</f>
        <v>0</v>
      </c>
      <c r="AF46" s="292">
        <f>施設資源化量内訳!CJ46</f>
        <v>0</v>
      </c>
      <c r="AG46" s="292">
        <f>施設資源化量内訳!DE46</f>
        <v>0</v>
      </c>
      <c r="AH46" s="292">
        <f>施設資源化量内訳!DZ46</f>
        <v>0</v>
      </c>
      <c r="AI46" s="292">
        <f>施設資源化量内訳!EU46</f>
        <v>341</v>
      </c>
      <c r="AJ46" s="292">
        <f>SUM(AC46:AI46)</f>
        <v>410</v>
      </c>
      <c r="AK46" s="297">
        <f>IF((AA46+J46)&lt;&gt;0,(Z46+AJ46+J46)/(AA46+J46)*100,"-")</f>
        <v>20.918639843332741</v>
      </c>
      <c r="AL46" s="297">
        <f>IF((AA46+J46)&lt;&gt;0,(資源化量内訳!D46-資源化量内訳!R46-資源化量内訳!T46-資源化量内訳!V46-資源化量内訳!U46)/(AA46+J46)*100,"-")</f>
        <v>20.918639843332741</v>
      </c>
      <c r="AM46" s="292">
        <f>ごみ処理量内訳!AA46</f>
        <v>0</v>
      </c>
      <c r="AN46" s="292">
        <f>ごみ処理量内訳!AB46</f>
        <v>382</v>
      </c>
      <c r="AO46" s="292">
        <f>ごみ処理量内訳!AC46</f>
        <v>41</v>
      </c>
      <c r="AP46" s="292">
        <f>SUM(AM46:AO46)</f>
        <v>423</v>
      </c>
      <c r="AQ46" s="412" t="s">
        <v>761</v>
      </c>
      <c r="AR46" s="413"/>
    </row>
    <row r="47" spans="1: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+E47+F47</f>
        <v>6150</v>
      </c>
      <c r="E47" s="292">
        <v>6150</v>
      </c>
      <c r="F47" s="292">
        <v>0</v>
      </c>
      <c r="G47" s="292">
        <v>116</v>
      </c>
      <c r="H47" s="292">
        <f>SUM(ごみ搬入量内訳!E47,+ごみ搬入量内訳!AD47)</f>
        <v>1535</v>
      </c>
      <c r="I47" s="292">
        <f>ごみ搬入量内訳!BC47</f>
        <v>214</v>
      </c>
      <c r="J47" s="292">
        <f>資源化量内訳!BO47</f>
        <v>73</v>
      </c>
      <c r="K47" s="292">
        <f>SUM(H47:J47)</f>
        <v>1822</v>
      </c>
      <c r="L47" s="295">
        <f>IF(D47&lt;&gt;0,K47/D47/365*1000000,"-")</f>
        <v>811.67167836061924</v>
      </c>
      <c r="M47" s="292">
        <f>IF(D47&lt;&gt;0,(ごみ搬入量内訳!BR47+ごみ処理概要!J47)/ごみ処理概要!D47/365*1000000,"-")</f>
        <v>728.3661877714668</v>
      </c>
      <c r="N47" s="292">
        <f>IF(D47&lt;&gt;0,ごみ搬入量内訳!CM47/ごみ処理概要!D47/365*1000000,"-")</f>
        <v>83.305490589152456</v>
      </c>
      <c r="O47" s="292">
        <f>ごみ搬入量内訳!DH47</f>
        <v>0</v>
      </c>
      <c r="P47" s="292">
        <f>ごみ処理量内訳!E47</f>
        <v>1549</v>
      </c>
      <c r="Q47" s="292">
        <f>ごみ処理量内訳!N47</f>
        <v>0</v>
      </c>
      <c r="R47" s="292">
        <f>SUM(S47:Y47)</f>
        <v>146</v>
      </c>
      <c r="S47" s="292">
        <f>ごみ処理量内訳!G47</f>
        <v>131</v>
      </c>
      <c r="T47" s="292">
        <f>ごみ処理量内訳!L47</f>
        <v>15</v>
      </c>
      <c r="U47" s="292">
        <f>ごみ処理量内訳!H47</f>
        <v>0</v>
      </c>
      <c r="V47" s="292">
        <f>ごみ処理量内訳!I47</f>
        <v>0</v>
      </c>
      <c r="W47" s="292">
        <f>ごみ処理量内訳!J47</f>
        <v>0</v>
      </c>
      <c r="X47" s="292">
        <f>ごみ処理量内訳!K47</f>
        <v>0</v>
      </c>
      <c r="Y47" s="292">
        <f>ごみ処理量内訳!M47</f>
        <v>0</v>
      </c>
      <c r="Z47" s="292">
        <f>資源化量内訳!Y47</f>
        <v>54</v>
      </c>
      <c r="AA47" s="292">
        <f>SUM(P47,Q47,R47,Z47)</f>
        <v>1749</v>
      </c>
      <c r="AB47" s="297">
        <f>IF(AA47&lt;&gt;0,(Z47+P47+R47)/AA47*100,"-")</f>
        <v>100</v>
      </c>
      <c r="AC47" s="292">
        <f>施設資源化量内訳!Y47</f>
        <v>0</v>
      </c>
      <c r="AD47" s="292">
        <f>施設資源化量内訳!AT47</f>
        <v>87</v>
      </c>
      <c r="AE47" s="292">
        <f>施設資源化量内訳!BO47</f>
        <v>0</v>
      </c>
      <c r="AF47" s="292">
        <f>施設資源化量内訳!CJ47</f>
        <v>0</v>
      </c>
      <c r="AG47" s="292">
        <f>施設資源化量内訳!DE47</f>
        <v>0</v>
      </c>
      <c r="AH47" s="292">
        <f>施設資源化量内訳!DZ47</f>
        <v>0</v>
      </c>
      <c r="AI47" s="292">
        <f>施設資源化量内訳!EU47</f>
        <v>15</v>
      </c>
      <c r="AJ47" s="292">
        <f>SUM(AC47:AI47)</f>
        <v>102</v>
      </c>
      <c r="AK47" s="297">
        <f>IF((AA47+J47)&lt;&gt;0,(Z47+AJ47+J47)/(AA47+J47)*100,"-")</f>
        <v>12.56860592755214</v>
      </c>
      <c r="AL47" s="297">
        <f>IF((AA47+J47)&lt;&gt;0,(資源化量内訳!D47-資源化量内訳!R47-資源化量内訳!T47-資源化量内訳!V47-資源化量内訳!U47)/(AA47+J47)*100,"-")</f>
        <v>12.56860592755214</v>
      </c>
      <c r="AM47" s="292">
        <f>ごみ処理量内訳!AA47</f>
        <v>0</v>
      </c>
      <c r="AN47" s="292">
        <f>ごみ処理量内訳!AB47</f>
        <v>212</v>
      </c>
      <c r="AO47" s="292">
        <f>ごみ処理量内訳!AC47</f>
        <v>27</v>
      </c>
      <c r="AP47" s="292">
        <f>SUM(AM47:AO47)</f>
        <v>239</v>
      </c>
      <c r="AQ47" s="412" t="s">
        <v>761</v>
      </c>
      <c r="AR47" s="413"/>
    </row>
    <row r="48" spans="1:44" s="224" customFormat="1" ht="13.5" customHeight="1">
      <c r="A48" s="290" t="s">
        <v>745</v>
      </c>
      <c r="B48" s="291" t="s">
        <v>842</v>
      </c>
      <c r="C48" s="290" t="s">
        <v>843</v>
      </c>
      <c r="D48" s="292">
        <f>+E48+F48</f>
        <v>14783</v>
      </c>
      <c r="E48" s="292">
        <v>14783</v>
      </c>
      <c r="F48" s="292">
        <v>0</v>
      </c>
      <c r="G48" s="292">
        <v>414</v>
      </c>
      <c r="H48" s="292">
        <f>SUM(ごみ搬入量内訳!E48,+ごみ搬入量内訳!AD48)</f>
        <v>2615</v>
      </c>
      <c r="I48" s="292">
        <f>ごみ搬入量内訳!BC48</f>
        <v>744</v>
      </c>
      <c r="J48" s="292">
        <f>資源化量内訳!BO48</f>
        <v>0</v>
      </c>
      <c r="K48" s="292">
        <f>SUM(H48:J48)</f>
        <v>3359</v>
      </c>
      <c r="L48" s="295">
        <f>IF(D48&lt;&gt;0,K48/D48/365*1000000,"-")</f>
        <v>622.52179706604863</v>
      </c>
      <c r="M48" s="292">
        <f>IF(D48&lt;&gt;0,(ごみ搬入量内訳!BR48+ごみ処理概要!J48)/ごみ処理概要!D48/365*1000000,"-")</f>
        <v>449.23871273834538</v>
      </c>
      <c r="N48" s="292">
        <f>IF(D48&lt;&gt;0,ごみ搬入量内訳!CM48/ごみ処理概要!D48/365*1000000,"-")</f>
        <v>173.28308432770334</v>
      </c>
      <c r="O48" s="292">
        <f>ごみ搬入量内訳!DH48</f>
        <v>0</v>
      </c>
      <c r="P48" s="292">
        <f>ごみ処理量内訳!E48</f>
        <v>2548</v>
      </c>
      <c r="Q48" s="292">
        <f>ごみ処理量内訳!N48</f>
        <v>22</v>
      </c>
      <c r="R48" s="292">
        <f>SUM(S48:Y48)</f>
        <v>773</v>
      </c>
      <c r="S48" s="292">
        <f>ごみ処理量内訳!G48</f>
        <v>327</v>
      </c>
      <c r="T48" s="292">
        <f>ごみ処理量内訳!L48</f>
        <v>446</v>
      </c>
      <c r="U48" s="292">
        <f>ごみ処理量内訳!H48</f>
        <v>0</v>
      </c>
      <c r="V48" s="292">
        <f>ごみ処理量内訳!I48</f>
        <v>0</v>
      </c>
      <c r="W48" s="292">
        <f>ごみ処理量内訳!J48</f>
        <v>0</v>
      </c>
      <c r="X48" s="292">
        <f>ごみ処理量内訳!K48</f>
        <v>0</v>
      </c>
      <c r="Y48" s="292">
        <f>ごみ処理量内訳!M48</f>
        <v>0</v>
      </c>
      <c r="Z48" s="292">
        <f>資源化量内訳!Y48</f>
        <v>31</v>
      </c>
      <c r="AA48" s="292">
        <f>SUM(P48,Q48,R48,Z48)</f>
        <v>3374</v>
      </c>
      <c r="AB48" s="297">
        <f>IF(AA48&lt;&gt;0,(Z48+P48+R48)/AA48*100,"-")</f>
        <v>99.347954949614703</v>
      </c>
      <c r="AC48" s="292">
        <f>施設資源化量内訳!Y48</f>
        <v>185</v>
      </c>
      <c r="AD48" s="292">
        <f>施設資源化量内訳!AT48</f>
        <v>0</v>
      </c>
      <c r="AE48" s="292">
        <f>施設資源化量内訳!BO48</f>
        <v>0</v>
      </c>
      <c r="AF48" s="292">
        <f>施設資源化量内訳!CJ48</f>
        <v>0</v>
      </c>
      <c r="AG48" s="292">
        <f>施設資源化量内訳!DE48</f>
        <v>0</v>
      </c>
      <c r="AH48" s="292">
        <f>施設資源化量内訳!DZ48</f>
        <v>0</v>
      </c>
      <c r="AI48" s="292">
        <f>施設資源化量内訳!EU48</f>
        <v>373</v>
      </c>
      <c r="AJ48" s="292">
        <f>SUM(AC48:AI48)</f>
        <v>558</v>
      </c>
      <c r="AK48" s="297">
        <f>IF((AA48+J48)&lt;&gt;0,(Z48+AJ48+J48)/(AA48+J48)*100,"-")</f>
        <v>17.457024303497331</v>
      </c>
      <c r="AL48" s="297">
        <f>IF((AA48+J48)&lt;&gt;0,(資源化量内訳!D48-資源化量内訳!R48-資源化量内訳!T48-資源化量内訳!V48-資源化量内訳!U48)/(AA48+J48)*100,"-")</f>
        <v>11.973918197984588</v>
      </c>
      <c r="AM48" s="292">
        <f>ごみ処理量内訳!AA48</f>
        <v>22</v>
      </c>
      <c r="AN48" s="292">
        <f>ごみ処理量内訳!AB48</f>
        <v>78</v>
      </c>
      <c r="AO48" s="292">
        <f>ごみ処理量内訳!AC48</f>
        <v>57</v>
      </c>
      <c r="AP48" s="292">
        <f>SUM(AM48:AO48)</f>
        <v>157</v>
      </c>
      <c r="AQ48" s="412" t="s">
        <v>761</v>
      </c>
      <c r="AR48" s="413"/>
    </row>
    <row r="49" spans="1:44" s="224" customFormat="1" ht="13.5" customHeight="1">
      <c r="A49" s="290" t="s">
        <v>745</v>
      </c>
      <c r="B49" s="291" t="s">
        <v>844</v>
      </c>
      <c r="C49" s="290" t="s">
        <v>845</v>
      </c>
      <c r="D49" s="292">
        <f>+E49+F49</f>
        <v>14023</v>
      </c>
      <c r="E49" s="292">
        <v>14023</v>
      </c>
      <c r="F49" s="292">
        <v>0</v>
      </c>
      <c r="G49" s="292">
        <v>265</v>
      </c>
      <c r="H49" s="292">
        <f>SUM(ごみ搬入量内訳!E49,+ごみ搬入量内訳!AD49)</f>
        <v>3704</v>
      </c>
      <c r="I49" s="292">
        <f>ごみ搬入量内訳!BC49</f>
        <v>779</v>
      </c>
      <c r="J49" s="292">
        <f>資源化量内訳!BO49</f>
        <v>0</v>
      </c>
      <c r="K49" s="292">
        <f>SUM(H49:J49)</f>
        <v>4483</v>
      </c>
      <c r="L49" s="295">
        <f>IF(D49&lt;&gt;0,K49/D49/365*1000000,"-")</f>
        <v>875.86049923853079</v>
      </c>
      <c r="M49" s="292">
        <f>IF(D49&lt;&gt;0,(ごみ搬入量内訳!BR49+ごみ処理概要!J49)/ごみ処理概要!D49/365*1000000,"-")</f>
        <v>735.19140277372117</v>
      </c>
      <c r="N49" s="292">
        <f>IF(D49&lt;&gt;0,ごみ搬入量内訳!CM49/ごみ処理概要!D49/365*1000000,"-")</f>
        <v>140.66909646480977</v>
      </c>
      <c r="O49" s="292">
        <f>ごみ搬入量内訳!DH49</f>
        <v>0</v>
      </c>
      <c r="P49" s="292">
        <f>ごみ処理量内訳!E49</f>
        <v>3469</v>
      </c>
      <c r="Q49" s="292">
        <f>ごみ処理量内訳!N49</f>
        <v>0</v>
      </c>
      <c r="R49" s="292">
        <f>SUM(S49:Y49)</f>
        <v>736</v>
      </c>
      <c r="S49" s="292">
        <f>ごみ処理量内訳!G49</f>
        <v>0</v>
      </c>
      <c r="T49" s="292">
        <f>ごみ処理量内訳!L49</f>
        <v>736</v>
      </c>
      <c r="U49" s="292">
        <f>ごみ処理量内訳!H49</f>
        <v>0</v>
      </c>
      <c r="V49" s="292">
        <f>ごみ処理量内訳!I49</f>
        <v>0</v>
      </c>
      <c r="W49" s="292">
        <f>ごみ処理量内訳!J49</f>
        <v>0</v>
      </c>
      <c r="X49" s="292">
        <f>ごみ処理量内訳!K49</f>
        <v>0</v>
      </c>
      <c r="Y49" s="292">
        <f>ごみ処理量内訳!M49</f>
        <v>0</v>
      </c>
      <c r="Z49" s="292">
        <f>資源化量内訳!Y49</f>
        <v>278</v>
      </c>
      <c r="AA49" s="292">
        <f>SUM(P49,Q49,R49,Z49)</f>
        <v>4483</v>
      </c>
      <c r="AB49" s="297">
        <f>IF(AA49&lt;&gt;0,(Z49+P49+R49)/AA49*100,"-")</f>
        <v>100</v>
      </c>
      <c r="AC49" s="292">
        <f>施設資源化量内訳!Y49</f>
        <v>0</v>
      </c>
      <c r="AD49" s="292">
        <f>施設資源化量内訳!AT49</f>
        <v>0</v>
      </c>
      <c r="AE49" s="292">
        <f>施設資源化量内訳!BO49</f>
        <v>0</v>
      </c>
      <c r="AF49" s="292">
        <f>施設資源化量内訳!CJ49</f>
        <v>0</v>
      </c>
      <c r="AG49" s="292">
        <f>施設資源化量内訳!DE49</f>
        <v>0</v>
      </c>
      <c r="AH49" s="292">
        <f>施設資源化量内訳!DZ49</f>
        <v>0</v>
      </c>
      <c r="AI49" s="292">
        <f>施設資源化量内訳!EU49</f>
        <v>361</v>
      </c>
      <c r="AJ49" s="292">
        <f>SUM(AC49:AI49)</f>
        <v>361</v>
      </c>
      <c r="AK49" s="297">
        <f>IF((AA49+J49)&lt;&gt;0,(Z49+AJ49+J49)/(AA49+J49)*100,"-")</f>
        <v>14.253847869730091</v>
      </c>
      <c r="AL49" s="297">
        <f>IF((AA49+J49)&lt;&gt;0,(資源化量内訳!D49-資源化量内訳!R49-資源化量内訳!T49-資源化量内訳!V49-資源化量内訳!U49)/(AA49+J49)*100,"-")</f>
        <v>14.253847869730091</v>
      </c>
      <c r="AM49" s="292">
        <f>ごみ処理量内訳!AA49</f>
        <v>0</v>
      </c>
      <c r="AN49" s="292">
        <f>ごみ処理量内訳!AB49</f>
        <v>415</v>
      </c>
      <c r="AO49" s="292">
        <f>ごみ処理量内訳!AC49</f>
        <v>103</v>
      </c>
      <c r="AP49" s="292">
        <f>SUM(AM49:AO49)</f>
        <v>518</v>
      </c>
      <c r="AQ49" s="412" t="s">
        <v>761</v>
      </c>
      <c r="AR49" s="413"/>
    </row>
    <row r="50" spans="1:44" s="224" customFormat="1" ht="13.5" customHeight="1">
      <c r="A50" s="290" t="s">
        <v>745</v>
      </c>
      <c r="B50" s="291" t="s">
        <v>846</v>
      </c>
      <c r="C50" s="290" t="s">
        <v>847</v>
      </c>
      <c r="D50" s="292">
        <f>+E50+F50</f>
        <v>16064</v>
      </c>
      <c r="E50" s="292">
        <v>16064</v>
      </c>
      <c r="F50" s="292">
        <v>0</v>
      </c>
      <c r="G50" s="292">
        <v>348</v>
      </c>
      <c r="H50" s="292">
        <f>SUM(ごみ搬入量内訳!E50,+ごみ搬入量内訳!AD50)</f>
        <v>5598</v>
      </c>
      <c r="I50" s="292">
        <f>ごみ搬入量内訳!BC50</f>
        <v>207</v>
      </c>
      <c r="J50" s="292">
        <f>資源化量内訳!BO50</f>
        <v>27</v>
      </c>
      <c r="K50" s="292">
        <f>SUM(H50:J50)</f>
        <v>5832</v>
      </c>
      <c r="L50" s="295">
        <f>IF(D50&lt;&gt;0,K50/D50/365*1000000,"-")</f>
        <v>994.65153086285</v>
      </c>
      <c r="M50" s="292">
        <f>IF(D50&lt;&gt;0,(ごみ搬入量内訳!BR50+ごみ処理概要!J50)/ごみ処理概要!D50/365*1000000,"-")</f>
        <v>752.46957375975535</v>
      </c>
      <c r="N50" s="292">
        <f>IF(D50&lt;&gt;0,ごみ搬入量内訳!CM50/ごみ処理概要!D50/365*1000000,"-")</f>
        <v>242.18195710309448</v>
      </c>
      <c r="O50" s="292">
        <f>ごみ搬入量内訳!DH50</f>
        <v>0</v>
      </c>
      <c r="P50" s="292">
        <f>ごみ処理量内訳!E50</f>
        <v>5057</v>
      </c>
      <c r="Q50" s="292">
        <f>ごみ処理量内訳!N50</f>
        <v>0</v>
      </c>
      <c r="R50" s="292">
        <f>SUM(S50:Y50)</f>
        <v>531</v>
      </c>
      <c r="S50" s="292">
        <f>ごみ処理量内訳!G50</f>
        <v>302</v>
      </c>
      <c r="T50" s="292">
        <f>ごみ処理量内訳!L50</f>
        <v>229</v>
      </c>
      <c r="U50" s="292">
        <f>ごみ処理量内訳!H50</f>
        <v>0</v>
      </c>
      <c r="V50" s="292">
        <f>ごみ処理量内訳!I50</f>
        <v>0</v>
      </c>
      <c r="W50" s="292">
        <f>ごみ処理量内訳!J50</f>
        <v>0</v>
      </c>
      <c r="X50" s="292">
        <f>ごみ処理量内訳!K50</f>
        <v>0</v>
      </c>
      <c r="Y50" s="292">
        <f>ごみ処理量内訳!M50</f>
        <v>0</v>
      </c>
      <c r="Z50" s="292">
        <f>資源化量内訳!Y50</f>
        <v>217</v>
      </c>
      <c r="AA50" s="292">
        <f>SUM(P50,Q50,R50,Z50)</f>
        <v>5805</v>
      </c>
      <c r="AB50" s="297">
        <f>IF(AA50&lt;&gt;0,(Z50+P50+R50)/AA50*100,"-")</f>
        <v>100</v>
      </c>
      <c r="AC50" s="292">
        <f>施設資源化量内訳!Y50</f>
        <v>625</v>
      </c>
      <c r="AD50" s="292">
        <f>施設資源化量内訳!AT50</f>
        <v>78</v>
      </c>
      <c r="AE50" s="292">
        <f>施設資源化量内訳!BO50</f>
        <v>0</v>
      </c>
      <c r="AF50" s="292">
        <f>施設資源化量内訳!CJ50</f>
        <v>0</v>
      </c>
      <c r="AG50" s="292">
        <f>施設資源化量内訳!DE50</f>
        <v>0</v>
      </c>
      <c r="AH50" s="292">
        <f>施設資源化量内訳!DZ50</f>
        <v>0</v>
      </c>
      <c r="AI50" s="292">
        <f>施設資源化量内訳!EU50</f>
        <v>114</v>
      </c>
      <c r="AJ50" s="292">
        <f>SUM(AC50:AI50)</f>
        <v>817</v>
      </c>
      <c r="AK50" s="297">
        <f>IF((AA50+J50)&lt;&gt;0,(Z50+AJ50+J50)/(AA50+J50)*100,"-")</f>
        <v>18.192729766803843</v>
      </c>
      <c r="AL50" s="297">
        <f>IF((AA50+J50)&lt;&gt;0,(資源化量内訳!D50-資源化量内訳!R50-資源化量内訳!T50-資源化量内訳!V50-資源化量内訳!U50)/(AA50+J50)*100,"-")</f>
        <v>18.192729766803843</v>
      </c>
      <c r="AM50" s="292">
        <f>ごみ処理量内訳!AA50</f>
        <v>0</v>
      </c>
      <c r="AN50" s="292">
        <f>ごみ処理量内訳!AB50</f>
        <v>40</v>
      </c>
      <c r="AO50" s="292">
        <f>ごみ処理量内訳!AC50</f>
        <v>111</v>
      </c>
      <c r="AP50" s="292">
        <f>SUM(AM50:AO50)</f>
        <v>151</v>
      </c>
      <c r="AQ50" s="412" t="s">
        <v>761</v>
      </c>
      <c r="AR50" s="413"/>
    </row>
    <row r="51" spans="1:44" s="224" customFormat="1" ht="13.5" customHeight="1">
      <c r="A51" s="290" t="s">
        <v>745</v>
      </c>
      <c r="B51" s="291" t="s">
        <v>848</v>
      </c>
      <c r="C51" s="290" t="s">
        <v>849</v>
      </c>
      <c r="D51" s="292">
        <f>+E51+F51</f>
        <v>7367</v>
      </c>
      <c r="E51" s="292">
        <v>7367</v>
      </c>
      <c r="F51" s="292">
        <v>0</v>
      </c>
      <c r="G51" s="292">
        <v>256</v>
      </c>
      <c r="H51" s="292">
        <f>SUM(ごみ搬入量内訳!E51,+ごみ搬入量内訳!AD51)</f>
        <v>3502</v>
      </c>
      <c r="I51" s="292">
        <f>ごみ搬入量内訳!BC51</f>
        <v>153</v>
      </c>
      <c r="J51" s="292">
        <f>資源化量内訳!BO51</f>
        <v>40</v>
      </c>
      <c r="K51" s="292">
        <f>SUM(H51:J51)</f>
        <v>3695</v>
      </c>
      <c r="L51" s="295">
        <f>IF(D51&lt;&gt;0,K51/D51/365*1000000,"-")</f>
        <v>1374.1397680511575</v>
      </c>
      <c r="M51" s="292">
        <f>IF(D51&lt;&gt;0,(ごみ搬入量内訳!BR51+ごみ処理概要!J51)/ごみ処理概要!D51/365*1000000,"-")</f>
        <v>410.56841784261917</v>
      </c>
      <c r="N51" s="292">
        <f>IF(D51&lt;&gt;0,ごみ搬入量内訳!CM51/ごみ処理概要!D51/365*1000000,"-")</f>
        <v>963.57135020853832</v>
      </c>
      <c r="O51" s="292">
        <f>ごみ搬入量内訳!DH51</f>
        <v>0</v>
      </c>
      <c r="P51" s="292">
        <f>ごみ処理量内訳!E51</f>
        <v>3440</v>
      </c>
      <c r="Q51" s="292">
        <f>ごみ処理量内訳!N51</f>
        <v>0</v>
      </c>
      <c r="R51" s="292">
        <f>SUM(S51:Y51)</f>
        <v>215</v>
      </c>
      <c r="S51" s="292">
        <f>ごみ処理量内訳!G51</f>
        <v>0</v>
      </c>
      <c r="T51" s="292">
        <f>ごみ処理量内訳!L51</f>
        <v>215</v>
      </c>
      <c r="U51" s="292">
        <f>ごみ処理量内訳!H51</f>
        <v>0</v>
      </c>
      <c r="V51" s="292">
        <f>ごみ処理量内訳!I51</f>
        <v>0</v>
      </c>
      <c r="W51" s="292">
        <f>ごみ処理量内訳!J51</f>
        <v>0</v>
      </c>
      <c r="X51" s="292">
        <f>ごみ処理量内訳!K51</f>
        <v>0</v>
      </c>
      <c r="Y51" s="292">
        <f>ごみ処理量内訳!M51</f>
        <v>0</v>
      </c>
      <c r="Z51" s="292">
        <f>資源化量内訳!Y51</f>
        <v>0</v>
      </c>
      <c r="AA51" s="292">
        <f>SUM(P51,Q51,R51,Z51)</f>
        <v>3655</v>
      </c>
      <c r="AB51" s="297">
        <f>IF(AA51&lt;&gt;0,(Z51+P51+R51)/AA51*100,"-")</f>
        <v>100</v>
      </c>
      <c r="AC51" s="292">
        <f>施設資源化量内訳!Y51</f>
        <v>0</v>
      </c>
      <c r="AD51" s="292">
        <f>施設資源化量内訳!AT51</f>
        <v>0</v>
      </c>
      <c r="AE51" s="292">
        <f>施設資源化量内訳!BO51</f>
        <v>0</v>
      </c>
      <c r="AF51" s="292">
        <f>施設資源化量内訳!CJ51</f>
        <v>0</v>
      </c>
      <c r="AG51" s="292">
        <f>施設資源化量内訳!DE51</f>
        <v>0</v>
      </c>
      <c r="AH51" s="292">
        <f>施設資源化量内訳!DZ51</f>
        <v>0</v>
      </c>
      <c r="AI51" s="292">
        <f>施設資源化量内訳!EU51</f>
        <v>190</v>
      </c>
      <c r="AJ51" s="292">
        <f>SUM(AC51:AI51)</f>
        <v>190</v>
      </c>
      <c r="AK51" s="297">
        <f>IF((AA51+J51)&lt;&gt;0,(Z51+AJ51+J51)/(AA51+J51)*100,"-")</f>
        <v>6.2246278755074425</v>
      </c>
      <c r="AL51" s="297">
        <f>IF((AA51+J51)&lt;&gt;0,(資源化量内訳!D51-資源化量内訳!R51-資源化量内訳!T51-資源化量内訳!V51-資源化量内訳!U51)/(AA51+J51)*100,"-")</f>
        <v>6.2246278755074425</v>
      </c>
      <c r="AM51" s="292">
        <f>ごみ処理量内訳!AA51</f>
        <v>0</v>
      </c>
      <c r="AN51" s="292">
        <f>ごみ処理量内訳!AB51</f>
        <v>353</v>
      </c>
      <c r="AO51" s="292">
        <f>ごみ処理量内訳!AC51</f>
        <v>2</v>
      </c>
      <c r="AP51" s="292">
        <f>SUM(AM51:AO51)</f>
        <v>355</v>
      </c>
      <c r="AQ51" s="412" t="s">
        <v>761</v>
      </c>
      <c r="AR51" s="413"/>
    </row>
    <row r="52" spans="1:44" s="224" customFormat="1" ht="13.5" customHeight="1">
      <c r="A52" s="290" t="s">
        <v>745</v>
      </c>
      <c r="B52" s="291" t="s">
        <v>850</v>
      </c>
      <c r="C52" s="290" t="s">
        <v>851</v>
      </c>
      <c r="D52" s="292">
        <f>+E52+F52</f>
        <v>23944</v>
      </c>
      <c r="E52" s="292">
        <v>23944</v>
      </c>
      <c r="F52" s="292">
        <v>0</v>
      </c>
      <c r="G52" s="292">
        <v>378</v>
      </c>
      <c r="H52" s="292">
        <f>SUM(ごみ搬入量内訳!E52,+ごみ搬入量内訳!AD52)</f>
        <v>4778</v>
      </c>
      <c r="I52" s="292">
        <f>ごみ搬入量内訳!BC52</f>
        <v>1033</v>
      </c>
      <c r="J52" s="292">
        <f>資源化量内訳!BO52</f>
        <v>90</v>
      </c>
      <c r="K52" s="292">
        <f>SUM(H52:J52)</f>
        <v>5901</v>
      </c>
      <c r="L52" s="295">
        <f>IF(D52&lt;&gt;0,K52/D52/365*1000000,"-")</f>
        <v>675.20561675873842</v>
      </c>
      <c r="M52" s="292">
        <f>IF(D52&lt;&gt;0,(ごみ搬入量内訳!BR52+ごみ処理概要!J52)/ごみ処理概要!D52/365*1000000,"-")</f>
        <v>513.64141901880646</v>
      </c>
      <c r="N52" s="292">
        <f>IF(D52&lt;&gt;0,ごみ搬入量内訳!CM52/ごみ処理概要!D52/365*1000000,"-")</f>
        <v>161.56419773993198</v>
      </c>
      <c r="O52" s="292">
        <f>ごみ搬入量内訳!DH52</f>
        <v>0</v>
      </c>
      <c r="P52" s="292">
        <f>ごみ処理量内訳!E52</f>
        <v>4714</v>
      </c>
      <c r="Q52" s="292">
        <f>ごみ処理量内訳!N52</f>
        <v>23</v>
      </c>
      <c r="R52" s="292">
        <f>SUM(S52:Y52)</f>
        <v>1049</v>
      </c>
      <c r="S52" s="292">
        <f>ごみ処理量内訳!G52</f>
        <v>328</v>
      </c>
      <c r="T52" s="292">
        <f>ごみ処理量内訳!L52</f>
        <v>721</v>
      </c>
      <c r="U52" s="292">
        <f>ごみ処理量内訳!H52</f>
        <v>0</v>
      </c>
      <c r="V52" s="292">
        <f>ごみ処理量内訳!I52</f>
        <v>0</v>
      </c>
      <c r="W52" s="292">
        <f>ごみ処理量内訳!J52</f>
        <v>0</v>
      </c>
      <c r="X52" s="292">
        <f>ごみ処理量内訳!K52</f>
        <v>0</v>
      </c>
      <c r="Y52" s="292">
        <f>ごみ処理量内訳!M52</f>
        <v>0</v>
      </c>
      <c r="Z52" s="292">
        <f>資源化量内訳!Y52</f>
        <v>25</v>
      </c>
      <c r="AA52" s="292">
        <f>SUM(P52,Q52,R52,Z52)</f>
        <v>5811</v>
      </c>
      <c r="AB52" s="297">
        <f>IF(AA52&lt;&gt;0,(Z52+P52+R52)/AA52*100,"-")</f>
        <v>99.604198933058001</v>
      </c>
      <c r="AC52" s="292">
        <f>施設資源化量内訳!Y52</f>
        <v>112</v>
      </c>
      <c r="AD52" s="292">
        <f>施設資源化量内訳!AT52</f>
        <v>0</v>
      </c>
      <c r="AE52" s="292">
        <f>施設資源化量内訳!BO52</f>
        <v>0</v>
      </c>
      <c r="AF52" s="292">
        <f>施設資源化量内訳!CJ52</f>
        <v>0</v>
      </c>
      <c r="AG52" s="292">
        <f>施設資源化量内訳!DE52</f>
        <v>0</v>
      </c>
      <c r="AH52" s="292">
        <f>施設資源化量内訳!DZ52</f>
        <v>0</v>
      </c>
      <c r="AI52" s="292">
        <f>施設資源化量内訳!EU52</f>
        <v>627</v>
      </c>
      <c r="AJ52" s="292">
        <f>SUM(AC52:AI52)</f>
        <v>739</v>
      </c>
      <c r="AK52" s="297">
        <f>IF((AA52+J52)&lt;&gt;0,(Z52+AJ52+J52)/(AA52+J52)*100,"-")</f>
        <v>14.472123368920522</v>
      </c>
      <c r="AL52" s="297">
        <f>IF((AA52+J52)&lt;&gt;0,(資源化量内訳!D52-資源化量内訳!R52-資源化量内訳!T52-資源化量内訳!V52-資源化量内訳!U52)/(AA52+J52)*100,"-")</f>
        <v>12.574139976275209</v>
      </c>
      <c r="AM52" s="292">
        <f>ごみ処理量内訳!AA52</f>
        <v>23</v>
      </c>
      <c r="AN52" s="292">
        <f>ごみ処理量内訳!AB52</f>
        <v>370</v>
      </c>
      <c r="AO52" s="292">
        <f>ごみ処理量内訳!AC52</f>
        <v>40</v>
      </c>
      <c r="AP52" s="292">
        <f>SUM(AM52:AO52)</f>
        <v>433</v>
      </c>
      <c r="AQ52" s="412" t="s">
        <v>761</v>
      </c>
      <c r="AR52" s="413"/>
    </row>
    <row r="53" spans="1:44" s="224" customFormat="1" ht="13.5" customHeight="1">
      <c r="A53" s="290" t="s">
        <v>745</v>
      </c>
      <c r="B53" s="291" t="s">
        <v>852</v>
      </c>
      <c r="C53" s="290" t="s">
        <v>853</v>
      </c>
      <c r="D53" s="292">
        <f>+E53+F53</f>
        <v>12541</v>
      </c>
      <c r="E53" s="292">
        <v>12541</v>
      </c>
      <c r="F53" s="292">
        <v>0</v>
      </c>
      <c r="G53" s="292">
        <v>233</v>
      </c>
      <c r="H53" s="292">
        <f>SUM(ごみ搬入量内訳!E53,+ごみ搬入量内訳!AD53)</f>
        <v>3931</v>
      </c>
      <c r="I53" s="292">
        <f>ごみ搬入量内訳!BC53</f>
        <v>324</v>
      </c>
      <c r="J53" s="292">
        <f>資源化量内訳!BO53</f>
        <v>0</v>
      </c>
      <c r="K53" s="292">
        <f>SUM(H53:J53)</f>
        <v>4255</v>
      </c>
      <c r="L53" s="295">
        <f>IF(D53&lt;&gt;0,K53/D53/365*1000000,"-")</f>
        <v>929.55380325136298</v>
      </c>
      <c r="M53" s="292">
        <f>IF(D53&lt;&gt;0,(ごみ搬入量内訳!BR53+ごみ処理概要!J53)/ごみ処理概要!D53/365*1000000,"-")</f>
        <v>679.41535325775294</v>
      </c>
      <c r="N53" s="292">
        <f>IF(D53&lt;&gt;0,ごみ搬入量内訳!CM53/ごみ処理概要!D53/365*1000000,"-")</f>
        <v>250.13844999360998</v>
      </c>
      <c r="O53" s="292">
        <f>ごみ搬入量内訳!DH53</f>
        <v>12</v>
      </c>
      <c r="P53" s="292">
        <f>ごみ処理量内訳!E53</f>
        <v>3462</v>
      </c>
      <c r="Q53" s="292">
        <f>ごみ処理量内訳!N53</f>
        <v>0</v>
      </c>
      <c r="R53" s="292">
        <f>SUM(S53:Y53)</f>
        <v>541</v>
      </c>
      <c r="S53" s="292">
        <f>ごみ処理量内訳!G53</f>
        <v>541</v>
      </c>
      <c r="T53" s="292">
        <f>ごみ処理量内訳!L53</f>
        <v>0</v>
      </c>
      <c r="U53" s="292">
        <f>ごみ処理量内訳!H53</f>
        <v>0</v>
      </c>
      <c r="V53" s="292">
        <f>ごみ処理量内訳!I53</f>
        <v>0</v>
      </c>
      <c r="W53" s="292">
        <f>ごみ処理量内訳!J53</f>
        <v>0</v>
      </c>
      <c r="X53" s="292">
        <f>ごみ処理量内訳!K53</f>
        <v>0</v>
      </c>
      <c r="Y53" s="292">
        <f>ごみ処理量内訳!M53</f>
        <v>0</v>
      </c>
      <c r="Z53" s="292">
        <f>資源化量内訳!Y53</f>
        <v>252</v>
      </c>
      <c r="AA53" s="292">
        <f>SUM(P53,Q53,R53,Z53)</f>
        <v>4255</v>
      </c>
      <c r="AB53" s="297">
        <f>IF(AA53&lt;&gt;0,(Z53+P53+R53)/AA53*100,"-")</f>
        <v>100</v>
      </c>
      <c r="AC53" s="292">
        <f>施設資源化量内訳!Y53</f>
        <v>148</v>
      </c>
      <c r="AD53" s="292">
        <f>施設資源化量内訳!AT53</f>
        <v>178</v>
      </c>
      <c r="AE53" s="292">
        <f>施設資源化量内訳!BO53</f>
        <v>0</v>
      </c>
      <c r="AF53" s="292">
        <f>施設資源化量内訳!CJ53</f>
        <v>0</v>
      </c>
      <c r="AG53" s="292">
        <f>施設資源化量内訳!DE53</f>
        <v>0</v>
      </c>
      <c r="AH53" s="292">
        <f>施設資源化量内訳!DZ53</f>
        <v>0</v>
      </c>
      <c r="AI53" s="292">
        <f>施設資源化量内訳!EU53</f>
        <v>0</v>
      </c>
      <c r="AJ53" s="292">
        <f>SUM(AC53:AI53)</f>
        <v>326</v>
      </c>
      <c r="AK53" s="297">
        <f>IF((AA53+J53)&lt;&gt;0,(Z53+AJ53+J53)/(AA53+J53)*100,"-")</f>
        <v>13.584018801410105</v>
      </c>
      <c r="AL53" s="297">
        <f>IF((AA53+J53)&lt;&gt;0,(資源化量内訳!D53-資源化量内訳!R53-資源化量内訳!T53-資源化量内訳!V53-資源化量内訳!U53)/(AA53+J53)*100,"-")</f>
        <v>13.584018801410105</v>
      </c>
      <c r="AM53" s="292">
        <f>ごみ処理量内訳!AA53</f>
        <v>0</v>
      </c>
      <c r="AN53" s="292">
        <f>ごみ処理量内訳!AB53</f>
        <v>457</v>
      </c>
      <c r="AO53" s="292">
        <f>ごみ処理量内訳!AC53</f>
        <v>51</v>
      </c>
      <c r="AP53" s="292">
        <f>SUM(AM53:AO53)</f>
        <v>508</v>
      </c>
      <c r="AQ53" s="412" t="s">
        <v>761</v>
      </c>
      <c r="AR53" s="413"/>
    </row>
    <row r="54" spans="1:44" s="224" customFormat="1" ht="13.5" customHeight="1">
      <c r="A54" s="290" t="s">
        <v>745</v>
      </c>
      <c r="B54" s="291" t="s">
        <v>854</v>
      </c>
      <c r="C54" s="290" t="s">
        <v>855</v>
      </c>
      <c r="D54" s="292">
        <f>+E54+F54</f>
        <v>7081</v>
      </c>
      <c r="E54" s="292">
        <v>7081</v>
      </c>
      <c r="F54" s="292">
        <v>0</v>
      </c>
      <c r="G54" s="292">
        <v>50</v>
      </c>
      <c r="H54" s="292">
        <f>SUM(ごみ搬入量内訳!E54,+ごみ搬入量内訳!AD54)</f>
        <v>1624</v>
      </c>
      <c r="I54" s="292">
        <f>ごみ搬入量内訳!BC54</f>
        <v>170</v>
      </c>
      <c r="J54" s="292">
        <f>資源化量内訳!BO54</f>
        <v>0</v>
      </c>
      <c r="K54" s="292">
        <f>SUM(H54:J54)</f>
        <v>1794</v>
      </c>
      <c r="L54" s="295">
        <f>IF(D54&lt;&gt;0,K54/D54/365*1000000,"-")</f>
        <v>694.12067407861673</v>
      </c>
      <c r="M54" s="292">
        <f>IF(D54&lt;&gt;0,(ごみ搬入量内訳!BR54+ごみ処理概要!J54)/ごみ処理概要!D54/365*1000000,"-")</f>
        <v>570.69564897768089</v>
      </c>
      <c r="N54" s="292">
        <f>IF(D54&lt;&gt;0,ごみ搬入量内訳!CM54/ごみ処理概要!D54/365*1000000,"-")</f>
        <v>123.42502510093574</v>
      </c>
      <c r="O54" s="292">
        <f>ごみ搬入量内訳!DH54</f>
        <v>6</v>
      </c>
      <c r="P54" s="292">
        <f>ごみ処理量内訳!E54</f>
        <v>1394</v>
      </c>
      <c r="Q54" s="292">
        <f>ごみ処理量内訳!N54</f>
        <v>0</v>
      </c>
      <c r="R54" s="292">
        <f>SUM(S54:Y54)</f>
        <v>264</v>
      </c>
      <c r="S54" s="292">
        <f>ごみ処理量内訳!G54</f>
        <v>264</v>
      </c>
      <c r="T54" s="292">
        <f>ごみ処理量内訳!L54</f>
        <v>0</v>
      </c>
      <c r="U54" s="292">
        <f>ごみ処理量内訳!H54</f>
        <v>0</v>
      </c>
      <c r="V54" s="292">
        <f>ごみ処理量内訳!I54</f>
        <v>0</v>
      </c>
      <c r="W54" s="292">
        <f>ごみ処理量内訳!J54</f>
        <v>0</v>
      </c>
      <c r="X54" s="292">
        <f>ごみ処理量内訳!K54</f>
        <v>0</v>
      </c>
      <c r="Y54" s="292">
        <f>ごみ処理量内訳!M54</f>
        <v>0</v>
      </c>
      <c r="Z54" s="292">
        <f>資源化量内訳!Y54</f>
        <v>136</v>
      </c>
      <c r="AA54" s="292">
        <f>SUM(P54,Q54,R54,Z54)</f>
        <v>1794</v>
      </c>
      <c r="AB54" s="297">
        <f>IF(AA54&lt;&gt;0,(Z54+P54+R54)/AA54*100,"-")</f>
        <v>100</v>
      </c>
      <c r="AC54" s="292">
        <f>施設資源化量内訳!Y54</f>
        <v>60</v>
      </c>
      <c r="AD54" s="292">
        <f>施設資源化量内訳!AT54</f>
        <v>87</v>
      </c>
      <c r="AE54" s="292">
        <f>施設資源化量内訳!BO54</f>
        <v>0</v>
      </c>
      <c r="AF54" s="292">
        <f>施設資源化量内訳!CJ54</f>
        <v>0</v>
      </c>
      <c r="AG54" s="292">
        <f>施設資源化量内訳!DE54</f>
        <v>0</v>
      </c>
      <c r="AH54" s="292">
        <f>施設資源化量内訳!DZ54</f>
        <v>0</v>
      </c>
      <c r="AI54" s="292">
        <f>施設資源化量内訳!EU54</f>
        <v>0</v>
      </c>
      <c r="AJ54" s="292">
        <f>SUM(AC54:AI54)</f>
        <v>147</v>
      </c>
      <c r="AK54" s="297">
        <f>IF((AA54+J54)&lt;&gt;0,(Z54+AJ54+J54)/(AA54+J54)*100,"-")</f>
        <v>15.774804905239687</v>
      </c>
      <c r="AL54" s="297">
        <f>IF((AA54+J54)&lt;&gt;0,(資源化量内訳!D54-資源化量内訳!R54-資源化量内訳!T54-資源化量内訳!V54-資源化量内訳!U54)/(AA54+J54)*100,"-")</f>
        <v>15.774804905239687</v>
      </c>
      <c r="AM54" s="292">
        <f>ごみ処理量内訳!AA54</f>
        <v>0</v>
      </c>
      <c r="AN54" s="292">
        <f>ごみ処理量内訳!AB54</f>
        <v>187</v>
      </c>
      <c r="AO54" s="292">
        <f>ごみ処理量内訳!AC54</f>
        <v>26</v>
      </c>
      <c r="AP54" s="292">
        <f>SUM(AM54:AO54)</f>
        <v>213</v>
      </c>
      <c r="AQ54" s="412" t="s">
        <v>761</v>
      </c>
      <c r="AR54" s="413"/>
    </row>
    <row r="55" spans="1:44" s="224" customFormat="1" ht="13.5" customHeight="1">
      <c r="A55" s="290" t="s">
        <v>745</v>
      </c>
      <c r="B55" s="291" t="s">
        <v>856</v>
      </c>
      <c r="C55" s="290" t="s">
        <v>857</v>
      </c>
      <c r="D55" s="292">
        <f>+E55+F55</f>
        <v>14436</v>
      </c>
      <c r="E55" s="292">
        <v>14436</v>
      </c>
      <c r="F55" s="292">
        <v>0</v>
      </c>
      <c r="G55" s="292">
        <v>103</v>
      </c>
      <c r="H55" s="292">
        <f>SUM(ごみ搬入量内訳!E55,+ごみ搬入量内訳!AD55)</f>
        <v>2906</v>
      </c>
      <c r="I55" s="292">
        <f>ごみ搬入量内訳!BC55</f>
        <v>393</v>
      </c>
      <c r="J55" s="292">
        <f>資源化量内訳!BO55</f>
        <v>0</v>
      </c>
      <c r="K55" s="292">
        <f>SUM(H55:J55)</f>
        <v>3299</v>
      </c>
      <c r="L55" s="295">
        <f>IF(D55&lt;&gt;0,K55/D55/365*1000000,"-")</f>
        <v>626.09837658517324</v>
      </c>
      <c r="M55" s="292">
        <f>IF(D55&lt;&gt;0,(ごみ搬入量内訳!BR55+ごみ処理概要!J55)/ごみ処理概要!D55/365*1000000,"-")</f>
        <v>566.50610915633285</v>
      </c>
      <c r="N55" s="292">
        <f>IF(D55&lt;&gt;0,ごみ搬入量内訳!CM55/ごみ処理概要!D55/365*1000000,"-")</f>
        <v>59.59226742884038</v>
      </c>
      <c r="O55" s="292">
        <f>ごみ搬入量内訳!DH55</f>
        <v>0</v>
      </c>
      <c r="P55" s="292">
        <f>ごみ処理量内訳!E55</f>
        <v>2631</v>
      </c>
      <c r="Q55" s="292">
        <f>ごみ処理量内訳!N55</f>
        <v>0</v>
      </c>
      <c r="R55" s="292">
        <f>SUM(S55:Y55)</f>
        <v>485</v>
      </c>
      <c r="S55" s="292">
        <f>ごみ処理量内訳!G55</f>
        <v>485</v>
      </c>
      <c r="T55" s="292">
        <f>ごみ処理量内訳!L55</f>
        <v>0</v>
      </c>
      <c r="U55" s="292">
        <f>ごみ処理量内訳!H55</f>
        <v>0</v>
      </c>
      <c r="V55" s="292">
        <f>ごみ処理量内訳!I55</f>
        <v>0</v>
      </c>
      <c r="W55" s="292">
        <f>ごみ処理量内訳!J55</f>
        <v>0</v>
      </c>
      <c r="X55" s="292">
        <f>ごみ処理量内訳!K55</f>
        <v>0</v>
      </c>
      <c r="Y55" s="292">
        <f>ごみ処理量内訳!M55</f>
        <v>0</v>
      </c>
      <c r="Z55" s="292">
        <f>資源化量内訳!Y55</f>
        <v>183</v>
      </c>
      <c r="AA55" s="292">
        <f>SUM(P55,Q55,R55,Z55)</f>
        <v>3299</v>
      </c>
      <c r="AB55" s="297">
        <f>IF(AA55&lt;&gt;0,(Z55+P55+R55)/AA55*100,"-")</f>
        <v>100</v>
      </c>
      <c r="AC55" s="292">
        <f>施設資源化量内訳!Y55</f>
        <v>112</v>
      </c>
      <c r="AD55" s="292">
        <f>施設資源化量内訳!AT55</f>
        <v>147</v>
      </c>
      <c r="AE55" s="292">
        <f>施設資源化量内訳!BO55</f>
        <v>0</v>
      </c>
      <c r="AF55" s="292">
        <f>施設資源化量内訳!CJ55</f>
        <v>0</v>
      </c>
      <c r="AG55" s="292">
        <f>施設資源化量内訳!DE55</f>
        <v>0</v>
      </c>
      <c r="AH55" s="292">
        <f>施設資源化量内訳!DZ55</f>
        <v>0</v>
      </c>
      <c r="AI55" s="292">
        <f>施設資源化量内訳!EU55</f>
        <v>0</v>
      </c>
      <c r="AJ55" s="292">
        <f>SUM(AC55:AI55)</f>
        <v>259</v>
      </c>
      <c r="AK55" s="297">
        <f>IF((AA55+J55)&lt;&gt;0,(Z55+AJ55+J55)/(AA55+J55)*100,"-")</f>
        <v>13.397999393755683</v>
      </c>
      <c r="AL55" s="297">
        <f>IF((AA55+J55)&lt;&gt;0,(資源化量内訳!D55-資源化量内訳!R55-資源化量内訳!T55-資源化量内訳!V55-資源化量内訳!U55)/(AA55+J55)*100,"-")</f>
        <v>13.397999393755683</v>
      </c>
      <c r="AM55" s="292">
        <f>ごみ処理量内訳!AA55</f>
        <v>0</v>
      </c>
      <c r="AN55" s="292">
        <f>ごみ処理量内訳!AB55</f>
        <v>356</v>
      </c>
      <c r="AO55" s="292">
        <f>ごみ処理量内訳!AC55</f>
        <v>45</v>
      </c>
      <c r="AP55" s="292">
        <f>SUM(AM55:AO55)</f>
        <v>401</v>
      </c>
      <c r="AQ55" s="412" t="s">
        <v>761</v>
      </c>
      <c r="AR55" s="413"/>
    </row>
    <row r="56" spans="1:44" s="224" customFormat="1" ht="13.5" customHeight="1">
      <c r="A56" s="290" t="s">
        <v>745</v>
      </c>
      <c r="B56" s="291" t="s">
        <v>858</v>
      </c>
      <c r="C56" s="290" t="s">
        <v>859</v>
      </c>
      <c r="D56" s="292">
        <f>+E56+F56</f>
        <v>11416</v>
      </c>
      <c r="E56" s="292">
        <v>11416</v>
      </c>
      <c r="F56" s="292">
        <v>0</v>
      </c>
      <c r="G56" s="292">
        <v>136</v>
      </c>
      <c r="H56" s="292">
        <f>SUM(ごみ搬入量内訳!E56,+ごみ搬入量内訳!AD56)</f>
        <v>2982</v>
      </c>
      <c r="I56" s="292">
        <f>ごみ搬入量内訳!BC56</f>
        <v>544</v>
      </c>
      <c r="J56" s="292">
        <f>資源化量内訳!BO56</f>
        <v>0</v>
      </c>
      <c r="K56" s="292">
        <f>SUM(H56:J56)</f>
        <v>3526</v>
      </c>
      <c r="L56" s="295">
        <f>IF(D56&lt;&gt;0,K56/D56/365*1000000,"-")</f>
        <v>846.20479788040814</v>
      </c>
      <c r="M56" s="292">
        <f>IF(D56&lt;&gt;0,(ごみ搬入量内訳!BR56+ごみ処理概要!J56)/ごみ処理概要!D56/365*1000000,"-")</f>
        <v>595.41523072640177</v>
      </c>
      <c r="N56" s="292">
        <f>IF(D56&lt;&gt;0,ごみ搬入量内訳!CM56/ごみ処理概要!D56/365*1000000,"-")</f>
        <v>250.78956715400639</v>
      </c>
      <c r="O56" s="292">
        <f>ごみ搬入量内訳!DH56</f>
        <v>11</v>
      </c>
      <c r="P56" s="292">
        <f>ごみ処理量内訳!E56</f>
        <v>2926</v>
      </c>
      <c r="Q56" s="292">
        <f>ごみ処理量内訳!N56</f>
        <v>0</v>
      </c>
      <c r="R56" s="292">
        <f>SUM(S56:Y56)</f>
        <v>475</v>
      </c>
      <c r="S56" s="292">
        <f>ごみ処理量内訳!G56</f>
        <v>475</v>
      </c>
      <c r="T56" s="292">
        <f>ごみ処理量内訳!L56</f>
        <v>0</v>
      </c>
      <c r="U56" s="292">
        <f>ごみ処理量内訳!H56</f>
        <v>0</v>
      </c>
      <c r="V56" s="292">
        <f>ごみ処理量内訳!I56</f>
        <v>0</v>
      </c>
      <c r="W56" s="292">
        <f>ごみ処理量内訳!J56</f>
        <v>0</v>
      </c>
      <c r="X56" s="292">
        <f>ごみ処理量内訳!K56</f>
        <v>0</v>
      </c>
      <c r="Y56" s="292">
        <f>ごみ処理量内訳!M56</f>
        <v>0</v>
      </c>
      <c r="Z56" s="292">
        <f>資源化量内訳!Y56</f>
        <v>125</v>
      </c>
      <c r="AA56" s="292">
        <f>SUM(P56,Q56,R56,Z56)</f>
        <v>3526</v>
      </c>
      <c r="AB56" s="297">
        <f>IF(AA56&lt;&gt;0,(Z56+P56+R56)/AA56*100,"-")</f>
        <v>100</v>
      </c>
      <c r="AC56" s="292">
        <f>施設資源化量内訳!Y56</f>
        <v>125</v>
      </c>
      <c r="AD56" s="292">
        <f>施設資源化量内訳!AT56</f>
        <v>143</v>
      </c>
      <c r="AE56" s="292">
        <f>施設資源化量内訳!BO56</f>
        <v>0</v>
      </c>
      <c r="AF56" s="292">
        <f>施設資源化量内訳!CJ56</f>
        <v>0</v>
      </c>
      <c r="AG56" s="292">
        <f>施設資源化量内訳!DE56</f>
        <v>0</v>
      </c>
      <c r="AH56" s="292">
        <f>施設資源化量内訳!DZ56</f>
        <v>0</v>
      </c>
      <c r="AI56" s="292">
        <f>施設資源化量内訳!EU56</f>
        <v>0</v>
      </c>
      <c r="AJ56" s="292">
        <f>SUM(AC56:AI56)</f>
        <v>268</v>
      </c>
      <c r="AK56" s="297">
        <f>IF((AA56+J56)&lt;&gt;0,(Z56+AJ56+J56)/(AA56+J56)*100,"-")</f>
        <v>11.145774248440159</v>
      </c>
      <c r="AL56" s="297">
        <f>IF((AA56+J56)&lt;&gt;0,(資源化量内訳!D56-資源化量内訳!R56-資源化量内訳!T56-資源化量内訳!V56-資源化量内訳!U56)/(AA56+J56)*100,"-")</f>
        <v>11.145774248440159</v>
      </c>
      <c r="AM56" s="292">
        <f>ごみ処理量内訳!AA56</f>
        <v>0</v>
      </c>
      <c r="AN56" s="292">
        <f>ごみ処理量内訳!AB56</f>
        <v>389</v>
      </c>
      <c r="AO56" s="292">
        <f>ごみ処理量内訳!AC56</f>
        <v>48</v>
      </c>
      <c r="AP56" s="292">
        <f>SUM(AM56:AO56)</f>
        <v>437</v>
      </c>
      <c r="AQ56" s="412" t="s">
        <v>761</v>
      </c>
      <c r="AR56" s="413"/>
    </row>
    <row r="57" spans="1:44" s="224" customFormat="1" ht="13.5" customHeight="1">
      <c r="A57" s="290" t="s">
        <v>745</v>
      </c>
      <c r="B57" s="291" t="s">
        <v>860</v>
      </c>
      <c r="C57" s="290" t="s">
        <v>861</v>
      </c>
      <c r="D57" s="292">
        <f>+E57+F57</f>
        <v>7093</v>
      </c>
      <c r="E57" s="292">
        <v>7093</v>
      </c>
      <c r="F57" s="292">
        <v>0</v>
      </c>
      <c r="G57" s="292">
        <v>95</v>
      </c>
      <c r="H57" s="292">
        <f>SUM(ごみ搬入量内訳!E57,+ごみ搬入量内訳!AD57)</f>
        <v>2101</v>
      </c>
      <c r="I57" s="292">
        <f>ごみ搬入量内訳!BC57</f>
        <v>365</v>
      </c>
      <c r="J57" s="292">
        <f>資源化量内訳!BO57</f>
        <v>0</v>
      </c>
      <c r="K57" s="292">
        <f>SUM(H57:J57)</f>
        <v>2466</v>
      </c>
      <c r="L57" s="295">
        <f>IF(D57&lt;&gt;0,K57/D57/365*1000000,"-")</f>
        <v>952.51154427768847</v>
      </c>
      <c r="M57" s="292">
        <f>IF(D57&lt;&gt;0,(ごみ搬入量内訳!BR57+ごみ処理概要!J57)/ごみ処理概要!D57/365*1000000,"-")</f>
        <v>513.33651352191725</v>
      </c>
      <c r="N57" s="292">
        <f>IF(D57&lt;&gt;0,ごみ搬入量内訳!CM57/ごみ処理概要!D57/365*1000000,"-")</f>
        <v>439.17503075577116</v>
      </c>
      <c r="O57" s="292">
        <f>ごみ搬入量内訳!DH57</f>
        <v>7</v>
      </c>
      <c r="P57" s="292">
        <f>ごみ処理量内訳!E57</f>
        <v>2226</v>
      </c>
      <c r="Q57" s="292">
        <f>ごみ処理量内訳!N57</f>
        <v>0</v>
      </c>
      <c r="R57" s="292">
        <f>SUM(S57:Y57)</f>
        <v>308</v>
      </c>
      <c r="S57" s="292">
        <f>ごみ処理量内訳!G57</f>
        <v>308</v>
      </c>
      <c r="T57" s="292">
        <f>ごみ処理量内訳!L57</f>
        <v>0</v>
      </c>
      <c r="U57" s="292">
        <f>ごみ処理量内訳!H57</f>
        <v>0</v>
      </c>
      <c r="V57" s="292">
        <f>ごみ処理量内訳!I57</f>
        <v>0</v>
      </c>
      <c r="W57" s="292">
        <f>ごみ処理量内訳!J57</f>
        <v>0</v>
      </c>
      <c r="X57" s="292">
        <f>ごみ処理量内訳!K57</f>
        <v>0</v>
      </c>
      <c r="Y57" s="292">
        <f>ごみ処理量内訳!M57</f>
        <v>0</v>
      </c>
      <c r="Z57" s="292">
        <f>資源化量内訳!Y57</f>
        <v>109</v>
      </c>
      <c r="AA57" s="292">
        <f>SUM(P57,Q57,R57,Z57)</f>
        <v>2643</v>
      </c>
      <c r="AB57" s="297">
        <f>IF(AA57&lt;&gt;0,(Z57+P57+R57)/AA57*100,"-")</f>
        <v>100</v>
      </c>
      <c r="AC57" s="292">
        <f>施設資源化量内訳!Y57</f>
        <v>87</v>
      </c>
      <c r="AD57" s="292">
        <f>施設資源化量内訳!AT57</f>
        <v>97</v>
      </c>
      <c r="AE57" s="292">
        <f>施設資源化量内訳!BO57</f>
        <v>0</v>
      </c>
      <c r="AF57" s="292">
        <f>施設資源化量内訳!CJ57</f>
        <v>0</v>
      </c>
      <c r="AG57" s="292">
        <f>施設資源化量内訳!DE57</f>
        <v>0</v>
      </c>
      <c r="AH57" s="292">
        <f>施設資源化量内訳!DZ57</f>
        <v>0</v>
      </c>
      <c r="AI57" s="292">
        <f>施設資源化量内訳!EU57</f>
        <v>0</v>
      </c>
      <c r="AJ57" s="292">
        <f>SUM(AC57:AI57)</f>
        <v>184</v>
      </c>
      <c r="AK57" s="297">
        <f>IF((AA57+J57)&lt;&gt;0,(Z57+AJ57+J57)/(AA57+J57)*100,"-")</f>
        <v>11.085887249337874</v>
      </c>
      <c r="AL57" s="297">
        <f>IF((AA57+J57)&lt;&gt;0,(資源化量内訳!D57-資源化量内訳!R57-資源化量内訳!T57-資源化量内訳!V57-資源化量内訳!U57)/(AA57+J57)*100,"-")</f>
        <v>11.085887249337874</v>
      </c>
      <c r="AM57" s="292">
        <f>ごみ処理量内訳!AA57</f>
        <v>0</v>
      </c>
      <c r="AN57" s="292">
        <f>ごみ処理量内訳!AB57</f>
        <v>269</v>
      </c>
      <c r="AO57" s="292">
        <f>ごみ処理量内訳!AC57</f>
        <v>34</v>
      </c>
      <c r="AP57" s="292">
        <f>SUM(AM57:AO57)</f>
        <v>303</v>
      </c>
      <c r="AQ57" s="412" t="s">
        <v>761</v>
      </c>
      <c r="AR57" s="413"/>
    </row>
    <row r="58" spans="1:44" s="224" customFormat="1" ht="13.5" customHeight="1">
      <c r="A58" s="290" t="s">
        <v>745</v>
      </c>
      <c r="B58" s="291" t="s">
        <v>862</v>
      </c>
      <c r="C58" s="290" t="s">
        <v>863</v>
      </c>
      <c r="D58" s="292">
        <f>+E58+F58</f>
        <v>8070</v>
      </c>
      <c r="E58" s="292">
        <v>8070</v>
      </c>
      <c r="F58" s="292">
        <v>0</v>
      </c>
      <c r="G58" s="292">
        <v>40</v>
      </c>
      <c r="H58" s="292">
        <f>SUM(ごみ搬入量内訳!E58,+ごみ搬入量内訳!AD58)</f>
        <v>1802</v>
      </c>
      <c r="I58" s="292">
        <f>ごみ搬入量内訳!BC58</f>
        <v>242</v>
      </c>
      <c r="J58" s="292">
        <f>資源化量内訳!BO58</f>
        <v>0</v>
      </c>
      <c r="K58" s="292">
        <f>SUM(H58:J58)</f>
        <v>2044</v>
      </c>
      <c r="L58" s="295">
        <f>IF(D58&lt;&gt;0,K58/D58/365*1000000,"-")</f>
        <v>693.92812887236676</v>
      </c>
      <c r="M58" s="292">
        <f>IF(D58&lt;&gt;0,(ごみ搬入量内訳!BR58+ごみ処理概要!J58)/ごみ処理概要!D58/365*1000000,"-")</f>
        <v>597.51150039890683</v>
      </c>
      <c r="N58" s="292">
        <f>IF(D58&lt;&gt;0,ごみ搬入量内訳!CM58/ごみ処理概要!D58/365*1000000,"-")</f>
        <v>96.416628473459966</v>
      </c>
      <c r="O58" s="292">
        <f>ごみ搬入量内訳!DH58</f>
        <v>7</v>
      </c>
      <c r="P58" s="292">
        <f>ごみ処理量内訳!E58</f>
        <v>1498</v>
      </c>
      <c r="Q58" s="292">
        <f>ごみ処理量内訳!N58</f>
        <v>0</v>
      </c>
      <c r="R58" s="292">
        <f>SUM(S58:Y58)</f>
        <v>359</v>
      </c>
      <c r="S58" s="292">
        <f>ごみ処理量内訳!G58</f>
        <v>359</v>
      </c>
      <c r="T58" s="292">
        <f>ごみ処理量内訳!L58</f>
        <v>0</v>
      </c>
      <c r="U58" s="292">
        <f>ごみ処理量内訳!H58</f>
        <v>0</v>
      </c>
      <c r="V58" s="292">
        <f>ごみ処理量内訳!I58</f>
        <v>0</v>
      </c>
      <c r="W58" s="292">
        <f>ごみ処理量内訳!J58</f>
        <v>0</v>
      </c>
      <c r="X58" s="292">
        <f>ごみ処理量内訳!K58</f>
        <v>0</v>
      </c>
      <c r="Y58" s="292">
        <f>ごみ処理量内訳!M58</f>
        <v>0</v>
      </c>
      <c r="Z58" s="292">
        <f>資源化量内訳!Y58</f>
        <v>187</v>
      </c>
      <c r="AA58" s="292">
        <f>SUM(P58,Q58,R58,Z58)</f>
        <v>2044</v>
      </c>
      <c r="AB58" s="297">
        <f>IF(AA58&lt;&gt;0,(Z58+P58+R58)/AA58*100,"-")</f>
        <v>100</v>
      </c>
      <c r="AC58" s="292">
        <f>施設資源化量内訳!Y58</f>
        <v>64</v>
      </c>
      <c r="AD58" s="292">
        <f>施設資源化量内訳!AT58</f>
        <v>120</v>
      </c>
      <c r="AE58" s="292">
        <f>施設資源化量内訳!BO58</f>
        <v>0</v>
      </c>
      <c r="AF58" s="292">
        <f>施設資源化量内訳!CJ58</f>
        <v>0</v>
      </c>
      <c r="AG58" s="292">
        <f>施設資源化量内訳!DE58</f>
        <v>0</v>
      </c>
      <c r="AH58" s="292">
        <f>施設資源化量内訳!DZ58</f>
        <v>0</v>
      </c>
      <c r="AI58" s="292">
        <f>施設資源化量内訳!EU58</f>
        <v>0</v>
      </c>
      <c r="AJ58" s="292">
        <f>SUM(AC58:AI58)</f>
        <v>184</v>
      </c>
      <c r="AK58" s="297">
        <f>IF((AA58+J58)&lt;&gt;0,(Z58+AJ58+J58)/(AA58+J58)*100,"-")</f>
        <v>18.150684931506849</v>
      </c>
      <c r="AL58" s="297">
        <f>IF((AA58+J58)&lt;&gt;0,(資源化量内訳!D58-資源化量内訳!R58-資源化量内訳!T58-資源化量内訳!V58-資源化量内訳!U58)/(AA58+J58)*100,"-")</f>
        <v>18.150684931506849</v>
      </c>
      <c r="AM58" s="292">
        <f>ごみ処理量内訳!AA58</f>
        <v>0</v>
      </c>
      <c r="AN58" s="292">
        <f>ごみ処理量内訳!AB58</f>
        <v>208</v>
      </c>
      <c r="AO58" s="292">
        <f>ごみ処理量内訳!AC58</f>
        <v>36</v>
      </c>
      <c r="AP58" s="292">
        <f>SUM(AM58:AO58)</f>
        <v>244</v>
      </c>
      <c r="AQ58" s="412" t="s">
        <v>761</v>
      </c>
      <c r="AR58" s="413"/>
    </row>
    <row r="59" spans="1:44" s="224" customFormat="1" ht="13.5" customHeight="1">
      <c r="A59" s="290" t="s">
        <v>745</v>
      </c>
      <c r="B59" s="291" t="s">
        <v>864</v>
      </c>
      <c r="C59" s="290" t="s">
        <v>865</v>
      </c>
      <c r="D59" s="292">
        <f>+E59+F59</f>
        <v>9225</v>
      </c>
      <c r="E59" s="292">
        <v>9225</v>
      </c>
      <c r="F59" s="292">
        <v>0</v>
      </c>
      <c r="G59" s="292">
        <v>60</v>
      </c>
      <c r="H59" s="292">
        <f>SUM(ごみ搬入量内訳!E59,+ごみ搬入量内訳!AD59)</f>
        <v>2474</v>
      </c>
      <c r="I59" s="292">
        <f>ごみ搬入量内訳!BC59</f>
        <v>377</v>
      </c>
      <c r="J59" s="292">
        <f>資源化量内訳!BO59</f>
        <v>0</v>
      </c>
      <c r="K59" s="292">
        <f>SUM(H59:J59)</f>
        <v>2851</v>
      </c>
      <c r="L59" s="295">
        <f>IF(D59&lt;&gt;0,K59/D59/365*1000000,"-")</f>
        <v>846.71641236960318</v>
      </c>
      <c r="M59" s="292">
        <f>IF(D59&lt;&gt;0,(ごみ搬入量内訳!BR59+ごみ処理概要!J59)/ごみ処理概要!D59/365*1000000,"-")</f>
        <v>566.95251884025686</v>
      </c>
      <c r="N59" s="292">
        <f>IF(D59&lt;&gt;0,ごみ搬入量内訳!CM59/ごみ処理概要!D59/365*1000000,"-")</f>
        <v>279.76389352934626</v>
      </c>
      <c r="O59" s="292">
        <f>ごみ搬入量内訳!DH59</f>
        <v>0</v>
      </c>
      <c r="P59" s="292">
        <f>ごみ処理量内訳!E59</f>
        <v>2115</v>
      </c>
      <c r="Q59" s="292">
        <f>ごみ処理量内訳!N59</f>
        <v>0</v>
      </c>
      <c r="R59" s="292">
        <f>SUM(S59:Y59)</f>
        <v>273</v>
      </c>
      <c r="S59" s="292">
        <f>ごみ処理量内訳!G59</f>
        <v>0</v>
      </c>
      <c r="T59" s="292">
        <f>ごみ処理量内訳!L59</f>
        <v>94</v>
      </c>
      <c r="U59" s="292">
        <f>ごみ処理量内訳!H59</f>
        <v>0</v>
      </c>
      <c r="V59" s="292">
        <f>ごみ処理量内訳!I59</f>
        <v>0</v>
      </c>
      <c r="W59" s="292">
        <f>ごみ処理量内訳!J59</f>
        <v>0</v>
      </c>
      <c r="X59" s="292">
        <f>ごみ処理量内訳!K59</f>
        <v>0</v>
      </c>
      <c r="Y59" s="292">
        <f>ごみ処理量内訳!M59</f>
        <v>179</v>
      </c>
      <c r="Z59" s="292">
        <f>資源化量内訳!Y59</f>
        <v>462</v>
      </c>
      <c r="AA59" s="292">
        <f>SUM(P59,Q59,R59,Z59)</f>
        <v>2850</v>
      </c>
      <c r="AB59" s="297">
        <f>IF(AA59&lt;&gt;0,(Z59+P59+R59)/AA59*100,"-")</f>
        <v>100</v>
      </c>
      <c r="AC59" s="292">
        <f>施設資源化量内訳!Y59</f>
        <v>0</v>
      </c>
      <c r="AD59" s="292">
        <f>施設資源化量内訳!AT59</f>
        <v>0</v>
      </c>
      <c r="AE59" s="292">
        <f>施設資源化量内訳!BO59</f>
        <v>0</v>
      </c>
      <c r="AF59" s="292">
        <f>施設資源化量内訳!CJ59</f>
        <v>0</v>
      </c>
      <c r="AG59" s="292">
        <f>施設資源化量内訳!DE59</f>
        <v>0</v>
      </c>
      <c r="AH59" s="292">
        <f>施設資源化量内訳!DZ59</f>
        <v>0</v>
      </c>
      <c r="AI59" s="292">
        <f>施設資源化量内訳!EU59</f>
        <v>94</v>
      </c>
      <c r="AJ59" s="292">
        <f>SUM(AC59:AI59)</f>
        <v>94</v>
      </c>
      <c r="AK59" s="297">
        <f>IF((AA59+J59)&lt;&gt;0,(Z59+AJ59+J59)/(AA59+J59)*100,"-")</f>
        <v>19.508771929824562</v>
      </c>
      <c r="AL59" s="297">
        <f>IF((AA59+J59)&lt;&gt;0,(資源化量内訳!D59-資源化量内訳!R59-資源化量内訳!T59-資源化量内訳!V59-資源化量内訳!U59)/(AA59+J59)*100,"-")</f>
        <v>19.508771929824562</v>
      </c>
      <c r="AM59" s="292">
        <f>ごみ処理量内訳!AA59</f>
        <v>0</v>
      </c>
      <c r="AN59" s="292">
        <f>ごみ処理量内訳!AB59</f>
        <v>277</v>
      </c>
      <c r="AO59" s="292">
        <f>ごみ処理量内訳!AC59</f>
        <v>179</v>
      </c>
      <c r="AP59" s="292">
        <f>SUM(AM59:AO59)</f>
        <v>456</v>
      </c>
      <c r="AQ59" s="412" t="s">
        <v>761</v>
      </c>
      <c r="AR59" s="413"/>
    </row>
    <row r="60" spans="1:44" s="224" customFormat="1" ht="13.5" customHeight="1">
      <c r="A60" s="290" t="s">
        <v>745</v>
      </c>
      <c r="B60" s="291" t="s">
        <v>866</v>
      </c>
      <c r="C60" s="290" t="s">
        <v>867</v>
      </c>
      <c r="D60" s="292">
        <f>+E60+F60</f>
        <v>7542</v>
      </c>
      <c r="E60" s="292">
        <v>7542</v>
      </c>
      <c r="F60" s="292">
        <v>0</v>
      </c>
      <c r="G60" s="292">
        <v>44</v>
      </c>
      <c r="H60" s="292">
        <f>SUM(ごみ搬入量内訳!E60,+ごみ搬入量内訳!AD60)</f>
        <v>2596</v>
      </c>
      <c r="I60" s="292">
        <f>ごみ搬入量内訳!BC60</f>
        <v>464</v>
      </c>
      <c r="J60" s="292">
        <f>資源化量内訳!BO60</f>
        <v>88</v>
      </c>
      <c r="K60" s="292">
        <f>SUM(H60:J60)</f>
        <v>3148</v>
      </c>
      <c r="L60" s="295">
        <f>IF(D60&lt;&gt;0,K60/D60/365*1000000,"-")</f>
        <v>1143.5504553495859</v>
      </c>
      <c r="M60" s="292">
        <f>IF(D60&lt;&gt;0,(ごみ搬入量内訳!BR60+ごみ処理概要!J60)/ごみ処理概要!D60/365*1000000,"-")</f>
        <v>942.30301180966501</v>
      </c>
      <c r="N60" s="292">
        <f>IF(D60&lt;&gt;0,ごみ搬入量内訳!CM60/ごみ処理概要!D60/365*1000000,"-")</f>
        <v>201.24744353992071</v>
      </c>
      <c r="O60" s="292">
        <f>ごみ搬入量内訳!DH60</f>
        <v>0</v>
      </c>
      <c r="P60" s="292">
        <f>ごみ処理量内訳!E60</f>
        <v>2469</v>
      </c>
      <c r="Q60" s="292">
        <f>ごみ処理量内訳!N60</f>
        <v>0</v>
      </c>
      <c r="R60" s="292">
        <f>SUM(S60:Y60)</f>
        <v>381</v>
      </c>
      <c r="S60" s="292">
        <f>ごみ処理量内訳!G60</f>
        <v>0</v>
      </c>
      <c r="T60" s="292">
        <f>ごみ処理量内訳!L60</f>
        <v>381</v>
      </c>
      <c r="U60" s="292">
        <f>ごみ処理量内訳!H60</f>
        <v>0</v>
      </c>
      <c r="V60" s="292">
        <f>ごみ処理量内訳!I60</f>
        <v>0</v>
      </c>
      <c r="W60" s="292">
        <f>ごみ処理量内訳!J60</f>
        <v>0</v>
      </c>
      <c r="X60" s="292">
        <f>ごみ処理量内訳!K60</f>
        <v>0</v>
      </c>
      <c r="Y60" s="292">
        <f>ごみ処理量内訳!M60</f>
        <v>0</v>
      </c>
      <c r="Z60" s="292">
        <f>資源化量内訳!Y60</f>
        <v>194</v>
      </c>
      <c r="AA60" s="292">
        <f>SUM(P60,Q60,R60,Z60)</f>
        <v>3044</v>
      </c>
      <c r="AB60" s="297">
        <f>IF(AA60&lt;&gt;0,(Z60+P60+R60)/AA60*100,"-")</f>
        <v>100</v>
      </c>
      <c r="AC60" s="292">
        <f>施設資源化量内訳!Y60</f>
        <v>416</v>
      </c>
      <c r="AD60" s="292">
        <f>施設資源化量内訳!AT60</f>
        <v>0</v>
      </c>
      <c r="AE60" s="292">
        <f>施設資源化量内訳!BO60</f>
        <v>0</v>
      </c>
      <c r="AF60" s="292">
        <f>施設資源化量内訳!CJ60</f>
        <v>0</v>
      </c>
      <c r="AG60" s="292">
        <f>施設資源化量内訳!DE60</f>
        <v>0</v>
      </c>
      <c r="AH60" s="292">
        <f>施設資源化量内訳!DZ60</f>
        <v>0</v>
      </c>
      <c r="AI60" s="292">
        <f>施設資源化量内訳!EU60</f>
        <v>379</v>
      </c>
      <c r="AJ60" s="292">
        <f>SUM(AC60:AI60)</f>
        <v>795</v>
      </c>
      <c r="AK60" s="297">
        <f>IF((AA60+J60)&lt;&gt;0,(Z60+AJ60+J60)/(AA60+J60)*100,"-")</f>
        <v>34.38697318007663</v>
      </c>
      <c r="AL60" s="297">
        <f>IF((AA60+J60)&lt;&gt;0,(資源化量内訳!D60-資源化量内訳!R60-資源化量内訳!T60-資源化量内訳!V60-資源化量内訳!U60)/(AA60+J60)*100,"-")</f>
        <v>34.38697318007663</v>
      </c>
      <c r="AM60" s="292">
        <f>ごみ処理量内訳!AA60</f>
        <v>0</v>
      </c>
      <c r="AN60" s="292">
        <f>ごみ処理量内訳!AB60</f>
        <v>0</v>
      </c>
      <c r="AO60" s="292">
        <f>ごみ処理量内訳!AC60</f>
        <v>2</v>
      </c>
      <c r="AP60" s="292">
        <f>SUM(AM60:AO60)</f>
        <v>2</v>
      </c>
      <c r="AQ60" s="412" t="s">
        <v>761</v>
      </c>
      <c r="AR60" s="413"/>
    </row>
    <row r="61" spans="1:44" s="224" customFormat="1" ht="13.5" customHeight="1">
      <c r="A61" s="290" t="s">
        <v>745</v>
      </c>
      <c r="B61" s="291" t="s">
        <v>868</v>
      </c>
      <c r="C61" s="290" t="s">
        <v>869</v>
      </c>
      <c r="D61" s="292">
        <f>+E61+F61</f>
        <v>7917</v>
      </c>
      <c r="E61" s="292">
        <v>7917</v>
      </c>
      <c r="F61" s="292">
        <v>0</v>
      </c>
      <c r="G61" s="292">
        <v>48</v>
      </c>
      <c r="H61" s="292">
        <f>SUM(ごみ搬入量内訳!E61,+ごみ搬入量内訳!AD61)</f>
        <v>2552</v>
      </c>
      <c r="I61" s="292">
        <f>ごみ搬入量内訳!BC61</f>
        <v>585</v>
      </c>
      <c r="J61" s="292">
        <f>資源化量内訳!BO61</f>
        <v>0</v>
      </c>
      <c r="K61" s="292">
        <f>SUM(H61:J61)</f>
        <v>3137</v>
      </c>
      <c r="L61" s="295">
        <f>IF(D61&lt;&gt;0,K61/D61/365*1000000,"-")</f>
        <v>1085.5779396166736</v>
      </c>
      <c r="M61" s="292">
        <f>IF(D61&lt;&gt;0,(ごみ搬入量内訳!BR61+ごみ処理概要!J61)/ごみ処理概要!D61/365*1000000,"-")</f>
        <v>981.06900185313032</v>
      </c>
      <c r="N61" s="292">
        <f>IF(D61&lt;&gt;0,ごみ搬入量内訳!CM61/ごみ処理概要!D61/365*1000000,"-")</f>
        <v>104.50893776354334</v>
      </c>
      <c r="O61" s="292">
        <f>ごみ搬入量内訳!DH61</f>
        <v>0</v>
      </c>
      <c r="P61" s="292">
        <f>ごみ処理量内訳!E61</f>
        <v>2550</v>
      </c>
      <c r="Q61" s="292">
        <f>ごみ処理量内訳!N61</f>
        <v>2</v>
      </c>
      <c r="R61" s="292">
        <f>SUM(S61:Y61)</f>
        <v>540</v>
      </c>
      <c r="S61" s="292">
        <f>ごみ処理量内訳!G61</f>
        <v>4</v>
      </c>
      <c r="T61" s="292">
        <f>ごみ処理量内訳!L61</f>
        <v>536</v>
      </c>
      <c r="U61" s="292">
        <f>ごみ処理量内訳!H61</f>
        <v>0</v>
      </c>
      <c r="V61" s="292">
        <f>ごみ処理量内訳!I61</f>
        <v>0</v>
      </c>
      <c r="W61" s="292">
        <f>ごみ処理量内訳!J61</f>
        <v>0</v>
      </c>
      <c r="X61" s="292">
        <f>ごみ処理量内訳!K61</f>
        <v>0</v>
      </c>
      <c r="Y61" s="292">
        <f>ごみ処理量内訳!M61</f>
        <v>0</v>
      </c>
      <c r="Z61" s="292">
        <f>資源化量内訳!Y61</f>
        <v>0</v>
      </c>
      <c r="AA61" s="292">
        <f>SUM(P61,Q61,R61,Z61)</f>
        <v>3092</v>
      </c>
      <c r="AB61" s="297">
        <f>IF(AA61&lt;&gt;0,(Z61+P61+R61)/AA61*100,"-")</f>
        <v>99.935316946959901</v>
      </c>
      <c r="AC61" s="292">
        <f>施設資源化量内訳!Y61</f>
        <v>0</v>
      </c>
      <c r="AD61" s="292">
        <f>施設資源化量内訳!AT61</f>
        <v>4</v>
      </c>
      <c r="AE61" s="292">
        <f>施設資源化量内訳!BO61</f>
        <v>0</v>
      </c>
      <c r="AF61" s="292">
        <f>施設資源化量内訳!CJ61</f>
        <v>0</v>
      </c>
      <c r="AG61" s="292">
        <f>施設資源化量内訳!DE61</f>
        <v>0</v>
      </c>
      <c r="AH61" s="292">
        <f>施設資源化量内訳!DZ61</f>
        <v>0</v>
      </c>
      <c r="AI61" s="292">
        <f>施設資源化量内訳!EU61</f>
        <v>477</v>
      </c>
      <c r="AJ61" s="292">
        <f>SUM(AC61:AI61)</f>
        <v>481</v>
      </c>
      <c r="AK61" s="297">
        <f>IF((AA61+J61)&lt;&gt;0,(Z61+AJ61+J61)/(AA61+J61)*100,"-")</f>
        <v>15.556274256144889</v>
      </c>
      <c r="AL61" s="297">
        <f>IF((AA61+J61)&lt;&gt;0,(資源化量内訳!D61-資源化量内訳!R61-資源化量内訳!T61-資源化量内訳!V61-資源化量内訳!U61)/(AA61+J61)*100,"-")</f>
        <v>15.556274256144889</v>
      </c>
      <c r="AM61" s="292">
        <f>ごみ処理量内訳!AA61</f>
        <v>2</v>
      </c>
      <c r="AN61" s="292">
        <f>ごみ処理量内訳!AB61</f>
        <v>370</v>
      </c>
      <c r="AO61" s="292">
        <f>ごみ処理量内訳!AC61</f>
        <v>0</v>
      </c>
      <c r="AP61" s="292">
        <f>SUM(AM61:AO61)</f>
        <v>372</v>
      </c>
      <c r="AQ61" s="412" t="s">
        <v>761</v>
      </c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61">
    <sortCondition ref="A8:A61"/>
    <sortCondition ref="B8:B61"/>
    <sortCondition ref="C8:C61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&amp;Lごみ処理の概要（平成30年度実績）</oddHeader>
  </headerFooter>
  <colBreaks count="2" manualBreakCount="2">
    <brk id="15" min="1" max="60" man="1"/>
    <brk id="28" min="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38" t="s">
        <v>11</v>
      </c>
      <c r="B2" s="338" t="s">
        <v>12</v>
      </c>
      <c r="C2" s="340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39"/>
      <c r="B3" s="339"/>
      <c r="C3" s="341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39"/>
      <c r="B4" s="339"/>
      <c r="C4" s="341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39"/>
      <c r="B5" s="339"/>
      <c r="C5" s="341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39"/>
      <c r="B6" s="339"/>
      <c r="C6" s="341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千葉県</v>
      </c>
      <c r="B7" s="303" t="str">
        <f>ごみ処理概要!B7</f>
        <v>12000</v>
      </c>
      <c r="C7" s="304" t="s">
        <v>3</v>
      </c>
      <c r="D7" s="308">
        <f>SUM(E7,AD7,BC7)</f>
        <v>1972698</v>
      </c>
      <c r="E7" s="308">
        <f>SUM(F7,J7,N7,R7,V7,Z7)</f>
        <v>1305801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1019779</v>
      </c>
      <c r="K7" s="308">
        <f>SUM(K$8:K$207)</f>
        <v>117990</v>
      </c>
      <c r="L7" s="308">
        <f>SUM(L$8:L$207)</f>
        <v>901789</v>
      </c>
      <c r="M7" s="308">
        <f>SUM(M$8:M$207)</f>
        <v>0</v>
      </c>
      <c r="N7" s="308">
        <f>SUM(O7:Q7)</f>
        <v>56561</v>
      </c>
      <c r="O7" s="308">
        <f>SUM(O$8:O$207)</f>
        <v>8440</v>
      </c>
      <c r="P7" s="308">
        <f>SUM(P$8:P$207)</f>
        <v>48113</v>
      </c>
      <c r="Q7" s="308">
        <f>SUM(Q$8:Q$207)</f>
        <v>8</v>
      </c>
      <c r="R7" s="308">
        <f>SUM(S7:U7)</f>
        <v>203317</v>
      </c>
      <c r="S7" s="308">
        <f>SUM(S$8:S$207)</f>
        <v>6643</v>
      </c>
      <c r="T7" s="308">
        <f>SUM(T$8:T$207)</f>
        <v>196674</v>
      </c>
      <c r="U7" s="308">
        <f>SUM(U$8:U$207)</f>
        <v>0</v>
      </c>
      <c r="V7" s="308">
        <f>SUM(W7:Y7)</f>
        <v>5779</v>
      </c>
      <c r="W7" s="308">
        <f>SUM(W$8:W$207)</f>
        <v>613</v>
      </c>
      <c r="X7" s="308">
        <f>SUM(X$8:X$207)</f>
        <v>5166</v>
      </c>
      <c r="Y7" s="308">
        <f>SUM(Y$8:Y$207)</f>
        <v>0</v>
      </c>
      <c r="Z7" s="308">
        <f>SUM(AA7:AC7)</f>
        <v>20365</v>
      </c>
      <c r="AA7" s="308">
        <f>SUM(AA$8:AA$207)</f>
        <v>1574</v>
      </c>
      <c r="AB7" s="308">
        <f>SUM(AB$8:AB$207)</f>
        <v>18572</v>
      </c>
      <c r="AC7" s="308">
        <f>SUM(AC$8:AC$207)</f>
        <v>219</v>
      </c>
      <c r="AD7" s="308">
        <f>SUM(AE7,AI7,AM7,AQ7,AU7,AY7)</f>
        <v>534089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461624</v>
      </c>
      <c r="AJ7" s="308">
        <f>SUM(AJ$8:AJ$207)</f>
        <v>2230</v>
      </c>
      <c r="AK7" s="308">
        <f>SUM(AK$8:AK$207)</f>
        <v>1393</v>
      </c>
      <c r="AL7" s="308">
        <f>SUM(AL$8:AL$207)</f>
        <v>458001</v>
      </c>
      <c r="AM7" s="308">
        <f>SUM(AN7:AP7)</f>
        <v>3112</v>
      </c>
      <c r="AN7" s="308">
        <f>SUM(AN$8:AN$207)</f>
        <v>3</v>
      </c>
      <c r="AO7" s="308">
        <f>SUM(AO$8:AO$207)</f>
        <v>44</v>
      </c>
      <c r="AP7" s="308">
        <f>SUM(AP$8:AP$207)</f>
        <v>3065</v>
      </c>
      <c r="AQ7" s="308">
        <f>SUM(AR7:AT7)</f>
        <v>66560</v>
      </c>
      <c r="AR7" s="308">
        <f>SUM(AR$8:AR$207)</f>
        <v>15</v>
      </c>
      <c r="AS7" s="308">
        <f>SUM(AS$8:AS$207)</f>
        <v>349</v>
      </c>
      <c r="AT7" s="308">
        <f>SUM(AT$8:AT$207)</f>
        <v>66196</v>
      </c>
      <c r="AU7" s="308">
        <f>SUM(AV7:AX7)</f>
        <v>402</v>
      </c>
      <c r="AV7" s="308">
        <f>SUM(AV$8:AV$207)</f>
        <v>279</v>
      </c>
      <c r="AW7" s="308">
        <f>SUM(AW$8:AW$207)</f>
        <v>0</v>
      </c>
      <c r="AX7" s="308">
        <f>SUM(AX$8:AX$207)</f>
        <v>123</v>
      </c>
      <c r="AY7" s="308">
        <f>SUM(AZ7:BB7)</f>
        <v>2391</v>
      </c>
      <c r="AZ7" s="308">
        <f>SUM(AZ$8:AZ$207)</f>
        <v>137</v>
      </c>
      <c r="BA7" s="308">
        <f>SUM(BA$8:BA$207)</f>
        <v>479</v>
      </c>
      <c r="BB7" s="308">
        <f>SUM(BB$8:BB$207)</f>
        <v>1775</v>
      </c>
      <c r="BC7" s="308">
        <f>SUM(BD7,BK7)</f>
        <v>132808</v>
      </c>
      <c r="BD7" s="308">
        <f>SUM(BE7:BJ7)</f>
        <v>72384</v>
      </c>
      <c r="BE7" s="308">
        <f t="shared" ref="BE7:BJ7" si="0">SUM(BE$8:BE$207)</f>
        <v>0</v>
      </c>
      <c r="BF7" s="308">
        <f t="shared" si="0"/>
        <v>26001</v>
      </c>
      <c r="BG7" s="308">
        <f t="shared" si="0"/>
        <v>10131</v>
      </c>
      <c r="BH7" s="308">
        <f t="shared" si="0"/>
        <v>7336</v>
      </c>
      <c r="BI7" s="308">
        <f t="shared" si="0"/>
        <v>5232</v>
      </c>
      <c r="BJ7" s="308">
        <f t="shared" si="0"/>
        <v>23684</v>
      </c>
      <c r="BK7" s="308">
        <f>SUM(BL7:BQ7)</f>
        <v>60424</v>
      </c>
      <c r="BL7" s="308">
        <f t="shared" ref="BL7:BQ7" si="1">SUM(BL$8:BL$207)</f>
        <v>0</v>
      </c>
      <c r="BM7" s="308">
        <f t="shared" si="1"/>
        <v>42993</v>
      </c>
      <c r="BN7" s="308">
        <f t="shared" si="1"/>
        <v>2460</v>
      </c>
      <c r="BO7" s="308">
        <f t="shared" si="1"/>
        <v>2165</v>
      </c>
      <c r="BP7" s="308">
        <f t="shared" si="1"/>
        <v>8166</v>
      </c>
      <c r="BQ7" s="308">
        <f t="shared" si="1"/>
        <v>4640</v>
      </c>
      <c r="BR7" s="308">
        <f t="shared" ref="BR7:BX7" si="2">SUM(BY7,CF7)</f>
        <v>1378185</v>
      </c>
      <c r="BS7" s="308">
        <f t="shared" si="2"/>
        <v>0</v>
      </c>
      <c r="BT7" s="308">
        <f t="shared" si="2"/>
        <v>1045780</v>
      </c>
      <c r="BU7" s="308">
        <f t="shared" si="2"/>
        <v>66692</v>
      </c>
      <c r="BV7" s="308">
        <f t="shared" si="2"/>
        <v>210653</v>
      </c>
      <c r="BW7" s="308">
        <f t="shared" si="2"/>
        <v>11011</v>
      </c>
      <c r="BX7" s="308">
        <f t="shared" si="2"/>
        <v>44049</v>
      </c>
      <c r="BY7" s="308">
        <f>SUM(BZ7:CE7)</f>
        <v>1305801</v>
      </c>
      <c r="BZ7" s="308">
        <f>F7</f>
        <v>0</v>
      </c>
      <c r="CA7" s="308">
        <f>J7</f>
        <v>1019779</v>
      </c>
      <c r="CB7" s="308">
        <f>N7</f>
        <v>56561</v>
      </c>
      <c r="CC7" s="308">
        <f>R7</f>
        <v>203317</v>
      </c>
      <c r="CD7" s="308">
        <f>V7</f>
        <v>5779</v>
      </c>
      <c r="CE7" s="308">
        <f>Z7</f>
        <v>20365</v>
      </c>
      <c r="CF7" s="308">
        <f>SUM(CG7:CL7)</f>
        <v>72384</v>
      </c>
      <c r="CG7" s="308">
        <f t="shared" ref="CG7:CL7" si="3">BE7</f>
        <v>0</v>
      </c>
      <c r="CH7" s="308">
        <f t="shared" si="3"/>
        <v>26001</v>
      </c>
      <c r="CI7" s="308">
        <f t="shared" si="3"/>
        <v>10131</v>
      </c>
      <c r="CJ7" s="308">
        <f t="shared" si="3"/>
        <v>7336</v>
      </c>
      <c r="CK7" s="308">
        <f t="shared" si="3"/>
        <v>5232</v>
      </c>
      <c r="CL7" s="308">
        <f t="shared" si="3"/>
        <v>23684</v>
      </c>
      <c r="CM7" s="308">
        <f t="shared" ref="CM7:CS7" si="4">SUM(CT7,DA7)</f>
        <v>594513</v>
      </c>
      <c r="CN7" s="308">
        <f t="shared" si="4"/>
        <v>0</v>
      </c>
      <c r="CO7" s="308">
        <f t="shared" si="4"/>
        <v>504617</v>
      </c>
      <c r="CP7" s="308">
        <f t="shared" si="4"/>
        <v>5572</v>
      </c>
      <c r="CQ7" s="308">
        <f t="shared" si="4"/>
        <v>68725</v>
      </c>
      <c r="CR7" s="308">
        <f t="shared" si="4"/>
        <v>8568</v>
      </c>
      <c r="CS7" s="308">
        <f t="shared" si="4"/>
        <v>7031</v>
      </c>
      <c r="CT7" s="308">
        <f>SUM(CU7:CZ7)</f>
        <v>534089</v>
      </c>
      <c r="CU7" s="308">
        <f>AE7</f>
        <v>0</v>
      </c>
      <c r="CV7" s="308">
        <f>AI7</f>
        <v>461624</v>
      </c>
      <c r="CW7" s="308">
        <f>AM7</f>
        <v>3112</v>
      </c>
      <c r="CX7" s="308">
        <f>AQ7</f>
        <v>66560</v>
      </c>
      <c r="CY7" s="308">
        <f>AU7</f>
        <v>402</v>
      </c>
      <c r="CZ7" s="308">
        <f>AY7</f>
        <v>2391</v>
      </c>
      <c r="DA7" s="308">
        <f>SUM(DB7:DG7)</f>
        <v>60424</v>
      </c>
      <c r="DB7" s="308">
        <f t="shared" ref="DB7:DG7" si="5">BL7</f>
        <v>0</v>
      </c>
      <c r="DC7" s="308">
        <f t="shared" si="5"/>
        <v>42993</v>
      </c>
      <c r="DD7" s="308">
        <f t="shared" si="5"/>
        <v>2460</v>
      </c>
      <c r="DE7" s="308">
        <f t="shared" si="5"/>
        <v>2165</v>
      </c>
      <c r="DF7" s="308">
        <f t="shared" si="5"/>
        <v>8166</v>
      </c>
      <c r="DG7" s="308">
        <f t="shared" si="5"/>
        <v>4640</v>
      </c>
      <c r="DH7" s="308">
        <f>SUM(DH$8:DH$207)</f>
        <v>112</v>
      </c>
      <c r="DI7" s="308">
        <f>SUM(DJ7:DM7)</f>
        <v>127</v>
      </c>
      <c r="DJ7" s="308">
        <f>SUM(DJ$8:DJ$207)</f>
        <v>29</v>
      </c>
      <c r="DK7" s="308">
        <f>SUM(DK$8:DK$207)</f>
        <v>28</v>
      </c>
      <c r="DL7" s="308">
        <f>SUM(DL$8:DL$207)</f>
        <v>13</v>
      </c>
      <c r="DM7" s="308">
        <f>SUM(DM$8:DM$207)</f>
        <v>57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341963</v>
      </c>
      <c r="E8" s="292">
        <f>SUM(F8,J8,N8,R8,V8,Z8)</f>
        <v>201420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157097</v>
      </c>
      <c r="K8" s="292">
        <v>72</v>
      </c>
      <c r="L8" s="292">
        <v>157025</v>
      </c>
      <c r="M8" s="292">
        <v>0</v>
      </c>
      <c r="N8" s="292">
        <f>SUM(O8:Q8)</f>
        <v>7192</v>
      </c>
      <c r="O8" s="292">
        <v>0</v>
      </c>
      <c r="P8" s="292">
        <v>7192</v>
      </c>
      <c r="Q8" s="292">
        <v>0</v>
      </c>
      <c r="R8" s="292">
        <f>SUM(S8:U8)</f>
        <v>32616</v>
      </c>
      <c r="S8" s="292">
        <v>8</v>
      </c>
      <c r="T8" s="292">
        <v>32608</v>
      </c>
      <c r="U8" s="292">
        <v>0</v>
      </c>
      <c r="V8" s="292">
        <f>SUM(W8:Y8)</f>
        <v>303</v>
      </c>
      <c r="W8" s="292">
        <v>92</v>
      </c>
      <c r="X8" s="292">
        <v>211</v>
      </c>
      <c r="Y8" s="292">
        <v>0</v>
      </c>
      <c r="Z8" s="292">
        <f>SUM(AA8:AC8)</f>
        <v>4212</v>
      </c>
      <c r="AA8" s="292">
        <v>883</v>
      </c>
      <c r="AB8" s="292">
        <v>3142</v>
      </c>
      <c r="AC8" s="292">
        <v>187</v>
      </c>
      <c r="AD8" s="292">
        <f>SUM(AE8,AI8,AM8,AQ8,AU8,AY8)</f>
        <v>136183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72606</v>
      </c>
      <c r="AJ8" s="292">
        <v>0</v>
      </c>
      <c r="AK8" s="292">
        <v>0</v>
      </c>
      <c r="AL8" s="292">
        <v>72606</v>
      </c>
      <c r="AM8" s="292">
        <f>SUM(AN8:AP8)</f>
        <v>11</v>
      </c>
      <c r="AN8" s="292">
        <v>0</v>
      </c>
      <c r="AO8" s="292">
        <v>0</v>
      </c>
      <c r="AP8" s="292">
        <v>11</v>
      </c>
      <c r="AQ8" s="292">
        <f>SUM(AR8:AT8)</f>
        <v>63474</v>
      </c>
      <c r="AR8" s="292">
        <v>0</v>
      </c>
      <c r="AS8" s="292">
        <v>0</v>
      </c>
      <c r="AT8" s="292">
        <v>63474</v>
      </c>
      <c r="AU8" s="292">
        <f>SUM(AV8:AX8)</f>
        <v>92</v>
      </c>
      <c r="AV8" s="292">
        <v>92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4360</v>
      </c>
      <c r="BD8" s="292">
        <f>SUM(BE8:BJ8)</f>
        <v>2756</v>
      </c>
      <c r="BE8" s="292">
        <v>0</v>
      </c>
      <c r="BF8" s="292">
        <v>1284</v>
      </c>
      <c r="BG8" s="292">
        <v>1472</v>
      </c>
      <c r="BH8" s="292">
        <v>0</v>
      </c>
      <c r="BI8" s="292">
        <v>0</v>
      </c>
      <c r="BJ8" s="292">
        <v>0</v>
      </c>
      <c r="BK8" s="292">
        <f>SUM(BL8:BQ8)</f>
        <v>1604</v>
      </c>
      <c r="BL8" s="292">
        <v>0</v>
      </c>
      <c r="BM8" s="292">
        <v>1601</v>
      </c>
      <c r="BN8" s="292">
        <v>3</v>
      </c>
      <c r="BO8" s="292">
        <v>0</v>
      </c>
      <c r="BP8" s="292">
        <v>0</v>
      </c>
      <c r="BQ8" s="292">
        <v>0</v>
      </c>
      <c r="BR8" s="292">
        <f>SUM(BY8,CF8)</f>
        <v>204176</v>
      </c>
      <c r="BS8" s="292">
        <f>SUM(BZ8,CG8)</f>
        <v>0</v>
      </c>
      <c r="BT8" s="292">
        <f>SUM(CA8,CH8)</f>
        <v>158381</v>
      </c>
      <c r="BU8" s="292">
        <f>SUM(CB8,CI8)</f>
        <v>8664</v>
      </c>
      <c r="BV8" s="292">
        <f>SUM(CC8,CJ8)</f>
        <v>32616</v>
      </c>
      <c r="BW8" s="292">
        <f>SUM(CD8,CK8)</f>
        <v>303</v>
      </c>
      <c r="BX8" s="292">
        <f>SUM(CE8,CL8)</f>
        <v>4212</v>
      </c>
      <c r="BY8" s="292">
        <f>SUM(BZ8:CE8)</f>
        <v>201420</v>
      </c>
      <c r="BZ8" s="292">
        <f>F8</f>
        <v>0</v>
      </c>
      <c r="CA8" s="292">
        <f>J8</f>
        <v>157097</v>
      </c>
      <c r="CB8" s="292">
        <f>N8</f>
        <v>7192</v>
      </c>
      <c r="CC8" s="292">
        <f>R8</f>
        <v>32616</v>
      </c>
      <c r="CD8" s="292">
        <f>V8</f>
        <v>303</v>
      </c>
      <c r="CE8" s="292">
        <f>Z8</f>
        <v>4212</v>
      </c>
      <c r="CF8" s="292">
        <f>SUM(CG8:CL8)</f>
        <v>2756</v>
      </c>
      <c r="CG8" s="292">
        <f>BE8</f>
        <v>0</v>
      </c>
      <c r="CH8" s="292">
        <f>BF8</f>
        <v>1284</v>
      </c>
      <c r="CI8" s="292">
        <f>BG8</f>
        <v>1472</v>
      </c>
      <c r="CJ8" s="292">
        <f>BH8</f>
        <v>0</v>
      </c>
      <c r="CK8" s="292">
        <f>BI8</f>
        <v>0</v>
      </c>
      <c r="CL8" s="292">
        <f>BJ8</f>
        <v>0</v>
      </c>
      <c r="CM8" s="292">
        <f>SUM(CT8,DA8)</f>
        <v>137787</v>
      </c>
      <c r="CN8" s="292">
        <f>SUM(CU8,DB8)</f>
        <v>0</v>
      </c>
      <c r="CO8" s="292">
        <f>SUM(CV8,DC8)</f>
        <v>74207</v>
      </c>
      <c r="CP8" s="292">
        <f>SUM(CW8,DD8)</f>
        <v>14</v>
      </c>
      <c r="CQ8" s="292">
        <f>SUM(CX8,DE8)</f>
        <v>63474</v>
      </c>
      <c r="CR8" s="292">
        <f>SUM(CY8,DF8)</f>
        <v>92</v>
      </c>
      <c r="CS8" s="292">
        <f>SUM(CZ8,DG8)</f>
        <v>0</v>
      </c>
      <c r="CT8" s="292">
        <f>SUM(CU8:CZ8)</f>
        <v>136183</v>
      </c>
      <c r="CU8" s="292">
        <f>AE8</f>
        <v>0</v>
      </c>
      <c r="CV8" s="292">
        <f>AI8</f>
        <v>72606</v>
      </c>
      <c r="CW8" s="292">
        <f>AM8</f>
        <v>11</v>
      </c>
      <c r="CX8" s="292">
        <f>AQ8</f>
        <v>63474</v>
      </c>
      <c r="CY8" s="292">
        <f>AU8</f>
        <v>92</v>
      </c>
      <c r="CZ8" s="292">
        <f>AY8</f>
        <v>0</v>
      </c>
      <c r="DA8" s="292">
        <f>SUM(DB8:DG8)</f>
        <v>1604</v>
      </c>
      <c r="DB8" s="292">
        <f>BL8</f>
        <v>0</v>
      </c>
      <c r="DC8" s="292">
        <f>BM8</f>
        <v>1601</v>
      </c>
      <c r="DD8" s="292">
        <f>BN8</f>
        <v>3</v>
      </c>
      <c r="DE8" s="292">
        <f>BO8</f>
        <v>0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23855</v>
      </c>
      <c r="E9" s="292">
        <f>SUM(F9,J9,N9,R9,V9,Z9)</f>
        <v>15584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12446</v>
      </c>
      <c r="K9" s="292">
        <v>747</v>
      </c>
      <c r="L9" s="292">
        <v>11699</v>
      </c>
      <c r="M9" s="292">
        <v>0</v>
      </c>
      <c r="N9" s="292">
        <f>SUM(O9:Q9)</f>
        <v>781</v>
      </c>
      <c r="O9" s="292">
        <v>44</v>
      </c>
      <c r="P9" s="292">
        <v>737</v>
      </c>
      <c r="Q9" s="292">
        <v>0</v>
      </c>
      <c r="R9" s="292">
        <f>SUM(S9:U9)</f>
        <v>2348</v>
      </c>
      <c r="S9" s="292">
        <v>0</v>
      </c>
      <c r="T9" s="292">
        <v>2348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9</v>
      </c>
      <c r="AA9" s="292">
        <v>9</v>
      </c>
      <c r="AB9" s="292">
        <v>0</v>
      </c>
      <c r="AC9" s="292">
        <v>0</v>
      </c>
      <c r="AD9" s="292">
        <f>SUM(AE9,AI9,AM9,AQ9,AU9,AY9)</f>
        <v>6118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5971</v>
      </c>
      <c r="AJ9" s="292">
        <v>0</v>
      </c>
      <c r="AK9" s="292">
        <v>0</v>
      </c>
      <c r="AL9" s="292">
        <v>5971</v>
      </c>
      <c r="AM9" s="292">
        <f>SUM(AN9:AP9)</f>
        <v>47</v>
      </c>
      <c r="AN9" s="292">
        <v>0</v>
      </c>
      <c r="AO9" s="292">
        <v>0</v>
      </c>
      <c r="AP9" s="292">
        <v>47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100</v>
      </c>
      <c r="AZ9" s="292">
        <v>0</v>
      </c>
      <c r="BA9" s="292">
        <v>0</v>
      </c>
      <c r="BB9" s="292">
        <v>100</v>
      </c>
      <c r="BC9" s="292">
        <f>SUM(BD9,BK9)</f>
        <v>2153</v>
      </c>
      <c r="BD9" s="292">
        <f>SUM(BE9:BJ9)</f>
        <v>1451</v>
      </c>
      <c r="BE9" s="292">
        <v>0</v>
      </c>
      <c r="BF9" s="292">
        <v>895</v>
      </c>
      <c r="BG9" s="292">
        <v>210</v>
      </c>
      <c r="BH9" s="292">
        <v>0</v>
      </c>
      <c r="BI9" s="292">
        <v>0</v>
      </c>
      <c r="BJ9" s="292">
        <v>346</v>
      </c>
      <c r="BK9" s="292">
        <f>SUM(BL9:BQ9)</f>
        <v>702</v>
      </c>
      <c r="BL9" s="292">
        <v>0</v>
      </c>
      <c r="BM9" s="292">
        <v>700</v>
      </c>
      <c r="BN9" s="292">
        <v>1</v>
      </c>
      <c r="BO9" s="292">
        <v>0</v>
      </c>
      <c r="BP9" s="292">
        <v>0</v>
      </c>
      <c r="BQ9" s="292">
        <v>1</v>
      </c>
      <c r="BR9" s="292">
        <f>SUM(BY9,CF9)</f>
        <v>17035</v>
      </c>
      <c r="BS9" s="292">
        <f>SUM(BZ9,CG9)</f>
        <v>0</v>
      </c>
      <c r="BT9" s="292">
        <f>SUM(CA9,CH9)</f>
        <v>13341</v>
      </c>
      <c r="BU9" s="292">
        <f>SUM(CB9,CI9)</f>
        <v>991</v>
      </c>
      <c r="BV9" s="292">
        <f>SUM(CC9,CJ9)</f>
        <v>2348</v>
      </c>
      <c r="BW9" s="292">
        <f>SUM(CD9,CK9)</f>
        <v>0</v>
      </c>
      <c r="BX9" s="292">
        <f>SUM(CE9,CL9)</f>
        <v>355</v>
      </c>
      <c r="BY9" s="292">
        <f>SUM(BZ9:CE9)</f>
        <v>15584</v>
      </c>
      <c r="BZ9" s="292">
        <f>F9</f>
        <v>0</v>
      </c>
      <c r="CA9" s="292">
        <f>J9</f>
        <v>12446</v>
      </c>
      <c r="CB9" s="292">
        <f>N9</f>
        <v>781</v>
      </c>
      <c r="CC9" s="292">
        <f>R9</f>
        <v>2348</v>
      </c>
      <c r="CD9" s="292">
        <f>V9</f>
        <v>0</v>
      </c>
      <c r="CE9" s="292">
        <f>Z9</f>
        <v>9</v>
      </c>
      <c r="CF9" s="292">
        <f>SUM(CG9:CL9)</f>
        <v>1451</v>
      </c>
      <c r="CG9" s="292">
        <f>BE9</f>
        <v>0</v>
      </c>
      <c r="CH9" s="292">
        <f>BF9</f>
        <v>895</v>
      </c>
      <c r="CI9" s="292">
        <f>BG9</f>
        <v>210</v>
      </c>
      <c r="CJ9" s="292">
        <f>BH9</f>
        <v>0</v>
      </c>
      <c r="CK9" s="292">
        <f>BI9</f>
        <v>0</v>
      </c>
      <c r="CL9" s="292">
        <f>BJ9</f>
        <v>346</v>
      </c>
      <c r="CM9" s="292">
        <f>SUM(CT9,DA9)</f>
        <v>6820</v>
      </c>
      <c r="CN9" s="292">
        <f>SUM(CU9,DB9)</f>
        <v>0</v>
      </c>
      <c r="CO9" s="292">
        <f>SUM(CV9,DC9)</f>
        <v>6671</v>
      </c>
      <c r="CP9" s="292">
        <f>SUM(CW9,DD9)</f>
        <v>48</v>
      </c>
      <c r="CQ9" s="292">
        <f>SUM(CX9,DE9)</f>
        <v>0</v>
      </c>
      <c r="CR9" s="292">
        <f>SUM(CY9,DF9)</f>
        <v>0</v>
      </c>
      <c r="CS9" s="292">
        <f>SUM(CZ9,DG9)</f>
        <v>101</v>
      </c>
      <c r="CT9" s="292">
        <f>SUM(CU9:CZ9)</f>
        <v>6118</v>
      </c>
      <c r="CU9" s="292">
        <f>AE9</f>
        <v>0</v>
      </c>
      <c r="CV9" s="292">
        <f>AI9</f>
        <v>5971</v>
      </c>
      <c r="CW9" s="292">
        <f>AM9</f>
        <v>47</v>
      </c>
      <c r="CX9" s="292">
        <f>AQ9</f>
        <v>0</v>
      </c>
      <c r="CY9" s="292">
        <f>AU9</f>
        <v>0</v>
      </c>
      <c r="CZ9" s="292">
        <f>AY9</f>
        <v>100</v>
      </c>
      <c r="DA9" s="292">
        <f>SUM(DB9:DG9)</f>
        <v>702</v>
      </c>
      <c r="DB9" s="292">
        <f>BL9</f>
        <v>0</v>
      </c>
      <c r="DC9" s="292">
        <f>BM9</f>
        <v>700</v>
      </c>
      <c r="DD9" s="292">
        <f>BN9</f>
        <v>1</v>
      </c>
      <c r="DE9" s="292">
        <f>BO9</f>
        <v>0</v>
      </c>
      <c r="DF9" s="292">
        <f>BP9</f>
        <v>0</v>
      </c>
      <c r="DG9" s="292">
        <f>BQ9</f>
        <v>1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132924</v>
      </c>
      <c r="E10" s="292">
        <f>SUM(F10,J10,N10,R10,V10,Z10)</f>
        <v>97061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74624</v>
      </c>
      <c r="K10" s="292">
        <v>153</v>
      </c>
      <c r="L10" s="292">
        <v>74471</v>
      </c>
      <c r="M10" s="292">
        <v>0</v>
      </c>
      <c r="N10" s="292">
        <f>SUM(O10:Q10)</f>
        <v>2848</v>
      </c>
      <c r="O10" s="292">
        <v>12</v>
      </c>
      <c r="P10" s="292">
        <v>2836</v>
      </c>
      <c r="Q10" s="292">
        <v>0</v>
      </c>
      <c r="R10" s="292">
        <f>SUM(S10:U10)</f>
        <v>17933</v>
      </c>
      <c r="S10" s="292">
        <v>53</v>
      </c>
      <c r="T10" s="292">
        <v>17880</v>
      </c>
      <c r="U10" s="292">
        <v>0</v>
      </c>
      <c r="V10" s="292">
        <f>SUM(W10:Y10)</f>
        <v>73</v>
      </c>
      <c r="W10" s="292">
        <v>7</v>
      </c>
      <c r="X10" s="292">
        <v>66</v>
      </c>
      <c r="Y10" s="292">
        <v>0</v>
      </c>
      <c r="Z10" s="292">
        <f>SUM(AA10:AC10)</f>
        <v>1583</v>
      </c>
      <c r="AA10" s="292">
        <v>65</v>
      </c>
      <c r="AB10" s="292">
        <v>1518</v>
      </c>
      <c r="AC10" s="292">
        <v>0</v>
      </c>
      <c r="AD10" s="292">
        <f>SUM(AE10,AI10,AM10,AQ10,AU10,AY10)</f>
        <v>30148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29712</v>
      </c>
      <c r="AJ10" s="292">
        <v>0</v>
      </c>
      <c r="AK10" s="292">
        <v>0</v>
      </c>
      <c r="AL10" s="292">
        <v>29712</v>
      </c>
      <c r="AM10" s="292">
        <f>SUM(AN10:AP10)</f>
        <v>394</v>
      </c>
      <c r="AN10" s="292">
        <v>0</v>
      </c>
      <c r="AO10" s="292">
        <v>0</v>
      </c>
      <c r="AP10" s="292">
        <v>394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42</v>
      </c>
      <c r="AZ10" s="292">
        <v>0</v>
      </c>
      <c r="BA10" s="292">
        <v>0</v>
      </c>
      <c r="BB10" s="292">
        <v>42</v>
      </c>
      <c r="BC10" s="292">
        <f>SUM(BD10,BK10)</f>
        <v>5715</v>
      </c>
      <c r="BD10" s="292">
        <f>SUM(BE10:BJ10)</f>
        <v>3148</v>
      </c>
      <c r="BE10" s="292">
        <v>0</v>
      </c>
      <c r="BF10" s="292">
        <v>1131</v>
      </c>
      <c r="BG10" s="292">
        <v>456</v>
      </c>
      <c r="BH10" s="292">
        <v>0</v>
      </c>
      <c r="BI10" s="292">
        <v>0</v>
      </c>
      <c r="BJ10" s="292">
        <v>1561</v>
      </c>
      <c r="BK10" s="292">
        <f>SUM(BL10:BQ10)</f>
        <v>2567</v>
      </c>
      <c r="BL10" s="292">
        <v>0</v>
      </c>
      <c r="BM10" s="292">
        <v>2426</v>
      </c>
      <c r="BN10" s="292">
        <v>52</v>
      </c>
      <c r="BO10" s="292">
        <v>0</v>
      </c>
      <c r="BP10" s="292">
        <v>0</v>
      </c>
      <c r="BQ10" s="292">
        <v>89</v>
      </c>
      <c r="BR10" s="292">
        <f>SUM(BY10,CF10)</f>
        <v>100209</v>
      </c>
      <c r="BS10" s="292">
        <f>SUM(BZ10,CG10)</f>
        <v>0</v>
      </c>
      <c r="BT10" s="292">
        <f>SUM(CA10,CH10)</f>
        <v>75755</v>
      </c>
      <c r="BU10" s="292">
        <f>SUM(CB10,CI10)</f>
        <v>3304</v>
      </c>
      <c r="BV10" s="292">
        <f>SUM(CC10,CJ10)</f>
        <v>17933</v>
      </c>
      <c r="BW10" s="292">
        <f>SUM(CD10,CK10)</f>
        <v>73</v>
      </c>
      <c r="BX10" s="292">
        <f>SUM(CE10,CL10)</f>
        <v>3144</v>
      </c>
      <c r="BY10" s="292">
        <f>SUM(BZ10:CE10)</f>
        <v>97061</v>
      </c>
      <c r="BZ10" s="292">
        <f>F10</f>
        <v>0</v>
      </c>
      <c r="CA10" s="292">
        <f>J10</f>
        <v>74624</v>
      </c>
      <c r="CB10" s="292">
        <f>N10</f>
        <v>2848</v>
      </c>
      <c r="CC10" s="292">
        <f>R10</f>
        <v>17933</v>
      </c>
      <c r="CD10" s="292">
        <f>V10</f>
        <v>73</v>
      </c>
      <c r="CE10" s="292">
        <f>Z10</f>
        <v>1583</v>
      </c>
      <c r="CF10" s="292">
        <f>SUM(CG10:CL10)</f>
        <v>3148</v>
      </c>
      <c r="CG10" s="292">
        <f>BE10</f>
        <v>0</v>
      </c>
      <c r="CH10" s="292">
        <f>BF10</f>
        <v>1131</v>
      </c>
      <c r="CI10" s="292">
        <f>BG10</f>
        <v>456</v>
      </c>
      <c r="CJ10" s="292">
        <f>BH10</f>
        <v>0</v>
      </c>
      <c r="CK10" s="292">
        <f>BI10</f>
        <v>0</v>
      </c>
      <c r="CL10" s="292">
        <f>BJ10</f>
        <v>1561</v>
      </c>
      <c r="CM10" s="292">
        <f>SUM(CT10,DA10)</f>
        <v>32715</v>
      </c>
      <c r="CN10" s="292">
        <f>SUM(CU10,DB10)</f>
        <v>0</v>
      </c>
      <c r="CO10" s="292">
        <f>SUM(CV10,DC10)</f>
        <v>32138</v>
      </c>
      <c r="CP10" s="292">
        <f>SUM(CW10,DD10)</f>
        <v>446</v>
      </c>
      <c r="CQ10" s="292">
        <f>SUM(CX10,DE10)</f>
        <v>0</v>
      </c>
      <c r="CR10" s="292">
        <f>SUM(CY10,DF10)</f>
        <v>0</v>
      </c>
      <c r="CS10" s="292">
        <f>SUM(CZ10,DG10)</f>
        <v>131</v>
      </c>
      <c r="CT10" s="292">
        <f>SUM(CU10:CZ10)</f>
        <v>30148</v>
      </c>
      <c r="CU10" s="292">
        <f>AE10</f>
        <v>0</v>
      </c>
      <c r="CV10" s="292">
        <f>AI10</f>
        <v>29712</v>
      </c>
      <c r="CW10" s="292">
        <f>AM10</f>
        <v>394</v>
      </c>
      <c r="CX10" s="292">
        <f>AQ10</f>
        <v>0</v>
      </c>
      <c r="CY10" s="292">
        <f>AU10</f>
        <v>0</v>
      </c>
      <c r="CZ10" s="292">
        <f>AY10</f>
        <v>42</v>
      </c>
      <c r="DA10" s="292">
        <f>SUM(DB10:DG10)</f>
        <v>2567</v>
      </c>
      <c r="DB10" s="292">
        <f>BL10</f>
        <v>0</v>
      </c>
      <c r="DC10" s="292">
        <f>BM10</f>
        <v>2426</v>
      </c>
      <c r="DD10" s="292">
        <f>BN10</f>
        <v>52</v>
      </c>
      <c r="DE10" s="292">
        <f>BO10</f>
        <v>0</v>
      </c>
      <c r="DF10" s="292">
        <f>BP10</f>
        <v>0</v>
      </c>
      <c r="DG10" s="292">
        <f>BQ10</f>
        <v>89</v>
      </c>
      <c r="DH10" s="292">
        <v>0</v>
      </c>
      <c r="DI10" s="292">
        <f>SUM(DJ10:DM10)</f>
        <v>7</v>
      </c>
      <c r="DJ10" s="292">
        <v>0</v>
      </c>
      <c r="DK10" s="292">
        <v>0</v>
      </c>
      <c r="DL10" s="292">
        <v>0</v>
      </c>
      <c r="DM10" s="292">
        <v>7</v>
      </c>
    </row>
    <row r="11" spans="1:117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SUM(E11,AD11,BC11)</f>
        <v>187713</v>
      </c>
      <c r="E11" s="292">
        <f>SUM(F11,J11,N11,R11,V11,Z11)</f>
        <v>129935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114646</v>
      </c>
      <c r="K11" s="292">
        <v>53482</v>
      </c>
      <c r="L11" s="292">
        <v>61164</v>
      </c>
      <c r="M11" s="292">
        <v>0</v>
      </c>
      <c r="N11" s="292">
        <f>SUM(O11:Q11)</f>
        <v>3312</v>
      </c>
      <c r="O11" s="292">
        <v>0</v>
      </c>
      <c r="P11" s="292">
        <v>3312</v>
      </c>
      <c r="Q11" s="292">
        <v>0</v>
      </c>
      <c r="R11" s="292">
        <f>SUM(S11:U11)</f>
        <v>8823</v>
      </c>
      <c r="S11" s="292">
        <v>0</v>
      </c>
      <c r="T11" s="292">
        <v>8823</v>
      </c>
      <c r="U11" s="292">
        <v>0</v>
      </c>
      <c r="V11" s="292">
        <f>SUM(W11:Y11)</f>
        <v>90</v>
      </c>
      <c r="W11" s="292">
        <v>0</v>
      </c>
      <c r="X11" s="292">
        <v>90</v>
      </c>
      <c r="Y11" s="292">
        <v>0</v>
      </c>
      <c r="Z11" s="292">
        <f>SUM(AA11:AC11)</f>
        <v>3064</v>
      </c>
      <c r="AA11" s="292">
        <v>0</v>
      </c>
      <c r="AB11" s="292">
        <v>3064</v>
      </c>
      <c r="AC11" s="292">
        <v>0</v>
      </c>
      <c r="AD11" s="292">
        <f>SUM(AE11,AI11,AM11,AQ11,AU11,AY11)</f>
        <v>48091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46056</v>
      </c>
      <c r="AJ11" s="292">
        <v>0</v>
      </c>
      <c r="AK11" s="292">
        <v>0</v>
      </c>
      <c r="AL11" s="292">
        <v>46056</v>
      </c>
      <c r="AM11" s="292">
        <f>SUM(AN11:AP11)</f>
        <v>0</v>
      </c>
      <c r="AN11" s="292">
        <v>0</v>
      </c>
      <c r="AO11" s="292">
        <v>0</v>
      </c>
      <c r="AP11" s="292">
        <v>0</v>
      </c>
      <c r="AQ11" s="292">
        <f>SUM(AR11:AT11)</f>
        <v>1527</v>
      </c>
      <c r="AR11" s="292">
        <v>0</v>
      </c>
      <c r="AS11" s="292">
        <v>0</v>
      </c>
      <c r="AT11" s="292">
        <v>1527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508</v>
      </c>
      <c r="AZ11" s="292">
        <v>0</v>
      </c>
      <c r="BA11" s="292">
        <v>0</v>
      </c>
      <c r="BB11" s="292">
        <v>508</v>
      </c>
      <c r="BC11" s="292">
        <f>SUM(BD11,BK11)</f>
        <v>9687</v>
      </c>
      <c r="BD11" s="292">
        <f>SUM(BE11:BJ11)</f>
        <v>5213</v>
      </c>
      <c r="BE11" s="292">
        <v>0</v>
      </c>
      <c r="BF11" s="292">
        <v>1139</v>
      </c>
      <c r="BG11" s="292">
        <v>311</v>
      </c>
      <c r="BH11" s="292">
        <v>18</v>
      </c>
      <c r="BI11" s="292">
        <v>1313</v>
      </c>
      <c r="BJ11" s="292">
        <v>2432</v>
      </c>
      <c r="BK11" s="292">
        <f>SUM(BL11:BQ11)</f>
        <v>4474</v>
      </c>
      <c r="BL11" s="292">
        <v>0</v>
      </c>
      <c r="BM11" s="292">
        <v>2358</v>
      </c>
      <c r="BN11" s="292">
        <v>0</v>
      </c>
      <c r="BO11" s="292">
        <v>15</v>
      </c>
      <c r="BP11" s="292">
        <v>0</v>
      </c>
      <c r="BQ11" s="292">
        <v>2101</v>
      </c>
      <c r="BR11" s="292">
        <f>SUM(BY11,CF11)</f>
        <v>135148</v>
      </c>
      <c r="BS11" s="292">
        <f>SUM(BZ11,CG11)</f>
        <v>0</v>
      </c>
      <c r="BT11" s="292">
        <f>SUM(CA11,CH11)</f>
        <v>115785</v>
      </c>
      <c r="BU11" s="292">
        <f>SUM(CB11,CI11)</f>
        <v>3623</v>
      </c>
      <c r="BV11" s="292">
        <f>SUM(CC11,CJ11)</f>
        <v>8841</v>
      </c>
      <c r="BW11" s="292">
        <f>SUM(CD11,CK11)</f>
        <v>1403</v>
      </c>
      <c r="BX11" s="292">
        <f>SUM(CE11,CL11)</f>
        <v>5496</v>
      </c>
      <c r="BY11" s="292">
        <f>SUM(BZ11:CE11)</f>
        <v>129935</v>
      </c>
      <c r="BZ11" s="292">
        <f>F11</f>
        <v>0</v>
      </c>
      <c r="CA11" s="292">
        <f>J11</f>
        <v>114646</v>
      </c>
      <c r="CB11" s="292">
        <f>N11</f>
        <v>3312</v>
      </c>
      <c r="CC11" s="292">
        <f>R11</f>
        <v>8823</v>
      </c>
      <c r="CD11" s="292">
        <f>V11</f>
        <v>90</v>
      </c>
      <c r="CE11" s="292">
        <f>Z11</f>
        <v>3064</v>
      </c>
      <c r="CF11" s="292">
        <f>SUM(CG11:CL11)</f>
        <v>5213</v>
      </c>
      <c r="CG11" s="292">
        <f>BE11</f>
        <v>0</v>
      </c>
      <c r="CH11" s="292">
        <f>BF11</f>
        <v>1139</v>
      </c>
      <c r="CI11" s="292">
        <f>BG11</f>
        <v>311</v>
      </c>
      <c r="CJ11" s="292">
        <f>BH11</f>
        <v>18</v>
      </c>
      <c r="CK11" s="292">
        <f>BI11</f>
        <v>1313</v>
      </c>
      <c r="CL11" s="292">
        <f>BJ11</f>
        <v>2432</v>
      </c>
      <c r="CM11" s="292">
        <f>SUM(CT11,DA11)</f>
        <v>52565</v>
      </c>
      <c r="CN11" s="292">
        <f>SUM(CU11,DB11)</f>
        <v>0</v>
      </c>
      <c r="CO11" s="292">
        <f>SUM(CV11,DC11)</f>
        <v>48414</v>
      </c>
      <c r="CP11" s="292">
        <f>SUM(CW11,DD11)</f>
        <v>0</v>
      </c>
      <c r="CQ11" s="292">
        <f>SUM(CX11,DE11)</f>
        <v>1542</v>
      </c>
      <c r="CR11" s="292">
        <f>SUM(CY11,DF11)</f>
        <v>0</v>
      </c>
      <c r="CS11" s="292">
        <f>SUM(CZ11,DG11)</f>
        <v>2609</v>
      </c>
      <c r="CT11" s="292">
        <f>SUM(CU11:CZ11)</f>
        <v>48091</v>
      </c>
      <c r="CU11" s="292">
        <f>AE11</f>
        <v>0</v>
      </c>
      <c r="CV11" s="292">
        <f>AI11</f>
        <v>46056</v>
      </c>
      <c r="CW11" s="292">
        <f>AM11</f>
        <v>0</v>
      </c>
      <c r="CX11" s="292">
        <f>AQ11</f>
        <v>1527</v>
      </c>
      <c r="CY11" s="292">
        <f>AU11</f>
        <v>0</v>
      </c>
      <c r="CZ11" s="292">
        <f>AY11</f>
        <v>508</v>
      </c>
      <c r="DA11" s="292">
        <f>SUM(DB11:DG11)</f>
        <v>4474</v>
      </c>
      <c r="DB11" s="292">
        <f>BL11</f>
        <v>0</v>
      </c>
      <c r="DC11" s="292">
        <f>BM11</f>
        <v>2358</v>
      </c>
      <c r="DD11" s="292">
        <f>BN11</f>
        <v>0</v>
      </c>
      <c r="DE11" s="292">
        <f>BO11</f>
        <v>15</v>
      </c>
      <c r="DF11" s="292">
        <f>BP11</f>
        <v>0</v>
      </c>
      <c r="DG11" s="292">
        <f>BQ11</f>
        <v>2101</v>
      </c>
      <c r="DH11" s="292">
        <v>0</v>
      </c>
      <c r="DI11" s="292">
        <f>SUM(DJ11:DM11)</f>
        <v>6</v>
      </c>
      <c r="DJ11" s="292">
        <v>0</v>
      </c>
      <c r="DK11" s="292">
        <v>6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SUM(E12,AD12,BC12)</f>
        <v>20222</v>
      </c>
      <c r="E12" s="292">
        <f>SUM(F12,J12,N12,R12,V12,Z12)</f>
        <v>12797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9773</v>
      </c>
      <c r="K12" s="292">
        <v>0</v>
      </c>
      <c r="L12" s="292">
        <v>9773</v>
      </c>
      <c r="M12" s="292">
        <v>0</v>
      </c>
      <c r="N12" s="292">
        <f>SUM(O12:Q12)</f>
        <v>1065</v>
      </c>
      <c r="O12" s="292">
        <v>0</v>
      </c>
      <c r="P12" s="292">
        <v>1065</v>
      </c>
      <c r="Q12" s="292">
        <v>0</v>
      </c>
      <c r="R12" s="292">
        <f>SUM(S12:U12)</f>
        <v>1959</v>
      </c>
      <c r="S12" s="292">
        <v>0</v>
      </c>
      <c r="T12" s="292">
        <v>1959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0</v>
      </c>
      <c r="AA12" s="292">
        <v>0</v>
      </c>
      <c r="AB12" s="292">
        <v>0</v>
      </c>
      <c r="AC12" s="292">
        <v>0</v>
      </c>
      <c r="AD12" s="292">
        <f>SUM(AE12,AI12,AM12,AQ12,AU12,AY12)</f>
        <v>4444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4421</v>
      </c>
      <c r="AJ12" s="292">
        <v>0</v>
      </c>
      <c r="AK12" s="292">
        <v>0</v>
      </c>
      <c r="AL12" s="292">
        <v>4421</v>
      </c>
      <c r="AM12" s="292">
        <f>SUM(AN12:AP12)</f>
        <v>23</v>
      </c>
      <c r="AN12" s="292">
        <v>0</v>
      </c>
      <c r="AO12" s="292">
        <v>0</v>
      </c>
      <c r="AP12" s="292">
        <v>23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2981</v>
      </c>
      <c r="BD12" s="292">
        <f>SUM(BE12:BJ12)</f>
        <v>1170</v>
      </c>
      <c r="BE12" s="292">
        <v>0</v>
      </c>
      <c r="BF12" s="292">
        <v>770</v>
      </c>
      <c r="BG12" s="292">
        <v>282</v>
      </c>
      <c r="BH12" s="292">
        <v>118</v>
      </c>
      <c r="BI12" s="292">
        <v>0</v>
      </c>
      <c r="BJ12" s="292">
        <v>0</v>
      </c>
      <c r="BK12" s="292">
        <f>SUM(BL12:BQ12)</f>
        <v>1811</v>
      </c>
      <c r="BL12" s="292">
        <v>0</v>
      </c>
      <c r="BM12" s="292">
        <v>1787</v>
      </c>
      <c r="BN12" s="292">
        <v>24</v>
      </c>
      <c r="BO12" s="292">
        <v>0</v>
      </c>
      <c r="BP12" s="292">
        <v>0</v>
      </c>
      <c r="BQ12" s="292">
        <v>0</v>
      </c>
      <c r="BR12" s="292">
        <f>SUM(BY12,CF12)</f>
        <v>13967</v>
      </c>
      <c r="BS12" s="292">
        <f>SUM(BZ12,CG12)</f>
        <v>0</v>
      </c>
      <c r="BT12" s="292">
        <f>SUM(CA12,CH12)</f>
        <v>10543</v>
      </c>
      <c r="BU12" s="292">
        <f>SUM(CB12,CI12)</f>
        <v>1347</v>
      </c>
      <c r="BV12" s="292">
        <f>SUM(CC12,CJ12)</f>
        <v>2077</v>
      </c>
      <c r="BW12" s="292">
        <f>SUM(CD12,CK12)</f>
        <v>0</v>
      </c>
      <c r="BX12" s="292">
        <f>SUM(CE12,CL12)</f>
        <v>0</v>
      </c>
      <c r="BY12" s="292">
        <f>SUM(BZ12:CE12)</f>
        <v>12797</v>
      </c>
      <c r="BZ12" s="292">
        <f>F12</f>
        <v>0</v>
      </c>
      <c r="CA12" s="292">
        <f>J12</f>
        <v>9773</v>
      </c>
      <c r="CB12" s="292">
        <f>N12</f>
        <v>1065</v>
      </c>
      <c r="CC12" s="292">
        <f>R12</f>
        <v>1959</v>
      </c>
      <c r="CD12" s="292">
        <f>V12</f>
        <v>0</v>
      </c>
      <c r="CE12" s="292">
        <f>Z12</f>
        <v>0</v>
      </c>
      <c r="CF12" s="292">
        <f>SUM(CG12:CL12)</f>
        <v>1170</v>
      </c>
      <c r="CG12" s="292">
        <f>BE12</f>
        <v>0</v>
      </c>
      <c r="CH12" s="292">
        <f>BF12</f>
        <v>770</v>
      </c>
      <c r="CI12" s="292">
        <f>BG12</f>
        <v>282</v>
      </c>
      <c r="CJ12" s="292">
        <f>BH12</f>
        <v>118</v>
      </c>
      <c r="CK12" s="292">
        <f>BI12</f>
        <v>0</v>
      </c>
      <c r="CL12" s="292">
        <f>BJ12</f>
        <v>0</v>
      </c>
      <c r="CM12" s="292">
        <f>SUM(CT12,DA12)</f>
        <v>6255</v>
      </c>
      <c r="CN12" s="292">
        <f>SUM(CU12,DB12)</f>
        <v>0</v>
      </c>
      <c r="CO12" s="292">
        <f>SUM(CV12,DC12)</f>
        <v>6208</v>
      </c>
      <c r="CP12" s="292">
        <f>SUM(CW12,DD12)</f>
        <v>47</v>
      </c>
      <c r="CQ12" s="292">
        <f>SUM(CX12,DE12)</f>
        <v>0</v>
      </c>
      <c r="CR12" s="292">
        <f>SUM(CY12,DF12)</f>
        <v>0</v>
      </c>
      <c r="CS12" s="292">
        <f>SUM(CZ12,DG12)</f>
        <v>0</v>
      </c>
      <c r="CT12" s="292">
        <f>SUM(CU12:CZ12)</f>
        <v>4444</v>
      </c>
      <c r="CU12" s="292">
        <f>AE12</f>
        <v>0</v>
      </c>
      <c r="CV12" s="292">
        <f>AI12</f>
        <v>4421</v>
      </c>
      <c r="CW12" s="292">
        <f>AM12</f>
        <v>23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1811</v>
      </c>
      <c r="DB12" s="292">
        <f>BL12</f>
        <v>0</v>
      </c>
      <c r="DC12" s="292">
        <f>BM12</f>
        <v>1787</v>
      </c>
      <c r="DD12" s="292">
        <f>BN12</f>
        <v>24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SUM(E13,AD13,BC13)</f>
        <v>55084</v>
      </c>
      <c r="E13" s="292">
        <f>SUM(F13,J13,N13,R13,V13,Z13)</f>
        <v>29374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23589</v>
      </c>
      <c r="K13" s="292">
        <v>0</v>
      </c>
      <c r="L13" s="292">
        <v>23589</v>
      </c>
      <c r="M13" s="292">
        <v>0</v>
      </c>
      <c r="N13" s="292">
        <f>SUM(O13:Q13)</f>
        <v>909</v>
      </c>
      <c r="O13" s="292">
        <v>909</v>
      </c>
      <c r="P13" s="292">
        <v>0</v>
      </c>
      <c r="Q13" s="292">
        <v>0</v>
      </c>
      <c r="R13" s="292">
        <f>SUM(S13:U13)</f>
        <v>4715</v>
      </c>
      <c r="S13" s="292">
        <v>1211</v>
      </c>
      <c r="T13" s="292">
        <v>3504</v>
      </c>
      <c r="U13" s="292">
        <v>0</v>
      </c>
      <c r="V13" s="292">
        <f>SUM(W13:Y13)</f>
        <v>28</v>
      </c>
      <c r="W13" s="292">
        <v>0</v>
      </c>
      <c r="X13" s="292">
        <v>28</v>
      </c>
      <c r="Y13" s="292">
        <v>0</v>
      </c>
      <c r="Z13" s="292">
        <f>SUM(AA13:AC13)</f>
        <v>133</v>
      </c>
      <c r="AA13" s="292">
        <v>0</v>
      </c>
      <c r="AB13" s="292">
        <v>133</v>
      </c>
      <c r="AC13" s="292">
        <v>0</v>
      </c>
      <c r="AD13" s="292">
        <f>SUM(AE13,AI13,AM13,AQ13,AU13,AY13)</f>
        <v>21597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20768</v>
      </c>
      <c r="AJ13" s="292">
        <v>1799</v>
      </c>
      <c r="AK13" s="292">
        <v>0</v>
      </c>
      <c r="AL13" s="292">
        <v>18969</v>
      </c>
      <c r="AM13" s="292">
        <f>SUM(AN13:AP13)</f>
        <v>6</v>
      </c>
      <c r="AN13" s="292">
        <v>0</v>
      </c>
      <c r="AO13" s="292">
        <v>0</v>
      </c>
      <c r="AP13" s="292">
        <v>6</v>
      </c>
      <c r="AQ13" s="292">
        <f>SUM(AR13:AT13)</f>
        <v>579</v>
      </c>
      <c r="AR13" s="292">
        <v>0</v>
      </c>
      <c r="AS13" s="292">
        <v>0</v>
      </c>
      <c r="AT13" s="292">
        <v>579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244</v>
      </c>
      <c r="AZ13" s="292">
        <v>0</v>
      </c>
      <c r="BA13" s="292">
        <v>0</v>
      </c>
      <c r="BB13" s="292">
        <v>244</v>
      </c>
      <c r="BC13" s="292">
        <f>SUM(BD13,BK13)</f>
        <v>4113</v>
      </c>
      <c r="BD13" s="292">
        <f>SUM(BE13:BJ13)</f>
        <v>2460</v>
      </c>
      <c r="BE13" s="292">
        <v>0</v>
      </c>
      <c r="BF13" s="292">
        <v>1186</v>
      </c>
      <c r="BG13" s="292">
        <v>215</v>
      </c>
      <c r="BH13" s="292">
        <v>25</v>
      </c>
      <c r="BI13" s="292">
        <v>3</v>
      </c>
      <c r="BJ13" s="292">
        <v>1031</v>
      </c>
      <c r="BK13" s="292">
        <f>SUM(BL13:BQ13)</f>
        <v>1653</v>
      </c>
      <c r="BL13" s="292">
        <v>0</v>
      </c>
      <c r="BM13" s="292">
        <v>1509</v>
      </c>
      <c r="BN13" s="292">
        <v>26</v>
      </c>
      <c r="BO13" s="292">
        <v>0</v>
      </c>
      <c r="BP13" s="292">
        <v>0</v>
      </c>
      <c r="BQ13" s="292">
        <v>118</v>
      </c>
      <c r="BR13" s="292">
        <f>SUM(BY13,CF13)</f>
        <v>31834</v>
      </c>
      <c r="BS13" s="292">
        <f>SUM(BZ13,CG13)</f>
        <v>0</v>
      </c>
      <c r="BT13" s="292">
        <f>SUM(CA13,CH13)</f>
        <v>24775</v>
      </c>
      <c r="BU13" s="292">
        <f>SUM(CB13,CI13)</f>
        <v>1124</v>
      </c>
      <c r="BV13" s="292">
        <f>SUM(CC13,CJ13)</f>
        <v>4740</v>
      </c>
      <c r="BW13" s="292">
        <f>SUM(CD13,CK13)</f>
        <v>31</v>
      </c>
      <c r="BX13" s="292">
        <f>SUM(CE13,CL13)</f>
        <v>1164</v>
      </c>
      <c r="BY13" s="292">
        <f>SUM(BZ13:CE13)</f>
        <v>29374</v>
      </c>
      <c r="BZ13" s="292">
        <f>F13</f>
        <v>0</v>
      </c>
      <c r="CA13" s="292">
        <f>J13</f>
        <v>23589</v>
      </c>
      <c r="CB13" s="292">
        <f>N13</f>
        <v>909</v>
      </c>
      <c r="CC13" s="292">
        <f>R13</f>
        <v>4715</v>
      </c>
      <c r="CD13" s="292">
        <f>V13</f>
        <v>28</v>
      </c>
      <c r="CE13" s="292">
        <f>Z13</f>
        <v>133</v>
      </c>
      <c r="CF13" s="292">
        <f>SUM(CG13:CL13)</f>
        <v>2460</v>
      </c>
      <c r="CG13" s="292">
        <f>BE13</f>
        <v>0</v>
      </c>
      <c r="CH13" s="292">
        <f>BF13</f>
        <v>1186</v>
      </c>
      <c r="CI13" s="292">
        <f>BG13</f>
        <v>215</v>
      </c>
      <c r="CJ13" s="292">
        <f>BH13</f>
        <v>25</v>
      </c>
      <c r="CK13" s="292">
        <f>BI13</f>
        <v>3</v>
      </c>
      <c r="CL13" s="292">
        <f>BJ13</f>
        <v>1031</v>
      </c>
      <c r="CM13" s="292">
        <f>SUM(CT13,DA13)</f>
        <v>23250</v>
      </c>
      <c r="CN13" s="292">
        <f>SUM(CU13,DB13)</f>
        <v>0</v>
      </c>
      <c r="CO13" s="292">
        <f>SUM(CV13,DC13)</f>
        <v>22277</v>
      </c>
      <c r="CP13" s="292">
        <f>SUM(CW13,DD13)</f>
        <v>32</v>
      </c>
      <c r="CQ13" s="292">
        <f>SUM(CX13,DE13)</f>
        <v>579</v>
      </c>
      <c r="CR13" s="292">
        <f>SUM(CY13,DF13)</f>
        <v>0</v>
      </c>
      <c r="CS13" s="292">
        <f>SUM(CZ13,DG13)</f>
        <v>362</v>
      </c>
      <c r="CT13" s="292">
        <f>SUM(CU13:CZ13)</f>
        <v>21597</v>
      </c>
      <c r="CU13" s="292">
        <f>AE13</f>
        <v>0</v>
      </c>
      <c r="CV13" s="292">
        <f>AI13</f>
        <v>20768</v>
      </c>
      <c r="CW13" s="292">
        <f>AM13</f>
        <v>6</v>
      </c>
      <c r="CX13" s="292">
        <f>AQ13</f>
        <v>579</v>
      </c>
      <c r="CY13" s="292">
        <f>AU13</f>
        <v>0</v>
      </c>
      <c r="CZ13" s="292">
        <f>AY13</f>
        <v>244</v>
      </c>
      <c r="DA13" s="292">
        <f>SUM(DB13:DG13)</f>
        <v>1653</v>
      </c>
      <c r="DB13" s="292">
        <f>BL13</f>
        <v>0</v>
      </c>
      <c r="DC13" s="292">
        <f>BM13</f>
        <v>1509</v>
      </c>
      <c r="DD13" s="292">
        <f>BN13</f>
        <v>26</v>
      </c>
      <c r="DE13" s="292">
        <f>BO13</f>
        <v>0</v>
      </c>
      <c r="DF13" s="292">
        <f>BP13</f>
        <v>0</v>
      </c>
      <c r="DG13" s="292">
        <f>BQ13</f>
        <v>118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SUM(E14,AD14,BC14)</f>
        <v>124752</v>
      </c>
      <c r="E14" s="292">
        <f>SUM(F14,J14,N14,R14,V14,Z14)</f>
        <v>87775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61235</v>
      </c>
      <c r="K14" s="292">
        <v>0</v>
      </c>
      <c r="L14" s="292">
        <v>61235</v>
      </c>
      <c r="M14" s="292">
        <v>0</v>
      </c>
      <c r="N14" s="292">
        <f>SUM(O14:Q14)</f>
        <v>8041</v>
      </c>
      <c r="O14" s="292">
        <v>0</v>
      </c>
      <c r="P14" s="292">
        <v>8041</v>
      </c>
      <c r="Q14" s="292">
        <v>0</v>
      </c>
      <c r="R14" s="292">
        <f>SUM(S14:U14)</f>
        <v>17172</v>
      </c>
      <c r="S14" s="292">
        <v>76</v>
      </c>
      <c r="T14" s="292">
        <v>17096</v>
      </c>
      <c r="U14" s="292">
        <v>0</v>
      </c>
      <c r="V14" s="292">
        <f>SUM(W14:Y14)</f>
        <v>113</v>
      </c>
      <c r="W14" s="292">
        <v>0</v>
      </c>
      <c r="X14" s="292">
        <v>113</v>
      </c>
      <c r="Y14" s="292">
        <v>0</v>
      </c>
      <c r="Z14" s="292">
        <f>SUM(AA14:AC14)</f>
        <v>1214</v>
      </c>
      <c r="AA14" s="292">
        <v>0</v>
      </c>
      <c r="AB14" s="292">
        <v>1214</v>
      </c>
      <c r="AC14" s="292">
        <v>0</v>
      </c>
      <c r="AD14" s="292">
        <f>SUM(AE14,AI14,AM14,AQ14,AU14,AY14)</f>
        <v>32743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31744</v>
      </c>
      <c r="AJ14" s="292">
        <v>115</v>
      </c>
      <c r="AK14" s="292">
        <v>0</v>
      </c>
      <c r="AL14" s="292">
        <v>31629</v>
      </c>
      <c r="AM14" s="292">
        <f>SUM(AN14:AP14)</f>
        <v>695</v>
      </c>
      <c r="AN14" s="292">
        <v>1</v>
      </c>
      <c r="AO14" s="292">
        <v>0</v>
      </c>
      <c r="AP14" s="292">
        <v>694</v>
      </c>
      <c r="AQ14" s="292">
        <f>SUM(AR14:AT14)</f>
        <v>131</v>
      </c>
      <c r="AR14" s="292">
        <v>15</v>
      </c>
      <c r="AS14" s="292">
        <v>0</v>
      </c>
      <c r="AT14" s="292">
        <v>116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173</v>
      </c>
      <c r="AZ14" s="292">
        <v>9</v>
      </c>
      <c r="BA14" s="292">
        <v>0</v>
      </c>
      <c r="BB14" s="292">
        <v>164</v>
      </c>
      <c r="BC14" s="292">
        <f>SUM(BD14,BK14)</f>
        <v>4234</v>
      </c>
      <c r="BD14" s="292">
        <f>SUM(BE14:BJ14)</f>
        <v>2196</v>
      </c>
      <c r="BE14" s="292">
        <v>0</v>
      </c>
      <c r="BF14" s="292">
        <v>617</v>
      </c>
      <c r="BG14" s="292">
        <v>28</v>
      </c>
      <c r="BH14" s="292">
        <v>0</v>
      </c>
      <c r="BI14" s="292">
        <v>0</v>
      </c>
      <c r="BJ14" s="292">
        <v>1551</v>
      </c>
      <c r="BK14" s="292">
        <f>SUM(BL14:BQ14)</f>
        <v>2038</v>
      </c>
      <c r="BL14" s="292">
        <v>0</v>
      </c>
      <c r="BM14" s="292">
        <v>1961</v>
      </c>
      <c r="BN14" s="292">
        <v>25</v>
      </c>
      <c r="BO14" s="292">
        <v>21</v>
      </c>
      <c r="BP14" s="292">
        <v>0</v>
      </c>
      <c r="BQ14" s="292">
        <v>31</v>
      </c>
      <c r="BR14" s="292">
        <f>SUM(BY14,CF14)</f>
        <v>89971</v>
      </c>
      <c r="BS14" s="292">
        <f>SUM(BZ14,CG14)</f>
        <v>0</v>
      </c>
      <c r="BT14" s="292">
        <f>SUM(CA14,CH14)</f>
        <v>61852</v>
      </c>
      <c r="BU14" s="292">
        <f>SUM(CB14,CI14)</f>
        <v>8069</v>
      </c>
      <c r="BV14" s="292">
        <f>SUM(CC14,CJ14)</f>
        <v>17172</v>
      </c>
      <c r="BW14" s="292">
        <f>SUM(CD14,CK14)</f>
        <v>113</v>
      </c>
      <c r="BX14" s="292">
        <f>SUM(CE14,CL14)</f>
        <v>2765</v>
      </c>
      <c r="BY14" s="292">
        <f>SUM(BZ14:CE14)</f>
        <v>87775</v>
      </c>
      <c r="BZ14" s="292">
        <f>F14</f>
        <v>0</v>
      </c>
      <c r="CA14" s="292">
        <f>J14</f>
        <v>61235</v>
      </c>
      <c r="CB14" s="292">
        <f>N14</f>
        <v>8041</v>
      </c>
      <c r="CC14" s="292">
        <f>R14</f>
        <v>17172</v>
      </c>
      <c r="CD14" s="292">
        <f>V14</f>
        <v>113</v>
      </c>
      <c r="CE14" s="292">
        <f>Z14</f>
        <v>1214</v>
      </c>
      <c r="CF14" s="292">
        <f>SUM(CG14:CL14)</f>
        <v>2196</v>
      </c>
      <c r="CG14" s="292">
        <f>BE14</f>
        <v>0</v>
      </c>
      <c r="CH14" s="292">
        <f>BF14</f>
        <v>617</v>
      </c>
      <c r="CI14" s="292">
        <f>BG14</f>
        <v>28</v>
      </c>
      <c r="CJ14" s="292">
        <f>BH14</f>
        <v>0</v>
      </c>
      <c r="CK14" s="292">
        <f>BI14</f>
        <v>0</v>
      </c>
      <c r="CL14" s="292">
        <f>BJ14</f>
        <v>1551</v>
      </c>
      <c r="CM14" s="292">
        <f>SUM(CT14,DA14)</f>
        <v>34781</v>
      </c>
      <c r="CN14" s="292">
        <f>SUM(CU14,DB14)</f>
        <v>0</v>
      </c>
      <c r="CO14" s="292">
        <f>SUM(CV14,DC14)</f>
        <v>33705</v>
      </c>
      <c r="CP14" s="292">
        <f>SUM(CW14,DD14)</f>
        <v>720</v>
      </c>
      <c r="CQ14" s="292">
        <f>SUM(CX14,DE14)</f>
        <v>152</v>
      </c>
      <c r="CR14" s="292">
        <f>SUM(CY14,DF14)</f>
        <v>0</v>
      </c>
      <c r="CS14" s="292">
        <f>SUM(CZ14,DG14)</f>
        <v>204</v>
      </c>
      <c r="CT14" s="292">
        <f>SUM(CU14:CZ14)</f>
        <v>32743</v>
      </c>
      <c r="CU14" s="292">
        <f>AE14</f>
        <v>0</v>
      </c>
      <c r="CV14" s="292">
        <f>AI14</f>
        <v>31744</v>
      </c>
      <c r="CW14" s="292">
        <f>AM14</f>
        <v>695</v>
      </c>
      <c r="CX14" s="292">
        <f>AQ14</f>
        <v>131</v>
      </c>
      <c r="CY14" s="292">
        <f>AU14</f>
        <v>0</v>
      </c>
      <c r="CZ14" s="292">
        <f>AY14</f>
        <v>173</v>
      </c>
      <c r="DA14" s="292">
        <f>SUM(DB14:DG14)</f>
        <v>2038</v>
      </c>
      <c r="DB14" s="292">
        <f>BL14</f>
        <v>0</v>
      </c>
      <c r="DC14" s="292">
        <f>BM14</f>
        <v>1961</v>
      </c>
      <c r="DD14" s="292">
        <f>BN14</f>
        <v>25</v>
      </c>
      <c r="DE14" s="292">
        <f>BO14</f>
        <v>21</v>
      </c>
      <c r="DF14" s="292">
        <f>BP14</f>
        <v>0</v>
      </c>
      <c r="DG14" s="292">
        <f>BQ14</f>
        <v>31</v>
      </c>
      <c r="DH14" s="292">
        <v>0</v>
      </c>
      <c r="DI14" s="292">
        <f>SUM(DJ14:DM14)</f>
        <v>10</v>
      </c>
      <c r="DJ14" s="292">
        <v>10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SUM(E15,AD15,BC15)</f>
        <v>37618</v>
      </c>
      <c r="E15" s="292">
        <f>SUM(F15,J15,N15,R15,V15,Z15)</f>
        <v>24690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17823</v>
      </c>
      <c r="K15" s="292">
        <v>7808</v>
      </c>
      <c r="L15" s="292">
        <v>10015</v>
      </c>
      <c r="M15" s="292">
        <v>0</v>
      </c>
      <c r="N15" s="292">
        <f>SUM(O15:Q15)</f>
        <v>4905</v>
      </c>
      <c r="O15" s="292">
        <v>2178</v>
      </c>
      <c r="P15" s="292">
        <v>2719</v>
      </c>
      <c r="Q15" s="292">
        <v>8</v>
      </c>
      <c r="R15" s="292">
        <f>SUM(S15:U15)</f>
        <v>1538</v>
      </c>
      <c r="S15" s="292">
        <v>0</v>
      </c>
      <c r="T15" s="292">
        <v>1538</v>
      </c>
      <c r="U15" s="292">
        <v>0</v>
      </c>
      <c r="V15" s="292">
        <f>SUM(W15:Y15)</f>
        <v>56</v>
      </c>
      <c r="W15" s="292">
        <v>0</v>
      </c>
      <c r="X15" s="292">
        <v>56</v>
      </c>
      <c r="Y15" s="292">
        <v>0</v>
      </c>
      <c r="Z15" s="292">
        <f>SUM(AA15:AC15)</f>
        <v>368</v>
      </c>
      <c r="AA15" s="292">
        <v>0</v>
      </c>
      <c r="AB15" s="292">
        <v>368</v>
      </c>
      <c r="AC15" s="292">
        <v>0</v>
      </c>
      <c r="AD15" s="292">
        <f>SUM(AE15,AI15,AM15,AQ15,AU15,AY15)</f>
        <v>7194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7194</v>
      </c>
      <c r="AJ15" s="292">
        <v>0</v>
      </c>
      <c r="AK15" s="292">
        <v>0</v>
      </c>
      <c r="AL15" s="292">
        <v>7194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5734</v>
      </c>
      <c r="BD15" s="292">
        <f>SUM(BE15:BJ15)</f>
        <v>3785</v>
      </c>
      <c r="BE15" s="292">
        <v>0</v>
      </c>
      <c r="BF15" s="292">
        <v>114</v>
      </c>
      <c r="BG15" s="292">
        <v>224</v>
      </c>
      <c r="BH15" s="292">
        <v>2469</v>
      </c>
      <c r="BI15" s="292">
        <v>0</v>
      </c>
      <c r="BJ15" s="292">
        <v>978</v>
      </c>
      <c r="BK15" s="292">
        <f>SUM(BL15:BQ15)</f>
        <v>1949</v>
      </c>
      <c r="BL15" s="292">
        <v>0</v>
      </c>
      <c r="BM15" s="292">
        <v>695</v>
      </c>
      <c r="BN15" s="292">
        <v>0</v>
      </c>
      <c r="BO15" s="292">
        <v>1254</v>
      </c>
      <c r="BP15" s="292">
        <v>0</v>
      </c>
      <c r="BQ15" s="292">
        <v>0</v>
      </c>
      <c r="BR15" s="292">
        <f>SUM(BY15,CF15)</f>
        <v>28475</v>
      </c>
      <c r="BS15" s="292">
        <f>SUM(BZ15,CG15)</f>
        <v>0</v>
      </c>
      <c r="BT15" s="292">
        <f>SUM(CA15,CH15)</f>
        <v>17937</v>
      </c>
      <c r="BU15" s="292">
        <f>SUM(CB15,CI15)</f>
        <v>5129</v>
      </c>
      <c r="BV15" s="292">
        <f>SUM(CC15,CJ15)</f>
        <v>4007</v>
      </c>
      <c r="BW15" s="292">
        <f>SUM(CD15,CK15)</f>
        <v>56</v>
      </c>
      <c r="BX15" s="292">
        <f>SUM(CE15,CL15)</f>
        <v>1346</v>
      </c>
      <c r="BY15" s="292">
        <f>SUM(BZ15:CE15)</f>
        <v>24690</v>
      </c>
      <c r="BZ15" s="292">
        <f>F15</f>
        <v>0</v>
      </c>
      <c r="CA15" s="292">
        <f>J15</f>
        <v>17823</v>
      </c>
      <c r="CB15" s="292">
        <f>N15</f>
        <v>4905</v>
      </c>
      <c r="CC15" s="292">
        <f>R15</f>
        <v>1538</v>
      </c>
      <c r="CD15" s="292">
        <f>V15</f>
        <v>56</v>
      </c>
      <c r="CE15" s="292">
        <f>Z15</f>
        <v>368</v>
      </c>
      <c r="CF15" s="292">
        <f>SUM(CG15:CL15)</f>
        <v>3785</v>
      </c>
      <c r="CG15" s="292">
        <f>BE15</f>
        <v>0</v>
      </c>
      <c r="CH15" s="292">
        <f>BF15</f>
        <v>114</v>
      </c>
      <c r="CI15" s="292">
        <f>BG15</f>
        <v>224</v>
      </c>
      <c r="CJ15" s="292">
        <f>BH15</f>
        <v>2469</v>
      </c>
      <c r="CK15" s="292">
        <f>BI15</f>
        <v>0</v>
      </c>
      <c r="CL15" s="292">
        <f>BJ15</f>
        <v>978</v>
      </c>
      <c r="CM15" s="292">
        <f>SUM(CT15,DA15)</f>
        <v>9143</v>
      </c>
      <c r="CN15" s="292">
        <f>SUM(CU15,DB15)</f>
        <v>0</v>
      </c>
      <c r="CO15" s="292">
        <f>SUM(CV15,DC15)</f>
        <v>7889</v>
      </c>
      <c r="CP15" s="292">
        <f>SUM(CW15,DD15)</f>
        <v>0</v>
      </c>
      <c r="CQ15" s="292">
        <f>SUM(CX15,DE15)</f>
        <v>1254</v>
      </c>
      <c r="CR15" s="292">
        <f>SUM(CY15,DF15)</f>
        <v>0</v>
      </c>
      <c r="CS15" s="292">
        <f>SUM(CZ15,DG15)</f>
        <v>0</v>
      </c>
      <c r="CT15" s="292">
        <f>SUM(CU15:CZ15)</f>
        <v>7194</v>
      </c>
      <c r="CU15" s="292">
        <f>AE15</f>
        <v>0</v>
      </c>
      <c r="CV15" s="292">
        <f>AI15</f>
        <v>7194</v>
      </c>
      <c r="CW15" s="292">
        <f>AM15</f>
        <v>0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1949</v>
      </c>
      <c r="DB15" s="292">
        <f>BL15</f>
        <v>0</v>
      </c>
      <c r="DC15" s="292">
        <f>BM15</f>
        <v>695</v>
      </c>
      <c r="DD15" s="292">
        <f>BN15</f>
        <v>0</v>
      </c>
      <c r="DE15" s="292">
        <f>BO15</f>
        <v>1254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4</v>
      </c>
      <c r="DJ15" s="292">
        <v>0</v>
      </c>
      <c r="DK15" s="292">
        <v>4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SUM(E16,AD16,BC16)</f>
        <v>34080</v>
      </c>
      <c r="E16" s="292">
        <f>SUM(F16,J16,N16,R16,V16,Z16)</f>
        <v>22531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17224</v>
      </c>
      <c r="K16" s="292">
        <v>0</v>
      </c>
      <c r="L16" s="292">
        <v>17224</v>
      </c>
      <c r="M16" s="292">
        <v>0</v>
      </c>
      <c r="N16" s="292">
        <f>SUM(O16:Q16)</f>
        <v>817</v>
      </c>
      <c r="O16" s="292">
        <v>0</v>
      </c>
      <c r="P16" s="292">
        <v>817</v>
      </c>
      <c r="Q16" s="292">
        <v>0</v>
      </c>
      <c r="R16" s="292">
        <f>SUM(S16:U16)</f>
        <v>3486</v>
      </c>
      <c r="S16" s="292">
        <v>138</v>
      </c>
      <c r="T16" s="292">
        <v>3348</v>
      </c>
      <c r="U16" s="292">
        <v>0</v>
      </c>
      <c r="V16" s="292">
        <f>SUM(W16:Y16)</f>
        <v>20</v>
      </c>
      <c r="W16" s="292">
        <v>0</v>
      </c>
      <c r="X16" s="292">
        <v>20</v>
      </c>
      <c r="Y16" s="292">
        <v>0</v>
      </c>
      <c r="Z16" s="292">
        <f>SUM(AA16:AC16)</f>
        <v>984</v>
      </c>
      <c r="AA16" s="292">
        <v>0</v>
      </c>
      <c r="AB16" s="292">
        <v>984</v>
      </c>
      <c r="AC16" s="292">
        <v>0</v>
      </c>
      <c r="AD16" s="292">
        <f>SUM(AE16,AI16,AM16,AQ16,AU16,AY16)</f>
        <v>8208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8058</v>
      </c>
      <c r="AJ16" s="292">
        <v>0</v>
      </c>
      <c r="AK16" s="292">
        <v>0</v>
      </c>
      <c r="AL16" s="292">
        <v>8058</v>
      </c>
      <c r="AM16" s="292">
        <f>SUM(AN16:AP16)</f>
        <v>113</v>
      </c>
      <c r="AN16" s="292">
        <v>0</v>
      </c>
      <c r="AO16" s="292">
        <v>0</v>
      </c>
      <c r="AP16" s="292">
        <v>113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37</v>
      </c>
      <c r="AZ16" s="292">
        <v>0</v>
      </c>
      <c r="BA16" s="292">
        <v>0</v>
      </c>
      <c r="BB16" s="292">
        <v>37</v>
      </c>
      <c r="BC16" s="292">
        <f>SUM(BD16,BK16)</f>
        <v>3341</v>
      </c>
      <c r="BD16" s="292">
        <f>SUM(BE16:BJ16)</f>
        <v>1138</v>
      </c>
      <c r="BE16" s="292">
        <v>0</v>
      </c>
      <c r="BF16" s="292">
        <v>544</v>
      </c>
      <c r="BG16" s="292">
        <v>119</v>
      </c>
      <c r="BH16" s="292">
        <v>0</v>
      </c>
      <c r="BI16" s="292">
        <v>0</v>
      </c>
      <c r="BJ16" s="292">
        <v>475</v>
      </c>
      <c r="BK16" s="292">
        <f>SUM(BL16:BQ16)</f>
        <v>2203</v>
      </c>
      <c r="BL16" s="292">
        <v>0</v>
      </c>
      <c r="BM16" s="292">
        <v>2055</v>
      </c>
      <c r="BN16" s="292">
        <v>42</v>
      </c>
      <c r="BO16" s="292">
        <v>0</v>
      </c>
      <c r="BP16" s="292">
        <v>0</v>
      </c>
      <c r="BQ16" s="292">
        <v>106</v>
      </c>
      <c r="BR16" s="292">
        <f>SUM(BY16,CF16)</f>
        <v>23669</v>
      </c>
      <c r="BS16" s="292">
        <f>SUM(BZ16,CG16)</f>
        <v>0</v>
      </c>
      <c r="BT16" s="292">
        <f>SUM(CA16,CH16)</f>
        <v>17768</v>
      </c>
      <c r="BU16" s="292">
        <f>SUM(CB16,CI16)</f>
        <v>936</v>
      </c>
      <c r="BV16" s="292">
        <f>SUM(CC16,CJ16)</f>
        <v>3486</v>
      </c>
      <c r="BW16" s="292">
        <f>SUM(CD16,CK16)</f>
        <v>20</v>
      </c>
      <c r="BX16" s="292">
        <f>SUM(CE16,CL16)</f>
        <v>1459</v>
      </c>
      <c r="BY16" s="292">
        <f>SUM(BZ16:CE16)</f>
        <v>22531</v>
      </c>
      <c r="BZ16" s="292">
        <f>F16</f>
        <v>0</v>
      </c>
      <c r="CA16" s="292">
        <f>J16</f>
        <v>17224</v>
      </c>
      <c r="CB16" s="292">
        <f>N16</f>
        <v>817</v>
      </c>
      <c r="CC16" s="292">
        <f>R16</f>
        <v>3486</v>
      </c>
      <c r="CD16" s="292">
        <f>V16</f>
        <v>20</v>
      </c>
      <c r="CE16" s="292">
        <f>Z16</f>
        <v>984</v>
      </c>
      <c r="CF16" s="292">
        <f>SUM(CG16:CL16)</f>
        <v>1138</v>
      </c>
      <c r="CG16" s="292">
        <f>BE16</f>
        <v>0</v>
      </c>
      <c r="CH16" s="292">
        <f>BF16</f>
        <v>544</v>
      </c>
      <c r="CI16" s="292">
        <f>BG16</f>
        <v>119</v>
      </c>
      <c r="CJ16" s="292">
        <f>BH16</f>
        <v>0</v>
      </c>
      <c r="CK16" s="292">
        <f>BI16</f>
        <v>0</v>
      </c>
      <c r="CL16" s="292">
        <f>BJ16</f>
        <v>475</v>
      </c>
      <c r="CM16" s="292">
        <f>SUM(CT16,DA16)</f>
        <v>10411</v>
      </c>
      <c r="CN16" s="292">
        <f>SUM(CU16,DB16)</f>
        <v>0</v>
      </c>
      <c r="CO16" s="292">
        <f>SUM(CV16,DC16)</f>
        <v>10113</v>
      </c>
      <c r="CP16" s="292">
        <f>SUM(CW16,DD16)</f>
        <v>155</v>
      </c>
      <c r="CQ16" s="292">
        <f>SUM(CX16,DE16)</f>
        <v>0</v>
      </c>
      <c r="CR16" s="292">
        <f>SUM(CY16,DF16)</f>
        <v>0</v>
      </c>
      <c r="CS16" s="292">
        <f>SUM(CZ16,DG16)</f>
        <v>143</v>
      </c>
      <c r="CT16" s="292">
        <f>SUM(CU16:CZ16)</f>
        <v>8208</v>
      </c>
      <c r="CU16" s="292">
        <f>AE16</f>
        <v>0</v>
      </c>
      <c r="CV16" s="292">
        <f>AI16</f>
        <v>8058</v>
      </c>
      <c r="CW16" s="292">
        <f>AM16</f>
        <v>113</v>
      </c>
      <c r="CX16" s="292">
        <f>AQ16</f>
        <v>0</v>
      </c>
      <c r="CY16" s="292">
        <f>AU16</f>
        <v>0</v>
      </c>
      <c r="CZ16" s="292">
        <f>AY16</f>
        <v>37</v>
      </c>
      <c r="DA16" s="292">
        <f>SUM(DB16:DG16)</f>
        <v>2203</v>
      </c>
      <c r="DB16" s="292">
        <f>BL16</f>
        <v>0</v>
      </c>
      <c r="DC16" s="292">
        <f>BM16</f>
        <v>2055</v>
      </c>
      <c r="DD16" s="292">
        <f>BN16</f>
        <v>42</v>
      </c>
      <c r="DE16" s="292">
        <f>BO16</f>
        <v>0</v>
      </c>
      <c r="DF16" s="292">
        <f>BP16</f>
        <v>0</v>
      </c>
      <c r="DG16" s="292">
        <f>BQ16</f>
        <v>106</v>
      </c>
      <c r="DH16" s="292">
        <v>69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SUM(E17,AD17,BC17)</f>
        <v>50596</v>
      </c>
      <c r="E17" s="292">
        <f>SUM(F17,J17,N17,R17,V17,Z17)</f>
        <v>29127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24993</v>
      </c>
      <c r="K17" s="292">
        <v>0</v>
      </c>
      <c r="L17" s="292">
        <v>24993</v>
      </c>
      <c r="M17" s="292">
        <v>0</v>
      </c>
      <c r="N17" s="292">
        <f>SUM(O17:Q17)</f>
        <v>0</v>
      </c>
      <c r="O17" s="292">
        <v>0</v>
      </c>
      <c r="P17" s="292">
        <v>0</v>
      </c>
      <c r="Q17" s="292">
        <v>0</v>
      </c>
      <c r="R17" s="292">
        <f>SUM(S17:U17)</f>
        <v>3117</v>
      </c>
      <c r="S17" s="292">
        <v>0</v>
      </c>
      <c r="T17" s="292">
        <v>3117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1017</v>
      </c>
      <c r="AA17" s="292">
        <v>0</v>
      </c>
      <c r="AB17" s="292">
        <v>1017</v>
      </c>
      <c r="AC17" s="292">
        <v>0</v>
      </c>
      <c r="AD17" s="292">
        <f>SUM(AE17,AI17,AM17,AQ17,AU17,AY17)</f>
        <v>17830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17661</v>
      </c>
      <c r="AJ17" s="292">
        <v>0</v>
      </c>
      <c r="AK17" s="292">
        <v>0</v>
      </c>
      <c r="AL17" s="292">
        <v>17661</v>
      </c>
      <c r="AM17" s="292">
        <f>SUM(AN17:AP17)</f>
        <v>0</v>
      </c>
      <c r="AN17" s="292">
        <v>0</v>
      </c>
      <c r="AO17" s="292">
        <v>0</v>
      </c>
      <c r="AP17" s="292">
        <v>0</v>
      </c>
      <c r="AQ17" s="292">
        <f>SUM(AR17:AT17)</f>
        <v>106</v>
      </c>
      <c r="AR17" s="292">
        <v>0</v>
      </c>
      <c r="AS17" s="292">
        <v>0</v>
      </c>
      <c r="AT17" s="292">
        <v>106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63</v>
      </c>
      <c r="AZ17" s="292">
        <v>0</v>
      </c>
      <c r="BA17" s="292">
        <v>0</v>
      </c>
      <c r="BB17" s="292">
        <v>63</v>
      </c>
      <c r="BC17" s="292">
        <f>SUM(BD17,BK17)</f>
        <v>3639</v>
      </c>
      <c r="BD17" s="292">
        <f>SUM(BE17:BJ17)</f>
        <v>2797</v>
      </c>
      <c r="BE17" s="292">
        <v>0</v>
      </c>
      <c r="BF17" s="292">
        <v>2078</v>
      </c>
      <c r="BG17" s="292">
        <v>0</v>
      </c>
      <c r="BH17" s="292">
        <v>719</v>
      </c>
      <c r="BI17" s="292">
        <v>0</v>
      </c>
      <c r="BJ17" s="292">
        <v>0</v>
      </c>
      <c r="BK17" s="292">
        <f>SUM(BL17:BQ17)</f>
        <v>842</v>
      </c>
      <c r="BL17" s="292">
        <v>0</v>
      </c>
      <c r="BM17" s="292">
        <v>791</v>
      </c>
      <c r="BN17" s="292">
        <v>0</v>
      </c>
      <c r="BO17" s="292">
        <v>50</v>
      </c>
      <c r="BP17" s="292">
        <v>0</v>
      </c>
      <c r="BQ17" s="292">
        <v>1</v>
      </c>
      <c r="BR17" s="292">
        <f>SUM(BY17,CF17)</f>
        <v>31924</v>
      </c>
      <c r="BS17" s="292">
        <f>SUM(BZ17,CG17)</f>
        <v>0</v>
      </c>
      <c r="BT17" s="292">
        <f>SUM(CA17,CH17)</f>
        <v>27071</v>
      </c>
      <c r="BU17" s="292">
        <f>SUM(CB17,CI17)</f>
        <v>0</v>
      </c>
      <c r="BV17" s="292">
        <f>SUM(CC17,CJ17)</f>
        <v>3836</v>
      </c>
      <c r="BW17" s="292">
        <f>SUM(CD17,CK17)</f>
        <v>0</v>
      </c>
      <c r="BX17" s="292">
        <f>SUM(CE17,CL17)</f>
        <v>1017</v>
      </c>
      <c r="BY17" s="292">
        <f>SUM(BZ17:CE17)</f>
        <v>29127</v>
      </c>
      <c r="BZ17" s="292">
        <f>F17</f>
        <v>0</v>
      </c>
      <c r="CA17" s="292">
        <f>J17</f>
        <v>24993</v>
      </c>
      <c r="CB17" s="292">
        <f>N17</f>
        <v>0</v>
      </c>
      <c r="CC17" s="292">
        <f>R17</f>
        <v>3117</v>
      </c>
      <c r="CD17" s="292">
        <f>V17</f>
        <v>0</v>
      </c>
      <c r="CE17" s="292">
        <f>Z17</f>
        <v>1017</v>
      </c>
      <c r="CF17" s="292">
        <f>SUM(CG17:CL17)</f>
        <v>2797</v>
      </c>
      <c r="CG17" s="292">
        <f>BE17</f>
        <v>0</v>
      </c>
      <c r="CH17" s="292">
        <f>BF17</f>
        <v>2078</v>
      </c>
      <c r="CI17" s="292">
        <f>BG17</f>
        <v>0</v>
      </c>
      <c r="CJ17" s="292">
        <f>BH17</f>
        <v>719</v>
      </c>
      <c r="CK17" s="292">
        <f>BI17</f>
        <v>0</v>
      </c>
      <c r="CL17" s="292">
        <f>BJ17</f>
        <v>0</v>
      </c>
      <c r="CM17" s="292">
        <f>SUM(CT17,DA17)</f>
        <v>18672</v>
      </c>
      <c r="CN17" s="292">
        <f>SUM(CU17,DB17)</f>
        <v>0</v>
      </c>
      <c r="CO17" s="292">
        <f>SUM(CV17,DC17)</f>
        <v>18452</v>
      </c>
      <c r="CP17" s="292">
        <f>SUM(CW17,DD17)</f>
        <v>0</v>
      </c>
      <c r="CQ17" s="292">
        <f>SUM(CX17,DE17)</f>
        <v>156</v>
      </c>
      <c r="CR17" s="292">
        <f>SUM(CY17,DF17)</f>
        <v>0</v>
      </c>
      <c r="CS17" s="292">
        <f>SUM(CZ17,DG17)</f>
        <v>64</v>
      </c>
      <c r="CT17" s="292">
        <f>SUM(CU17:CZ17)</f>
        <v>17830</v>
      </c>
      <c r="CU17" s="292">
        <f>AE17</f>
        <v>0</v>
      </c>
      <c r="CV17" s="292">
        <f>AI17</f>
        <v>17661</v>
      </c>
      <c r="CW17" s="292">
        <f>AM17</f>
        <v>0</v>
      </c>
      <c r="CX17" s="292">
        <f>AQ17</f>
        <v>106</v>
      </c>
      <c r="CY17" s="292">
        <f>AU17</f>
        <v>0</v>
      </c>
      <c r="CZ17" s="292">
        <f>AY17</f>
        <v>63</v>
      </c>
      <c r="DA17" s="292">
        <f>SUM(DB17:DG17)</f>
        <v>842</v>
      </c>
      <c r="DB17" s="292">
        <f>BL17</f>
        <v>0</v>
      </c>
      <c r="DC17" s="292">
        <f>BM17</f>
        <v>791</v>
      </c>
      <c r="DD17" s="292">
        <f>BN17</f>
        <v>0</v>
      </c>
      <c r="DE17" s="292">
        <f>BO17</f>
        <v>50</v>
      </c>
      <c r="DF17" s="292">
        <f>BP17</f>
        <v>0</v>
      </c>
      <c r="DG17" s="292">
        <f>BQ17</f>
        <v>1</v>
      </c>
      <c r="DH17" s="292">
        <v>0</v>
      </c>
      <c r="DI17" s="292">
        <f>SUM(DJ17:DM17)</f>
        <v>4</v>
      </c>
      <c r="DJ17" s="292">
        <v>4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SUM(E18,AD18,BC18)</f>
        <v>47238</v>
      </c>
      <c r="E18" s="292">
        <f>SUM(F18,J18,N18,R18,V18,Z18)</f>
        <v>36911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32339</v>
      </c>
      <c r="K18" s="292">
        <v>247</v>
      </c>
      <c r="L18" s="292">
        <v>32092</v>
      </c>
      <c r="M18" s="292">
        <v>0</v>
      </c>
      <c r="N18" s="292">
        <f>SUM(O18:Q18)</f>
        <v>661</v>
      </c>
      <c r="O18" s="292">
        <v>0</v>
      </c>
      <c r="P18" s="292">
        <v>661</v>
      </c>
      <c r="Q18" s="292">
        <v>0</v>
      </c>
      <c r="R18" s="292">
        <f>SUM(S18:U18)</f>
        <v>3418</v>
      </c>
      <c r="S18" s="292">
        <v>66</v>
      </c>
      <c r="T18" s="292">
        <v>3352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493</v>
      </c>
      <c r="AA18" s="292">
        <v>58</v>
      </c>
      <c r="AB18" s="292">
        <v>435</v>
      </c>
      <c r="AC18" s="292">
        <v>0</v>
      </c>
      <c r="AD18" s="292">
        <f>SUM(AE18,AI18,AM18,AQ18,AU18,AY18)</f>
        <v>8747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8528</v>
      </c>
      <c r="AJ18" s="292">
        <v>0</v>
      </c>
      <c r="AK18" s="292">
        <v>0</v>
      </c>
      <c r="AL18" s="292">
        <v>8528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219</v>
      </c>
      <c r="AZ18" s="292">
        <v>0</v>
      </c>
      <c r="BA18" s="292">
        <v>0</v>
      </c>
      <c r="BB18" s="292">
        <v>219</v>
      </c>
      <c r="BC18" s="292">
        <f>SUM(BD18,BK18)</f>
        <v>1580</v>
      </c>
      <c r="BD18" s="292">
        <f>SUM(BE18:BJ18)</f>
        <v>1460</v>
      </c>
      <c r="BE18" s="292">
        <v>0</v>
      </c>
      <c r="BF18" s="292">
        <v>123</v>
      </c>
      <c r="BG18" s="292">
        <v>0</v>
      </c>
      <c r="BH18" s="292">
        <v>0</v>
      </c>
      <c r="BI18" s="292">
        <v>0</v>
      </c>
      <c r="BJ18" s="292">
        <v>1337</v>
      </c>
      <c r="BK18" s="292">
        <f>SUM(BL18:BQ18)</f>
        <v>120</v>
      </c>
      <c r="BL18" s="292">
        <v>0</v>
      </c>
      <c r="BM18" s="292">
        <v>57</v>
      </c>
      <c r="BN18" s="292">
        <v>0</v>
      </c>
      <c r="BO18" s="292">
        <v>0</v>
      </c>
      <c r="BP18" s="292">
        <v>0</v>
      </c>
      <c r="BQ18" s="292">
        <v>63</v>
      </c>
      <c r="BR18" s="292">
        <f>SUM(BY18,CF18)</f>
        <v>38371</v>
      </c>
      <c r="BS18" s="292">
        <f>SUM(BZ18,CG18)</f>
        <v>0</v>
      </c>
      <c r="BT18" s="292">
        <f>SUM(CA18,CH18)</f>
        <v>32462</v>
      </c>
      <c r="BU18" s="292">
        <f>SUM(CB18,CI18)</f>
        <v>661</v>
      </c>
      <c r="BV18" s="292">
        <f>SUM(CC18,CJ18)</f>
        <v>3418</v>
      </c>
      <c r="BW18" s="292">
        <f>SUM(CD18,CK18)</f>
        <v>0</v>
      </c>
      <c r="BX18" s="292">
        <f>SUM(CE18,CL18)</f>
        <v>1830</v>
      </c>
      <c r="BY18" s="292">
        <f>SUM(BZ18:CE18)</f>
        <v>36911</v>
      </c>
      <c r="BZ18" s="292">
        <f>F18</f>
        <v>0</v>
      </c>
      <c r="CA18" s="292">
        <f>J18</f>
        <v>32339</v>
      </c>
      <c r="CB18" s="292">
        <f>N18</f>
        <v>661</v>
      </c>
      <c r="CC18" s="292">
        <f>R18</f>
        <v>3418</v>
      </c>
      <c r="CD18" s="292">
        <f>V18</f>
        <v>0</v>
      </c>
      <c r="CE18" s="292">
        <f>Z18</f>
        <v>493</v>
      </c>
      <c r="CF18" s="292">
        <f>SUM(CG18:CL18)</f>
        <v>1460</v>
      </c>
      <c r="CG18" s="292">
        <f>BE18</f>
        <v>0</v>
      </c>
      <c r="CH18" s="292">
        <f>BF18</f>
        <v>123</v>
      </c>
      <c r="CI18" s="292">
        <f>BG18</f>
        <v>0</v>
      </c>
      <c r="CJ18" s="292">
        <f>BH18</f>
        <v>0</v>
      </c>
      <c r="CK18" s="292">
        <f>BI18</f>
        <v>0</v>
      </c>
      <c r="CL18" s="292">
        <f>BJ18</f>
        <v>1337</v>
      </c>
      <c r="CM18" s="292">
        <f>SUM(CT18,DA18)</f>
        <v>8867</v>
      </c>
      <c r="CN18" s="292">
        <f>SUM(CU18,DB18)</f>
        <v>0</v>
      </c>
      <c r="CO18" s="292">
        <f>SUM(CV18,DC18)</f>
        <v>8585</v>
      </c>
      <c r="CP18" s="292">
        <f>SUM(CW18,DD18)</f>
        <v>0</v>
      </c>
      <c r="CQ18" s="292">
        <f>SUM(CX18,DE18)</f>
        <v>0</v>
      </c>
      <c r="CR18" s="292">
        <f>SUM(CY18,DF18)</f>
        <v>0</v>
      </c>
      <c r="CS18" s="292">
        <f>SUM(CZ18,DG18)</f>
        <v>282</v>
      </c>
      <c r="CT18" s="292">
        <f>SUM(CU18:CZ18)</f>
        <v>8747</v>
      </c>
      <c r="CU18" s="292">
        <f>AE18</f>
        <v>0</v>
      </c>
      <c r="CV18" s="292">
        <f>AI18</f>
        <v>8528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219</v>
      </c>
      <c r="DA18" s="292">
        <f>SUM(DB18:DG18)</f>
        <v>120</v>
      </c>
      <c r="DB18" s="292">
        <f>BL18</f>
        <v>0</v>
      </c>
      <c r="DC18" s="292">
        <f>BM18</f>
        <v>57</v>
      </c>
      <c r="DD18" s="292">
        <f>BN18</f>
        <v>0</v>
      </c>
      <c r="DE18" s="292">
        <f>BO18</f>
        <v>0</v>
      </c>
      <c r="DF18" s="292">
        <f>BP18</f>
        <v>0</v>
      </c>
      <c r="DG18" s="292">
        <f>BQ18</f>
        <v>63</v>
      </c>
      <c r="DH18" s="292">
        <v>0</v>
      </c>
      <c r="DI18" s="292">
        <f>SUM(DJ18:DM18)</f>
        <v>3</v>
      </c>
      <c r="DJ18" s="292">
        <v>3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SUM(E19,AD19,BC19)</f>
        <v>20141</v>
      </c>
      <c r="E19" s="292">
        <f>SUM(F19,J19,N19,R19,V19,Z19)</f>
        <v>14613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12913</v>
      </c>
      <c r="K19" s="292">
        <v>0</v>
      </c>
      <c r="L19" s="292">
        <v>12913</v>
      </c>
      <c r="M19" s="292">
        <v>0</v>
      </c>
      <c r="N19" s="292">
        <f>SUM(O19:Q19)</f>
        <v>504</v>
      </c>
      <c r="O19" s="292">
        <v>0</v>
      </c>
      <c r="P19" s="292">
        <v>504</v>
      </c>
      <c r="Q19" s="292">
        <v>0</v>
      </c>
      <c r="R19" s="292">
        <f>SUM(S19:U19)</f>
        <v>928</v>
      </c>
      <c r="S19" s="292">
        <v>0</v>
      </c>
      <c r="T19" s="292">
        <v>928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268</v>
      </c>
      <c r="AA19" s="292">
        <v>0</v>
      </c>
      <c r="AB19" s="292">
        <v>268</v>
      </c>
      <c r="AC19" s="292">
        <v>0</v>
      </c>
      <c r="AD19" s="292">
        <f>SUM(AE19,AI19,AM19,AQ19,AU19,AY19)</f>
        <v>4851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4851</v>
      </c>
      <c r="AJ19" s="292">
        <v>0</v>
      </c>
      <c r="AK19" s="292">
        <v>0</v>
      </c>
      <c r="AL19" s="292">
        <v>4851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677</v>
      </c>
      <c r="BD19" s="292">
        <f>SUM(BE19:BJ19)</f>
        <v>664</v>
      </c>
      <c r="BE19" s="292">
        <v>0</v>
      </c>
      <c r="BF19" s="292">
        <v>9</v>
      </c>
      <c r="BG19" s="292">
        <v>0</v>
      </c>
      <c r="BH19" s="292">
        <v>0</v>
      </c>
      <c r="BI19" s="292">
        <v>0</v>
      </c>
      <c r="BJ19" s="292">
        <v>655</v>
      </c>
      <c r="BK19" s="292">
        <f>SUM(BL19:BQ19)</f>
        <v>13</v>
      </c>
      <c r="BL19" s="292">
        <v>0</v>
      </c>
      <c r="BM19" s="292">
        <v>0</v>
      </c>
      <c r="BN19" s="292">
        <v>0</v>
      </c>
      <c r="BO19" s="292">
        <v>0</v>
      </c>
      <c r="BP19" s="292">
        <v>0</v>
      </c>
      <c r="BQ19" s="292">
        <v>13</v>
      </c>
      <c r="BR19" s="292">
        <f>SUM(BY19,CF19)</f>
        <v>15277</v>
      </c>
      <c r="BS19" s="292">
        <f>SUM(BZ19,CG19)</f>
        <v>0</v>
      </c>
      <c r="BT19" s="292">
        <f>SUM(CA19,CH19)</f>
        <v>12922</v>
      </c>
      <c r="BU19" s="292">
        <f>SUM(CB19,CI19)</f>
        <v>504</v>
      </c>
      <c r="BV19" s="292">
        <f>SUM(CC19,CJ19)</f>
        <v>928</v>
      </c>
      <c r="BW19" s="292">
        <f>SUM(CD19,CK19)</f>
        <v>0</v>
      </c>
      <c r="BX19" s="292">
        <f>SUM(CE19,CL19)</f>
        <v>923</v>
      </c>
      <c r="BY19" s="292">
        <f>SUM(BZ19:CE19)</f>
        <v>14613</v>
      </c>
      <c r="BZ19" s="292">
        <f>F19</f>
        <v>0</v>
      </c>
      <c r="CA19" s="292">
        <f>J19</f>
        <v>12913</v>
      </c>
      <c r="CB19" s="292">
        <f>N19</f>
        <v>504</v>
      </c>
      <c r="CC19" s="292">
        <f>R19</f>
        <v>928</v>
      </c>
      <c r="CD19" s="292">
        <f>V19</f>
        <v>0</v>
      </c>
      <c r="CE19" s="292">
        <f>Z19</f>
        <v>268</v>
      </c>
      <c r="CF19" s="292">
        <f>SUM(CG19:CL19)</f>
        <v>664</v>
      </c>
      <c r="CG19" s="292">
        <f>BE19</f>
        <v>0</v>
      </c>
      <c r="CH19" s="292">
        <f>BF19</f>
        <v>9</v>
      </c>
      <c r="CI19" s="292">
        <f>BG19</f>
        <v>0</v>
      </c>
      <c r="CJ19" s="292">
        <f>BH19</f>
        <v>0</v>
      </c>
      <c r="CK19" s="292">
        <f>BI19</f>
        <v>0</v>
      </c>
      <c r="CL19" s="292">
        <f>BJ19</f>
        <v>655</v>
      </c>
      <c r="CM19" s="292">
        <f>SUM(CT19,DA19)</f>
        <v>4864</v>
      </c>
      <c r="CN19" s="292">
        <f>SUM(CU19,DB19)</f>
        <v>0</v>
      </c>
      <c r="CO19" s="292">
        <f>SUM(CV19,DC19)</f>
        <v>4851</v>
      </c>
      <c r="CP19" s="292">
        <f>SUM(CW19,DD19)</f>
        <v>0</v>
      </c>
      <c r="CQ19" s="292">
        <f>SUM(CX19,DE19)</f>
        <v>0</v>
      </c>
      <c r="CR19" s="292">
        <f>SUM(CY19,DF19)</f>
        <v>0</v>
      </c>
      <c r="CS19" s="292">
        <f>SUM(CZ19,DG19)</f>
        <v>13</v>
      </c>
      <c r="CT19" s="292">
        <f>SUM(CU19:CZ19)</f>
        <v>4851</v>
      </c>
      <c r="CU19" s="292">
        <f>AE19</f>
        <v>0</v>
      </c>
      <c r="CV19" s="292">
        <f>AI19</f>
        <v>4851</v>
      </c>
      <c r="CW19" s="292">
        <f>AM19</f>
        <v>0</v>
      </c>
      <c r="CX19" s="292">
        <f>AQ19</f>
        <v>0</v>
      </c>
      <c r="CY19" s="292">
        <f>AU19</f>
        <v>0</v>
      </c>
      <c r="CZ19" s="292">
        <f>AY19</f>
        <v>0</v>
      </c>
      <c r="DA19" s="292">
        <f>SUM(DB19:DG19)</f>
        <v>13</v>
      </c>
      <c r="DB19" s="292">
        <f>BL19</f>
        <v>0</v>
      </c>
      <c r="DC19" s="292">
        <f>BM19</f>
        <v>0</v>
      </c>
      <c r="DD19" s="292">
        <f>BN19</f>
        <v>0</v>
      </c>
      <c r="DE19" s="292">
        <f>BO19</f>
        <v>0</v>
      </c>
      <c r="DF19" s="292">
        <f>BP19</f>
        <v>0</v>
      </c>
      <c r="DG19" s="292">
        <f>BQ19</f>
        <v>13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23663</v>
      </c>
      <c r="E20" s="292">
        <f>SUM(F20,J20,N20,R20,V20,Z20)</f>
        <v>12154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8731</v>
      </c>
      <c r="K20" s="292">
        <v>960</v>
      </c>
      <c r="L20" s="292">
        <v>7771</v>
      </c>
      <c r="M20" s="292">
        <v>0</v>
      </c>
      <c r="N20" s="292">
        <f>SUM(O20:Q20)</f>
        <v>0</v>
      </c>
      <c r="O20" s="292">
        <v>0</v>
      </c>
      <c r="P20" s="292">
        <v>0</v>
      </c>
      <c r="Q20" s="292">
        <v>0</v>
      </c>
      <c r="R20" s="292">
        <f>SUM(S20:U20)</f>
        <v>2204</v>
      </c>
      <c r="S20" s="292">
        <v>63</v>
      </c>
      <c r="T20" s="292">
        <v>2141</v>
      </c>
      <c r="U20" s="292">
        <v>0</v>
      </c>
      <c r="V20" s="292">
        <f>SUM(W20:Y20)</f>
        <v>307</v>
      </c>
      <c r="W20" s="292">
        <v>307</v>
      </c>
      <c r="X20" s="292">
        <v>0</v>
      </c>
      <c r="Y20" s="292">
        <v>0</v>
      </c>
      <c r="Z20" s="292">
        <f>SUM(AA20:AC20)</f>
        <v>912</v>
      </c>
      <c r="AA20" s="292">
        <v>29</v>
      </c>
      <c r="AB20" s="292">
        <v>883</v>
      </c>
      <c r="AC20" s="292">
        <v>0</v>
      </c>
      <c r="AD20" s="292">
        <f>SUM(AE20,AI20,AM20,AQ20,AU20,AY20)</f>
        <v>4997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4991</v>
      </c>
      <c r="AJ20" s="292">
        <v>0</v>
      </c>
      <c r="AK20" s="292">
        <v>0</v>
      </c>
      <c r="AL20" s="292">
        <v>4991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1</v>
      </c>
      <c r="AR20" s="292">
        <v>0</v>
      </c>
      <c r="AS20" s="292">
        <v>0</v>
      </c>
      <c r="AT20" s="292">
        <v>1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5</v>
      </c>
      <c r="AZ20" s="292">
        <v>0</v>
      </c>
      <c r="BA20" s="292">
        <v>0</v>
      </c>
      <c r="BB20" s="292">
        <v>5</v>
      </c>
      <c r="BC20" s="292">
        <f>SUM(BD20,BK20)</f>
        <v>6512</v>
      </c>
      <c r="BD20" s="292">
        <f>SUM(BE20:BJ20)</f>
        <v>3262</v>
      </c>
      <c r="BE20" s="292">
        <v>0</v>
      </c>
      <c r="BF20" s="292">
        <v>2535</v>
      </c>
      <c r="BG20" s="292">
        <v>0</v>
      </c>
      <c r="BH20" s="292">
        <v>324</v>
      </c>
      <c r="BI20" s="292">
        <v>10</v>
      </c>
      <c r="BJ20" s="292">
        <v>393</v>
      </c>
      <c r="BK20" s="292">
        <f>SUM(BL20:BQ20)</f>
        <v>3250</v>
      </c>
      <c r="BL20" s="292">
        <v>0</v>
      </c>
      <c r="BM20" s="292">
        <v>2535</v>
      </c>
      <c r="BN20" s="292">
        <v>0</v>
      </c>
      <c r="BO20" s="292">
        <v>323</v>
      </c>
      <c r="BP20" s="292">
        <v>0</v>
      </c>
      <c r="BQ20" s="292">
        <v>392</v>
      </c>
      <c r="BR20" s="292">
        <f>SUM(BY20,CF20)</f>
        <v>15416</v>
      </c>
      <c r="BS20" s="292">
        <f>SUM(BZ20,CG20)</f>
        <v>0</v>
      </c>
      <c r="BT20" s="292">
        <f>SUM(CA20,CH20)</f>
        <v>11266</v>
      </c>
      <c r="BU20" s="292">
        <f>SUM(CB20,CI20)</f>
        <v>0</v>
      </c>
      <c r="BV20" s="292">
        <f>SUM(CC20,CJ20)</f>
        <v>2528</v>
      </c>
      <c r="BW20" s="292">
        <f>SUM(CD20,CK20)</f>
        <v>317</v>
      </c>
      <c r="BX20" s="292">
        <f>SUM(CE20,CL20)</f>
        <v>1305</v>
      </c>
      <c r="BY20" s="292">
        <f>SUM(BZ20:CE20)</f>
        <v>12154</v>
      </c>
      <c r="BZ20" s="292">
        <f>F20</f>
        <v>0</v>
      </c>
      <c r="CA20" s="292">
        <f>J20</f>
        <v>8731</v>
      </c>
      <c r="CB20" s="292">
        <f>N20</f>
        <v>0</v>
      </c>
      <c r="CC20" s="292">
        <f>R20</f>
        <v>2204</v>
      </c>
      <c r="CD20" s="292">
        <f>V20</f>
        <v>307</v>
      </c>
      <c r="CE20" s="292">
        <f>Z20</f>
        <v>912</v>
      </c>
      <c r="CF20" s="292">
        <f>SUM(CG20:CL20)</f>
        <v>3262</v>
      </c>
      <c r="CG20" s="292">
        <f>BE20</f>
        <v>0</v>
      </c>
      <c r="CH20" s="292">
        <f>BF20</f>
        <v>2535</v>
      </c>
      <c r="CI20" s="292">
        <f>BG20</f>
        <v>0</v>
      </c>
      <c r="CJ20" s="292">
        <f>BH20</f>
        <v>324</v>
      </c>
      <c r="CK20" s="292">
        <f>BI20</f>
        <v>10</v>
      </c>
      <c r="CL20" s="292">
        <f>BJ20</f>
        <v>393</v>
      </c>
      <c r="CM20" s="292">
        <f>SUM(CT20,DA20)</f>
        <v>8247</v>
      </c>
      <c r="CN20" s="292">
        <f>SUM(CU20,DB20)</f>
        <v>0</v>
      </c>
      <c r="CO20" s="292">
        <f>SUM(CV20,DC20)</f>
        <v>7526</v>
      </c>
      <c r="CP20" s="292">
        <f>SUM(CW20,DD20)</f>
        <v>0</v>
      </c>
      <c r="CQ20" s="292">
        <f>SUM(CX20,DE20)</f>
        <v>324</v>
      </c>
      <c r="CR20" s="292">
        <f>SUM(CY20,DF20)</f>
        <v>0</v>
      </c>
      <c r="CS20" s="292">
        <f>SUM(CZ20,DG20)</f>
        <v>397</v>
      </c>
      <c r="CT20" s="292">
        <f>SUM(CU20:CZ20)</f>
        <v>4997</v>
      </c>
      <c r="CU20" s="292">
        <f>AE20</f>
        <v>0</v>
      </c>
      <c r="CV20" s="292">
        <f>AI20</f>
        <v>4991</v>
      </c>
      <c r="CW20" s="292">
        <f>AM20</f>
        <v>0</v>
      </c>
      <c r="CX20" s="292">
        <f>AQ20</f>
        <v>1</v>
      </c>
      <c r="CY20" s="292">
        <f>AU20</f>
        <v>0</v>
      </c>
      <c r="CZ20" s="292">
        <f>AY20</f>
        <v>5</v>
      </c>
      <c r="DA20" s="292">
        <f>SUM(DB20:DG20)</f>
        <v>3250</v>
      </c>
      <c r="DB20" s="292">
        <f>BL20</f>
        <v>0</v>
      </c>
      <c r="DC20" s="292">
        <f>BM20</f>
        <v>2535</v>
      </c>
      <c r="DD20" s="292">
        <f>BN20</f>
        <v>0</v>
      </c>
      <c r="DE20" s="292">
        <f>BO20</f>
        <v>323</v>
      </c>
      <c r="DF20" s="292">
        <f>BP20</f>
        <v>0</v>
      </c>
      <c r="DG20" s="292">
        <f>BQ20</f>
        <v>392</v>
      </c>
      <c r="DH20" s="292">
        <v>0</v>
      </c>
      <c r="DI20" s="292">
        <f>SUM(DJ20:DM20)</f>
        <v>15</v>
      </c>
      <c r="DJ20" s="292">
        <v>0</v>
      </c>
      <c r="DK20" s="292">
        <v>0</v>
      </c>
      <c r="DL20" s="292">
        <v>0</v>
      </c>
      <c r="DM20" s="292">
        <v>15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58687</v>
      </c>
      <c r="E21" s="292">
        <f>SUM(F21,J21,N21,R21,V21,Z21)</f>
        <v>36614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30044</v>
      </c>
      <c r="K21" s="292">
        <v>62</v>
      </c>
      <c r="L21" s="292">
        <v>29982</v>
      </c>
      <c r="M21" s="292">
        <v>0</v>
      </c>
      <c r="N21" s="292">
        <f>SUM(O21:Q21)</f>
        <v>1120</v>
      </c>
      <c r="O21" s="292">
        <v>1120</v>
      </c>
      <c r="P21" s="292">
        <v>0</v>
      </c>
      <c r="Q21" s="292">
        <v>0</v>
      </c>
      <c r="R21" s="292">
        <f>SUM(S21:U21)</f>
        <v>4958</v>
      </c>
      <c r="S21" s="292">
        <v>0</v>
      </c>
      <c r="T21" s="292">
        <v>4958</v>
      </c>
      <c r="U21" s="292">
        <v>0</v>
      </c>
      <c r="V21" s="292">
        <f>SUM(W21:Y21)</f>
        <v>101</v>
      </c>
      <c r="W21" s="292">
        <v>101</v>
      </c>
      <c r="X21" s="292">
        <v>0</v>
      </c>
      <c r="Y21" s="292">
        <v>0</v>
      </c>
      <c r="Z21" s="292">
        <f>SUM(AA21:AC21)</f>
        <v>391</v>
      </c>
      <c r="AA21" s="292">
        <v>0</v>
      </c>
      <c r="AB21" s="292">
        <v>391</v>
      </c>
      <c r="AC21" s="292">
        <v>0</v>
      </c>
      <c r="AD21" s="292">
        <f>SUM(AE21,AI21,AM21,AQ21,AU21,AY21)</f>
        <v>13760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13073</v>
      </c>
      <c r="AJ21" s="292">
        <v>271</v>
      </c>
      <c r="AK21" s="292">
        <v>1036</v>
      </c>
      <c r="AL21" s="292">
        <v>11766</v>
      </c>
      <c r="AM21" s="292">
        <f>SUM(AN21:AP21)</f>
        <v>75</v>
      </c>
      <c r="AN21" s="292">
        <v>2</v>
      </c>
      <c r="AO21" s="292">
        <v>4</v>
      </c>
      <c r="AP21" s="292">
        <v>69</v>
      </c>
      <c r="AQ21" s="292">
        <f>SUM(AR21:AT21)</f>
        <v>53</v>
      </c>
      <c r="AR21" s="292">
        <v>0</v>
      </c>
      <c r="AS21" s="292">
        <v>53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559</v>
      </c>
      <c r="AZ21" s="292">
        <v>81</v>
      </c>
      <c r="BA21" s="292">
        <v>478</v>
      </c>
      <c r="BB21" s="292">
        <v>0</v>
      </c>
      <c r="BC21" s="292">
        <f>SUM(BD21,BK21)</f>
        <v>8313</v>
      </c>
      <c r="BD21" s="292">
        <f>SUM(BE21:BJ21)</f>
        <v>3733</v>
      </c>
      <c r="BE21" s="292">
        <v>0</v>
      </c>
      <c r="BF21" s="292">
        <v>99</v>
      </c>
      <c r="BG21" s="292">
        <v>22</v>
      </c>
      <c r="BH21" s="292">
        <v>0</v>
      </c>
      <c r="BI21" s="292">
        <v>2644</v>
      </c>
      <c r="BJ21" s="292">
        <v>968</v>
      </c>
      <c r="BK21" s="292">
        <f>SUM(BL21:BQ21)</f>
        <v>4580</v>
      </c>
      <c r="BL21" s="292">
        <v>0</v>
      </c>
      <c r="BM21" s="292">
        <v>1395</v>
      </c>
      <c r="BN21" s="292">
        <v>1</v>
      </c>
      <c r="BO21" s="292">
        <v>0</v>
      </c>
      <c r="BP21" s="292">
        <v>2643</v>
      </c>
      <c r="BQ21" s="292">
        <v>541</v>
      </c>
      <c r="BR21" s="292">
        <f>SUM(BY21,CF21)</f>
        <v>40347</v>
      </c>
      <c r="BS21" s="292">
        <f>SUM(BZ21,CG21)</f>
        <v>0</v>
      </c>
      <c r="BT21" s="292">
        <f>SUM(CA21,CH21)</f>
        <v>30143</v>
      </c>
      <c r="BU21" s="292">
        <f>SUM(CB21,CI21)</f>
        <v>1142</v>
      </c>
      <c r="BV21" s="292">
        <f>SUM(CC21,CJ21)</f>
        <v>4958</v>
      </c>
      <c r="BW21" s="292">
        <f>SUM(CD21,CK21)</f>
        <v>2745</v>
      </c>
      <c r="BX21" s="292">
        <f>SUM(CE21,CL21)</f>
        <v>1359</v>
      </c>
      <c r="BY21" s="292">
        <f>SUM(BZ21:CE21)</f>
        <v>36614</v>
      </c>
      <c r="BZ21" s="292">
        <f>F21</f>
        <v>0</v>
      </c>
      <c r="CA21" s="292">
        <f>J21</f>
        <v>30044</v>
      </c>
      <c r="CB21" s="292">
        <f>N21</f>
        <v>1120</v>
      </c>
      <c r="CC21" s="292">
        <f>R21</f>
        <v>4958</v>
      </c>
      <c r="CD21" s="292">
        <f>V21</f>
        <v>101</v>
      </c>
      <c r="CE21" s="292">
        <f>Z21</f>
        <v>391</v>
      </c>
      <c r="CF21" s="292">
        <f>SUM(CG21:CL21)</f>
        <v>3733</v>
      </c>
      <c r="CG21" s="292">
        <f>BE21</f>
        <v>0</v>
      </c>
      <c r="CH21" s="292">
        <f>BF21</f>
        <v>99</v>
      </c>
      <c r="CI21" s="292">
        <f>BG21</f>
        <v>22</v>
      </c>
      <c r="CJ21" s="292">
        <f>BH21</f>
        <v>0</v>
      </c>
      <c r="CK21" s="292">
        <f>BI21</f>
        <v>2644</v>
      </c>
      <c r="CL21" s="292">
        <f>BJ21</f>
        <v>968</v>
      </c>
      <c r="CM21" s="292">
        <f>SUM(CT21,DA21)</f>
        <v>18340</v>
      </c>
      <c r="CN21" s="292">
        <f>SUM(CU21,DB21)</f>
        <v>0</v>
      </c>
      <c r="CO21" s="292">
        <f>SUM(CV21,DC21)</f>
        <v>14468</v>
      </c>
      <c r="CP21" s="292">
        <f>SUM(CW21,DD21)</f>
        <v>76</v>
      </c>
      <c r="CQ21" s="292">
        <f>SUM(CX21,DE21)</f>
        <v>53</v>
      </c>
      <c r="CR21" s="292">
        <f>SUM(CY21,DF21)</f>
        <v>2643</v>
      </c>
      <c r="CS21" s="292">
        <f>SUM(CZ21,DG21)</f>
        <v>1100</v>
      </c>
      <c r="CT21" s="292">
        <f>SUM(CU21:CZ21)</f>
        <v>13760</v>
      </c>
      <c r="CU21" s="292">
        <f>AE21</f>
        <v>0</v>
      </c>
      <c r="CV21" s="292">
        <f>AI21</f>
        <v>13073</v>
      </c>
      <c r="CW21" s="292">
        <f>AM21</f>
        <v>75</v>
      </c>
      <c r="CX21" s="292">
        <f>AQ21</f>
        <v>53</v>
      </c>
      <c r="CY21" s="292">
        <f>AU21</f>
        <v>0</v>
      </c>
      <c r="CZ21" s="292">
        <f>AY21</f>
        <v>559</v>
      </c>
      <c r="DA21" s="292">
        <f>SUM(DB21:DG21)</f>
        <v>4580</v>
      </c>
      <c r="DB21" s="292">
        <f>BL21</f>
        <v>0</v>
      </c>
      <c r="DC21" s="292">
        <f>BM21</f>
        <v>1395</v>
      </c>
      <c r="DD21" s="292">
        <f>BN21</f>
        <v>1</v>
      </c>
      <c r="DE21" s="292">
        <f>BO21</f>
        <v>0</v>
      </c>
      <c r="DF21" s="292">
        <f>BP21</f>
        <v>2643</v>
      </c>
      <c r="DG21" s="292">
        <f>BQ21</f>
        <v>541</v>
      </c>
      <c r="DH21" s="292">
        <v>0</v>
      </c>
      <c r="DI21" s="292">
        <f>SUM(DJ21:DM21)</f>
        <v>13</v>
      </c>
      <c r="DJ21" s="292">
        <v>0</v>
      </c>
      <c r="DK21" s="292">
        <v>0</v>
      </c>
      <c r="DL21" s="292">
        <v>13</v>
      </c>
      <c r="DM21" s="292">
        <v>0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133838</v>
      </c>
      <c r="E22" s="292">
        <f>SUM(F22,J22,N22,R22,V22,Z22)</f>
        <v>90451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56222</v>
      </c>
      <c r="K22" s="292">
        <v>41552</v>
      </c>
      <c r="L22" s="292">
        <v>14670</v>
      </c>
      <c r="M22" s="292">
        <v>0</v>
      </c>
      <c r="N22" s="292">
        <f>SUM(O22:Q22)</f>
        <v>6661</v>
      </c>
      <c r="O22" s="292">
        <v>116</v>
      </c>
      <c r="P22" s="292">
        <v>6545</v>
      </c>
      <c r="Q22" s="292">
        <v>0</v>
      </c>
      <c r="R22" s="292">
        <f>SUM(S22:U22)</f>
        <v>26866</v>
      </c>
      <c r="S22" s="292">
        <v>3675</v>
      </c>
      <c r="T22" s="292">
        <v>23191</v>
      </c>
      <c r="U22" s="292">
        <v>0</v>
      </c>
      <c r="V22" s="292">
        <f>SUM(W22:Y22)</f>
        <v>127</v>
      </c>
      <c r="W22" s="292">
        <v>0</v>
      </c>
      <c r="X22" s="292">
        <v>127</v>
      </c>
      <c r="Y22" s="292">
        <v>0</v>
      </c>
      <c r="Z22" s="292">
        <f>SUM(AA22:AC22)</f>
        <v>575</v>
      </c>
      <c r="AA22" s="292">
        <v>0</v>
      </c>
      <c r="AB22" s="292">
        <v>575</v>
      </c>
      <c r="AC22" s="292">
        <v>0</v>
      </c>
      <c r="AD22" s="292">
        <f>SUM(AE22,AI22,AM22,AQ22,AU22,AY22)</f>
        <v>36778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36063</v>
      </c>
      <c r="AJ22" s="292">
        <v>0</v>
      </c>
      <c r="AK22" s="292">
        <v>0</v>
      </c>
      <c r="AL22" s="292">
        <v>36063</v>
      </c>
      <c r="AM22" s="292">
        <f>SUM(AN22:AP22)</f>
        <v>482</v>
      </c>
      <c r="AN22" s="292">
        <v>0</v>
      </c>
      <c r="AO22" s="292">
        <v>0</v>
      </c>
      <c r="AP22" s="292">
        <v>482</v>
      </c>
      <c r="AQ22" s="292">
        <f>SUM(AR22:AT22)</f>
        <v>75</v>
      </c>
      <c r="AR22" s="292">
        <v>0</v>
      </c>
      <c r="AS22" s="292">
        <v>0</v>
      </c>
      <c r="AT22" s="292">
        <v>75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158</v>
      </c>
      <c r="AZ22" s="292">
        <v>0</v>
      </c>
      <c r="BA22" s="292">
        <v>0</v>
      </c>
      <c r="BB22" s="292">
        <v>158</v>
      </c>
      <c r="BC22" s="292">
        <f>SUM(BD22,BK22)</f>
        <v>6609</v>
      </c>
      <c r="BD22" s="292">
        <f>SUM(BE22:BJ22)</f>
        <v>2319</v>
      </c>
      <c r="BE22" s="292">
        <v>0</v>
      </c>
      <c r="BF22" s="292">
        <v>1136</v>
      </c>
      <c r="BG22" s="292">
        <v>986</v>
      </c>
      <c r="BH22" s="292">
        <v>0</v>
      </c>
      <c r="BI22" s="292">
        <v>0</v>
      </c>
      <c r="BJ22" s="292">
        <v>197</v>
      </c>
      <c r="BK22" s="292">
        <f>SUM(BL22:BQ22)</f>
        <v>4290</v>
      </c>
      <c r="BL22" s="292">
        <v>0</v>
      </c>
      <c r="BM22" s="292">
        <v>4228</v>
      </c>
      <c r="BN22" s="292">
        <v>62</v>
      </c>
      <c r="BO22" s="292">
        <v>0</v>
      </c>
      <c r="BP22" s="292">
        <v>0</v>
      </c>
      <c r="BQ22" s="292">
        <v>0</v>
      </c>
      <c r="BR22" s="292">
        <f>SUM(BY22,CF22)</f>
        <v>92770</v>
      </c>
      <c r="BS22" s="292">
        <f>SUM(BZ22,CG22)</f>
        <v>0</v>
      </c>
      <c r="BT22" s="292">
        <f>SUM(CA22,CH22)</f>
        <v>57358</v>
      </c>
      <c r="BU22" s="292">
        <f>SUM(CB22,CI22)</f>
        <v>7647</v>
      </c>
      <c r="BV22" s="292">
        <f>SUM(CC22,CJ22)</f>
        <v>26866</v>
      </c>
      <c r="BW22" s="292">
        <f>SUM(CD22,CK22)</f>
        <v>127</v>
      </c>
      <c r="BX22" s="292">
        <f>SUM(CE22,CL22)</f>
        <v>772</v>
      </c>
      <c r="BY22" s="292">
        <f>SUM(BZ22:CE22)</f>
        <v>90451</v>
      </c>
      <c r="BZ22" s="292">
        <f>F22</f>
        <v>0</v>
      </c>
      <c r="CA22" s="292">
        <f>J22</f>
        <v>56222</v>
      </c>
      <c r="CB22" s="292">
        <f>N22</f>
        <v>6661</v>
      </c>
      <c r="CC22" s="292">
        <f>R22</f>
        <v>26866</v>
      </c>
      <c r="CD22" s="292">
        <f>V22</f>
        <v>127</v>
      </c>
      <c r="CE22" s="292">
        <f>Z22</f>
        <v>575</v>
      </c>
      <c r="CF22" s="292">
        <f>SUM(CG22:CL22)</f>
        <v>2319</v>
      </c>
      <c r="CG22" s="292">
        <f>BE22</f>
        <v>0</v>
      </c>
      <c r="CH22" s="292">
        <f>BF22</f>
        <v>1136</v>
      </c>
      <c r="CI22" s="292">
        <f>BG22</f>
        <v>986</v>
      </c>
      <c r="CJ22" s="292">
        <f>BH22</f>
        <v>0</v>
      </c>
      <c r="CK22" s="292">
        <f>BI22</f>
        <v>0</v>
      </c>
      <c r="CL22" s="292">
        <f>BJ22</f>
        <v>197</v>
      </c>
      <c r="CM22" s="292">
        <f>SUM(CT22,DA22)</f>
        <v>41068</v>
      </c>
      <c r="CN22" s="292">
        <f>SUM(CU22,DB22)</f>
        <v>0</v>
      </c>
      <c r="CO22" s="292">
        <f>SUM(CV22,DC22)</f>
        <v>40291</v>
      </c>
      <c r="CP22" s="292">
        <f>SUM(CW22,DD22)</f>
        <v>544</v>
      </c>
      <c r="CQ22" s="292">
        <f>SUM(CX22,DE22)</f>
        <v>75</v>
      </c>
      <c r="CR22" s="292">
        <f>SUM(CY22,DF22)</f>
        <v>0</v>
      </c>
      <c r="CS22" s="292">
        <f>SUM(CZ22,DG22)</f>
        <v>158</v>
      </c>
      <c r="CT22" s="292">
        <f>SUM(CU22:CZ22)</f>
        <v>36778</v>
      </c>
      <c r="CU22" s="292">
        <f>AE22</f>
        <v>0</v>
      </c>
      <c r="CV22" s="292">
        <f>AI22</f>
        <v>36063</v>
      </c>
      <c r="CW22" s="292">
        <f>AM22</f>
        <v>482</v>
      </c>
      <c r="CX22" s="292">
        <f>AQ22</f>
        <v>75</v>
      </c>
      <c r="CY22" s="292">
        <f>AU22</f>
        <v>0</v>
      </c>
      <c r="CZ22" s="292">
        <f>AY22</f>
        <v>158</v>
      </c>
      <c r="DA22" s="292">
        <f>SUM(DB22:DG22)</f>
        <v>4290</v>
      </c>
      <c r="DB22" s="292">
        <f>BL22</f>
        <v>0</v>
      </c>
      <c r="DC22" s="292">
        <f>BM22</f>
        <v>4228</v>
      </c>
      <c r="DD22" s="292">
        <f>BN22</f>
        <v>62</v>
      </c>
      <c r="DE22" s="292">
        <f>BO22</f>
        <v>0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7192</v>
      </c>
      <c r="E23" s="292">
        <f>SUM(F23,J23,N23,R23,V23,Z23)</f>
        <v>4084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3106</v>
      </c>
      <c r="K23" s="292">
        <v>0</v>
      </c>
      <c r="L23" s="292">
        <v>3106</v>
      </c>
      <c r="M23" s="292">
        <v>0</v>
      </c>
      <c r="N23" s="292">
        <f>SUM(O23:Q23)</f>
        <v>43</v>
      </c>
      <c r="O23" s="292">
        <v>0</v>
      </c>
      <c r="P23" s="292">
        <v>43</v>
      </c>
      <c r="Q23" s="292">
        <v>0</v>
      </c>
      <c r="R23" s="292">
        <f>SUM(S23:U23)</f>
        <v>916</v>
      </c>
      <c r="S23" s="292">
        <v>0</v>
      </c>
      <c r="T23" s="292">
        <v>916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19</v>
      </c>
      <c r="AA23" s="292">
        <v>0</v>
      </c>
      <c r="AB23" s="292">
        <v>19</v>
      </c>
      <c r="AC23" s="292">
        <v>0</v>
      </c>
      <c r="AD23" s="292">
        <f>SUM(AE23,AI23,AM23,AQ23,AU23,AY23)</f>
        <v>1057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1041</v>
      </c>
      <c r="AJ23" s="292">
        <v>0</v>
      </c>
      <c r="AK23" s="292">
        <v>0</v>
      </c>
      <c r="AL23" s="292">
        <v>1041</v>
      </c>
      <c r="AM23" s="292">
        <f>SUM(AN23:AP23)</f>
        <v>5</v>
      </c>
      <c r="AN23" s="292">
        <v>0</v>
      </c>
      <c r="AO23" s="292">
        <v>0</v>
      </c>
      <c r="AP23" s="292">
        <v>5</v>
      </c>
      <c r="AQ23" s="292">
        <f>SUM(AR23:AT23)</f>
        <v>11</v>
      </c>
      <c r="AR23" s="292">
        <v>0</v>
      </c>
      <c r="AS23" s="292">
        <v>0</v>
      </c>
      <c r="AT23" s="292">
        <v>11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2051</v>
      </c>
      <c r="BD23" s="292">
        <f>SUM(BE23:BJ23)</f>
        <v>774</v>
      </c>
      <c r="BE23" s="292">
        <v>0</v>
      </c>
      <c r="BF23" s="292">
        <v>506</v>
      </c>
      <c r="BG23" s="292">
        <v>13</v>
      </c>
      <c r="BH23" s="292">
        <v>125</v>
      </c>
      <c r="BI23" s="292">
        <v>0</v>
      </c>
      <c r="BJ23" s="292">
        <v>130</v>
      </c>
      <c r="BK23" s="292">
        <f>SUM(BL23:BQ23)</f>
        <v>1277</v>
      </c>
      <c r="BL23" s="292">
        <v>0</v>
      </c>
      <c r="BM23" s="292">
        <v>1173</v>
      </c>
      <c r="BN23" s="292">
        <v>7</v>
      </c>
      <c r="BO23" s="292">
        <v>79</v>
      </c>
      <c r="BP23" s="292">
        <v>0</v>
      </c>
      <c r="BQ23" s="292">
        <v>18</v>
      </c>
      <c r="BR23" s="292">
        <f>SUM(BY23,CF23)</f>
        <v>4858</v>
      </c>
      <c r="BS23" s="292">
        <f>SUM(BZ23,CG23)</f>
        <v>0</v>
      </c>
      <c r="BT23" s="292">
        <f>SUM(CA23,CH23)</f>
        <v>3612</v>
      </c>
      <c r="BU23" s="292">
        <f>SUM(CB23,CI23)</f>
        <v>56</v>
      </c>
      <c r="BV23" s="292">
        <f>SUM(CC23,CJ23)</f>
        <v>1041</v>
      </c>
      <c r="BW23" s="292">
        <f>SUM(CD23,CK23)</f>
        <v>0</v>
      </c>
      <c r="BX23" s="292">
        <f>SUM(CE23,CL23)</f>
        <v>149</v>
      </c>
      <c r="BY23" s="292">
        <f>SUM(BZ23:CE23)</f>
        <v>4084</v>
      </c>
      <c r="BZ23" s="292">
        <f>F23</f>
        <v>0</v>
      </c>
      <c r="CA23" s="292">
        <f>J23</f>
        <v>3106</v>
      </c>
      <c r="CB23" s="292">
        <f>N23</f>
        <v>43</v>
      </c>
      <c r="CC23" s="292">
        <f>R23</f>
        <v>916</v>
      </c>
      <c r="CD23" s="292">
        <f>V23</f>
        <v>0</v>
      </c>
      <c r="CE23" s="292">
        <f>Z23</f>
        <v>19</v>
      </c>
      <c r="CF23" s="292">
        <f>SUM(CG23:CL23)</f>
        <v>774</v>
      </c>
      <c r="CG23" s="292">
        <f>BE23</f>
        <v>0</v>
      </c>
      <c r="CH23" s="292">
        <f>BF23</f>
        <v>506</v>
      </c>
      <c r="CI23" s="292">
        <f>BG23</f>
        <v>13</v>
      </c>
      <c r="CJ23" s="292">
        <f>BH23</f>
        <v>125</v>
      </c>
      <c r="CK23" s="292">
        <f>BI23</f>
        <v>0</v>
      </c>
      <c r="CL23" s="292">
        <f>BJ23</f>
        <v>130</v>
      </c>
      <c r="CM23" s="292">
        <f>SUM(CT23,DA23)</f>
        <v>2334</v>
      </c>
      <c r="CN23" s="292">
        <f>SUM(CU23,DB23)</f>
        <v>0</v>
      </c>
      <c r="CO23" s="292">
        <f>SUM(CV23,DC23)</f>
        <v>2214</v>
      </c>
      <c r="CP23" s="292">
        <f>SUM(CW23,DD23)</f>
        <v>12</v>
      </c>
      <c r="CQ23" s="292">
        <f>SUM(CX23,DE23)</f>
        <v>90</v>
      </c>
      <c r="CR23" s="292">
        <f>SUM(CY23,DF23)</f>
        <v>0</v>
      </c>
      <c r="CS23" s="292">
        <f>SUM(CZ23,DG23)</f>
        <v>18</v>
      </c>
      <c r="CT23" s="292">
        <f>SUM(CU23:CZ23)</f>
        <v>1057</v>
      </c>
      <c r="CU23" s="292">
        <f>AE23</f>
        <v>0</v>
      </c>
      <c r="CV23" s="292">
        <f>AI23</f>
        <v>1041</v>
      </c>
      <c r="CW23" s="292">
        <f>AM23</f>
        <v>5</v>
      </c>
      <c r="CX23" s="292">
        <f>AQ23</f>
        <v>11</v>
      </c>
      <c r="CY23" s="292">
        <f>AU23</f>
        <v>0</v>
      </c>
      <c r="CZ23" s="292">
        <f>AY23</f>
        <v>0</v>
      </c>
      <c r="DA23" s="292">
        <f>SUM(DB23:DG23)</f>
        <v>1277</v>
      </c>
      <c r="DB23" s="292">
        <f>BL23</f>
        <v>0</v>
      </c>
      <c r="DC23" s="292">
        <f>BM23</f>
        <v>1173</v>
      </c>
      <c r="DD23" s="292">
        <f>BN23</f>
        <v>7</v>
      </c>
      <c r="DE23" s="292">
        <f>BO23</f>
        <v>79</v>
      </c>
      <c r="DF23" s="292">
        <f>BP23</f>
        <v>0</v>
      </c>
      <c r="DG23" s="292">
        <f>BQ23</f>
        <v>18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90362</v>
      </c>
      <c r="E24" s="292">
        <f>SUM(F24,J24,N24,R24,V24,Z24)</f>
        <v>65725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54866</v>
      </c>
      <c r="K24" s="292">
        <v>0</v>
      </c>
      <c r="L24" s="292">
        <v>54866</v>
      </c>
      <c r="M24" s="292">
        <v>0</v>
      </c>
      <c r="N24" s="292">
        <f>SUM(O24:Q24)</f>
        <v>2976</v>
      </c>
      <c r="O24" s="292">
        <v>2976</v>
      </c>
      <c r="P24" s="292">
        <v>0</v>
      </c>
      <c r="Q24" s="292">
        <v>0</v>
      </c>
      <c r="R24" s="292">
        <f>SUM(S24:U24)</f>
        <v>7677</v>
      </c>
      <c r="S24" s="292">
        <v>30</v>
      </c>
      <c r="T24" s="292">
        <v>7647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206</v>
      </c>
      <c r="AA24" s="292">
        <v>206</v>
      </c>
      <c r="AB24" s="292">
        <v>0</v>
      </c>
      <c r="AC24" s="292">
        <v>0</v>
      </c>
      <c r="AD24" s="292">
        <f>SUM(AE24,AI24,AM24,AQ24,AU24,AY24)</f>
        <v>20999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20901</v>
      </c>
      <c r="AJ24" s="292">
        <v>42</v>
      </c>
      <c r="AK24" s="292">
        <v>0</v>
      </c>
      <c r="AL24" s="292">
        <v>20859</v>
      </c>
      <c r="AM24" s="292">
        <f>SUM(AN24:AP24)</f>
        <v>49</v>
      </c>
      <c r="AN24" s="292">
        <v>0</v>
      </c>
      <c r="AO24" s="292">
        <v>0</v>
      </c>
      <c r="AP24" s="292">
        <v>49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49</v>
      </c>
      <c r="AZ24" s="292">
        <v>47</v>
      </c>
      <c r="BA24" s="292">
        <v>0</v>
      </c>
      <c r="BB24" s="292">
        <v>2</v>
      </c>
      <c r="BC24" s="292">
        <f>SUM(BD24,BK24)</f>
        <v>3638</v>
      </c>
      <c r="BD24" s="292">
        <f>SUM(BE24:BJ24)</f>
        <v>2979</v>
      </c>
      <c r="BE24" s="292">
        <v>0</v>
      </c>
      <c r="BF24" s="292">
        <v>663</v>
      </c>
      <c r="BG24" s="292">
        <v>596</v>
      </c>
      <c r="BH24" s="292">
        <v>0</v>
      </c>
      <c r="BI24" s="292">
        <v>0</v>
      </c>
      <c r="BJ24" s="292">
        <v>1720</v>
      </c>
      <c r="BK24" s="292">
        <f>SUM(BL24:BQ24)</f>
        <v>659</v>
      </c>
      <c r="BL24" s="292">
        <v>0</v>
      </c>
      <c r="BM24" s="292">
        <v>363</v>
      </c>
      <c r="BN24" s="292">
        <v>78</v>
      </c>
      <c r="BO24" s="292">
        <v>0</v>
      </c>
      <c r="BP24" s="292">
        <v>16</v>
      </c>
      <c r="BQ24" s="292">
        <v>202</v>
      </c>
      <c r="BR24" s="292">
        <f>SUM(BY24,CF24)</f>
        <v>68704</v>
      </c>
      <c r="BS24" s="292">
        <f>SUM(BZ24,CG24)</f>
        <v>0</v>
      </c>
      <c r="BT24" s="292">
        <f>SUM(CA24,CH24)</f>
        <v>55529</v>
      </c>
      <c r="BU24" s="292">
        <f>SUM(CB24,CI24)</f>
        <v>3572</v>
      </c>
      <c r="BV24" s="292">
        <f>SUM(CC24,CJ24)</f>
        <v>7677</v>
      </c>
      <c r="BW24" s="292">
        <f>SUM(CD24,CK24)</f>
        <v>0</v>
      </c>
      <c r="BX24" s="292">
        <f>SUM(CE24,CL24)</f>
        <v>1926</v>
      </c>
      <c r="BY24" s="292">
        <f>SUM(BZ24:CE24)</f>
        <v>65725</v>
      </c>
      <c r="BZ24" s="292">
        <f>F24</f>
        <v>0</v>
      </c>
      <c r="CA24" s="292">
        <f>J24</f>
        <v>54866</v>
      </c>
      <c r="CB24" s="292">
        <f>N24</f>
        <v>2976</v>
      </c>
      <c r="CC24" s="292">
        <f>R24</f>
        <v>7677</v>
      </c>
      <c r="CD24" s="292">
        <f>V24</f>
        <v>0</v>
      </c>
      <c r="CE24" s="292">
        <f>Z24</f>
        <v>206</v>
      </c>
      <c r="CF24" s="292">
        <f>SUM(CG24:CL24)</f>
        <v>2979</v>
      </c>
      <c r="CG24" s="292">
        <f>BE24</f>
        <v>0</v>
      </c>
      <c r="CH24" s="292">
        <f>BF24</f>
        <v>663</v>
      </c>
      <c r="CI24" s="292">
        <f>BG24</f>
        <v>596</v>
      </c>
      <c r="CJ24" s="292">
        <f>BH24</f>
        <v>0</v>
      </c>
      <c r="CK24" s="292">
        <f>BI24</f>
        <v>0</v>
      </c>
      <c r="CL24" s="292">
        <f>BJ24</f>
        <v>1720</v>
      </c>
      <c r="CM24" s="292">
        <f>SUM(CT24,DA24)</f>
        <v>21658</v>
      </c>
      <c r="CN24" s="292">
        <f>SUM(CU24,DB24)</f>
        <v>0</v>
      </c>
      <c r="CO24" s="292">
        <f>SUM(CV24,DC24)</f>
        <v>21264</v>
      </c>
      <c r="CP24" s="292">
        <f>SUM(CW24,DD24)</f>
        <v>127</v>
      </c>
      <c r="CQ24" s="292">
        <f>SUM(CX24,DE24)</f>
        <v>0</v>
      </c>
      <c r="CR24" s="292">
        <f>SUM(CY24,DF24)</f>
        <v>16</v>
      </c>
      <c r="CS24" s="292">
        <f>SUM(CZ24,DG24)</f>
        <v>251</v>
      </c>
      <c r="CT24" s="292">
        <f>SUM(CU24:CZ24)</f>
        <v>20999</v>
      </c>
      <c r="CU24" s="292">
        <f>AE24</f>
        <v>0</v>
      </c>
      <c r="CV24" s="292">
        <f>AI24</f>
        <v>20901</v>
      </c>
      <c r="CW24" s="292">
        <f>AM24</f>
        <v>49</v>
      </c>
      <c r="CX24" s="292">
        <f>AQ24</f>
        <v>0</v>
      </c>
      <c r="CY24" s="292">
        <f>AU24</f>
        <v>0</v>
      </c>
      <c r="CZ24" s="292">
        <f>AY24</f>
        <v>49</v>
      </c>
      <c r="DA24" s="292">
        <f>SUM(DB24:DG24)</f>
        <v>659</v>
      </c>
      <c r="DB24" s="292">
        <f>BL24</f>
        <v>0</v>
      </c>
      <c r="DC24" s="292">
        <f>BM24</f>
        <v>363</v>
      </c>
      <c r="DD24" s="292">
        <f>BN24</f>
        <v>78</v>
      </c>
      <c r="DE24" s="292">
        <f>BO24</f>
        <v>0</v>
      </c>
      <c r="DF24" s="292">
        <f>BP24</f>
        <v>16</v>
      </c>
      <c r="DG24" s="292">
        <f>BQ24</f>
        <v>202</v>
      </c>
      <c r="DH24" s="292">
        <v>0</v>
      </c>
      <c r="DI24" s="292">
        <f>SUM(DJ24:DM24)</f>
        <v>12</v>
      </c>
      <c r="DJ24" s="292">
        <v>7</v>
      </c>
      <c r="DK24" s="292">
        <v>0</v>
      </c>
      <c r="DL24" s="292">
        <v>0</v>
      </c>
      <c r="DM24" s="292">
        <v>5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50041</v>
      </c>
      <c r="E25" s="292">
        <f>SUM(F25,J25,N25,R25,V25,Z25)</f>
        <v>31033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23152</v>
      </c>
      <c r="K25" s="292">
        <v>0</v>
      </c>
      <c r="L25" s="292">
        <v>23152</v>
      </c>
      <c r="M25" s="292">
        <v>0</v>
      </c>
      <c r="N25" s="292">
        <f>SUM(O25:Q25)</f>
        <v>2173</v>
      </c>
      <c r="O25" s="292">
        <v>0</v>
      </c>
      <c r="P25" s="292">
        <v>2173</v>
      </c>
      <c r="Q25" s="292">
        <v>0</v>
      </c>
      <c r="R25" s="292">
        <f>SUM(S25:U25)</f>
        <v>4106</v>
      </c>
      <c r="S25" s="292">
        <v>0</v>
      </c>
      <c r="T25" s="292">
        <v>4106</v>
      </c>
      <c r="U25" s="292">
        <v>0</v>
      </c>
      <c r="V25" s="292">
        <f>SUM(W25:Y25)</f>
        <v>1363</v>
      </c>
      <c r="W25" s="292">
        <v>0</v>
      </c>
      <c r="X25" s="292">
        <v>1363</v>
      </c>
      <c r="Y25" s="292">
        <v>0</v>
      </c>
      <c r="Z25" s="292">
        <f>SUM(AA25:AC25)</f>
        <v>239</v>
      </c>
      <c r="AA25" s="292">
        <v>0</v>
      </c>
      <c r="AB25" s="292">
        <v>239</v>
      </c>
      <c r="AC25" s="292">
        <v>0</v>
      </c>
      <c r="AD25" s="292">
        <f>SUM(AE25,AI25,AM25,AQ25,AU25,AY25)</f>
        <v>11845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11438</v>
      </c>
      <c r="AJ25" s="292">
        <v>0</v>
      </c>
      <c r="AK25" s="292">
        <v>357</v>
      </c>
      <c r="AL25" s="292">
        <v>11081</v>
      </c>
      <c r="AM25" s="292">
        <f>SUM(AN25:AP25)</f>
        <v>109</v>
      </c>
      <c r="AN25" s="292">
        <v>0</v>
      </c>
      <c r="AO25" s="292">
        <v>38</v>
      </c>
      <c r="AP25" s="292">
        <v>71</v>
      </c>
      <c r="AQ25" s="292">
        <f>SUM(AR25:AT25)</f>
        <v>176</v>
      </c>
      <c r="AR25" s="292">
        <v>0</v>
      </c>
      <c r="AS25" s="292">
        <v>176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122</v>
      </c>
      <c r="AZ25" s="292">
        <v>0</v>
      </c>
      <c r="BA25" s="292">
        <v>1</v>
      </c>
      <c r="BB25" s="292">
        <v>121</v>
      </c>
      <c r="BC25" s="292">
        <f>SUM(BD25,BK25)</f>
        <v>7163</v>
      </c>
      <c r="BD25" s="292">
        <f>SUM(BE25:BJ25)</f>
        <v>3233</v>
      </c>
      <c r="BE25" s="292">
        <v>0</v>
      </c>
      <c r="BF25" s="292">
        <v>378</v>
      </c>
      <c r="BG25" s="292">
        <v>635</v>
      </c>
      <c r="BH25" s="292">
        <v>38</v>
      </c>
      <c r="BI25" s="292">
        <v>898</v>
      </c>
      <c r="BJ25" s="292">
        <v>1284</v>
      </c>
      <c r="BK25" s="292">
        <f>SUM(BL25:BQ25)</f>
        <v>3930</v>
      </c>
      <c r="BL25" s="292">
        <v>0</v>
      </c>
      <c r="BM25" s="292">
        <v>109</v>
      </c>
      <c r="BN25" s="292">
        <v>127</v>
      </c>
      <c r="BO25" s="292">
        <v>1</v>
      </c>
      <c r="BP25" s="292">
        <v>3562</v>
      </c>
      <c r="BQ25" s="292">
        <v>131</v>
      </c>
      <c r="BR25" s="292">
        <f>SUM(BY25,CF25)</f>
        <v>34266</v>
      </c>
      <c r="BS25" s="292">
        <f>SUM(BZ25,CG25)</f>
        <v>0</v>
      </c>
      <c r="BT25" s="292">
        <f>SUM(CA25,CH25)</f>
        <v>23530</v>
      </c>
      <c r="BU25" s="292">
        <f>SUM(CB25,CI25)</f>
        <v>2808</v>
      </c>
      <c r="BV25" s="292">
        <f>SUM(CC25,CJ25)</f>
        <v>4144</v>
      </c>
      <c r="BW25" s="292">
        <f>SUM(CD25,CK25)</f>
        <v>2261</v>
      </c>
      <c r="BX25" s="292">
        <f>SUM(CE25,CL25)</f>
        <v>1523</v>
      </c>
      <c r="BY25" s="292">
        <f>SUM(BZ25:CE25)</f>
        <v>31033</v>
      </c>
      <c r="BZ25" s="292">
        <f>F25</f>
        <v>0</v>
      </c>
      <c r="CA25" s="292">
        <f>J25</f>
        <v>23152</v>
      </c>
      <c r="CB25" s="292">
        <f>N25</f>
        <v>2173</v>
      </c>
      <c r="CC25" s="292">
        <f>R25</f>
        <v>4106</v>
      </c>
      <c r="CD25" s="292">
        <f>V25</f>
        <v>1363</v>
      </c>
      <c r="CE25" s="292">
        <f>Z25</f>
        <v>239</v>
      </c>
      <c r="CF25" s="292">
        <f>SUM(CG25:CL25)</f>
        <v>3233</v>
      </c>
      <c r="CG25" s="292">
        <f>BE25</f>
        <v>0</v>
      </c>
      <c r="CH25" s="292">
        <f>BF25</f>
        <v>378</v>
      </c>
      <c r="CI25" s="292">
        <f>BG25</f>
        <v>635</v>
      </c>
      <c r="CJ25" s="292">
        <f>BH25</f>
        <v>38</v>
      </c>
      <c r="CK25" s="292">
        <f>BI25</f>
        <v>898</v>
      </c>
      <c r="CL25" s="292">
        <f>BJ25</f>
        <v>1284</v>
      </c>
      <c r="CM25" s="292">
        <f>SUM(CT25,DA25)</f>
        <v>15775</v>
      </c>
      <c r="CN25" s="292">
        <f>SUM(CU25,DB25)</f>
        <v>0</v>
      </c>
      <c r="CO25" s="292">
        <f>SUM(CV25,DC25)</f>
        <v>11547</v>
      </c>
      <c r="CP25" s="292">
        <f>SUM(CW25,DD25)</f>
        <v>236</v>
      </c>
      <c r="CQ25" s="292">
        <f>SUM(CX25,DE25)</f>
        <v>177</v>
      </c>
      <c r="CR25" s="292">
        <f>SUM(CY25,DF25)</f>
        <v>3562</v>
      </c>
      <c r="CS25" s="292">
        <f>SUM(CZ25,DG25)</f>
        <v>253</v>
      </c>
      <c r="CT25" s="292">
        <f>SUM(CU25:CZ25)</f>
        <v>11845</v>
      </c>
      <c r="CU25" s="292">
        <f>AE25</f>
        <v>0</v>
      </c>
      <c r="CV25" s="292">
        <f>AI25</f>
        <v>11438</v>
      </c>
      <c r="CW25" s="292">
        <f>AM25</f>
        <v>109</v>
      </c>
      <c r="CX25" s="292">
        <f>AQ25</f>
        <v>176</v>
      </c>
      <c r="CY25" s="292">
        <f>AU25</f>
        <v>0</v>
      </c>
      <c r="CZ25" s="292">
        <f>AY25</f>
        <v>122</v>
      </c>
      <c r="DA25" s="292">
        <f>SUM(DB25:DG25)</f>
        <v>3930</v>
      </c>
      <c r="DB25" s="292">
        <f>BL25</f>
        <v>0</v>
      </c>
      <c r="DC25" s="292">
        <f>BM25</f>
        <v>109</v>
      </c>
      <c r="DD25" s="292">
        <f>BN25</f>
        <v>127</v>
      </c>
      <c r="DE25" s="292">
        <f>BO25</f>
        <v>1</v>
      </c>
      <c r="DF25" s="292">
        <f>BP25</f>
        <v>3562</v>
      </c>
      <c r="DG25" s="292">
        <f>BQ25</f>
        <v>131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53477</v>
      </c>
      <c r="E26" s="292">
        <f>SUM(F26,J26,N26,R26,V26,Z26)</f>
        <v>41015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33485</v>
      </c>
      <c r="K26" s="292">
        <v>0</v>
      </c>
      <c r="L26" s="292">
        <v>33485</v>
      </c>
      <c r="M26" s="292">
        <v>0</v>
      </c>
      <c r="N26" s="292">
        <f>SUM(O26:Q26)</f>
        <v>673</v>
      </c>
      <c r="O26" s="292">
        <v>673</v>
      </c>
      <c r="P26" s="292">
        <v>0</v>
      </c>
      <c r="Q26" s="292">
        <v>0</v>
      </c>
      <c r="R26" s="292">
        <f>SUM(S26:U26)</f>
        <v>6156</v>
      </c>
      <c r="S26" s="292">
        <v>0</v>
      </c>
      <c r="T26" s="292">
        <v>6156</v>
      </c>
      <c r="U26" s="292">
        <v>0</v>
      </c>
      <c r="V26" s="292">
        <f>SUM(W26:Y26)</f>
        <v>106</v>
      </c>
      <c r="W26" s="292">
        <v>106</v>
      </c>
      <c r="X26" s="292">
        <v>0</v>
      </c>
      <c r="Y26" s="292">
        <v>0</v>
      </c>
      <c r="Z26" s="292">
        <f>SUM(AA26:AC26)</f>
        <v>595</v>
      </c>
      <c r="AA26" s="292">
        <v>0</v>
      </c>
      <c r="AB26" s="292">
        <v>595</v>
      </c>
      <c r="AC26" s="292">
        <v>0</v>
      </c>
      <c r="AD26" s="292">
        <f>SUM(AE26,AI26,AM26,AQ26,AU26,AY26)</f>
        <v>10661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10661</v>
      </c>
      <c r="AJ26" s="292">
        <v>0</v>
      </c>
      <c r="AK26" s="292">
        <v>0</v>
      </c>
      <c r="AL26" s="292">
        <v>10661</v>
      </c>
      <c r="AM26" s="292">
        <f>SUM(AN26:AP26)</f>
        <v>0</v>
      </c>
      <c r="AN26" s="292">
        <v>0</v>
      </c>
      <c r="AO26" s="292">
        <v>0</v>
      </c>
      <c r="AP26" s="292">
        <v>0</v>
      </c>
      <c r="AQ26" s="292">
        <f>SUM(AR26:AT26)</f>
        <v>0</v>
      </c>
      <c r="AR26" s="292">
        <v>0</v>
      </c>
      <c r="AS26" s="292">
        <v>0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1801</v>
      </c>
      <c r="BD26" s="292">
        <f>SUM(BE26:BJ26)</f>
        <v>822</v>
      </c>
      <c r="BE26" s="292">
        <v>0</v>
      </c>
      <c r="BF26" s="292">
        <v>215</v>
      </c>
      <c r="BG26" s="292">
        <v>109</v>
      </c>
      <c r="BH26" s="292">
        <v>72</v>
      </c>
      <c r="BI26" s="292">
        <v>4</v>
      </c>
      <c r="BJ26" s="292">
        <v>422</v>
      </c>
      <c r="BK26" s="292">
        <f>SUM(BL26:BQ26)</f>
        <v>979</v>
      </c>
      <c r="BL26" s="292">
        <v>0</v>
      </c>
      <c r="BM26" s="292">
        <v>729</v>
      </c>
      <c r="BN26" s="292">
        <v>0</v>
      </c>
      <c r="BO26" s="292">
        <v>0</v>
      </c>
      <c r="BP26" s="292">
        <v>1</v>
      </c>
      <c r="BQ26" s="292">
        <v>249</v>
      </c>
      <c r="BR26" s="292">
        <f>SUM(BY26,CF26)</f>
        <v>41837</v>
      </c>
      <c r="BS26" s="292">
        <f>SUM(BZ26,CG26)</f>
        <v>0</v>
      </c>
      <c r="BT26" s="292">
        <f>SUM(CA26,CH26)</f>
        <v>33700</v>
      </c>
      <c r="BU26" s="292">
        <f>SUM(CB26,CI26)</f>
        <v>782</v>
      </c>
      <c r="BV26" s="292">
        <f>SUM(CC26,CJ26)</f>
        <v>6228</v>
      </c>
      <c r="BW26" s="292">
        <f>SUM(CD26,CK26)</f>
        <v>110</v>
      </c>
      <c r="BX26" s="292">
        <f>SUM(CE26,CL26)</f>
        <v>1017</v>
      </c>
      <c r="BY26" s="292">
        <f>SUM(BZ26:CE26)</f>
        <v>41015</v>
      </c>
      <c r="BZ26" s="292">
        <f>F26</f>
        <v>0</v>
      </c>
      <c r="CA26" s="292">
        <f>J26</f>
        <v>33485</v>
      </c>
      <c r="CB26" s="292">
        <f>N26</f>
        <v>673</v>
      </c>
      <c r="CC26" s="292">
        <f>R26</f>
        <v>6156</v>
      </c>
      <c r="CD26" s="292">
        <f>V26</f>
        <v>106</v>
      </c>
      <c r="CE26" s="292">
        <f>Z26</f>
        <v>595</v>
      </c>
      <c r="CF26" s="292">
        <f>SUM(CG26:CL26)</f>
        <v>822</v>
      </c>
      <c r="CG26" s="292">
        <f>BE26</f>
        <v>0</v>
      </c>
      <c r="CH26" s="292">
        <f>BF26</f>
        <v>215</v>
      </c>
      <c r="CI26" s="292">
        <f>BG26</f>
        <v>109</v>
      </c>
      <c r="CJ26" s="292">
        <f>BH26</f>
        <v>72</v>
      </c>
      <c r="CK26" s="292">
        <f>BI26</f>
        <v>4</v>
      </c>
      <c r="CL26" s="292">
        <f>BJ26</f>
        <v>422</v>
      </c>
      <c r="CM26" s="292">
        <f>SUM(CT26,DA26)</f>
        <v>11640</v>
      </c>
      <c r="CN26" s="292">
        <f>SUM(CU26,DB26)</f>
        <v>0</v>
      </c>
      <c r="CO26" s="292">
        <f>SUM(CV26,DC26)</f>
        <v>11390</v>
      </c>
      <c r="CP26" s="292">
        <f>SUM(CW26,DD26)</f>
        <v>0</v>
      </c>
      <c r="CQ26" s="292">
        <f>SUM(CX26,DE26)</f>
        <v>0</v>
      </c>
      <c r="CR26" s="292">
        <f>SUM(CY26,DF26)</f>
        <v>1</v>
      </c>
      <c r="CS26" s="292">
        <f>SUM(CZ26,DG26)</f>
        <v>249</v>
      </c>
      <c r="CT26" s="292">
        <f>SUM(CU26:CZ26)</f>
        <v>10661</v>
      </c>
      <c r="CU26" s="292">
        <f>AE26</f>
        <v>0</v>
      </c>
      <c r="CV26" s="292">
        <f>AI26</f>
        <v>10661</v>
      </c>
      <c r="CW26" s="292">
        <f>AM26</f>
        <v>0</v>
      </c>
      <c r="CX26" s="292">
        <f>AQ26</f>
        <v>0</v>
      </c>
      <c r="CY26" s="292">
        <f>AU26</f>
        <v>0</v>
      </c>
      <c r="CZ26" s="292">
        <f>AY26</f>
        <v>0</v>
      </c>
      <c r="DA26" s="292">
        <f>SUM(DB26:DG26)</f>
        <v>979</v>
      </c>
      <c r="DB26" s="292">
        <f>BL26</f>
        <v>0</v>
      </c>
      <c r="DC26" s="292">
        <f>BM26</f>
        <v>729</v>
      </c>
      <c r="DD26" s="292">
        <f>BN26</f>
        <v>0</v>
      </c>
      <c r="DE26" s="292">
        <f>BO26</f>
        <v>0</v>
      </c>
      <c r="DF26" s="292">
        <f>BP26</f>
        <v>1</v>
      </c>
      <c r="DG26" s="292">
        <f>BQ26</f>
        <v>249</v>
      </c>
      <c r="DH26" s="292">
        <v>0</v>
      </c>
      <c r="DI26" s="292">
        <f>SUM(DJ26:DM26)</f>
        <v>1</v>
      </c>
      <c r="DJ26" s="292">
        <v>1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SUM(E27,AD27,BC27)</f>
        <v>40067</v>
      </c>
      <c r="E27" s="292">
        <f>SUM(F27,J27,N27,R27,V27,Z27)</f>
        <v>30767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18210</v>
      </c>
      <c r="K27" s="292">
        <v>1</v>
      </c>
      <c r="L27" s="292">
        <v>18209</v>
      </c>
      <c r="M27" s="292">
        <v>0</v>
      </c>
      <c r="N27" s="292">
        <f>SUM(O27:Q27)</f>
        <v>834</v>
      </c>
      <c r="O27" s="292">
        <v>5</v>
      </c>
      <c r="P27" s="292">
        <v>829</v>
      </c>
      <c r="Q27" s="292">
        <v>0</v>
      </c>
      <c r="R27" s="292">
        <f>SUM(S27:U27)</f>
        <v>8554</v>
      </c>
      <c r="S27" s="292">
        <v>0</v>
      </c>
      <c r="T27" s="292">
        <v>8554</v>
      </c>
      <c r="U27" s="292">
        <v>0</v>
      </c>
      <c r="V27" s="292">
        <f>SUM(W27:Y27)</f>
        <v>2965</v>
      </c>
      <c r="W27" s="292">
        <v>0</v>
      </c>
      <c r="X27" s="292">
        <v>2965</v>
      </c>
      <c r="Y27" s="292">
        <v>0</v>
      </c>
      <c r="Z27" s="292">
        <f>SUM(AA27:AC27)</f>
        <v>204</v>
      </c>
      <c r="AA27" s="292">
        <v>0</v>
      </c>
      <c r="AB27" s="292">
        <v>204</v>
      </c>
      <c r="AC27" s="292">
        <v>0</v>
      </c>
      <c r="AD27" s="292">
        <f>SUM(AE27,AI27,AM27,AQ27,AU27,AY27)</f>
        <v>5777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5570</v>
      </c>
      <c r="AJ27" s="292">
        <v>0</v>
      </c>
      <c r="AK27" s="292">
        <v>0</v>
      </c>
      <c r="AL27" s="292">
        <v>5570</v>
      </c>
      <c r="AM27" s="292">
        <f>SUM(AN27:AP27)</f>
        <v>27</v>
      </c>
      <c r="AN27" s="292">
        <v>0</v>
      </c>
      <c r="AO27" s="292">
        <v>0</v>
      </c>
      <c r="AP27" s="292">
        <v>27</v>
      </c>
      <c r="AQ27" s="292">
        <f>SUM(AR27:AT27)</f>
        <v>114</v>
      </c>
      <c r="AR27" s="292">
        <v>0</v>
      </c>
      <c r="AS27" s="292">
        <v>114</v>
      </c>
      <c r="AT27" s="292">
        <v>0</v>
      </c>
      <c r="AU27" s="292">
        <f>SUM(AV27:AX27)</f>
        <v>66</v>
      </c>
      <c r="AV27" s="292">
        <v>0</v>
      </c>
      <c r="AW27" s="292">
        <v>0</v>
      </c>
      <c r="AX27" s="292">
        <v>66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3523</v>
      </c>
      <c r="BD27" s="292">
        <f>SUM(BE27:BJ27)</f>
        <v>990</v>
      </c>
      <c r="BE27" s="292">
        <v>0</v>
      </c>
      <c r="BF27" s="292">
        <v>158</v>
      </c>
      <c r="BG27" s="292">
        <v>596</v>
      </c>
      <c r="BH27" s="292">
        <v>0</v>
      </c>
      <c r="BI27" s="292">
        <v>236</v>
      </c>
      <c r="BJ27" s="292">
        <v>0</v>
      </c>
      <c r="BK27" s="292">
        <f>SUM(BL27:BQ27)</f>
        <v>2533</v>
      </c>
      <c r="BL27" s="292">
        <v>0</v>
      </c>
      <c r="BM27" s="292">
        <v>474</v>
      </c>
      <c r="BN27" s="292">
        <v>178</v>
      </c>
      <c r="BO27" s="292">
        <v>0</v>
      </c>
      <c r="BP27" s="292">
        <v>1881</v>
      </c>
      <c r="BQ27" s="292">
        <v>0</v>
      </c>
      <c r="BR27" s="292">
        <f>SUM(BY27,CF27)</f>
        <v>31757</v>
      </c>
      <c r="BS27" s="292">
        <f>SUM(BZ27,CG27)</f>
        <v>0</v>
      </c>
      <c r="BT27" s="292">
        <f>SUM(CA27,CH27)</f>
        <v>18368</v>
      </c>
      <c r="BU27" s="292">
        <f>SUM(CB27,CI27)</f>
        <v>1430</v>
      </c>
      <c r="BV27" s="292">
        <f>SUM(CC27,CJ27)</f>
        <v>8554</v>
      </c>
      <c r="BW27" s="292">
        <f>SUM(CD27,CK27)</f>
        <v>3201</v>
      </c>
      <c r="BX27" s="292">
        <f>SUM(CE27,CL27)</f>
        <v>204</v>
      </c>
      <c r="BY27" s="292">
        <f>SUM(BZ27:CE27)</f>
        <v>30767</v>
      </c>
      <c r="BZ27" s="292">
        <f>F27</f>
        <v>0</v>
      </c>
      <c r="CA27" s="292">
        <f>J27</f>
        <v>18210</v>
      </c>
      <c r="CB27" s="292">
        <f>N27</f>
        <v>834</v>
      </c>
      <c r="CC27" s="292">
        <f>R27</f>
        <v>8554</v>
      </c>
      <c r="CD27" s="292">
        <f>V27</f>
        <v>2965</v>
      </c>
      <c r="CE27" s="292">
        <f>Z27</f>
        <v>204</v>
      </c>
      <c r="CF27" s="292">
        <f>SUM(CG27:CL27)</f>
        <v>990</v>
      </c>
      <c r="CG27" s="292">
        <f>BE27</f>
        <v>0</v>
      </c>
      <c r="CH27" s="292">
        <f>BF27</f>
        <v>158</v>
      </c>
      <c r="CI27" s="292">
        <f>BG27</f>
        <v>596</v>
      </c>
      <c r="CJ27" s="292">
        <f>BH27</f>
        <v>0</v>
      </c>
      <c r="CK27" s="292">
        <f>BI27</f>
        <v>236</v>
      </c>
      <c r="CL27" s="292">
        <f>BJ27</f>
        <v>0</v>
      </c>
      <c r="CM27" s="292">
        <f>SUM(CT27,DA27)</f>
        <v>8310</v>
      </c>
      <c r="CN27" s="292">
        <f>SUM(CU27,DB27)</f>
        <v>0</v>
      </c>
      <c r="CO27" s="292">
        <f>SUM(CV27,DC27)</f>
        <v>6044</v>
      </c>
      <c r="CP27" s="292">
        <f>SUM(CW27,DD27)</f>
        <v>205</v>
      </c>
      <c r="CQ27" s="292">
        <f>SUM(CX27,DE27)</f>
        <v>114</v>
      </c>
      <c r="CR27" s="292">
        <f>SUM(CY27,DF27)</f>
        <v>1947</v>
      </c>
      <c r="CS27" s="292">
        <f>SUM(CZ27,DG27)</f>
        <v>0</v>
      </c>
      <c r="CT27" s="292">
        <f>SUM(CU27:CZ27)</f>
        <v>5777</v>
      </c>
      <c r="CU27" s="292">
        <f>AE27</f>
        <v>0</v>
      </c>
      <c r="CV27" s="292">
        <f>AI27</f>
        <v>5570</v>
      </c>
      <c r="CW27" s="292">
        <f>AM27</f>
        <v>27</v>
      </c>
      <c r="CX27" s="292">
        <f>AQ27</f>
        <v>114</v>
      </c>
      <c r="CY27" s="292">
        <f>AU27</f>
        <v>66</v>
      </c>
      <c r="CZ27" s="292">
        <f>AY27</f>
        <v>0</v>
      </c>
      <c r="DA27" s="292">
        <f>SUM(DB27:DG27)</f>
        <v>2533</v>
      </c>
      <c r="DB27" s="292">
        <f>BL27</f>
        <v>0</v>
      </c>
      <c r="DC27" s="292">
        <f>BM27</f>
        <v>474</v>
      </c>
      <c r="DD27" s="292">
        <f>BN27</f>
        <v>178</v>
      </c>
      <c r="DE27" s="292">
        <f>BO27</f>
        <v>0</v>
      </c>
      <c r="DF27" s="292">
        <f>BP27</f>
        <v>1881</v>
      </c>
      <c r="DG27" s="292">
        <f>BQ27</f>
        <v>0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SUM(E28,AD28,BC28)</f>
        <v>13401</v>
      </c>
      <c r="E28" s="292">
        <f>SUM(F28,J28,N28,R28,V28,Z28)</f>
        <v>7783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6183</v>
      </c>
      <c r="K28" s="292">
        <v>6183</v>
      </c>
      <c r="L28" s="292">
        <v>0</v>
      </c>
      <c r="M28" s="292">
        <v>0</v>
      </c>
      <c r="N28" s="292">
        <f>SUM(O28:Q28)</f>
        <v>67</v>
      </c>
      <c r="O28" s="292">
        <v>15</v>
      </c>
      <c r="P28" s="292">
        <v>52</v>
      </c>
      <c r="Q28" s="292">
        <v>0</v>
      </c>
      <c r="R28" s="292">
        <f>SUM(S28:U28)</f>
        <v>1469</v>
      </c>
      <c r="S28" s="292">
        <v>702</v>
      </c>
      <c r="T28" s="292">
        <v>767</v>
      </c>
      <c r="U28" s="292">
        <v>0</v>
      </c>
      <c r="V28" s="292">
        <f>SUM(W28:Y28)</f>
        <v>0</v>
      </c>
      <c r="W28" s="292">
        <v>0</v>
      </c>
      <c r="X28" s="292">
        <v>0</v>
      </c>
      <c r="Y28" s="292">
        <v>0</v>
      </c>
      <c r="Z28" s="292">
        <f>SUM(AA28:AC28)</f>
        <v>64</v>
      </c>
      <c r="AA28" s="292">
        <v>32</v>
      </c>
      <c r="AB28" s="292">
        <v>0</v>
      </c>
      <c r="AC28" s="292">
        <v>32</v>
      </c>
      <c r="AD28" s="292">
        <f>SUM(AE28,AI28,AM28,AQ28,AU28,AY28)</f>
        <v>3969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3969</v>
      </c>
      <c r="AJ28" s="292">
        <v>0</v>
      </c>
      <c r="AK28" s="292">
        <v>0</v>
      </c>
      <c r="AL28" s="292">
        <v>3969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0</v>
      </c>
      <c r="AR28" s="292">
        <v>0</v>
      </c>
      <c r="AS28" s="292">
        <v>0</v>
      </c>
      <c r="AT28" s="292">
        <v>0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0</v>
      </c>
      <c r="AZ28" s="292">
        <v>0</v>
      </c>
      <c r="BA28" s="292">
        <v>0</v>
      </c>
      <c r="BB28" s="292">
        <v>0</v>
      </c>
      <c r="BC28" s="292">
        <f>SUM(BD28,BK28)</f>
        <v>1649</v>
      </c>
      <c r="BD28" s="292">
        <f>SUM(BE28:BJ28)</f>
        <v>617</v>
      </c>
      <c r="BE28" s="292">
        <v>0</v>
      </c>
      <c r="BF28" s="292">
        <v>579</v>
      </c>
      <c r="BG28" s="292">
        <v>0</v>
      </c>
      <c r="BH28" s="292">
        <v>0</v>
      </c>
      <c r="BI28" s="292">
        <v>0</v>
      </c>
      <c r="BJ28" s="292">
        <v>38</v>
      </c>
      <c r="BK28" s="292">
        <f>SUM(BL28:BQ28)</f>
        <v>1032</v>
      </c>
      <c r="BL28" s="292">
        <v>0</v>
      </c>
      <c r="BM28" s="292">
        <v>1032</v>
      </c>
      <c r="BN28" s="292">
        <v>0</v>
      </c>
      <c r="BO28" s="292">
        <v>0</v>
      </c>
      <c r="BP28" s="292">
        <v>0</v>
      </c>
      <c r="BQ28" s="292">
        <v>0</v>
      </c>
      <c r="BR28" s="292">
        <f>SUM(BY28,CF28)</f>
        <v>8400</v>
      </c>
      <c r="BS28" s="292">
        <f>SUM(BZ28,CG28)</f>
        <v>0</v>
      </c>
      <c r="BT28" s="292">
        <f>SUM(CA28,CH28)</f>
        <v>6762</v>
      </c>
      <c r="BU28" s="292">
        <f>SUM(CB28,CI28)</f>
        <v>67</v>
      </c>
      <c r="BV28" s="292">
        <f>SUM(CC28,CJ28)</f>
        <v>1469</v>
      </c>
      <c r="BW28" s="292">
        <f>SUM(CD28,CK28)</f>
        <v>0</v>
      </c>
      <c r="BX28" s="292">
        <f>SUM(CE28,CL28)</f>
        <v>102</v>
      </c>
      <c r="BY28" s="292">
        <f>SUM(BZ28:CE28)</f>
        <v>7783</v>
      </c>
      <c r="BZ28" s="292">
        <f>F28</f>
        <v>0</v>
      </c>
      <c r="CA28" s="292">
        <f>J28</f>
        <v>6183</v>
      </c>
      <c r="CB28" s="292">
        <f>N28</f>
        <v>67</v>
      </c>
      <c r="CC28" s="292">
        <f>R28</f>
        <v>1469</v>
      </c>
      <c r="CD28" s="292">
        <f>V28</f>
        <v>0</v>
      </c>
      <c r="CE28" s="292">
        <f>Z28</f>
        <v>64</v>
      </c>
      <c r="CF28" s="292">
        <f>SUM(CG28:CL28)</f>
        <v>617</v>
      </c>
      <c r="CG28" s="292">
        <f>BE28</f>
        <v>0</v>
      </c>
      <c r="CH28" s="292">
        <f>BF28</f>
        <v>579</v>
      </c>
      <c r="CI28" s="292">
        <f>BG28</f>
        <v>0</v>
      </c>
      <c r="CJ28" s="292">
        <f>BH28</f>
        <v>0</v>
      </c>
      <c r="CK28" s="292">
        <f>BI28</f>
        <v>0</v>
      </c>
      <c r="CL28" s="292">
        <f>BJ28</f>
        <v>38</v>
      </c>
      <c r="CM28" s="292">
        <f>SUM(CT28,DA28)</f>
        <v>5001</v>
      </c>
      <c r="CN28" s="292">
        <f>SUM(CU28,DB28)</f>
        <v>0</v>
      </c>
      <c r="CO28" s="292">
        <f>SUM(CV28,DC28)</f>
        <v>5001</v>
      </c>
      <c r="CP28" s="292">
        <f>SUM(CW28,DD28)</f>
        <v>0</v>
      </c>
      <c r="CQ28" s="292">
        <f>SUM(CX28,DE28)</f>
        <v>0</v>
      </c>
      <c r="CR28" s="292">
        <f>SUM(CY28,DF28)</f>
        <v>0</v>
      </c>
      <c r="CS28" s="292">
        <f>SUM(CZ28,DG28)</f>
        <v>0</v>
      </c>
      <c r="CT28" s="292">
        <f>SUM(CU28:CZ28)</f>
        <v>3969</v>
      </c>
      <c r="CU28" s="292">
        <f>AE28</f>
        <v>0</v>
      </c>
      <c r="CV28" s="292">
        <f>AI28</f>
        <v>3969</v>
      </c>
      <c r="CW28" s="292">
        <f>AM28</f>
        <v>0</v>
      </c>
      <c r="CX28" s="292">
        <f>AQ28</f>
        <v>0</v>
      </c>
      <c r="CY28" s="292">
        <f>AU28</f>
        <v>0</v>
      </c>
      <c r="CZ28" s="292">
        <f>AY28</f>
        <v>0</v>
      </c>
      <c r="DA28" s="292">
        <f>SUM(DB28:DG28)</f>
        <v>1032</v>
      </c>
      <c r="DB28" s="292">
        <f>BL28</f>
        <v>0</v>
      </c>
      <c r="DC28" s="292">
        <f>BM28</f>
        <v>1032</v>
      </c>
      <c r="DD28" s="292">
        <f>BN28</f>
        <v>0</v>
      </c>
      <c r="DE28" s="292">
        <f>BO28</f>
        <v>0</v>
      </c>
      <c r="DF28" s="292">
        <f>BP28</f>
        <v>0</v>
      </c>
      <c r="DG28" s="292">
        <f>BQ28</f>
        <v>0</v>
      </c>
      <c r="DH28" s="292">
        <v>0</v>
      </c>
      <c r="DI28" s="292">
        <f>SUM(DJ28:DM28)</f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SUM(E29,AD29,BC29)</f>
        <v>30666</v>
      </c>
      <c r="E29" s="292">
        <f>SUM(F29,J29,N29,R29,V29,Z29)</f>
        <v>22904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15895</v>
      </c>
      <c r="K29" s="292">
        <v>0</v>
      </c>
      <c r="L29" s="292">
        <v>15895</v>
      </c>
      <c r="M29" s="292">
        <v>0</v>
      </c>
      <c r="N29" s="292">
        <f>SUM(O29:Q29)</f>
        <v>1352</v>
      </c>
      <c r="O29" s="292">
        <v>0</v>
      </c>
      <c r="P29" s="292">
        <v>1352</v>
      </c>
      <c r="Q29" s="292">
        <v>0</v>
      </c>
      <c r="R29" s="292">
        <f>SUM(S29:U29)</f>
        <v>5456</v>
      </c>
      <c r="S29" s="292">
        <v>0</v>
      </c>
      <c r="T29" s="292">
        <v>5456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201</v>
      </c>
      <c r="AA29" s="292">
        <v>0</v>
      </c>
      <c r="AB29" s="292">
        <v>201</v>
      </c>
      <c r="AC29" s="292">
        <v>0</v>
      </c>
      <c r="AD29" s="292">
        <f>SUM(AE29,AI29,AM29,AQ29,AU29,AY29)</f>
        <v>5704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5676</v>
      </c>
      <c r="AJ29" s="292">
        <v>0</v>
      </c>
      <c r="AK29" s="292">
        <v>0</v>
      </c>
      <c r="AL29" s="292">
        <v>5676</v>
      </c>
      <c r="AM29" s="292">
        <f>SUM(AN29:AP29)</f>
        <v>28</v>
      </c>
      <c r="AN29" s="292">
        <v>0</v>
      </c>
      <c r="AO29" s="292">
        <v>0</v>
      </c>
      <c r="AP29" s="292">
        <v>28</v>
      </c>
      <c r="AQ29" s="292">
        <f>SUM(AR29:AT29)</f>
        <v>0</v>
      </c>
      <c r="AR29" s="292">
        <v>0</v>
      </c>
      <c r="AS29" s="292">
        <v>0</v>
      </c>
      <c r="AT29" s="292">
        <v>0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2058</v>
      </c>
      <c r="BD29" s="292">
        <f>SUM(BE29:BJ29)</f>
        <v>752</v>
      </c>
      <c r="BE29" s="292">
        <v>0</v>
      </c>
      <c r="BF29" s="292">
        <v>129</v>
      </c>
      <c r="BG29" s="292">
        <v>268</v>
      </c>
      <c r="BH29" s="292">
        <v>0</v>
      </c>
      <c r="BI29" s="292">
        <v>0</v>
      </c>
      <c r="BJ29" s="292">
        <v>355</v>
      </c>
      <c r="BK29" s="292">
        <f>SUM(BL29:BQ29)</f>
        <v>1306</v>
      </c>
      <c r="BL29" s="292">
        <v>0</v>
      </c>
      <c r="BM29" s="292">
        <v>849</v>
      </c>
      <c r="BN29" s="292">
        <v>457</v>
      </c>
      <c r="BO29" s="292">
        <v>0</v>
      </c>
      <c r="BP29" s="292">
        <v>0</v>
      </c>
      <c r="BQ29" s="292">
        <v>0</v>
      </c>
      <c r="BR29" s="292">
        <f>SUM(BY29,CF29)</f>
        <v>23656</v>
      </c>
      <c r="BS29" s="292">
        <f>SUM(BZ29,CG29)</f>
        <v>0</v>
      </c>
      <c r="BT29" s="292">
        <f>SUM(CA29,CH29)</f>
        <v>16024</v>
      </c>
      <c r="BU29" s="292">
        <f>SUM(CB29,CI29)</f>
        <v>1620</v>
      </c>
      <c r="BV29" s="292">
        <f>SUM(CC29,CJ29)</f>
        <v>5456</v>
      </c>
      <c r="BW29" s="292">
        <f>SUM(CD29,CK29)</f>
        <v>0</v>
      </c>
      <c r="BX29" s="292">
        <f>SUM(CE29,CL29)</f>
        <v>556</v>
      </c>
      <c r="BY29" s="292">
        <f>SUM(BZ29:CE29)</f>
        <v>22904</v>
      </c>
      <c r="BZ29" s="292">
        <f>F29</f>
        <v>0</v>
      </c>
      <c r="CA29" s="292">
        <f>J29</f>
        <v>15895</v>
      </c>
      <c r="CB29" s="292">
        <f>N29</f>
        <v>1352</v>
      </c>
      <c r="CC29" s="292">
        <f>R29</f>
        <v>5456</v>
      </c>
      <c r="CD29" s="292">
        <f>V29</f>
        <v>0</v>
      </c>
      <c r="CE29" s="292">
        <f>Z29</f>
        <v>201</v>
      </c>
      <c r="CF29" s="292">
        <f>SUM(CG29:CL29)</f>
        <v>752</v>
      </c>
      <c r="CG29" s="292">
        <f>BE29</f>
        <v>0</v>
      </c>
      <c r="CH29" s="292">
        <f>BF29</f>
        <v>129</v>
      </c>
      <c r="CI29" s="292">
        <f>BG29</f>
        <v>268</v>
      </c>
      <c r="CJ29" s="292">
        <f>BH29</f>
        <v>0</v>
      </c>
      <c r="CK29" s="292">
        <f>BI29</f>
        <v>0</v>
      </c>
      <c r="CL29" s="292">
        <f>BJ29</f>
        <v>355</v>
      </c>
      <c r="CM29" s="292">
        <f>SUM(CT29,DA29)</f>
        <v>7010</v>
      </c>
      <c r="CN29" s="292">
        <f>SUM(CU29,DB29)</f>
        <v>0</v>
      </c>
      <c r="CO29" s="292">
        <f>SUM(CV29,DC29)</f>
        <v>6525</v>
      </c>
      <c r="CP29" s="292">
        <f>SUM(CW29,DD29)</f>
        <v>485</v>
      </c>
      <c r="CQ29" s="292">
        <f>SUM(CX29,DE29)</f>
        <v>0</v>
      </c>
      <c r="CR29" s="292">
        <f>SUM(CY29,DF29)</f>
        <v>0</v>
      </c>
      <c r="CS29" s="292">
        <f>SUM(CZ29,DG29)</f>
        <v>0</v>
      </c>
      <c r="CT29" s="292">
        <f>SUM(CU29:CZ29)</f>
        <v>5704</v>
      </c>
      <c r="CU29" s="292">
        <f>AE29</f>
        <v>0</v>
      </c>
      <c r="CV29" s="292">
        <f>AI29</f>
        <v>5676</v>
      </c>
      <c r="CW29" s="292">
        <f>AM29</f>
        <v>28</v>
      </c>
      <c r="CX29" s="292">
        <f>AQ29</f>
        <v>0</v>
      </c>
      <c r="CY29" s="292">
        <f>AU29</f>
        <v>0</v>
      </c>
      <c r="CZ29" s="292">
        <f>AY29</f>
        <v>0</v>
      </c>
      <c r="DA29" s="292">
        <f>SUM(DB29:DG29)</f>
        <v>1306</v>
      </c>
      <c r="DB29" s="292">
        <f>BL29</f>
        <v>0</v>
      </c>
      <c r="DC29" s="292">
        <f>BM29</f>
        <v>849</v>
      </c>
      <c r="DD29" s="292">
        <f>BN29</f>
        <v>457</v>
      </c>
      <c r="DE29" s="292">
        <f>BO29</f>
        <v>0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SUM(E30,AD30,BC30)</f>
        <v>28185</v>
      </c>
      <c r="E30" s="292">
        <f>SUM(F30,J30,N30,R30,V30,Z30)</f>
        <v>16551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12646</v>
      </c>
      <c r="K30" s="292">
        <v>0</v>
      </c>
      <c r="L30" s="292">
        <v>12646</v>
      </c>
      <c r="M30" s="292">
        <v>0</v>
      </c>
      <c r="N30" s="292">
        <f>SUM(O30:Q30)</f>
        <v>616</v>
      </c>
      <c r="O30" s="292">
        <v>280</v>
      </c>
      <c r="P30" s="292">
        <v>336</v>
      </c>
      <c r="Q30" s="292">
        <v>0</v>
      </c>
      <c r="R30" s="292">
        <f>SUM(S30:U30)</f>
        <v>3201</v>
      </c>
      <c r="S30" s="292">
        <v>0</v>
      </c>
      <c r="T30" s="292">
        <v>3201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88</v>
      </c>
      <c r="AA30" s="292">
        <v>88</v>
      </c>
      <c r="AB30" s="292">
        <v>0</v>
      </c>
      <c r="AC30" s="292">
        <v>0</v>
      </c>
      <c r="AD30" s="292">
        <f>SUM(AE30,AI30,AM30,AQ30,AU30,AY30)</f>
        <v>10051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9738</v>
      </c>
      <c r="AJ30" s="292">
        <v>3</v>
      </c>
      <c r="AK30" s="292">
        <v>0</v>
      </c>
      <c r="AL30" s="292">
        <v>9735</v>
      </c>
      <c r="AM30" s="292">
        <f>SUM(AN30:AP30)</f>
        <v>55</v>
      </c>
      <c r="AN30" s="292">
        <v>0</v>
      </c>
      <c r="AO30" s="292">
        <v>0</v>
      </c>
      <c r="AP30" s="292">
        <v>55</v>
      </c>
      <c r="AQ30" s="292">
        <f>SUM(AR30:AT30)</f>
        <v>0</v>
      </c>
      <c r="AR30" s="292">
        <v>0</v>
      </c>
      <c r="AS30" s="292">
        <v>0</v>
      </c>
      <c r="AT30" s="292">
        <v>0</v>
      </c>
      <c r="AU30" s="292">
        <f>SUM(AV30:AX30)</f>
        <v>244</v>
      </c>
      <c r="AV30" s="292">
        <v>187</v>
      </c>
      <c r="AW30" s="292">
        <v>0</v>
      </c>
      <c r="AX30" s="292">
        <v>57</v>
      </c>
      <c r="AY30" s="292">
        <f>SUM(AZ30:BB30)</f>
        <v>14</v>
      </c>
      <c r="AZ30" s="292">
        <v>0</v>
      </c>
      <c r="BA30" s="292">
        <v>0</v>
      </c>
      <c r="BB30" s="292">
        <v>14</v>
      </c>
      <c r="BC30" s="292">
        <f>SUM(BD30,BK30)</f>
        <v>1583</v>
      </c>
      <c r="BD30" s="292">
        <f>SUM(BE30:BJ30)</f>
        <v>1256</v>
      </c>
      <c r="BE30" s="292">
        <v>0</v>
      </c>
      <c r="BF30" s="292">
        <v>406</v>
      </c>
      <c r="BG30" s="292">
        <v>175</v>
      </c>
      <c r="BH30" s="292">
        <v>248</v>
      </c>
      <c r="BI30" s="292">
        <v>81</v>
      </c>
      <c r="BJ30" s="292">
        <v>346</v>
      </c>
      <c r="BK30" s="292">
        <f>SUM(BL30:BQ30)</f>
        <v>327</v>
      </c>
      <c r="BL30" s="292">
        <v>0</v>
      </c>
      <c r="BM30" s="292">
        <v>219</v>
      </c>
      <c r="BN30" s="292">
        <v>25</v>
      </c>
      <c r="BO30" s="292">
        <v>0</v>
      </c>
      <c r="BP30" s="292">
        <v>60</v>
      </c>
      <c r="BQ30" s="292">
        <v>23</v>
      </c>
      <c r="BR30" s="292">
        <f>SUM(BY30,CF30)</f>
        <v>17807</v>
      </c>
      <c r="BS30" s="292">
        <f>SUM(BZ30,CG30)</f>
        <v>0</v>
      </c>
      <c r="BT30" s="292">
        <f>SUM(CA30,CH30)</f>
        <v>13052</v>
      </c>
      <c r="BU30" s="292">
        <f>SUM(CB30,CI30)</f>
        <v>791</v>
      </c>
      <c r="BV30" s="292">
        <f>SUM(CC30,CJ30)</f>
        <v>3449</v>
      </c>
      <c r="BW30" s="292">
        <f>SUM(CD30,CK30)</f>
        <v>81</v>
      </c>
      <c r="BX30" s="292">
        <f>SUM(CE30,CL30)</f>
        <v>434</v>
      </c>
      <c r="BY30" s="292">
        <f>SUM(BZ30:CE30)</f>
        <v>16551</v>
      </c>
      <c r="BZ30" s="292">
        <f>F30</f>
        <v>0</v>
      </c>
      <c r="CA30" s="292">
        <f>J30</f>
        <v>12646</v>
      </c>
      <c r="CB30" s="292">
        <f>N30</f>
        <v>616</v>
      </c>
      <c r="CC30" s="292">
        <f>R30</f>
        <v>3201</v>
      </c>
      <c r="CD30" s="292">
        <f>V30</f>
        <v>0</v>
      </c>
      <c r="CE30" s="292">
        <f>Z30</f>
        <v>88</v>
      </c>
      <c r="CF30" s="292">
        <f>SUM(CG30:CL30)</f>
        <v>1256</v>
      </c>
      <c r="CG30" s="292">
        <f>BE30</f>
        <v>0</v>
      </c>
      <c r="CH30" s="292">
        <f>BF30</f>
        <v>406</v>
      </c>
      <c r="CI30" s="292">
        <f>BG30</f>
        <v>175</v>
      </c>
      <c r="CJ30" s="292">
        <f>BH30</f>
        <v>248</v>
      </c>
      <c r="CK30" s="292">
        <f>BI30</f>
        <v>81</v>
      </c>
      <c r="CL30" s="292">
        <f>BJ30</f>
        <v>346</v>
      </c>
      <c r="CM30" s="292">
        <f>SUM(CT30,DA30)</f>
        <v>10378</v>
      </c>
      <c r="CN30" s="292">
        <f>SUM(CU30,DB30)</f>
        <v>0</v>
      </c>
      <c r="CO30" s="292">
        <f>SUM(CV30,DC30)</f>
        <v>9957</v>
      </c>
      <c r="CP30" s="292">
        <f>SUM(CW30,DD30)</f>
        <v>80</v>
      </c>
      <c r="CQ30" s="292">
        <f>SUM(CX30,DE30)</f>
        <v>0</v>
      </c>
      <c r="CR30" s="292">
        <f>SUM(CY30,DF30)</f>
        <v>304</v>
      </c>
      <c r="CS30" s="292">
        <f>SUM(CZ30,DG30)</f>
        <v>37</v>
      </c>
      <c r="CT30" s="292">
        <f>SUM(CU30:CZ30)</f>
        <v>10051</v>
      </c>
      <c r="CU30" s="292">
        <f>AE30</f>
        <v>0</v>
      </c>
      <c r="CV30" s="292">
        <f>AI30</f>
        <v>9738</v>
      </c>
      <c r="CW30" s="292">
        <f>AM30</f>
        <v>55</v>
      </c>
      <c r="CX30" s="292">
        <f>AQ30</f>
        <v>0</v>
      </c>
      <c r="CY30" s="292">
        <f>AU30</f>
        <v>244</v>
      </c>
      <c r="CZ30" s="292">
        <f>AY30</f>
        <v>14</v>
      </c>
      <c r="DA30" s="292">
        <f>SUM(DB30:DG30)</f>
        <v>327</v>
      </c>
      <c r="DB30" s="292">
        <f>BL30</f>
        <v>0</v>
      </c>
      <c r="DC30" s="292">
        <f>BM30</f>
        <v>219</v>
      </c>
      <c r="DD30" s="292">
        <f>BN30</f>
        <v>25</v>
      </c>
      <c r="DE30" s="292">
        <f>BO30</f>
        <v>0</v>
      </c>
      <c r="DF30" s="292">
        <f>BP30</f>
        <v>60</v>
      </c>
      <c r="DG30" s="292">
        <f>BQ30</f>
        <v>23</v>
      </c>
      <c r="DH30" s="292">
        <v>0</v>
      </c>
      <c r="DI30" s="292">
        <f>SUM(DJ30:DM30)</f>
        <v>2</v>
      </c>
      <c r="DJ30" s="292">
        <v>2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SUM(E31,AD31,BC31)</f>
        <v>17111</v>
      </c>
      <c r="E31" s="292">
        <f>SUM(F31,J31,N31,R31,V31,Z31)</f>
        <v>9450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7644</v>
      </c>
      <c r="K31" s="292">
        <v>0</v>
      </c>
      <c r="L31" s="292">
        <v>7644</v>
      </c>
      <c r="M31" s="292">
        <v>0</v>
      </c>
      <c r="N31" s="292">
        <f>SUM(O31:Q31)</f>
        <v>421</v>
      </c>
      <c r="O31" s="292">
        <v>0</v>
      </c>
      <c r="P31" s="292">
        <v>421</v>
      </c>
      <c r="Q31" s="292">
        <v>0</v>
      </c>
      <c r="R31" s="292">
        <f>SUM(S31:U31)</f>
        <v>1330</v>
      </c>
      <c r="S31" s="292">
        <v>0</v>
      </c>
      <c r="T31" s="292">
        <v>1330</v>
      </c>
      <c r="U31" s="292">
        <v>0</v>
      </c>
      <c r="V31" s="292">
        <f>SUM(W31:Y31)</f>
        <v>13</v>
      </c>
      <c r="W31" s="292">
        <v>0</v>
      </c>
      <c r="X31" s="292">
        <v>13</v>
      </c>
      <c r="Y31" s="292">
        <v>0</v>
      </c>
      <c r="Z31" s="292">
        <f>SUM(AA31:AC31)</f>
        <v>42</v>
      </c>
      <c r="AA31" s="292">
        <v>42</v>
      </c>
      <c r="AB31" s="292">
        <v>0</v>
      </c>
      <c r="AC31" s="292">
        <v>0</v>
      </c>
      <c r="AD31" s="292">
        <f>SUM(AE31,AI31,AM31,AQ31,AU31,AY31)</f>
        <v>6518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6425</v>
      </c>
      <c r="AJ31" s="292">
        <v>0</v>
      </c>
      <c r="AK31" s="292">
        <v>0</v>
      </c>
      <c r="AL31" s="292">
        <v>6425</v>
      </c>
      <c r="AM31" s="292">
        <f>SUM(AN31:AP31)</f>
        <v>3</v>
      </c>
      <c r="AN31" s="292">
        <v>0</v>
      </c>
      <c r="AO31" s="292">
        <v>0</v>
      </c>
      <c r="AP31" s="292">
        <v>3</v>
      </c>
      <c r="AQ31" s="292">
        <f>SUM(AR31:AT31)</f>
        <v>73</v>
      </c>
      <c r="AR31" s="292">
        <v>0</v>
      </c>
      <c r="AS31" s="292">
        <v>0</v>
      </c>
      <c r="AT31" s="292">
        <v>73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17</v>
      </c>
      <c r="AZ31" s="292">
        <v>0</v>
      </c>
      <c r="BA31" s="292">
        <v>0</v>
      </c>
      <c r="BB31" s="292">
        <v>17</v>
      </c>
      <c r="BC31" s="292">
        <f>SUM(BD31,BK31)</f>
        <v>1143</v>
      </c>
      <c r="BD31" s="292">
        <f>SUM(BE31:BJ31)</f>
        <v>759</v>
      </c>
      <c r="BE31" s="292">
        <v>0</v>
      </c>
      <c r="BF31" s="292">
        <v>375</v>
      </c>
      <c r="BG31" s="292">
        <v>96</v>
      </c>
      <c r="BH31" s="292">
        <v>1</v>
      </c>
      <c r="BI31" s="292">
        <v>0</v>
      </c>
      <c r="BJ31" s="292">
        <v>287</v>
      </c>
      <c r="BK31" s="292">
        <f>SUM(BL31:BQ31)</f>
        <v>384</v>
      </c>
      <c r="BL31" s="292">
        <v>0</v>
      </c>
      <c r="BM31" s="292">
        <v>295</v>
      </c>
      <c r="BN31" s="292">
        <v>35</v>
      </c>
      <c r="BO31" s="292">
        <v>0</v>
      </c>
      <c r="BP31" s="292">
        <v>0</v>
      </c>
      <c r="BQ31" s="292">
        <v>54</v>
      </c>
      <c r="BR31" s="292">
        <f>SUM(BY31,CF31)</f>
        <v>10209</v>
      </c>
      <c r="BS31" s="292">
        <f>SUM(BZ31,CG31)</f>
        <v>0</v>
      </c>
      <c r="BT31" s="292">
        <f>SUM(CA31,CH31)</f>
        <v>8019</v>
      </c>
      <c r="BU31" s="292">
        <f>SUM(CB31,CI31)</f>
        <v>517</v>
      </c>
      <c r="BV31" s="292">
        <f>SUM(CC31,CJ31)</f>
        <v>1331</v>
      </c>
      <c r="BW31" s="292">
        <f>SUM(CD31,CK31)</f>
        <v>13</v>
      </c>
      <c r="BX31" s="292">
        <f>SUM(CE31,CL31)</f>
        <v>329</v>
      </c>
      <c r="BY31" s="292">
        <f>SUM(BZ31:CE31)</f>
        <v>9450</v>
      </c>
      <c r="BZ31" s="292">
        <f>F31</f>
        <v>0</v>
      </c>
      <c r="CA31" s="292">
        <f>J31</f>
        <v>7644</v>
      </c>
      <c r="CB31" s="292">
        <f>N31</f>
        <v>421</v>
      </c>
      <c r="CC31" s="292">
        <f>R31</f>
        <v>1330</v>
      </c>
      <c r="CD31" s="292">
        <f>V31</f>
        <v>13</v>
      </c>
      <c r="CE31" s="292">
        <f>Z31</f>
        <v>42</v>
      </c>
      <c r="CF31" s="292">
        <f>SUM(CG31:CL31)</f>
        <v>759</v>
      </c>
      <c r="CG31" s="292">
        <f>BE31</f>
        <v>0</v>
      </c>
      <c r="CH31" s="292">
        <f>BF31</f>
        <v>375</v>
      </c>
      <c r="CI31" s="292">
        <f>BG31</f>
        <v>96</v>
      </c>
      <c r="CJ31" s="292">
        <f>BH31</f>
        <v>1</v>
      </c>
      <c r="CK31" s="292">
        <f>BI31</f>
        <v>0</v>
      </c>
      <c r="CL31" s="292">
        <f>BJ31</f>
        <v>287</v>
      </c>
      <c r="CM31" s="292">
        <f>SUM(CT31,DA31)</f>
        <v>6902</v>
      </c>
      <c r="CN31" s="292">
        <f>SUM(CU31,DB31)</f>
        <v>0</v>
      </c>
      <c r="CO31" s="292">
        <f>SUM(CV31,DC31)</f>
        <v>6720</v>
      </c>
      <c r="CP31" s="292">
        <f>SUM(CW31,DD31)</f>
        <v>38</v>
      </c>
      <c r="CQ31" s="292">
        <f>SUM(CX31,DE31)</f>
        <v>73</v>
      </c>
      <c r="CR31" s="292">
        <f>SUM(CY31,DF31)</f>
        <v>0</v>
      </c>
      <c r="CS31" s="292">
        <f>SUM(CZ31,DG31)</f>
        <v>71</v>
      </c>
      <c r="CT31" s="292">
        <f>SUM(CU31:CZ31)</f>
        <v>6518</v>
      </c>
      <c r="CU31" s="292">
        <f>AE31</f>
        <v>0</v>
      </c>
      <c r="CV31" s="292">
        <f>AI31</f>
        <v>6425</v>
      </c>
      <c r="CW31" s="292">
        <f>AM31</f>
        <v>3</v>
      </c>
      <c r="CX31" s="292">
        <f>AQ31</f>
        <v>73</v>
      </c>
      <c r="CY31" s="292">
        <f>AU31</f>
        <v>0</v>
      </c>
      <c r="CZ31" s="292">
        <f>AY31</f>
        <v>17</v>
      </c>
      <c r="DA31" s="292">
        <f>SUM(DB31:DG31)</f>
        <v>384</v>
      </c>
      <c r="DB31" s="292">
        <f>BL31</f>
        <v>0</v>
      </c>
      <c r="DC31" s="292">
        <f>BM31</f>
        <v>295</v>
      </c>
      <c r="DD31" s="292">
        <f>BN31</f>
        <v>35</v>
      </c>
      <c r="DE31" s="292">
        <f>BO31</f>
        <v>0</v>
      </c>
      <c r="DF31" s="292">
        <f>BP31</f>
        <v>0</v>
      </c>
      <c r="DG31" s="292">
        <f>BQ31</f>
        <v>54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SUM(E32,AD32,BC32)</f>
        <v>58416</v>
      </c>
      <c r="E32" s="292">
        <f>SUM(F32,J32,N32,R32,V32,Z32)</f>
        <v>33083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26942</v>
      </c>
      <c r="K32" s="292">
        <v>0</v>
      </c>
      <c r="L32" s="292">
        <v>26942</v>
      </c>
      <c r="M32" s="292">
        <v>0</v>
      </c>
      <c r="N32" s="292">
        <f>SUM(O32:Q32)</f>
        <v>1017</v>
      </c>
      <c r="O32" s="292">
        <v>0</v>
      </c>
      <c r="P32" s="292">
        <v>1017</v>
      </c>
      <c r="Q32" s="292">
        <v>0</v>
      </c>
      <c r="R32" s="292">
        <f>SUM(S32:U32)</f>
        <v>4651</v>
      </c>
      <c r="S32" s="292">
        <v>0</v>
      </c>
      <c r="T32" s="292">
        <v>4651</v>
      </c>
      <c r="U32" s="292">
        <v>0</v>
      </c>
      <c r="V32" s="292">
        <f>SUM(W32:Y32)</f>
        <v>0</v>
      </c>
      <c r="W32" s="292">
        <v>0</v>
      </c>
      <c r="X32" s="292">
        <v>0</v>
      </c>
      <c r="Y32" s="292">
        <v>0</v>
      </c>
      <c r="Z32" s="292">
        <f>SUM(AA32:AC32)</f>
        <v>473</v>
      </c>
      <c r="AA32" s="292">
        <v>0</v>
      </c>
      <c r="AB32" s="292">
        <v>473</v>
      </c>
      <c r="AC32" s="292">
        <v>0</v>
      </c>
      <c r="AD32" s="292">
        <f>SUM(AE32,AI32,AM32,AQ32,AU32,AY32)</f>
        <v>20910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20115</v>
      </c>
      <c r="AJ32" s="292">
        <v>0</v>
      </c>
      <c r="AK32" s="292">
        <v>0</v>
      </c>
      <c r="AL32" s="292">
        <v>20115</v>
      </c>
      <c r="AM32" s="292">
        <f>SUM(AN32:AP32)</f>
        <v>608</v>
      </c>
      <c r="AN32" s="292">
        <v>0</v>
      </c>
      <c r="AO32" s="292">
        <v>0</v>
      </c>
      <c r="AP32" s="292">
        <v>608</v>
      </c>
      <c r="AQ32" s="292">
        <f>SUM(AR32:AT32)</f>
        <v>174</v>
      </c>
      <c r="AR32" s="292">
        <v>0</v>
      </c>
      <c r="AS32" s="292">
        <v>0</v>
      </c>
      <c r="AT32" s="292">
        <v>174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13</v>
      </c>
      <c r="AZ32" s="292">
        <v>0</v>
      </c>
      <c r="BA32" s="292">
        <v>0</v>
      </c>
      <c r="BB32" s="292">
        <v>13</v>
      </c>
      <c r="BC32" s="292">
        <f>SUM(BD32,BK32)</f>
        <v>4423</v>
      </c>
      <c r="BD32" s="292">
        <f>SUM(BE32:BJ32)</f>
        <v>1497</v>
      </c>
      <c r="BE32" s="292">
        <v>0</v>
      </c>
      <c r="BF32" s="292">
        <v>0</v>
      </c>
      <c r="BG32" s="292">
        <v>0</v>
      </c>
      <c r="BH32" s="292">
        <v>0</v>
      </c>
      <c r="BI32" s="292">
        <v>0</v>
      </c>
      <c r="BJ32" s="292">
        <v>1497</v>
      </c>
      <c r="BK32" s="292">
        <f>SUM(BL32:BQ32)</f>
        <v>2926</v>
      </c>
      <c r="BL32" s="292">
        <v>0</v>
      </c>
      <c r="BM32" s="292">
        <v>2729</v>
      </c>
      <c r="BN32" s="292">
        <v>67</v>
      </c>
      <c r="BO32" s="292">
        <v>2</v>
      </c>
      <c r="BP32" s="292">
        <v>3</v>
      </c>
      <c r="BQ32" s="292">
        <v>125</v>
      </c>
      <c r="BR32" s="292">
        <f>SUM(BY32,CF32)</f>
        <v>34580</v>
      </c>
      <c r="BS32" s="292">
        <f>SUM(BZ32,CG32)</f>
        <v>0</v>
      </c>
      <c r="BT32" s="292">
        <f>SUM(CA32,CH32)</f>
        <v>26942</v>
      </c>
      <c r="BU32" s="292">
        <f>SUM(CB32,CI32)</f>
        <v>1017</v>
      </c>
      <c r="BV32" s="292">
        <f>SUM(CC32,CJ32)</f>
        <v>4651</v>
      </c>
      <c r="BW32" s="292">
        <f>SUM(CD32,CK32)</f>
        <v>0</v>
      </c>
      <c r="BX32" s="292">
        <f>SUM(CE32,CL32)</f>
        <v>1970</v>
      </c>
      <c r="BY32" s="292">
        <f>SUM(BZ32:CE32)</f>
        <v>33083</v>
      </c>
      <c r="BZ32" s="292">
        <f>F32</f>
        <v>0</v>
      </c>
      <c r="CA32" s="292">
        <f>J32</f>
        <v>26942</v>
      </c>
      <c r="CB32" s="292">
        <f>N32</f>
        <v>1017</v>
      </c>
      <c r="CC32" s="292">
        <f>R32</f>
        <v>4651</v>
      </c>
      <c r="CD32" s="292">
        <f>V32</f>
        <v>0</v>
      </c>
      <c r="CE32" s="292">
        <f>Z32</f>
        <v>473</v>
      </c>
      <c r="CF32" s="292">
        <f>SUM(CG32:CL32)</f>
        <v>1497</v>
      </c>
      <c r="CG32" s="292">
        <f>BE32</f>
        <v>0</v>
      </c>
      <c r="CH32" s="292">
        <f>BF32</f>
        <v>0</v>
      </c>
      <c r="CI32" s="292">
        <f>BG32</f>
        <v>0</v>
      </c>
      <c r="CJ32" s="292">
        <f>BH32</f>
        <v>0</v>
      </c>
      <c r="CK32" s="292">
        <f>BI32</f>
        <v>0</v>
      </c>
      <c r="CL32" s="292">
        <f>BJ32</f>
        <v>1497</v>
      </c>
      <c r="CM32" s="292">
        <f>SUM(CT32,DA32)</f>
        <v>23836</v>
      </c>
      <c r="CN32" s="292">
        <f>SUM(CU32,DB32)</f>
        <v>0</v>
      </c>
      <c r="CO32" s="292">
        <f>SUM(CV32,DC32)</f>
        <v>22844</v>
      </c>
      <c r="CP32" s="292">
        <f>SUM(CW32,DD32)</f>
        <v>675</v>
      </c>
      <c r="CQ32" s="292">
        <f>SUM(CX32,DE32)</f>
        <v>176</v>
      </c>
      <c r="CR32" s="292">
        <f>SUM(CY32,DF32)</f>
        <v>3</v>
      </c>
      <c r="CS32" s="292">
        <f>SUM(CZ32,DG32)</f>
        <v>138</v>
      </c>
      <c r="CT32" s="292">
        <f>SUM(CU32:CZ32)</f>
        <v>20910</v>
      </c>
      <c r="CU32" s="292">
        <f>AE32</f>
        <v>0</v>
      </c>
      <c r="CV32" s="292">
        <f>AI32</f>
        <v>20115</v>
      </c>
      <c r="CW32" s="292">
        <f>AM32</f>
        <v>608</v>
      </c>
      <c r="CX32" s="292">
        <f>AQ32</f>
        <v>174</v>
      </c>
      <c r="CY32" s="292">
        <f>AU32</f>
        <v>0</v>
      </c>
      <c r="CZ32" s="292">
        <f>AY32</f>
        <v>13</v>
      </c>
      <c r="DA32" s="292">
        <f>SUM(DB32:DG32)</f>
        <v>2926</v>
      </c>
      <c r="DB32" s="292">
        <f>BL32</f>
        <v>0</v>
      </c>
      <c r="DC32" s="292">
        <f>BM32</f>
        <v>2729</v>
      </c>
      <c r="DD32" s="292">
        <f>BN32</f>
        <v>67</v>
      </c>
      <c r="DE32" s="292">
        <f>BO32</f>
        <v>2</v>
      </c>
      <c r="DF32" s="292">
        <f>BP32</f>
        <v>3</v>
      </c>
      <c r="DG32" s="292">
        <f>BQ32</f>
        <v>125</v>
      </c>
      <c r="DH32" s="292">
        <v>0</v>
      </c>
      <c r="DI32" s="292">
        <f>SUM(DJ32:DM32)</f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SUM(E33,AD33,BC33)</f>
        <v>26216</v>
      </c>
      <c r="E33" s="292">
        <f>SUM(F33,J33,N33,R33,V33,Z33)</f>
        <v>20925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15212</v>
      </c>
      <c r="K33" s="292">
        <v>0</v>
      </c>
      <c r="L33" s="292">
        <v>15212</v>
      </c>
      <c r="M33" s="292">
        <v>0</v>
      </c>
      <c r="N33" s="292">
        <f>SUM(O33:Q33)</f>
        <v>2147</v>
      </c>
      <c r="O33" s="292">
        <v>0</v>
      </c>
      <c r="P33" s="292">
        <v>2147</v>
      </c>
      <c r="Q33" s="292">
        <v>0</v>
      </c>
      <c r="R33" s="292">
        <f>SUM(S33:U33)</f>
        <v>3394</v>
      </c>
      <c r="S33" s="292">
        <v>0</v>
      </c>
      <c r="T33" s="292">
        <v>3394</v>
      </c>
      <c r="U33" s="292">
        <v>0</v>
      </c>
      <c r="V33" s="292">
        <f>SUM(W33:Y33)</f>
        <v>25</v>
      </c>
      <c r="W33" s="292">
        <v>0</v>
      </c>
      <c r="X33" s="292">
        <v>25</v>
      </c>
      <c r="Y33" s="292">
        <v>0</v>
      </c>
      <c r="Z33" s="292">
        <f>SUM(AA33:AC33)</f>
        <v>147</v>
      </c>
      <c r="AA33" s="292">
        <v>0</v>
      </c>
      <c r="AB33" s="292">
        <v>147</v>
      </c>
      <c r="AC33" s="292">
        <v>0</v>
      </c>
      <c r="AD33" s="292">
        <f>SUM(AE33,AI33,AM33,AQ33,AU33,AY33)</f>
        <v>4223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4223</v>
      </c>
      <c r="AJ33" s="292">
        <v>0</v>
      </c>
      <c r="AK33" s="292">
        <v>0</v>
      </c>
      <c r="AL33" s="292">
        <v>4223</v>
      </c>
      <c r="AM33" s="292">
        <f>SUM(AN33:AP33)</f>
        <v>0</v>
      </c>
      <c r="AN33" s="292">
        <v>0</v>
      </c>
      <c r="AO33" s="292">
        <v>0</v>
      </c>
      <c r="AP33" s="292">
        <v>0</v>
      </c>
      <c r="AQ33" s="292">
        <f>SUM(AR33:AT33)</f>
        <v>0</v>
      </c>
      <c r="AR33" s="292">
        <v>0</v>
      </c>
      <c r="AS33" s="292">
        <v>0</v>
      </c>
      <c r="AT33" s="292">
        <v>0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0</v>
      </c>
      <c r="AZ33" s="292">
        <v>0</v>
      </c>
      <c r="BA33" s="292">
        <v>0</v>
      </c>
      <c r="BB33" s="292">
        <v>0</v>
      </c>
      <c r="BC33" s="292">
        <f>SUM(BD33,BK33)</f>
        <v>1068</v>
      </c>
      <c r="BD33" s="292">
        <f>SUM(BE33:BJ33)</f>
        <v>1003</v>
      </c>
      <c r="BE33" s="292">
        <v>0</v>
      </c>
      <c r="BF33" s="292">
        <v>0</v>
      </c>
      <c r="BG33" s="292">
        <v>0</v>
      </c>
      <c r="BH33" s="292">
        <v>0</v>
      </c>
      <c r="BI33" s="292">
        <v>9</v>
      </c>
      <c r="BJ33" s="292">
        <v>994</v>
      </c>
      <c r="BK33" s="292">
        <f>SUM(BL33:BQ33)</f>
        <v>65</v>
      </c>
      <c r="BL33" s="292">
        <v>0</v>
      </c>
      <c r="BM33" s="292">
        <v>65</v>
      </c>
      <c r="BN33" s="292">
        <v>0</v>
      </c>
      <c r="BO33" s="292">
        <v>0</v>
      </c>
      <c r="BP33" s="292">
        <v>0</v>
      </c>
      <c r="BQ33" s="292">
        <v>0</v>
      </c>
      <c r="BR33" s="292">
        <f>SUM(BY33,CF33)</f>
        <v>21928</v>
      </c>
      <c r="BS33" s="292">
        <f>SUM(BZ33,CG33)</f>
        <v>0</v>
      </c>
      <c r="BT33" s="292">
        <f>SUM(CA33,CH33)</f>
        <v>15212</v>
      </c>
      <c r="BU33" s="292">
        <f>SUM(CB33,CI33)</f>
        <v>2147</v>
      </c>
      <c r="BV33" s="292">
        <f>SUM(CC33,CJ33)</f>
        <v>3394</v>
      </c>
      <c r="BW33" s="292">
        <f>SUM(CD33,CK33)</f>
        <v>34</v>
      </c>
      <c r="BX33" s="292">
        <f>SUM(CE33,CL33)</f>
        <v>1141</v>
      </c>
      <c r="BY33" s="292">
        <f>SUM(BZ33:CE33)</f>
        <v>20925</v>
      </c>
      <c r="BZ33" s="292">
        <f>F33</f>
        <v>0</v>
      </c>
      <c r="CA33" s="292">
        <f>J33</f>
        <v>15212</v>
      </c>
      <c r="CB33" s="292">
        <f>N33</f>
        <v>2147</v>
      </c>
      <c r="CC33" s="292">
        <f>R33</f>
        <v>3394</v>
      </c>
      <c r="CD33" s="292">
        <f>V33</f>
        <v>25</v>
      </c>
      <c r="CE33" s="292">
        <f>Z33</f>
        <v>147</v>
      </c>
      <c r="CF33" s="292">
        <f>SUM(CG33:CL33)</f>
        <v>1003</v>
      </c>
      <c r="CG33" s="292">
        <f>BE33</f>
        <v>0</v>
      </c>
      <c r="CH33" s="292">
        <f>BF33</f>
        <v>0</v>
      </c>
      <c r="CI33" s="292">
        <f>BG33</f>
        <v>0</v>
      </c>
      <c r="CJ33" s="292">
        <f>BH33</f>
        <v>0</v>
      </c>
      <c r="CK33" s="292">
        <f>BI33</f>
        <v>9</v>
      </c>
      <c r="CL33" s="292">
        <f>BJ33</f>
        <v>994</v>
      </c>
      <c r="CM33" s="292">
        <f>SUM(CT33,DA33)</f>
        <v>4288</v>
      </c>
      <c r="CN33" s="292">
        <f>SUM(CU33,DB33)</f>
        <v>0</v>
      </c>
      <c r="CO33" s="292">
        <f>SUM(CV33,DC33)</f>
        <v>4288</v>
      </c>
      <c r="CP33" s="292">
        <f>SUM(CW33,DD33)</f>
        <v>0</v>
      </c>
      <c r="CQ33" s="292">
        <f>SUM(CX33,DE33)</f>
        <v>0</v>
      </c>
      <c r="CR33" s="292">
        <f>SUM(CY33,DF33)</f>
        <v>0</v>
      </c>
      <c r="CS33" s="292">
        <f>SUM(CZ33,DG33)</f>
        <v>0</v>
      </c>
      <c r="CT33" s="292">
        <f>SUM(CU33:CZ33)</f>
        <v>4223</v>
      </c>
      <c r="CU33" s="292">
        <f>AE33</f>
        <v>0</v>
      </c>
      <c r="CV33" s="292">
        <f>AI33</f>
        <v>4223</v>
      </c>
      <c r="CW33" s="292">
        <f>AM33</f>
        <v>0</v>
      </c>
      <c r="CX33" s="292">
        <f>AQ33</f>
        <v>0</v>
      </c>
      <c r="CY33" s="292">
        <f>AU33</f>
        <v>0</v>
      </c>
      <c r="CZ33" s="292">
        <f>AY33</f>
        <v>0</v>
      </c>
      <c r="DA33" s="292">
        <f>SUM(DB33:DG33)</f>
        <v>65</v>
      </c>
      <c r="DB33" s="292">
        <f>BL33</f>
        <v>0</v>
      </c>
      <c r="DC33" s="292">
        <f>BM33</f>
        <v>65</v>
      </c>
      <c r="DD33" s="292">
        <f>BN33</f>
        <v>0</v>
      </c>
      <c r="DE33" s="292">
        <f>BO33</f>
        <v>0</v>
      </c>
      <c r="DF33" s="292">
        <f>BP33</f>
        <v>0</v>
      </c>
      <c r="DG33" s="292">
        <f>BQ33</f>
        <v>0</v>
      </c>
      <c r="DH33" s="292">
        <v>0</v>
      </c>
      <c r="DI33" s="292">
        <f>SUM(DJ33:DM33)</f>
        <v>3</v>
      </c>
      <c r="DJ33" s="292">
        <v>0</v>
      </c>
      <c r="DK33" s="292">
        <v>0</v>
      </c>
      <c r="DL33" s="292">
        <v>0</v>
      </c>
      <c r="DM33" s="292">
        <v>3</v>
      </c>
    </row>
    <row r="34" spans="1:117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SUM(E34,AD34,BC34)</f>
        <v>20877</v>
      </c>
      <c r="E34" s="292">
        <f>SUM(F34,J34,N34,R34,V34,Z34)</f>
        <v>14851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12013</v>
      </c>
      <c r="K34" s="292">
        <v>0</v>
      </c>
      <c r="L34" s="292">
        <v>12013</v>
      </c>
      <c r="M34" s="292">
        <v>0</v>
      </c>
      <c r="N34" s="292">
        <f>SUM(O34:Q34)</f>
        <v>21</v>
      </c>
      <c r="O34" s="292">
        <v>0</v>
      </c>
      <c r="P34" s="292">
        <v>21</v>
      </c>
      <c r="Q34" s="292">
        <v>0</v>
      </c>
      <c r="R34" s="292">
        <f>SUM(S34:U34)</f>
        <v>2751</v>
      </c>
      <c r="S34" s="292">
        <v>0</v>
      </c>
      <c r="T34" s="292">
        <v>2751</v>
      </c>
      <c r="U34" s="292">
        <v>0</v>
      </c>
      <c r="V34" s="292">
        <f>SUM(W34:Y34)</f>
        <v>4</v>
      </c>
      <c r="W34" s="292">
        <v>0</v>
      </c>
      <c r="X34" s="292">
        <v>4</v>
      </c>
      <c r="Y34" s="292">
        <v>0</v>
      </c>
      <c r="Z34" s="292">
        <f>SUM(AA34:AC34)</f>
        <v>62</v>
      </c>
      <c r="AA34" s="292">
        <v>0</v>
      </c>
      <c r="AB34" s="292">
        <v>62</v>
      </c>
      <c r="AC34" s="292">
        <v>0</v>
      </c>
      <c r="AD34" s="292">
        <f>SUM(AE34,AI34,AM34,AQ34,AU34,AY34)</f>
        <v>4922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4769</v>
      </c>
      <c r="AJ34" s="292">
        <v>0</v>
      </c>
      <c r="AK34" s="292">
        <v>0</v>
      </c>
      <c r="AL34" s="292">
        <v>4769</v>
      </c>
      <c r="AM34" s="292">
        <f>SUM(AN34:AP34)</f>
        <v>153</v>
      </c>
      <c r="AN34" s="292">
        <v>0</v>
      </c>
      <c r="AO34" s="292">
        <v>0</v>
      </c>
      <c r="AP34" s="292">
        <v>153</v>
      </c>
      <c r="AQ34" s="292">
        <f>SUM(AR34:AT34)</f>
        <v>0</v>
      </c>
      <c r="AR34" s="292">
        <v>0</v>
      </c>
      <c r="AS34" s="292">
        <v>0</v>
      </c>
      <c r="AT34" s="292">
        <v>0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0</v>
      </c>
      <c r="AZ34" s="292">
        <v>0</v>
      </c>
      <c r="BA34" s="292">
        <v>0</v>
      </c>
      <c r="BB34" s="292">
        <v>0</v>
      </c>
      <c r="BC34" s="292">
        <f>SUM(BD34,BK34)</f>
        <v>1104</v>
      </c>
      <c r="BD34" s="292">
        <f>SUM(BE34:BJ34)</f>
        <v>858</v>
      </c>
      <c r="BE34" s="292">
        <v>0</v>
      </c>
      <c r="BF34" s="292">
        <v>110</v>
      </c>
      <c r="BG34" s="292">
        <v>135</v>
      </c>
      <c r="BH34" s="292">
        <v>0</v>
      </c>
      <c r="BI34" s="292">
        <v>0</v>
      </c>
      <c r="BJ34" s="292">
        <v>613</v>
      </c>
      <c r="BK34" s="292">
        <f>SUM(BL34:BQ34)</f>
        <v>246</v>
      </c>
      <c r="BL34" s="292">
        <v>0</v>
      </c>
      <c r="BM34" s="292">
        <v>242</v>
      </c>
      <c r="BN34" s="292">
        <v>4</v>
      </c>
      <c r="BO34" s="292">
        <v>0</v>
      </c>
      <c r="BP34" s="292">
        <v>0</v>
      </c>
      <c r="BQ34" s="292">
        <v>0</v>
      </c>
      <c r="BR34" s="292">
        <f>SUM(BY34,CF34)</f>
        <v>15709</v>
      </c>
      <c r="BS34" s="292">
        <f>SUM(BZ34,CG34)</f>
        <v>0</v>
      </c>
      <c r="BT34" s="292">
        <f>SUM(CA34,CH34)</f>
        <v>12123</v>
      </c>
      <c r="BU34" s="292">
        <f>SUM(CB34,CI34)</f>
        <v>156</v>
      </c>
      <c r="BV34" s="292">
        <f>SUM(CC34,CJ34)</f>
        <v>2751</v>
      </c>
      <c r="BW34" s="292">
        <f>SUM(CD34,CK34)</f>
        <v>4</v>
      </c>
      <c r="BX34" s="292">
        <f>SUM(CE34,CL34)</f>
        <v>675</v>
      </c>
      <c r="BY34" s="292">
        <f>SUM(BZ34:CE34)</f>
        <v>14851</v>
      </c>
      <c r="BZ34" s="292">
        <f>F34</f>
        <v>0</v>
      </c>
      <c r="CA34" s="292">
        <f>J34</f>
        <v>12013</v>
      </c>
      <c r="CB34" s="292">
        <f>N34</f>
        <v>21</v>
      </c>
      <c r="CC34" s="292">
        <f>R34</f>
        <v>2751</v>
      </c>
      <c r="CD34" s="292">
        <f>V34</f>
        <v>4</v>
      </c>
      <c r="CE34" s="292">
        <f>Z34</f>
        <v>62</v>
      </c>
      <c r="CF34" s="292">
        <f>SUM(CG34:CL34)</f>
        <v>858</v>
      </c>
      <c r="CG34" s="292">
        <f>BE34</f>
        <v>0</v>
      </c>
      <c r="CH34" s="292">
        <f>BF34</f>
        <v>110</v>
      </c>
      <c r="CI34" s="292">
        <f>BG34</f>
        <v>135</v>
      </c>
      <c r="CJ34" s="292">
        <f>BH34</f>
        <v>0</v>
      </c>
      <c r="CK34" s="292">
        <f>BI34</f>
        <v>0</v>
      </c>
      <c r="CL34" s="292">
        <f>BJ34</f>
        <v>613</v>
      </c>
      <c r="CM34" s="292">
        <f>SUM(CT34,DA34)</f>
        <v>5168</v>
      </c>
      <c r="CN34" s="292">
        <f>SUM(CU34,DB34)</f>
        <v>0</v>
      </c>
      <c r="CO34" s="292">
        <f>SUM(CV34,DC34)</f>
        <v>5011</v>
      </c>
      <c r="CP34" s="292">
        <f>SUM(CW34,DD34)</f>
        <v>157</v>
      </c>
      <c r="CQ34" s="292">
        <f>SUM(CX34,DE34)</f>
        <v>0</v>
      </c>
      <c r="CR34" s="292">
        <f>SUM(CY34,DF34)</f>
        <v>0</v>
      </c>
      <c r="CS34" s="292">
        <f>SUM(CZ34,DG34)</f>
        <v>0</v>
      </c>
      <c r="CT34" s="292">
        <f>SUM(CU34:CZ34)</f>
        <v>4922</v>
      </c>
      <c r="CU34" s="292">
        <f>AE34</f>
        <v>0</v>
      </c>
      <c r="CV34" s="292">
        <f>AI34</f>
        <v>4769</v>
      </c>
      <c r="CW34" s="292">
        <f>AM34</f>
        <v>153</v>
      </c>
      <c r="CX34" s="292">
        <f>AQ34</f>
        <v>0</v>
      </c>
      <c r="CY34" s="292">
        <f>AU34</f>
        <v>0</v>
      </c>
      <c r="CZ34" s="292">
        <f>AY34</f>
        <v>0</v>
      </c>
      <c r="DA34" s="292">
        <f>SUM(DB34:DG34)</f>
        <v>246</v>
      </c>
      <c r="DB34" s="292">
        <f>BL34</f>
        <v>0</v>
      </c>
      <c r="DC34" s="292">
        <f>BM34</f>
        <v>242</v>
      </c>
      <c r="DD34" s="292">
        <f>BN34</f>
        <v>4</v>
      </c>
      <c r="DE34" s="292">
        <f>BO34</f>
        <v>0</v>
      </c>
      <c r="DF34" s="292">
        <f>BP34</f>
        <v>0</v>
      </c>
      <c r="DG34" s="292">
        <f>BQ34</f>
        <v>0</v>
      </c>
      <c r="DH34" s="292">
        <v>0</v>
      </c>
      <c r="DI34" s="292">
        <f>SUM(DJ34:DM34)</f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SUM(E35,AD35,BC35)</f>
        <v>22263</v>
      </c>
      <c r="E35" s="292">
        <f>SUM(F35,J35,N35,R35,V35,Z35)</f>
        <v>15616</v>
      </c>
      <c r="F35" s="292">
        <f>SUM(G35:I35)</f>
        <v>0</v>
      </c>
      <c r="G35" s="292">
        <v>0</v>
      </c>
      <c r="H35" s="292">
        <v>0</v>
      </c>
      <c r="I35" s="292">
        <v>0</v>
      </c>
      <c r="J35" s="292">
        <f>SUM(K35:M35)</f>
        <v>13117</v>
      </c>
      <c r="K35" s="292">
        <v>31</v>
      </c>
      <c r="L35" s="292">
        <v>13086</v>
      </c>
      <c r="M35" s="292">
        <v>0</v>
      </c>
      <c r="N35" s="292">
        <f>SUM(O35:Q35)</f>
        <v>328</v>
      </c>
      <c r="O35" s="292">
        <v>9</v>
      </c>
      <c r="P35" s="292">
        <v>319</v>
      </c>
      <c r="Q35" s="292">
        <v>0</v>
      </c>
      <c r="R35" s="292">
        <f>SUM(S35:U35)</f>
        <v>2103</v>
      </c>
      <c r="S35" s="292">
        <v>0</v>
      </c>
      <c r="T35" s="292">
        <v>2103</v>
      </c>
      <c r="U35" s="292">
        <v>0</v>
      </c>
      <c r="V35" s="292">
        <f>SUM(W35:Y35)</f>
        <v>17</v>
      </c>
      <c r="W35" s="292">
        <v>0</v>
      </c>
      <c r="X35" s="292">
        <v>17</v>
      </c>
      <c r="Y35" s="292">
        <v>0</v>
      </c>
      <c r="Z35" s="292">
        <f>SUM(AA35:AC35)</f>
        <v>51</v>
      </c>
      <c r="AA35" s="292">
        <v>12</v>
      </c>
      <c r="AB35" s="292">
        <v>39</v>
      </c>
      <c r="AC35" s="292">
        <v>0</v>
      </c>
      <c r="AD35" s="292">
        <f>SUM(AE35,AI35,AM35,AQ35,AU35,AY35)</f>
        <v>3235</v>
      </c>
      <c r="AE35" s="292">
        <f>SUM(AF35:AH35)</f>
        <v>0</v>
      </c>
      <c r="AF35" s="292">
        <v>0</v>
      </c>
      <c r="AG35" s="292">
        <v>0</v>
      </c>
      <c r="AH35" s="292">
        <v>0</v>
      </c>
      <c r="AI35" s="292">
        <f>SUM(AJ35:AL35)</f>
        <v>3234</v>
      </c>
      <c r="AJ35" s="292">
        <v>0</v>
      </c>
      <c r="AK35" s="292">
        <v>0</v>
      </c>
      <c r="AL35" s="292">
        <v>3234</v>
      </c>
      <c r="AM35" s="292">
        <f>SUM(AN35:AP35)</f>
        <v>0</v>
      </c>
      <c r="AN35" s="292">
        <v>0</v>
      </c>
      <c r="AO35" s="292">
        <v>0</v>
      </c>
      <c r="AP35" s="292">
        <v>0</v>
      </c>
      <c r="AQ35" s="292">
        <f>SUM(AR35:AT35)</f>
        <v>1</v>
      </c>
      <c r="AR35" s="292">
        <v>0</v>
      </c>
      <c r="AS35" s="292">
        <v>0</v>
      </c>
      <c r="AT35" s="292">
        <v>1</v>
      </c>
      <c r="AU35" s="292">
        <f>SUM(AV35:AX35)</f>
        <v>0</v>
      </c>
      <c r="AV35" s="292">
        <v>0</v>
      </c>
      <c r="AW35" s="292">
        <v>0</v>
      </c>
      <c r="AX35" s="292">
        <v>0</v>
      </c>
      <c r="AY35" s="292">
        <f>SUM(AZ35:BB35)</f>
        <v>0</v>
      </c>
      <c r="AZ35" s="292">
        <v>0</v>
      </c>
      <c r="BA35" s="292">
        <v>0</v>
      </c>
      <c r="BB35" s="292">
        <v>0</v>
      </c>
      <c r="BC35" s="292">
        <f>SUM(BD35,BK35)</f>
        <v>3412</v>
      </c>
      <c r="BD35" s="292">
        <f>SUM(BE35:BJ35)</f>
        <v>2835</v>
      </c>
      <c r="BE35" s="292">
        <v>0</v>
      </c>
      <c r="BF35" s="292">
        <v>1832</v>
      </c>
      <c r="BG35" s="292">
        <v>428</v>
      </c>
      <c r="BH35" s="292">
        <v>559</v>
      </c>
      <c r="BI35" s="292">
        <v>16</v>
      </c>
      <c r="BJ35" s="292">
        <v>0</v>
      </c>
      <c r="BK35" s="292">
        <f>SUM(BL35:BQ35)</f>
        <v>577</v>
      </c>
      <c r="BL35" s="292">
        <v>0</v>
      </c>
      <c r="BM35" s="292">
        <v>567</v>
      </c>
      <c r="BN35" s="292">
        <v>7</v>
      </c>
      <c r="BO35" s="292">
        <v>3</v>
      </c>
      <c r="BP35" s="292">
        <v>0</v>
      </c>
      <c r="BQ35" s="292">
        <v>0</v>
      </c>
      <c r="BR35" s="292">
        <f>SUM(BY35,CF35)</f>
        <v>18451</v>
      </c>
      <c r="BS35" s="292">
        <f>SUM(BZ35,CG35)</f>
        <v>0</v>
      </c>
      <c r="BT35" s="292">
        <f>SUM(CA35,CH35)</f>
        <v>14949</v>
      </c>
      <c r="BU35" s="292">
        <f>SUM(CB35,CI35)</f>
        <v>756</v>
      </c>
      <c r="BV35" s="292">
        <f>SUM(CC35,CJ35)</f>
        <v>2662</v>
      </c>
      <c r="BW35" s="292">
        <f>SUM(CD35,CK35)</f>
        <v>33</v>
      </c>
      <c r="BX35" s="292">
        <f>SUM(CE35,CL35)</f>
        <v>51</v>
      </c>
      <c r="BY35" s="292">
        <f>SUM(BZ35:CE35)</f>
        <v>15616</v>
      </c>
      <c r="BZ35" s="292">
        <f>F35</f>
        <v>0</v>
      </c>
      <c r="CA35" s="292">
        <f>J35</f>
        <v>13117</v>
      </c>
      <c r="CB35" s="292">
        <f>N35</f>
        <v>328</v>
      </c>
      <c r="CC35" s="292">
        <f>R35</f>
        <v>2103</v>
      </c>
      <c r="CD35" s="292">
        <f>V35</f>
        <v>17</v>
      </c>
      <c r="CE35" s="292">
        <f>Z35</f>
        <v>51</v>
      </c>
      <c r="CF35" s="292">
        <f>SUM(CG35:CL35)</f>
        <v>2835</v>
      </c>
      <c r="CG35" s="292">
        <f>BE35</f>
        <v>0</v>
      </c>
      <c r="CH35" s="292">
        <f>BF35</f>
        <v>1832</v>
      </c>
      <c r="CI35" s="292">
        <f>BG35</f>
        <v>428</v>
      </c>
      <c r="CJ35" s="292">
        <f>BH35</f>
        <v>559</v>
      </c>
      <c r="CK35" s="292">
        <f>BI35</f>
        <v>16</v>
      </c>
      <c r="CL35" s="292">
        <f>BJ35</f>
        <v>0</v>
      </c>
      <c r="CM35" s="292">
        <f>SUM(CT35,DA35)</f>
        <v>3812</v>
      </c>
      <c r="CN35" s="292">
        <f>SUM(CU35,DB35)</f>
        <v>0</v>
      </c>
      <c r="CO35" s="292">
        <f>SUM(CV35,DC35)</f>
        <v>3801</v>
      </c>
      <c r="CP35" s="292">
        <f>SUM(CW35,DD35)</f>
        <v>7</v>
      </c>
      <c r="CQ35" s="292">
        <f>SUM(CX35,DE35)</f>
        <v>4</v>
      </c>
      <c r="CR35" s="292">
        <f>SUM(CY35,DF35)</f>
        <v>0</v>
      </c>
      <c r="CS35" s="292">
        <f>SUM(CZ35,DG35)</f>
        <v>0</v>
      </c>
      <c r="CT35" s="292">
        <f>SUM(CU35:CZ35)</f>
        <v>3235</v>
      </c>
      <c r="CU35" s="292">
        <f>AE35</f>
        <v>0</v>
      </c>
      <c r="CV35" s="292">
        <f>AI35</f>
        <v>3234</v>
      </c>
      <c r="CW35" s="292">
        <f>AM35</f>
        <v>0</v>
      </c>
      <c r="CX35" s="292">
        <f>AQ35</f>
        <v>1</v>
      </c>
      <c r="CY35" s="292">
        <f>AU35</f>
        <v>0</v>
      </c>
      <c r="CZ35" s="292">
        <f>AY35</f>
        <v>0</v>
      </c>
      <c r="DA35" s="292">
        <f>SUM(DB35:DG35)</f>
        <v>577</v>
      </c>
      <c r="DB35" s="292">
        <f>BL35</f>
        <v>0</v>
      </c>
      <c r="DC35" s="292">
        <f>BM35</f>
        <v>567</v>
      </c>
      <c r="DD35" s="292">
        <f>BN35</f>
        <v>7</v>
      </c>
      <c r="DE35" s="292">
        <f>BO35</f>
        <v>3</v>
      </c>
      <c r="DF35" s="292">
        <f>BP35</f>
        <v>0</v>
      </c>
      <c r="DG35" s="292">
        <f>BQ35</f>
        <v>0</v>
      </c>
      <c r="DH35" s="292">
        <v>0</v>
      </c>
      <c r="DI35" s="292">
        <f>SUM(DJ35:DM35)</f>
        <v>1</v>
      </c>
      <c r="DJ35" s="292">
        <v>1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SUM(E36,AD36,BC36)</f>
        <v>30221</v>
      </c>
      <c r="E36" s="292">
        <f>SUM(F36,J36,N36,R36,V36,Z36)</f>
        <v>22296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16938</v>
      </c>
      <c r="K36" s="292">
        <v>28</v>
      </c>
      <c r="L36" s="292">
        <v>16910</v>
      </c>
      <c r="M36" s="292">
        <v>0</v>
      </c>
      <c r="N36" s="292">
        <f>SUM(O36:Q36)</f>
        <v>474</v>
      </c>
      <c r="O36" s="292">
        <v>4</v>
      </c>
      <c r="P36" s="292">
        <v>470</v>
      </c>
      <c r="Q36" s="292">
        <v>0</v>
      </c>
      <c r="R36" s="292">
        <f>SUM(S36:U36)</f>
        <v>4016</v>
      </c>
      <c r="S36" s="292">
        <v>6</v>
      </c>
      <c r="T36" s="292">
        <v>4010</v>
      </c>
      <c r="U36" s="292">
        <v>0</v>
      </c>
      <c r="V36" s="292">
        <f>SUM(W36:Y36)</f>
        <v>28</v>
      </c>
      <c r="W36" s="292">
        <v>0</v>
      </c>
      <c r="X36" s="292">
        <v>28</v>
      </c>
      <c r="Y36" s="292">
        <v>0</v>
      </c>
      <c r="Z36" s="292">
        <f>SUM(AA36:AC36)</f>
        <v>840</v>
      </c>
      <c r="AA36" s="292">
        <v>2</v>
      </c>
      <c r="AB36" s="292">
        <v>838</v>
      </c>
      <c r="AC36" s="292">
        <v>0</v>
      </c>
      <c r="AD36" s="292">
        <f>SUM(AE36,AI36,AM36,AQ36,AU36,AY36)</f>
        <v>6914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6900</v>
      </c>
      <c r="AJ36" s="292">
        <v>0</v>
      </c>
      <c r="AK36" s="292">
        <v>0</v>
      </c>
      <c r="AL36" s="292">
        <v>6900</v>
      </c>
      <c r="AM36" s="292">
        <f>SUM(AN36:AP36)</f>
        <v>14</v>
      </c>
      <c r="AN36" s="292">
        <v>0</v>
      </c>
      <c r="AO36" s="292">
        <v>0</v>
      </c>
      <c r="AP36" s="292">
        <v>14</v>
      </c>
      <c r="AQ36" s="292">
        <f>SUM(AR36:AT36)</f>
        <v>0</v>
      </c>
      <c r="AR36" s="292">
        <v>0</v>
      </c>
      <c r="AS36" s="292">
        <v>0</v>
      </c>
      <c r="AT36" s="292">
        <v>0</v>
      </c>
      <c r="AU36" s="292">
        <f>SUM(AV36:AX36)</f>
        <v>0</v>
      </c>
      <c r="AV36" s="292">
        <v>0</v>
      </c>
      <c r="AW36" s="292">
        <v>0</v>
      </c>
      <c r="AX36" s="292">
        <v>0</v>
      </c>
      <c r="AY36" s="292">
        <f>SUM(AZ36:BB36)</f>
        <v>0</v>
      </c>
      <c r="AZ36" s="292">
        <v>0</v>
      </c>
      <c r="BA36" s="292">
        <v>0</v>
      </c>
      <c r="BB36" s="292">
        <v>0</v>
      </c>
      <c r="BC36" s="292">
        <f>SUM(BD36,BK36)</f>
        <v>1011</v>
      </c>
      <c r="BD36" s="292">
        <f>SUM(BE36:BJ36)</f>
        <v>691</v>
      </c>
      <c r="BE36" s="292">
        <v>0</v>
      </c>
      <c r="BF36" s="292">
        <v>176</v>
      </c>
      <c r="BG36" s="292">
        <v>58</v>
      </c>
      <c r="BH36" s="292">
        <v>0</v>
      </c>
      <c r="BI36" s="292">
        <v>0</v>
      </c>
      <c r="BJ36" s="292">
        <v>457</v>
      </c>
      <c r="BK36" s="292">
        <f>SUM(BL36:BQ36)</f>
        <v>320</v>
      </c>
      <c r="BL36" s="292">
        <v>0</v>
      </c>
      <c r="BM36" s="292">
        <v>318</v>
      </c>
      <c r="BN36" s="292">
        <v>1</v>
      </c>
      <c r="BO36" s="292">
        <v>0</v>
      </c>
      <c r="BP36" s="292">
        <v>0</v>
      </c>
      <c r="BQ36" s="292">
        <v>1</v>
      </c>
      <c r="BR36" s="292">
        <f>SUM(BY36,CF36)</f>
        <v>22987</v>
      </c>
      <c r="BS36" s="292">
        <f>SUM(BZ36,CG36)</f>
        <v>0</v>
      </c>
      <c r="BT36" s="292">
        <f>SUM(CA36,CH36)</f>
        <v>17114</v>
      </c>
      <c r="BU36" s="292">
        <f>SUM(CB36,CI36)</f>
        <v>532</v>
      </c>
      <c r="BV36" s="292">
        <f>SUM(CC36,CJ36)</f>
        <v>4016</v>
      </c>
      <c r="BW36" s="292">
        <f>SUM(CD36,CK36)</f>
        <v>28</v>
      </c>
      <c r="BX36" s="292">
        <f>SUM(CE36,CL36)</f>
        <v>1297</v>
      </c>
      <c r="BY36" s="292">
        <f>SUM(BZ36:CE36)</f>
        <v>22296</v>
      </c>
      <c r="BZ36" s="292">
        <f>F36</f>
        <v>0</v>
      </c>
      <c r="CA36" s="292">
        <f>J36</f>
        <v>16938</v>
      </c>
      <c r="CB36" s="292">
        <f>N36</f>
        <v>474</v>
      </c>
      <c r="CC36" s="292">
        <f>R36</f>
        <v>4016</v>
      </c>
      <c r="CD36" s="292">
        <f>V36</f>
        <v>28</v>
      </c>
      <c r="CE36" s="292">
        <f>Z36</f>
        <v>840</v>
      </c>
      <c r="CF36" s="292">
        <f>SUM(CG36:CL36)</f>
        <v>691</v>
      </c>
      <c r="CG36" s="292">
        <f>BE36</f>
        <v>0</v>
      </c>
      <c r="CH36" s="292">
        <f>BF36</f>
        <v>176</v>
      </c>
      <c r="CI36" s="292">
        <f>BG36</f>
        <v>58</v>
      </c>
      <c r="CJ36" s="292">
        <f>BH36</f>
        <v>0</v>
      </c>
      <c r="CK36" s="292">
        <f>BI36</f>
        <v>0</v>
      </c>
      <c r="CL36" s="292">
        <f>BJ36</f>
        <v>457</v>
      </c>
      <c r="CM36" s="292">
        <f>SUM(CT36,DA36)</f>
        <v>7234</v>
      </c>
      <c r="CN36" s="292">
        <f>SUM(CU36,DB36)</f>
        <v>0</v>
      </c>
      <c r="CO36" s="292">
        <f>SUM(CV36,DC36)</f>
        <v>7218</v>
      </c>
      <c r="CP36" s="292">
        <f>SUM(CW36,DD36)</f>
        <v>15</v>
      </c>
      <c r="CQ36" s="292">
        <f>SUM(CX36,DE36)</f>
        <v>0</v>
      </c>
      <c r="CR36" s="292">
        <f>SUM(CY36,DF36)</f>
        <v>0</v>
      </c>
      <c r="CS36" s="292">
        <f>SUM(CZ36,DG36)</f>
        <v>1</v>
      </c>
      <c r="CT36" s="292">
        <f>SUM(CU36:CZ36)</f>
        <v>6914</v>
      </c>
      <c r="CU36" s="292">
        <f>AE36</f>
        <v>0</v>
      </c>
      <c r="CV36" s="292">
        <f>AI36</f>
        <v>6900</v>
      </c>
      <c r="CW36" s="292">
        <f>AM36</f>
        <v>14</v>
      </c>
      <c r="CX36" s="292">
        <f>AQ36</f>
        <v>0</v>
      </c>
      <c r="CY36" s="292">
        <f>AU36</f>
        <v>0</v>
      </c>
      <c r="CZ36" s="292">
        <f>AY36</f>
        <v>0</v>
      </c>
      <c r="DA36" s="292">
        <f>SUM(DB36:DG36)</f>
        <v>320</v>
      </c>
      <c r="DB36" s="292">
        <f>BL36</f>
        <v>0</v>
      </c>
      <c r="DC36" s="292">
        <f>BM36</f>
        <v>318</v>
      </c>
      <c r="DD36" s="292">
        <f>BN36</f>
        <v>1</v>
      </c>
      <c r="DE36" s="292">
        <f>BO36</f>
        <v>0</v>
      </c>
      <c r="DF36" s="292">
        <f>BP36</f>
        <v>0</v>
      </c>
      <c r="DG36" s="292">
        <f>BQ36</f>
        <v>1</v>
      </c>
      <c r="DH36" s="292">
        <v>0</v>
      </c>
      <c r="DI36" s="292">
        <f>SUM(DJ36:DM36)</f>
        <v>0</v>
      </c>
      <c r="DJ36" s="292">
        <v>0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SUM(E37,AD37,BC37)</f>
        <v>17434</v>
      </c>
      <c r="E37" s="292">
        <f>SUM(F37,J37,N37,R37,V37,Z37)</f>
        <v>12886</v>
      </c>
      <c r="F37" s="292">
        <f>SUM(G37:I37)</f>
        <v>0</v>
      </c>
      <c r="G37" s="292">
        <v>0</v>
      </c>
      <c r="H37" s="292">
        <v>0</v>
      </c>
      <c r="I37" s="292">
        <v>0</v>
      </c>
      <c r="J37" s="292">
        <f>SUM(K37:M37)</f>
        <v>9877</v>
      </c>
      <c r="K37" s="292">
        <v>17</v>
      </c>
      <c r="L37" s="292">
        <v>9860</v>
      </c>
      <c r="M37" s="292">
        <v>0</v>
      </c>
      <c r="N37" s="292">
        <f>SUM(O37:Q37)</f>
        <v>295</v>
      </c>
      <c r="O37" s="292">
        <v>2</v>
      </c>
      <c r="P37" s="292">
        <v>293</v>
      </c>
      <c r="Q37" s="292">
        <v>0</v>
      </c>
      <c r="R37" s="292">
        <f>SUM(S37:U37)</f>
        <v>2534</v>
      </c>
      <c r="S37" s="292">
        <v>0</v>
      </c>
      <c r="T37" s="292">
        <v>2534</v>
      </c>
      <c r="U37" s="292">
        <v>0</v>
      </c>
      <c r="V37" s="292">
        <f>SUM(W37:Y37)</f>
        <v>0</v>
      </c>
      <c r="W37" s="292">
        <v>0</v>
      </c>
      <c r="X37" s="292">
        <v>0</v>
      </c>
      <c r="Y37" s="292">
        <v>0</v>
      </c>
      <c r="Z37" s="292">
        <f>SUM(AA37:AC37)</f>
        <v>180</v>
      </c>
      <c r="AA37" s="292">
        <v>2</v>
      </c>
      <c r="AB37" s="292">
        <v>178</v>
      </c>
      <c r="AC37" s="292">
        <v>0</v>
      </c>
      <c r="AD37" s="292">
        <f>SUM(AE37,AI37,AM37,AQ37,AU37,AY37)</f>
        <v>3506</v>
      </c>
      <c r="AE37" s="292">
        <f>SUM(AF37:AH37)</f>
        <v>0</v>
      </c>
      <c r="AF37" s="292">
        <v>0</v>
      </c>
      <c r="AG37" s="292">
        <v>0</v>
      </c>
      <c r="AH37" s="292">
        <v>0</v>
      </c>
      <c r="AI37" s="292">
        <f>SUM(AJ37:AL37)</f>
        <v>3503</v>
      </c>
      <c r="AJ37" s="292">
        <v>0</v>
      </c>
      <c r="AK37" s="292">
        <v>0</v>
      </c>
      <c r="AL37" s="292">
        <v>3503</v>
      </c>
      <c r="AM37" s="292">
        <f>SUM(AN37:AP37)</f>
        <v>3</v>
      </c>
      <c r="AN37" s="292">
        <v>0</v>
      </c>
      <c r="AO37" s="292">
        <v>0</v>
      </c>
      <c r="AP37" s="292">
        <v>3</v>
      </c>
      <c r="AQ37" s="292">
        <f>SUM(AR37:AT37)</f>
        <v>0</v>
      </c>
      <c r="AR37" s="292">
        <v>0</v>
      </c>
      <c r="AS37" s="292">
        <v>0</v>
      </c>
      <c r="AT37" s="292">
        <v>0</v>
      </c>
      <c r="AU37" s="292">
        <f>SUM(AV37:AX37)</f>
        <v>0</v>
      </c>
      <c r="AV37" s="292">
        <v>0</v>
      </c>
      <c r="AW37" s="292">
        <v>0</v>
      </c>
      <c r="AX37" s="292">
        <v>0</v>
      </c>
      <c r="AY37" s="292">
        <f>SUM(AZ37:BB37)</f>
        <v>0</v>
      </c>
      <c r="AZ37" s="292">
        <v>0</v>
      </c>
      <c r="BA37" s="292">
        <v>0</v>
      </c>
      <c r="BB37" s="292">
        <v>0</v>
      </c>
      <c r="BC37" s="292">
        <f>SUM(BD37,BK37)</f>
        <v>1042</v>
      </c>
      <c r="BD37" s="292">
        <f>SUM(BE37:BJ37)</f>
        <v>185</v>
      </c>
      <c r="BE37" s="292">
        <v>0</v>
      </c>
      <c r="BF37" s="292">
        <v>27</v>
      </c>
      <c r="BG37" s="292">
        <v>11</v>
      </c>
      <c r="BH37" s="292">
        <v>0</v>
      </c>
      <c r="BI37" s="292">
        <v>0</v>
      </c>
      <c r="BJ37" s="292">
        <v>147</v>
      </c>
      <c r="BK37" s="292">
        <f>SUM(BL37:BQ37)</f>
        <v>857</v>
      </c>
      <c r="BL37" s="292">
        <v>0</v>
      </c>
      <c r="BM37" s="292">
        <v>857</v>
      </c>
      <c r="BN37" s="292">
        <v>0</v>
      </c>
      <c r="BO37" s="292">
        <v>0</v>
      </c>
      <c r="BP37" s="292">
        <v>0</v>
      </c>
      <c r="BQ37" s="292">
        <v>0</v>
      </c>
      <c r="BR37" s="292">
        <f>SUM(BY37,CF37)</f>
        <v>13071</v>
      </c>
      <c r="BS37" s="292">
        <f>SUM(BZ37,CG37)</f>
        <v>0</v>
      </c>
      <c r="BT37" s="292">
        <f>SUM(CA37,CH37)</f>
        <v>9904</v>
      </c>
      <c r="BU37" s="292">
        <f>SUM(CB37,CI37)</f>
        <v>306</v>
      </c>
      <c r="BV37" s="292">
        <f>SUM(CC37,CJ37)</f>
        <v>2534</v>
      </c>
      <c r="BW37" s="292">
        <f>SUM(CD37,CK37)</f>
        <v>0</v>
      </c>
      <c r="BX37" s="292">
        <f>SUM(CE37,CL37)</f>
        <v>327</v>
      </c>
      <c r="BY37" s="292">
        <f>SUM(BZ37:CE37)</f>
        <v>12886</v>
      </c>
      <c r="BZ37" s="292">
        <f>F37</f>
        <v>0</v>
      </c>
      <c r="CA37" s="292">
        <f>J37</f>
        <v>9877</v>
      </c>
      <c r="CB37" s="292">
        <f>N37</f>
        <v>295</v>
      </c>
      <c r="CC37" s="292">
        <f>R37</f>
        <v>2534</v>
      </c>
      <c r="CD37" s="292">
        <f>V37</f>
        <v>0</v>
      </c>
      <c r="CE37" s="292">
        <f>Z37</f>
        <v>180</v>
      </c>
      <c r="CF37" s="292">
        <f>SUM(CG37:CL37)</f>
        <v>185</v>
      </c>
      <c r="CG37" s="292">
        <f>BE37</f>
        <v>0</v>
      </c>
      <c r="CH37" s="292">
        <f>BF37</f>
        <v>27</v>
      </c>
      <c r="CI37" s="292">
        <f>BG37</f>
        <v>11</v>
      </c>
      <c r="CJ37" s="292">
        <f>BH37</f>
        <v>0</v>
      </c>
      <c r="CK37" s="292">
        <f>BI37</f>
        <v>0</v>
      </c>
      <c r="CL37" s="292">
        <f>BJ37</f>
        <v>147</v>
      </c>
      <c r="CM37" s="292">
        <f>SUM(CT37,DA37)</f>
        <v>4363</v>
      </c>
      <c r="CN37" s="292">
        <f>SUM(CU37,DB37)</f>
        <v>0</v>
      </c>
      <c r="CO37" s="292">
        <f>SUM(CV37,DC37)</f>
        <v>4360</v>
      </c>
      <c r="CP37" s="292">
        <f>SUM(CW37,DD37)</f>
        <v>3</v>
      </c>
      <c r="CQ37" s="292">
        <f>SUM(CX37,DE37)</f>
        <v>0</v>
      </c>
      <c r="CR37" s="292">
        <f>SUM(CY37,DF37)</f>
        <v>0</v>
      </c>
      <c r="CS37" s="292">
        <f>SUM(CZ37,DG37)</f>
        <v>0</v>
      </c>
      <c r="CT37" s="292">
        <f>SUM(CU37:CZ37)</f>
        <v>3506</v>
      </c>
      <c r="CU37" s="292">
        <f>AE37</f>
        <v>0</v>
      </c>
      <c r="CV37" s="292">
        <f>AI37</f>
        <v>3503</v>
      </c>
      <c r="CW37" s="292">
        <f>AM37</f>
        <v>3</v>
      </c>
      <c r="CX37" s="292">
        <f>AQ37</f>
        <v>0</v>
      </c>
      <c r="CY37" s="292">
        <f>AU37</f>
        <v>0</v>
      </c>
      <c r="CZ37" s="292">
        <f>AY37</f>
        <v>0</v>
      </c>
      <c r="DA37" s="292">
        <f>SUM(DB37:DG37)</f>
        <v>857</v>
      </c>
      <c r="DB37" s="292">
        <f>BL37</f>
        <v>0</v>
      </c>
      <c r="DC37" s="292">
        <f>BM37</f>
        <v>857</v>
      </c>
      <c r="DD37" s="292">
        <f>BN37</f>
        <v>0</v>
      </c>
      <c r="DE37" s="292">
        <f>BO37</f>
        <v>0</v>
      </c>
      <c r="DF37" s="292">
        <f>BP37</f>
        <v>0</v>
      </c>
      <c r="DG37" s="292">
        <f>BQ37</f>
        <v>0</v>
      </c>
      <c r="DH37" s="292">
        <v>0</v>
      </c>
      <c r="DI37" s="292">
        <f>SUM(DJ37:DM37)</f>
        <v>0</v>
      </c>
      <c r="DJ37" s="292">
        <v>0</v>
      </c>
      <c r="DK37" s="292">
        <v>0</v>
      </c>
      <c r="DL37" s="292">
        <v>0</v>
      </c>
      <c r="DM37" s="292">
        <v>0</v>
      </c>
    </row>
    <row r="38" spans="1:117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SUM(E38,AD38,BC38)</f>
        <v>17563</v>
      </c>
      <c r="E38" s="292">
        <f>SUM(F38,J38,N38,R38,V38,Z38)</f>
        <v>9724</v>
      </c>
      <c r="F38" s="292">
        <f>SUM(G38:I38)</f>
        <v>0</v>
      </c>
      <c r="G38" s="292">
        <v>0</v>
      </c>
      <c r="H38" s="292">
        <v>0</v>
      </c>
      <c r="I38" s="292">
        <v>0</v>
      </c>
      <c r="J38" s="292">
        <f>SUM(K38:M38)</f>
        <v>8903</v>
      </c>
      <c r="K38" s="292">
        <v>0</v>
      </c>
      <c r="L38" s="292">
        <v>8903</v>
      </c>
      <c r="M38" s="292">
        <v>0</v>
      </c>
      <c r="N38" s="292">
        <f>SUM(O38:Q38)</f>
        <v>295</v>
      </c>
      <c r="O38" s="292">
        <v>0</v>
      </c>
      <c r="P38" s="292">
        <v>295</v>
      </c>
      <c r="Q38" s="292">
        <v>0</v>
      </c>
      <c r="R38" s="292">
        <f>SUM(S38:U38)</f>
        <v>384</v>
      </c>
      <c r="S38" s="292">
        <v>0</v>
      </c>
      <c r="T38" s="292">
        <v>384</v>
      </c>
      <c r="U38" s="292">
        <v>0</v>
      </c>
      <c r="V38" s="292">
        <f>SUM(W38:Y38)</f>
        <v>8</v>
      </c>
      <c r="W38" s="292">
        <v>0</v>
      </c>
      <c r="X38" s="292">
        <v>8</v>
      </c>
      <c r="Y38" s="292">
        <v>0</v>
      </c>
      <c r="Z38" s="292">
        <f>SUM(AA38:AC38)</f>
        <v>134</v>
      </c>
      <c r="AA38" s="292">
        <v>0</v>
      </c>
      <c r="AB38" s="292">
        <v>134</v>
      </c>
      <c r="AC38" s="292">
        <v>0</v>
      </c>
      <c r="AD38" s="292">
        <f>SUM(AE38,AI38,AM38,AQ38,AU38,AY38)</f>
        <v>4604</v>
      </c>
      <c r="AE38" s="292">
        <f>SUM(AF38:AH38)</f>
        <v>0</v>
      </c>
      <c r="AF38" s="292">
        <v>0</v>
      </c>
      <c r="AG38" s="292">
        <v>0</v>
      </c>
      <c r="AH38" s="292">
        <v>0</v>
      </c>
      <c r="AI38" s="292">
        <f>SUM(AJ38:AL38)</f>
        <v>4564</v>
      </c>
      <c r="AJ38" s="292">
        <v>0</v>
      </c>
      <c r="AK38" s="292">
        <v>0</v>
      </c>
      <c r="AL38" s="292">
        <v>4564</v>
      </c>
      <c r="AM38" s="292">
        <f>SUM(AN38:AP38)</f>
        <v>10</v>
      </c>
      <c r="AN38" s="292">
        <v>0</v>
      </c>
      <c r="AO38" s="292">
        <v>0</v>
      </c>
      <c r="AP38" s="292">
        <v>10</v>
      </c>
      <c r="AQ38" s="292">
        <f>SUM(AR38:AT38)</f>
        <v>1</v>
      </c>
      <c r="AR38" s="292">
        <v>0</v>
      </c>
      <c r="AS38" s="292">
        <v>0</v>
      </c>
      <c r="AT38" s="292">
        <v>1</v>
      </c>
      <c r="AU38" s="292">
        <f>SUM(AV38:AX38)</f>
        <v>0</v>
      </c>
      <c r="AV38" s="292">
        <v>0</v>
      </c>
      <c r="AW38" s="292">
        <v>0</v>
      </c>
      <c r="AX38" s="292">
        <v>0</v>
      </c>
      <c r="AY38" s="292">
        <f>SUM(AZ38:BB38)</f>
        <v>29</v>
      </c>
      <c r="AZ38" s="292">
        <v>0</v>
      </c>
      <c r="BA38" s="292">
        <v>0</v>
      </c>
      <c r="BB38" s="292">
        <v>29</v>
      </c>
      <c r="BC38" s="292">
        <f>SUM(BD38,BK38)</f>
        <v>3235</v>
      </c>
      <c r="BD38" s="292">
        <f>SUM(BE38:BJ38)</f>
        <v>2897</v>
      </c>
      <c r="BE38" s="292">
        <v>0</v>
      </c>
      <c r="BF38" s="292">
        <v>914</v>
      </c>
      <c r="BG38" s="292">
        <v>112</v>
      </c>
      <c r="BH38" s="292">
        <v>331</v>
      </c>
      <c r="BI38" s="292">
        <v>9</v>
      </c>
      <c r="BJ38" s="292">
        <v>1531</v>
      </c>
      <c r="BK38" s="292">
        <f>SUM(BL38:BQ38)</f>
        <v>338</v>
      </c>
      <c r="BL38" s="292">
        <v>0</v>
      </c>
      <c r="BM38" s="292">
        <v>205</v>
      </c>
      <c r="BN38" s="292">
        <v>20</v>
      </c>
      <c r="BO38" s="292">
        <v>6</v>
      </c>
      <c r="BP38" s="292">
        <v>0</v>
      </c>
      <c r="BQ38" s="292">
        <v>107</v>
      </c>
      <c r="BR38" s="292">
        <f>SUM(BY38,CF38)</f>
        <v>12621</v>
      </c>
      <c r="BS38" s="292">
        <f>SUM(BZ38,CG38)</f>
        <v>0</v>
      </c>
      <c r="BT38" s="292">
        <f>SUM(CA38,CH38)</f>
        <v>9817</v>
      </c>
      <c r="BU38" s="292">
        <f>SUM(CB38,CI38)</f>
        <v>407</v>
      </c>
      <c r="BV38" s="292">
        <f>SUM(CC38,CJ38)</f>
        <v>715</v>
      </c>
      <c r="BW38" s="292">
        <f>SUM(CD38,CK38)</f>
        <v>17</v>
      </c>
      <c r="BX38" s="292">
        <f>SUM(CE38,CL38)</f>
        <v>1665</v>
      </c>
      <c r="BY38" s="292">
        <f>SUM(BZ38:CE38)</f>
        <v>9724</v>
      </c>
      <c r="BZ38" s="292">
        <f>F38</f>
        <v>0</v>
      </c>
      <c r="CA38" s="292">
        <f>J38</f>
        <v>8903</v>
      </c>
      <c r="CB38" s="292">
        <f>N38</f>
        <v>295</v>
      </c>
      <c r="CC38" s="292">
        <f>R38</f>
        <v>384</v>
      </c>
      <c r="CD38" s="292">
        <f>V38</f>
        <v>8</v>
      </c>
      <c r="CE38" s="292">
        <f>Z38</f>
        <v>134</v>
      </c>
      <c r="CF38" s="292">
        <f>SUM(CG38:CL38)</f>
        <v>2897</v>
      </c>
      <c r="CG38" s="292">
        <f>BE38</f>
        <v>0</v>
      </c>
      <c r="CH38" s="292">
        <f>BF38</f>
        <v>914</v>
      </c>
      <c r="CI38" s="292">
        <f>BG38</f>
        <v>112</v>
      </c>
      <c r="CJ38" s="292">
        <f>BH38</f>
        <v>331</v>
      </c>
      <c r="CK38" s="292">
        <f>BI38</f>
        <v>9</v>
      </c>
      <c r="CL38" s="292">
        <f>BJ38</f>
        <v>1531</v>
      </c>
      <c r="CM38" s="292">
        <f>SUM(CT38,DA38)</f>
        <v>4942</v>
      </c>
      <c r="CN38" s="292">
        <f>SUM(CU38,DB38)</f>
        <v>0</v>
      </c>
      <c r="CO38" s="292">
        <f>SUM(CV38,DC38)</f>
        <v>4769</v>
      </c>
      <c r="CP38" s="292">
        <f>SUM(CW38,DD38)</f>
        <v>30</v>
      </c>
      <c r="CQ38" s="292">
        <f>SUM(CX38,DE38)</f>
        <v>7</v>
      </c>
      <c r="CR38" s="292">
        <f>SUM(CY38,DF38)</f>
        <v>0</v>
      </c>
      <c r="CS38" s="292">
        <f>SUM(CZ38,DG38)</f>
        <v>136</v>
      </c>
      <c r="CT38" s="292">
        <f>SUM(CU38:CZ38)</f>
        <v>4604</v>
      </c>
      <c r="CU38" s="292">
        <f>AE38</f>
        <v>0</v>
      </c>
      <c r="CV38" s="292">
        <f>AI38</f>
        <v>4564</v>
      </c>
      <c r="CW38" s="292">
        <f>AM38</f>
        <v>10</v>
      </c>
      <c r="CX38" s="292">
        <f>AQ38</f>
        <v>1</v>
      </c>
      <c r="CY38" s="292">
        <f>AU38</f>
        <v>0</v>
      </c>
      <c r="CZ38" s="292">
        <f>AY38</f>
        <v>29</v>
      </c>
      <c r="DA38" s="292">
        <f>SUM(DB38:DG38)</f>
        <v>338</v>
      </c>
      <c r="DB38" s="292">
        <f>BL38</f>
        <v>0</v>
      </c>
      <c r="DC38" s="292">
        <f>BM38</f>
        <v>205</v>
      </c>
      <c r="DD38" s="292">
        <f>BN38</f>
        <v>20</v>
      </c>
      <c r="DE38" s="292">
        <f>BO38</f>
        <v>6</v>
      </c>
      <c r="DF38" s="292">
        <f>BP38</f>
        <v>0</v>
      </c>
      <c r="DG38" s="292">
        <f>BQ38</f>
        <v>107</v>
      </c>
      <c r="DH38" s="292">
        <v>0</v>
      </c>
      <c r="DI38" s="292">
        <f>SUM(DJ38:DM38)</f>
        <v>18</v>
      </c>
      <c r="DJ38" s="292">
        <v>0</v>
      </c>
      <c r="DK38" s="292">
        <v>1</v>
      </c>
      <c r="DL38" s="292">
        <v>0</v>
      </c>
      <c r="DM38" s="292">
        <v>17</v>
      </c>
    </row>
    <row r="39" spans="1:117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SUM(E39,AD39,BC39)</f>
        <v>15149</v>
      </c>
      <c r="E39" s="292">
        <f>SUM(F39,J39,N39,R39,V39,Z39)</f>
        <v>9704</v>
      </c>
      <c r="F39" s="292">
        <f>SUM(G39:I39)</f>
        <v>0</v>
      </c>
      <c r="G39" s="292">
        <v>0</v>
      </c>
      <c r="H39" s="292">
        <v>0</v>
      </c>
      <c r="I39" s="292">
        <v>0</v>
      </c>
      <c r="J39" s="292">
        <f>SUM(K39:M39)</f>
        <v>7170</v>
      </c>
      <c r="K39" s="292">
        <v>3150</v>
      </c>
      <c r="L39" s="292">
        <v>4020</v>
      </c>
      <c r="M39" s="292">
        <v>0</v>
      </c>
      <c r="N39" s="292">
        <f>SUM(O39:Q39)</f>
        <v>228</v>
      </c>
      <c r="O39" s="292">
        <v>64</v>
      </c>
      <c r="P39" s="292">
        <v>164</v>
      </c>
      <c r="Q39" s="292">
        <v>0</v>
      </c>
      <c r="R39" s="292">
        <f>SUM(S39:U39)</f>
        <v>2305</v>
      </c>
      <c r="S39" s="292">
        <v>319</v>
      </c>
      <c r="T39" s="292">
        <v>1986</v>
      </c>
      <c r="U39" s="292">
        <v>0</v>
      </c>
      <c r="V39" s="292">
        <f>SUM(W39:Y39)</f>
        <v>0</v>
      </c>
      <c r="W39" s="292">
        <v>0</v>
      </c>
      <c r="X39" s="292">
        <v>0</v>
      </c>
      <c r="Y39" s="292">
        <v>0</v>
      </c>
      <c r="Z39" s="292">
        <f>SUM(AA39:AC39)</f>
        <v>1</v>
      </c>
      <c r="AA39" s="292">
        <v>1</v>
      </c>
      <c r="AB39" s="292">
        <v>0</v>
      </c>
      <c r="AC39" s="292">
        <v>0</v>
      </c>
      <c r="AD39" s="292">
        <f>SUM(AE39,AI39,AM39,AQ39,AU39,AY39)</f>
        <v>1005</v>
      </c>
      <c r="AE39" s="292">
        <f>SUM(AF39:AH39)</f>
        <v>0</v>
      </c>
      <c r="AF39" s="292">
        <v>0</v>
      </c>
      <c r="AG39" s="292">
        <v>0</v>
      </c>
      <c r="AH39" s="292">
        <v>0</v>
      </c>
      <c r="AI39" s="292">
        <f>SUM(AJ39:AL39)</f>
        <v>1005</v>
      </c>
      <c r="AJ39" s="292">
        <v>0</v>
      </c>
      <c r="AK39" s="292">
        <v>0</v>
      </c>
      <c r="AL39" s="292">
        <v>1005</v>
      </c>
      <c r="AM39" s="292">
        <f>SUM(AN39:AP39)</f>
        <v>0</v>
      </c>
      <c r="AN39" s="292">
        <v>0</v>
      </c>
      <c r="AO39" s="292">
        <v>0</v>
      </c>
      <c r="AP39" s="292">
        <v>0</v>
      </c>
      <c r="AQ39" s="292">
        <f>SUM(AR39:AT39)</f>
        <v>0</v>
      </c>
      <c r="AR39" s="292">
        <v>0</v>
      </c>
      <c r="AS39" s="292">
        <v>0</v>
      </c>
      <c r="AT39" s="292">
        <v>0</v>
      </c>
      <c r="AU39" s="292">
        <f>SUM(AV39:AX39)</f>
        <v>0</v>
      </c>
      <c r="AV39" s="292">
        <v>0</v>
      </c>
      <c r="AW39" s="292">
        <v>0</v>
      </c>
      <c r="AX39" s="292">
        <v>0</v>
      </c>
      <c r="AY39" s="292">
        <f>SUM(AZ39:BB39)</f>
        <v>0</v>
      </c>
      <c r="AZ39" s="292">
        <v>0</v>
      </c>
      <c r="BA39" s="292">
        <v>0</v>
      </c>
      <c r="BB39" s="292">
        <v>0</v>
      </c>
      <c r="BC39" s="292">
        <f>SUM(BD39,BK39)</f>
        <v>4440</v>
      </c>
      <c r="BD39" s="292">
        <f>SUM(BE39:BJ39)</f>
        <v>1328</v>
      </c>
      <c r="BE39" s="292">
        <v>0</v>
      </c>
      <c r="BF39" s="292">
        <v>1012</v>
      </c>
      <c r="BG39" s="292">
        <v>47</v>
      </c>
      <c r="BH39" s="292">
        <v>259</v>
      </c>
      <c r="BI39" s="292">
        <v>0</v>
      </c>
      <c r="BJ39" s="292">
        <v>10</v>
      </c>
      <c r="BK39" s="292">
        <f>SUM(BL39:BQ39)</f>
        <v>3112</v>
      </c>
      <c r="BL39" s="292">
        <v>0</v>
      </c>
      <c r="BM39" s="292">
        <v>2936</v>
      </c>
      <c r="BN39" s="292">
        <v>3</v>
      </c>
      <c r="BO39" s="292">
        <v>169</v>
      </c>
      <c r="BP39" s="292">
        <v>0</v>
      </c>
      <c r="BQ39" s="292">
        <v>4</v>
      </c>
      <c r="BR39" s="292">
        <f>SUM(BY39,CF39)</f>
        <v>11032</v>
      </c>
      <c r="BS39" s="292">
        <f>SUM(BZ39,CG39)</f>
        <v>0</v>
      </c>
      <c r="BT39" s="292">
        <f>SUM(CA39,CH39)</f>
        <v>8182</v>
      </c>
      <c r="BU39" s="292">
        <f>SUM(CB39,CI39)</f>
        <v>275</v>
      </c>
      <c r="BV39" s="292">
        <f>SUM(CC39,CJ39)</f>
        <v>2564</v>
      </c>
      <c r="BW39" s="292">
        <f>SUM(CD39,CK39)</f>
        <v>0</v>
      </c>
      <c r="BX39" s="292">
        <f>SUM(CE39,CL39)</f>
        <v>11</v>
      </c>
      <c r="BY39" s="292">
        <f>SUM(BZ39:CE39)</f>
        <v>9704</v>
      </c>
      <c r="BZ39" s="292">
        <f>F39</f>
        <v>0</v>
      </c>
      <c r="CA39" s="292">
        <f>J39</f>
        <v>7170</v>
      </c>
      <c r="CB39" s="292">
        <f>N39</f>
        <v>228</v>
      </c>
      <c r="CC39" s="292">
        <f>R39</f>
        <v>2305</v>
      </c>
      <c r="CD39" s="292">
        <f>V39</f>
        <v>0</v>
      </c>
      <c r="CE39" s="292">
        <f>Z39</f>
        <v>1</v>
      </c>
      <c r="CF39" s="292">
        <f>SUM(CG39:CL39)</f>
        <v>1328</v>
      </c>
      <c r="CG39" s="292">
        <f>BE39</f>
        <v>0</v>
      </c>
      <c r="CH39" s="292">
        <f>BF39</f>
        <v>1012</v>
      </c>
      <c r="CI39" s="292">
        <f>BG39</f>
        <v>47</v>
      </c>
      <c r="CJ39" s="292">
        <f>BH39</f>
        <v>259</v>
      </c>
      <c r="CK39" s="292">
        <f>BI39</f>
        <v>0</v>
      </c>
      <c r="CL39" s="292">
        <f>BJ39</f>
        <v>10</v>
      </c>
      <c r="CM39" s="292">
        <f>SUM(CT39,DA39)</f>
        <v>4117</v>
      </c>
      <c r="CN39" s="292">
        <f>SUM(CU39,DB39)</f>
        <v>0</v>
      </c>
      <c r="CO39" s="292">
        <f>SUM(CV39,DC39)</f>
        <v>3941</v>
      </c>
      <c r="CP39" s="292">
        <f>SUM(CW39,DD39)</f>
        <v>3</v>
      </c>
      <c r="CQ39" s="292">
        <f>SUM(CX39,DE39)</f>
        <v>169</v>
      </c>
      <c r="CR39" s="292">
        <f>SUM(CY39,DF39)</f>
        <v>0</v>
      </c>
      <c r="CS39" s="292">
        <f>SUM(CZ39,DG39)</f>
        <v>4</v>
      </c>
      <c r="CT39" s="292">
        <f>SUM(CU39:CZ39)</f>
        <v>1005</v>
      </c>
      <c r="CU39" s="292">
        <f>AE39</f>
        <v>0</v>
      </c>
      <c r="CV39" s="292">
        <f>AI39</f>
        <v>1005</v>
      </c>
      <c r="CW39" s="292">
        <f>AM39</f>
        <v>0</v>
      </c>
      <c r="CX39" s="292">
        <f>AQ39</f>
        <v>0</v>
      </c>
      <c r="CY39" s="292">
        <f>AU39</f>
        <v>0</v>
      </c>
      <c r="CZ39" s="292">
        <f>AY39</f>
        <v>0</v>
      </c>
      <c r="DA39" s="292">
        <f>SUM(DB39:DG39)</f>
        <v>3112</v>
      </c>
      <c r="DB39" s="292">
        <f>BL39</f>
        <v>0</v>
      </c>
      <c r="DC39" s="292">
        <f>BM39</f>
        <v>2936</v>
      </c>
      <c r="DD39" s="292">
        <f>BN39</f>
        <v>3</v>
      </c>
      <c r="DE39" s="292">
        <f>BO39</f>
        <v>169</v>
      </c>
      <c r="DF39" s="292">
        <f>BP39</f>
        <v>0</v>
      </c>
      <c r="DG39" s="292">
        <f>BQ39</f>
        <v>4</v>
      </c>
      <c r="DH39" s="292">
        <v>0</v>
      </c>
      <c r="DI39" s="292">
        <f>SUM(DJ39:DM39)</f>
        <v>0</v>
      </c>
      <c r="DJ39" s="292">
        <v>0</v>
      </c>
      <c r="DK39" s="292">
        <v>0</v>
      </c>
      <c r="DL39" s="292">
        <v>0</v>
      </c>
      <c r="DM39" s="292">
        <v>0</v>
      </c>
    </row>
    <row r="40" spans="1:117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SUM(E40,AD40,BC40)</f>
        <v>10099</v>
      </c>
      <c r="E40" s="292">
        <f>SUM(F40,J40,N40,R40,V40,Z40)</f>
        <v>5340</v>
      </c>
      <c r="F40" s="292">
        <f>SUM(G40:I40)</f>
        <v>0</v>
      </c>
      <c r="G40" s="292">
        <v>0</v>
      </c>
      <c r="H40" s="292">
        <v>0</v>
      </c>
      <c r="I40" s="292">
        <v>0</v>
      </c>
      <c r="J40" s="292">
        <f>SUM(K40:M40)</f>
        <v>4644</v>
      </c>
      <c r="K40" s="292">
        <v>0</v>
      </c>
      <c r="L40" s="292">
        <v>4644</v>
      </c>
      <c r="M40" s="292">
        <v>0</v>
      </c>
      <c r="N40" s="292">
        <f>SUM(O40:Q40)</f>
        <v>127</v>
      </c>
      <c r="O40" s="292">
        <v>0</v>
      </c>
      <c r="P40" s="292">
        <v>127</v>
      </c>
      <c r="Q40" s="292">
        <v>0</v>
      </c>
      <c r="R40" s="292">
        <f>SUM(S40:U40)</f>
        <v>556</v>
      </c>
      <c r="S40" s="292">
        <v>0</v>
      </c>
      <c r="T40" s="292">
        <v>556</v>
      </c>
      <c r="U40" s="292">
        <v>0</v>
      </c>
      <c r="V40" s="292">
        <f>SUM(W40:Y40)</f>
        <v>0</v>
      </c>
      <c r="W40" s="292">
        <v>0</v>
      </c>
      <c r="X40" s="292">
        <v>0</v>
      </c>
      <c r="Y40" s="292">
        <v>0</v>
      </c>
      <c r="Z40" s="292">
        <f>SUM(AA40:AC40)</f>
        <v>13</v>
      </c>
      <c r="AA40" s="292">
        <v>0</v>
      </c>
      <c r="AB40" s="292">
        <v>13</v>
      </c>
      <c r="AC40" s="292">
        <v>0</v>
      </c>
      <c r="AD40" s="292">
        <f>SUM(AE40,AI40,AM40,AQ40,AU40,AY40)</f>
        <v>1243</v>
      </c>
      <c r="AE40" s="292">
        <f>SUM(AF40:AH40)</f>
        <v>0</v>
      </c>
      <c r="AF40" s="292">
        <v>0</v>
      </c>
      <c r="AG40" s="292">
        <v>0</v>
      </c>
      <c r="AH40" s="292">
        <v>0</v>
      </c>
      <c r="AI40" s="292">
        <f>SUM(AJ40:AL40)</f>
        <v>1240</v>
      </c>
      <c r="AJ40" s="292">
        <v>0</v>
      </c>
      <c r="AK40" s="292">
        <v>0</v>
      </c>
      <c r="AL40" s="292">
        <v>1240</v>
      </c>
      <c r="AM40" s="292">
        <f>SUM(AN40:AP40)</f>
        <v>3</v>
      </c>
      <c r="AN40" s="292">
        <v>0</v>
      </c>
      <c r="AO40" s="292">
        <v>0</v>
      </c>
      <c r="AP40" s="292">
        <v>3</v>
      </c>
      <c r="AQ40" s="292">
        <f>SUM(AR40:AT40)</f>
        <v>0</v>
      </c>
      <c r="AR40" s="292">
        <v>0</v>
      </c>
      <c r="AS40" s="292">
        <v>0</v>
      </c>
      <c r="AT40" s="292">
        <v>0</v>
      </c>
      <c r="AU40" s="292">
        <f>SUM(AV40:AX40)</f>
        <v>0</v>
      </c>
      <c r="AV40" s="292">
        <v>0</v>
      </c>
      <c r="AW40" s="292">
        <v>0</v>
      </c>
      <c r="AX40" s="292">
        <v>0</v>
      </c>
      <c r="AY40" s="292">
        <f>SUM(AZ40:BB40)</f>
        <v>0</v>
      </c>
      <c r="AZ40" s="292">
        <v>0</v>
      </c>
      <c r="BA40" s="292">
        <v>0</v>
      </c>
      <c r="BB40" s="292">
        <v>0</v>
      </c>
      <c r="BC40" s="292">
        <f>SUM(BD40,BK40)</f>
        <v>3516</v>
      </c>
      <c r="BD40" s="292">
        <f>SUM(BE40:BJ40)</f>
        <v>1558</v>
      </c>
      <c r="BE40" s="292">
        <v>0</v>
      </c>
      <c r="BF40" s="292">
        <v>112</v>
      </c>
      <c r="BG40" s="292">
        <v>1401</v>
      </c>
      <c r="BH40" s="292">
        <v>38</v>
      </c>
      <c r="BI40" s="292">
        <v>7</v>
      </c>
      <c r="BJ40" s="292">
        <v>0</v>
      </c>
      <c r="BK40" s="292">
        <f>SUM(BL40:BQ40)</f>
        <v>1958</v>
      </c>
      <c r="BL40" s="292">
        <v>0</v>
      </c>
      <c r="BM40" s="292">
        <v>1131</v>
      </c>
      <c r="BN40" s="292">
        <v>794</v>
      </c>
      <c r="BO40" s="292">
        <v>33</v>
      </c>
      <c r="BP40" s="292">
        <v>0</v>
      </c>
      <c r="BQ40" s="292">
        <v>0</v>
      </c>
      <c r="BR40" s="292">
        <f>SUM(BY40,CF40)</f>
        <v>6898</v>
      </c>
      <c r="BS40" s="292">
        <f>SUM(BZ40,CG40)</f>
        <v>0</v>
      </c>
      <c r="BT40" s="292">
        <f>SUM(CA40,CH40)</f>
        <v>4756</v>
      </c>
      <c r="BU40" s="292">
        <f>SUM(CB40,CI40)</f>
        <v>1528</v>
      </c>
      <c r="BV40" s="292">
        <f>SUM(CC40,CJ40)</f>
        <v>594</v>
      </c>
      <c r="BW40" s="292">
        <f>SUM(CD40,CK40)</f>
        <v>7</v>
      </c>
      <c r="BX40" s="292">
        <f>SUM(CE40,CL40)</f>
        <v>13</v>
      </c>
      <c r="BY40" s="292">
        <f>SUM(BZ40:CE40)</f>
        <v>5340</v>
      </c>
      <c r="BZ40" s="292">
        <f>F40</f>
        <v>0</v>
      </c>
      <c r="CA40" s="292">
        <f>J40</f>
        <v>4644</v>
      </c>
      <c r="CB40" s="292">
        <f>N40</f>
        <v>127</v>
      </c>
      <c r="CC40" s="292">
        <f>R40</f>
        <v>556</v>
      </c>
      <c r="CD40" s="292">
        <f>V40</f>
        <v>0</v>
      </c>
      <c r="CE40" s="292">
        <f>Z40</f>
        <v>13</v>
      </c>
      <c r="CF40" s="292">
        <f>SUM(CG40:CL40)</f>
        <v>1558</v>
      </c>
      <c r="CG40" s="292">
        <f>BE40</f>
        <v>0</v>
      </c>
      <c r="CH40" s="292">
        <f>BF40</f>
        <v>112</v>
      </c>
      <c r="CI40" s="292">
        <f>BG40</f>
        <v>1401</v>
      </c>
      <c r="CJ40" s="292">
        <f>BH40</f>
        <v>38</v>
      </c>
      <c r="CK40" s="292">
        <f>BI40</f>
        <v>7</v>
      </c>
      <c r="CL40" s="292">
        <f>BJ40</f>
        <v>0</v>
      </c>
      <c r="CM40" s="292">
        <f>SUM(CT40,DA40)</f>
        <v>3201</v>
      </c>
      <c r="CN40" s="292">
        <f>SUM(CU40,DB40)</f>
        <v>0</v>
      </c>
      <c r="CO40" s="292">
        <f>SUM(CV40,DC40)</f>
        <v>2371</v>
      </c>
      <c r="CP40" s="292">
        <f>SUM(CW40,DD40)</f>
        <v>797</v>
      </c>
      <c r="CQ40" s="292">
        <f>SUM(CX40,DE40)</f>
        <v>33</v>
      </c>
      <c r="CR40" s="292">
        <f>SUM(CY40,DF40)</f>
        <v>0</v>
      </c>
      <c r="CS40" s="292">
        <f>SUM(CZ40,DG40)</f>
        <v>0</v>
      </c>
      <c r="CT40" s="292">
        <f>SUM(CU40:CZ40)</f>
        <v>1243</v>
      </c>
      <c r="CU40" s="292">
        <f>AE40</f>
        <v>0</v>
      </c>
      <c r="CV40" s="292">
        <f>AI40</f>
        <v>1240</v>
      </c>
      <c r="CW40" s="292">
        <f>AM40</f>
        <v>3</v>
      </c>
      <c r="CX40" s="292">
        <f>AQ40</f>
        <v>0</v>
      </c>
      <c r="CY40" s="292">
        <f>AU40</f>
        <v>0</v>
      </c>
      <c r="CZ40" s="292">
        <f>AY40</f>
        <v>0</v>
      </c>
      <c r="DA40" s="292">
        <f>SUM(DB40:DG40)</f>
        <v>1958</v>
      </c>
      <c r="DB40" s="292">
        <f>BL40</f>
        <v>0</v>
      </c>
      <c r="DC40" s="292">
        <f>BM40</f>
        <v>1131</v>
      </c>
      <c r="DD40" s="292">
        <f>BN40</f>
        <v>794</v>
      </c>
      <c r="DE40" s="292">
        <f>BO40</f>
        <v>33</v>
      </c>
      <c r="DF40" s="292">
        <f>BP40</f>
        <v>0</v>
      </c>
      <c r="DG40" s="292">
        <f>BQ40</f>
        <v>0</v>
      </c>
      <c r="DH40" s="292">
        <v>0</v>
      </c>
      <c r="DI40" s="292">
        <f>SUM(DJ40:DM40)</f>
        <v>12</v>
      </c>
      <c r="DJ40" s="292">
        <v>0</v>
      </c>
      <c r="DK40" s="292">
        <v>12</v>
      </c>
      <c r="DL40" s="292">
        <v>0</v>
      </c>
      <c r="DM40" s="292">
        <v>0</v>
      </c>
    </row>
    <row r="41" spans="1:117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SUM(E41,AD41,BC41)</f>
        <v>27391</v>
      </c>
      <c r="E41" s="292">
        <f>SUM(F41,J41,N41,R41,V41,Z41)</f>
        <v>16522</v>
      </c>
      <c r="F41" s="292">
        <f>SUM(G41:I41)</f>
        <v>0</v>
      </c>
      <c r="G41" s="292">
        <v>0</v>
      </c>
      <c r="H41" s="292">
        <v>0</v>
      </c>
      <c r="I41" s="292">
        <v>0</v>
      </c>
      <c r="J41" s="292">
        <f>SUM(K41:M41)</f>
        <v>13123</v>
      </c>
      <c r="K41" s="292">
        <v>337</v>
      </c>
      <c r="L41" s="292">
        <v>12786</v>
      </c>
      <c r="M41" s="292">
        <v>0</v>
      </c>
      <c r="N41" s="292">
        <f>SUM(O41:Q41)</f>
        <v>759</v>
      </c>
      <c r="O41" s="292">
        <v>0</v>
      </c>
      <c r="P41" s="292">
        <v>759</v>
      </c>
      <c r="Q41" s="292">
        <v>0</v>
      </c>
      <c r="R41" s="292">
        <f>SUM(S41:U41)</f>
        <v>2640</v>
      </c>
      <c r="S41" s="292">
        <v>0</v>
      </c>
      <c r="T41" s="292">
        <v>2640</v>
      </c>
      <c r="U41" s="292">
        <v>0</v>
      </c>
      <c r="V41" s="292">
        <f>SUM(W41:Y41)</f>
        <v>0</v>
      </c>
      <c r="W41" s="292">
        <v>0</v>
      </c>
      <c r="X41" s="292">
        <v>0</v>
      </c>
      <c r="Y41" s="292">
        <v>0</v>
      </c>
      <c r="Z41" s="292">
        <f>SUM(AA41:AC41)</f>
        <v>0</v>
      </c>
      <c r="AA41" s="292">
        <v>0</v>
      </c>
      <c r="AB41" s="292">
        <v>0</v>
      </c>
      <c r="AC41" s="292">
        <v>0</v>
      </c>
      <c r="AD41" s="292">
        <f>SUM(AE41,AI41,AM41,AQ41,AU41,AY41)</f>
        <v>5523</v>
      </c>
      <c r="AE41" s="292">
        <f>SUM(AF41:AH41)</f>
        <v>0</v>
      </c>
      <c r="AF41" s="292">
        <v>0</v>
      </c>
      <c r="AG41" s="292">
        <v>0</v>
      </c>
      <c r="AH41" s="292">
        <v>0</v>
      </c>
      <c r="AI41" s="292">
        <f>SUM(AJ41:AL41)</f>
        <v>5487</v>
      </c>
      <c r="AJ41" s="292">
        <v>0</v>
      </c>
      <c r="AK41" s="292">
        <v>0</v>
      </c>
      <c r="AL41" s="292">
        <v>5487</v>
      </c>
      <c r="AM41" s="292">
        <f>SUM(AN41:AP41)</f>
        <v>36</v>
      </c>
      <c r="AN41" s="292">
        <v>0</v>
      </c>
      <c r="AO41" s="292">
        <v>0</v>
      </c>
      <c r="AP41" s="292">
        <v>36</v>
      </c>
      <c r="AQ41" s="292">
        <f>SUM(AR41:AT41)</f>
        <v>0</v>
      </c>
      <c r="AR41" s="292">
        <v>0</v>
      </c>
      <c r="AS41" s="292">
        <v>0</v>
      </c>
      <c r="AT41" s="292">
        <v>0</v>
      </c>
      <c r="AU41" s="292">
        <f>SUM(AV41:AX41)</f>
        <v>0</v>
      </c>
      <c r="AV41" s="292">
        <v>0</v>
      </c>
      <c r="AW41" s="292">
        <v>0</v>
      </c>
      <c r="AX41" s="292">
        <v>0</v>
      </c>
      <c r="AY41" s="292">
        <f>SUM(AZ41:BB41)</f>
        <v>0</v>
      </c>
      <c r="AZ41" s="292">
        <v>0</v>
      </c>
      <c r="BA41" s="292">
        <v>0</v>
      </c>
      <c r="BB41" s="292">
        <v>0</v>
      </c>
      <c r="BC41" s="292">
        <f>SUM(BD41,BK41)</f>
        <v>5346</v>
      </c>
      <c r="BD41" s="292">
        <f>SUM(BE41:BJ41)</f>
        <v>3807</v>
      </c>
      <c r="BE41" s="292">
        <v>0</v>
      </c>
      <c r="BF41" s="292">
        <v>2048</v>
      </c>
      <c r="BG41" s="292">
        <v>173</v>
      </c>
      <c r="BH41" s="292">
        <v>1586</v>
      </c>
      <c r="BI41" s="292">
        <v>0</v>
      </c>
      <c r="BJ41" s="292">
        <v>0</v>
      </c>
      <c r="BK41" s="292">
        <f>SUM(BL41:BQ41)</f>
        <v>1539</v>
      </c>
      <c r="BL41" s="292">
        <v>0</v>
      </c>
      <c r="BM41" s="292">
        <v>1502</v>
      </c>
      <c r="BN41" s="292">
        <v>37</v>
      </c>
      <c r="BO41" s="292">
        <v>0</v>
      </c>
      <c r="BP41" s="292">
        <v>0</v>
      </c>
      <c r="BQ41" s="292">
        <v>0</v>
      </c>
      <c r="BR41" s="292">
        <f>SUM(BY41,CF41)</f>
        <v>20329</v>
      </c>
      <c r="BS41" s="292">
        <f>SUM(BZ41,CG41)</f>
        <v>0</v>
      </c>
      <c r="BT41" s="292">
        <f>SUM(CA41,CH41)</f>
        <v>15171</v>
      </c>
      <c r="BU41" s="292">
        <f>SUM(CB41,CI41)</f>
        <v>932</v>
      </c>
      <c r="BV41" s="292">
        <f>SUM(CC41,CJ41)</f>
        <v>4226</v>
      </c>
      <c r="BW41" s="292">
        <f>SUM(CD41,CK41)</f>
        <v>0</v>
      </c>
      <c r="BX41" s="292">
        <f>SUM(CE41,CL41)</f>
        <v>0</v>
      </c>
      <c r="BY41" s="292">
        <f>SUM(BZ41:CE41)</f>
        <v>16522</v>
      </c>
      <c r="BZ41" s="292">
        <f>F41</f>
        <v>0</v>
      </c>
      <c r="CA41" s="292">
        <f>J41</f>
        <v>13123</v>
      </c>
      <c r="CB41" s="292">
        <f>N41</f>
        <v>759</v>
      </c>
      <c r="CC41" s="292">
        <f>R41</f>
        <v>2640</v>
      </c>
      <c r="CD41" s="292">
        <f>V41</f>
        <v>0</v>
      </c>
      <c r="CE41" s="292">
        <f>Z41</f>
        <v>0</v>
      </c>
      <c r="CF41" s="292">
        <f>SUM(CG41:CL41)</f>
        <v>3807</v>
      </c>
      <c r="CG41" s="292">
        <f>BE41</f>
        <v>0</v>
      </c>
      <c r="CH41" s="292">
        <f>BF41</f>
        <v>2048</v>
      </c>
      <c r="CI41" s="292">
        <f>BG41</f>
        <v>173</v>
      </c>
      <c r="CJ41" s="292">
        <f>BH41</f>
        <v>1586</v>
      </c>
      <c r="CK41" s="292">
        <f>BI41</f>
        <v>0</v>
      </c>
      <c r="CL41" s="292">
        <f>BJ41</f>
        <v>0</v>
      </c>
      <c r="CM41" s="292">
        <f>SUM(CT41,DA41)</f>
        <v>7062</v>
      </c>
      <c r="CN41" s="292">
        <f>SUM(CU41,DB41)</f>
        <v>0</v>
      </c>
      <c r="CO41" s="292">
        <f>SUM(CV41,DC41)</f>
        <v>6989</v>
      </c>
      <c r="CP41" s="292">
        <f>SUM(CW41,DD41)</f>
        <v>73</v>
      </c>
      <c r="CQ41" s="292">
        <f>SUM(CX41,DE41)</f>
        <v>0</v>
      </c>
      <c r="CR41" s="292">
        <f>SUM(CY41,DF41)</f>
        <v>0</v>
      </c>
      <c r="CS41" s="292">
        <f>SUM(CZ41,DG41)</f>
        <v>0</v>
      </c>
      <c r="CT41" s="292">
        <f>SUM(CU41:CZ41)</f>
        <v>5523</v>
      </c>
      <c r="CU41" s="292">
        <f>AE41</f>
        <v>0</v>
      </c>
      <c r="CV41" s="292">
        <f>AI41</f>
        <v>5487</v>
      </c>
      <c r="CW41" s="292">
        <f>AM41</f>
        <v>36</v>
      </c>
      <c r="CX41" s="292">
        <f>AQ41</f>
        <v>0</v>
      </c>
      <c r="CY41" s="292">
        <f>AU41</f>
        <v>0</v>
      </c>
      <c r="CZ41" s="292">
        <f>AY41</f>
        <v>0</v>
      </c>
      <c r="DA41" s="292">
        <f>SUM(DB41:DG41)</f>
        <v>1539</v>
      </c>
      <c r="DB41" s="292">
        <f>BL41</f>
        <v>0</v>
      </c>
      <c r="DC41" s="292">
        <f>BM41</f>
        <v>1502</v>
      </c>
      <c r="DD41" s="292">
        <f>BN41</f>
        <v>37</v>
      </c>
      <c r="DE41" s="292">
        <f>BO41</f>
        <v>0</v>
      </c>
      <c r="DF41" s="292">
        <f>BP41</f>
        <v>0</v>
      </c>
      <c r="DG41" s="292">
        <f>BQ41</f>
        <v>0</v>
      </c>
      <c r="DH41" s="292">
        <v>0</v>
      </c>
      <c r="DI41" s="292">
        <f>SUM(DJ41:DM41)</f>
        <v>0</v>
      </c>
      <c r="DJ41" s="292">
        <v>0</v>
      </c>
      <c r="DK41" s="292">
        <v>0</v>
      </c>
      <c r="DL41" s="292">
        <v>0</v>
      </c>
      <c r="DM41" s="292">
        <v>0</v>
      </c>
    </row>
    <row r="42" spans="1:117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SUM(E42,AD42,BC42)</f>
        <v>13931</v>
      </c>
      <c r="E42" s="292">
        <f>SUM(F42,J42,N42,R42,V42,Z42)</f>
        <v>9646</v>
      </c>
      <c r="F42" s="292">
        <f>SUM(G42:I42)</f>
        <v>0</v>
      </c>
      <c r="G42" s="292">
        <v>0</v>
      </c>
      <c r="H42" s="292">
        <v>0</v>
      </c>
      <c r="I42" s="292">
        <v>0</v>
      </c>
      <c r="J42" s="292">
        <f>SUM(K42:M42)</f>
        <v>8355</v>
      </c>
      <c r="K42" s="292">
        <v>0</v>
      </c>
      <c r="L42" s="292">
        <v>8355</v>
      </c>
      <c r="M42" s="292">
        <v>0</v>
      </c>
      <c r="N42" s="292">
        <f>SUM(O42:Q42)</f>
        <v>415</v>
      </c>
      <c r="O42" s="292">
        <v>0</v>
      </c>
      <c r="P42" s="292">
        <v>415</v>
      </c>
      <c r="Q42" s="292">
        <v>0</v>
      </c>
      <c r="R42" s="292">
        <f>SUM(S42:U42)</f>
        <v>626</v>
      </c>
      <c r="S42" s="292">
        <v>0</v>
      </c>
      <c r="T42" s="292">
        <v>626</v>
      </c>
      <c r="U42" s="292">
        <v>0</v>
      </c>
      <c r="V42" s="292">
        <f>SUM(W42:Y42)</f>
        <v>10</v>
      </c>
      <c r="W42" s="292">
        <v>0</v>
      </c>
      <c r="X42" s="292">
        <v>10</v>
      </c>
      <c r="Y42" s="292">
        <v>0</v>
      </c>
      <c r="Z42" s="292">
        <f>SUM(AA42:AC42)</f>
        <v>240</v>
      </c>
      <c r="AA42" s="292">
        <v>0</v>
      </c>
      <c r="AB42" s="292">
        <v>240</v>
      </c>
      <c r="AC42" s="292">
        <v>0</v>
      </c>
      <c r="AD42" s="292">
        <f>SUM(AE42,AI42,AM42,AQ42,AU42,AY42)</f>
        <v>3304</v>
      </c>
      <c r="AE42" s="292">
        <f>SUM(AF42:AH42)</f>
        <v>0</v>
      </c>
      <c r="AF42" s="292">
        <v>0</v>
      </c>
      <c r="AG42" s="292">
        <v>0</v>
      </c>
      <c r="AH42" s="292">
        <v>0</v>
      </c>
      <c r="AI42" s="292">
        <f>SUM(AJ42:AL42)</f>
        <v>3304</v>
      </c>
      <c r="AJ42" s="292">
        <v>0</v>
      </c>
      <c r="AK42" s="292">
        <v>0</v>
      </c>
      <c r="AL42" s="292">
        <v>3304</v>
      </c>
      <c r="AM42" s="292">
        <f>SUM(AN42:AP42)</f>
        <v>0</v>
      </c>
      <c r="AN42" s="292">
        <v>0</v>
      </c>
      <c r="AO42" s="292">
        <v>0</v>
      </c>
      <c r="AP42" s="292">
        <v>0</v>
      </c>
      <c r="AQ42" s="292">
        <f>SUM(AR42:AT42)</f>
        <v>0</v>
      </c>
      <c r="AR42" s="292">
        <v>0</v>
      </c>
      <c r="AS42" s="292">
        <v>0</v>
      </c>
      <c r="AT42" s="292">
        <v>0</v>
      </c>
      <c r="AU42" s="292">
        <f>SUM(AV42:AX42)</f>
        <v>0</v>
      </c>
      <c r="AV42" s="292">
        <v>0</v>
      </c>
      <c r="AW42" s="292">
        <v>0</v>
      </c>
      <c r="AX42" s="292">
        <v>0</v>
      </c>
      <c r="AY42" s="292">
        <f>SUM(AZ42:BB42)</f>
        <v>0</v>
      </c>
      <c r="AZ42" s="292">
        <v>0</v>
      </c>
      <c r="BA42" s="292">
        <v>0</v>
      </c>
      <c r="BB42" s="292">
        <v>0</v>
      </c>
      <c r="BC42" s="292">
        <f>SUM(BD42,BK42)</f>
        <v>981</v>
      </c>
      <c r="BD42" s="292">
        <f>SUM(BE42:BJ42)</f>
        <v>848</v>
      </c>
      <c r="BE42" s="292">
        <v>0</v>
      </c>
      <c r="BF42" s="292">
        <v>524</v>
      </c>
      <c r="BG42" s="292">
        <v>6</v>
      </c>
      <c r="BH42" s="292">
        <v>3</v>
      </c>
      <c r="BI42" s="292">
        <v>0</v>
      </c>
      <c r="BJ42" s="292">
        <v>315</v>
      </c>
      <c r="BK42" s="292">
        <f>SUM(BL42:BQ42)</f>
        <v>133</v>
      </c>
      <c r="BL42" s="292">
        <v>0</v>
      </c>
      <c r="BM42" s="292">
        <v>123</v>
      </c>
      <c r="BN42" s="292">
        <v>1</v>
      </c>
      <c r="BO42" s="292">
        <v>1</v>
      </c>
      <c r="BP42" s="292">
        <v>0</v>
      </c>
      <c r="BQ42" s="292">
        <v>8</v>
      </c>
      <c r="BR42" s="292">
        <f>SUM(BY42,CF42)</f>
        <v>10494</v>
      </c>
      <c r="BS42" s="292">
        <f>SUM(BZ42,CG42)</f>
        <v>0</v>
      </c>
      <c r="BT42" s="292">
        <f>SUM(CA42,CH42)</f>
        <v>8879</v>
      </c>
      <c r="BU42" s="292">
        <f>SUM(CB42,CI42)</f>
        <v>421</v>
      </c>
      <c r="BV42" s="292">
        <f>SUM(CC42,CJ42)</f>
        <v>629</v>
      </c>
      <c r="BW42" s="292">
        <f>SUM(CD42,CK42)</f>
        <v>10</v>
      </c>
      <c r="BX42" s="292">
        <f>SUM(CE42,CL42)</f>
        <v>555</v>
      </c>
      <c r="BY42" s="292">
        <f>SUM(BZ42:CE42)</f>
        <v>9646</v>
      </c>
      <c r="BZ42" s="292">
        <f>F42</f>
        <v>0</v>
      </c>
      <c r="CA42" s="292">
        <f>J42</f>
        <v>8355</v>
      </c>
      <c r="CB42" s="292">
        <f>N42</f>
        <v>415</v>
      </c>
      <c r="CC42" s="292">
        <f>R42</f>
        <v>626</v>
      </c>
      <c r="CD42" s="292">
        <f>V42</f>
        <v>10</v>
      </c>
      <c r="CE42" s="292">
        <f>Z42</f>
        <v>240</v>
      </c>
      <c r="CF42" s="292">
        <f>SUM(CG42:CL42)</f>
        <v>848</v>
      </c>
      <c r="CG42" s="292">
        <f>BE42</f>
        <v>0</v>
      </c>
      <c r="CH42" s="292">
        <f>BF42</f>
        <v>524</v>
      </c>
      <c r="CI42" s="292">
        <f>BG42</f>
        <v>6</v>
      </c>
      <c r="CJ42" s="292">
        <f>BH42</f>
        <v>3</v>
      </c>
      <c r="CK42" s="292">
        <f>BI42</f>
        <v>0</v>
      </c>
      <c r="CL42" s="292">
        <f>BJ42</f>
        <v>315</v>
      </c>
      <c r="CM42" s="292">
        <f>SUM(CT42,DA42)</f>
        <v>3437</v>
      </c>
      <c r="CN42" s="292">
        <f>SUM(CU42,DB42)</f>
        <v>0</v>
      </c>
      <c r="CO42" s="292">
        <f>SUM(CV42,DC42)</f>
        <v>3427</v>
      </c>
      <c r="CP42" s="292">
        <f>SUM(CW42,DD42)</f>
        <v>1</v>
      </c>
      <c r="CQ42" s="292">
        <f>SUM(CX42,DE42)</f>
        <v>1</v>
      </c>
      <c r="CR42" s="292">
        <f>SUM(CY42,DF42)</f>
        <v>0</v>
      </c>
      <c r="CS42" s="292">
        <f>SUM(CZ42,DG42)</f>
        <v>8</v>
      </c>
      <c r="CT42" s="292">
        <f>SUM(CU42:CZ42)</f>
        <v>3304</v>
      </c>
      <c r="CU42" s="292">
        <f>AE42</f>
        <v>0</v>
      </c>
      <c r="CV42" s="292">
        <f>AI42</f>
        <v>3304</v>
      </c>
      <c r="CW42" s="292">
        <f>AM42</f>
        <v>0</v>
      </c>
      <c r="CX42" s="292">
        <f>AQ42</f>
        <v>0</v>
      </c>
      <c r="CY42" s="292">
        <f>AU42</f>
        <v>0</v>
      </c>
      <c r="CZ42" s="292">
        <f>AY42</f>
        <v>0</v>
      </c>
      <c r="DA42" s="292">
        <f>SUM(DB42:DG42)</f>
        <v>133</v>
      </c>
      <c r="DB42" s="292">
        <f>BL42</f>
        <v>0</v>
      </c>
      <c r="DC42" s="292">
        <f>BM42</f>
        <v>123</v>
      </c>
      <c r="DD42" s="292">
        <f>BN42</f>
        <v>1</v>
      </c>
      <c r="DE42" s="292">
        <f>BO42</f>
        <v>1</v>
      </c>
      <c r="DF42" s="292">
        <f>BP42</f>
        <v>0</v>
      </c>
      <c r="DG42" s="292">
        <f>BQ42</f>
        <v>8</v>
      </c>
      <c r="DH42" s="292">
        <v>0</v>
      </c>
      <c r="DI42" s="292">
        <f>SUM(DJ42:DM42)</f>
        <v>5</v>
      </c>
      <c r="DJ42" s="292">
        <v>0</v>
      </c>
      <c r="DK42" s="292">
        <v>0</v>
      </c>
      <c r="DL42" s="292">
        <v>0</v>
      </c>
      <c r="DM42" s="292">
        <v>5</v>
      </c>
    </row>
    <row r="43" spans="1:117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SUM(E43,AD43,BC43)</f>
        <v>12245</v>
      </c>
      <c r="E43" s="292">
        <f>SUM(F43,J43,N43,R43,V43,Z43)</f>
        <v>8989</v>
      </c>
      <c r="F43" s="292">
        <f>SUM(G43:I43)</f>
        <v>0</v>
      </c>
      <c r="G43" s="292">
        <v>0</v>
      </c>
      <c r="H43" s="292">
        <v>0</v>
      </c>
      <c r="I43" s="292">
        <v>0</v>
      </c>
      <c r="J43" s="292">
        <f>SUM(K43:M43)</f>
        <v>7912</v>
      </c>
      <c r="K43" s="292">
        <v>571</v>
      </c>
      <c r="L43" s="292">
        <v>7341</v>
      </c>
      <c r="M43" s="292">
        <v>0</v>
      </c>
      <c r="N43" s="292">
        <f>SUM(O43:Q43)</f>
        <v>278</v>
      </c>
      <c r="O43" s="292">
        <v>0</v>
      </c>
      <c r="P43" s="292">
        <v>278</v>
      </c>
      <c r="Q43" s="292">
        <v>0</v>
      </c>
      <c r="R43" s="292">
        <f>SUM(S43:U43)</f>
        <v>779</v>
      </c>
      <c r="S43" s="292">
        <v>0</v>
      </c>
      <c r="T43" s="292">
        <v>779</v>
      </c>
      <c r="U43" s="292">
        <v>0</v>
      </c>
      <c r="V43" s="292">
        <f>SUM(W43:Y43)</f>
        <v>0</v>
      </c>
      <c r="W43" s="292">
        <v>0</v>
      </c>
      <c r="X43" s="292">
        <v>0</v>
      </c>
      <c r="Y43" s="292">
        <v>0</v>
      </c>
      <c r="Z43" s="292">
        <f>SUM(AA43:AC43)</f>
        <v>20</v>
      </c>
      <c r="AA43" s="292">
        <v>20</v>
      </c>
      <c r="AB43" s="292">
        <v>0</v>
      </c>
      <c r="AC43" s="292">
        <v>0</v>
      </c>
      <c r="AD43" s="292">
        <f>SUM(AE43,AI43,AM43,AQ43,AU43,AY43)</f>
        <v>1600</v>
      </c>
      <c r="AE43" s="292">
        <f>SUM(AF43:AH43)</f>
        <v>0</v>
      </c>
      <c r="AF43" s="292">
        <v>0</v>
      </c>
      <c r="AG43" s="292">
        <v>0</v>
      </c>
      <c r="AH43" s="292">
        <v>0</v>
      </c>
      <c r="AI43" s="292">
        <f>SUM(AJ43:AL43)</f>
        <v>1556</v>
      </c>
      <c r="AJ43" s="292">
        <v>0</v>
      </c>
      <c r="AK43" s="292">
        <v>0</v>
      </c>
      <c r="AL43" s="292">
        <v>1556</v>
      </c>
      <c r="AM43" s="292">
        <f>SUM(AN43:AP43)</f>
        <v>4</v>
      </c>
      <c r="AN43" s="292">
        <v>0</v>
      </c>
      <c r="AO43" s="292">
        <v>2</v>
      </c>
      <c r="AP43" s="292">
        <v>2</v>
      </c>
      <c r="AQ43" s="292">
        <f>SUM(AR43:AT43)</f>
        <v>40</v>
      </c>
      <c r="AR43" s="292">
        <v>0</v>
      </c>
      <c r="AS43" s="292">
        <v>6</v>
      </c>
      <c r="AT43" s="292">
        <v>34</v>
      </c>
      <c r="AU43" s="292">
        <f>SUM(AV43:AX43)</f>
        <v>0</v>
      </c>
      <c r="AV43" s="292">
        <v>0</v>
      </c>
      <c r="AW43" s="292">
        <v>0</v>
      </c>
      <c r="AX43" s="292">
        <v>0</v>
      </c>
      <c r="AY43" s="292">
        <f>SUM(AZ43:BB43)</f>
        <v>0</v>
      </c>
      <c r="AZ43" s="292">
        <v>0</v>
      </c>
      <c r="BA43" s="292">
        <v>0</v>
      </c>
      <c r="BB43" s="292">
        <v>0</v>
      </c>
      <c r="BC43" s="292">
        <f>SUM(BD43,BK43)</f>
        <v>1656</v>
      </c>
      <c r="BD43" s="292">
        <f>SUM(BE43:BJ43)</f>
        <v>626</v>
      </c>
      <c r="BE43" s="292">
        <v>0</v>
      </c>
      <c r="BF43" s="292">
        <v>250</v>
      </c>
      <c r="BG43" s="292">
        <v>39</v>
      </c>
      <c r="BH43" s="292">
        <v>12</v>
      </c>
      <c r="BI43" s="292">
        <v>0</v>
      </c>
      <c r="BJ43" s="292">
        <v>325</v>
      </c>
      <c r="BK43" s="292">
        <f>SUM(BL43:BQ43)</f>
        <v>1030</v>
      </c>
      <c r="BL43" s="292">
        <v>0</v>
      </c>
      <c r="BM43" s="292">
        <v>740</v>
      </c>
      <c r="BN43" s="292">
        <v>31</v>
      </c>
      <c r="BO43" s="292">
        <v>179</v>
      </c>
      <c r="BP43" s="292">
        <v>0</v>
      </c>
      <c r="BQ43" s="292">
        <v>80</v>
      </c>
      <c r="BR43" s="292">
        <f>SUM(BY43,CF43)</f>
        <v>9615</v>
      </c>
      <c r="BS43" s="292">
        <f>SUM(BZ43,CG43)</f>
        <v>0</v>
      </c>
      <c r="BT43" s="292">
        <f>SUM(CA43,CH43)</f>
        <v>8162</v>
      </c>
      <c r="BU43" s="292">
        <f>SUM(CB43,CI43)</f>
        <v>317</v>
      </c>
      <c r="BV43" s="292">
        <f>SUM(CC43,CJ43)</f>
        <v>791</v>
      </c>
      <c r="BW43" s="292">
        <f>SUM(CD43,CK43)</f>
        <v>0</v>
      </c>
      <c r="BX43" s="292">
        <f>SUM(CE43,CL43)</f>
        <v>345</v>
      </c>
      <c r="BY43" s="292">
        <f>SUM(BZ43:CE43)</f>
        <v>8989</v>
      </c>
      <c r="BZ43" s="292">
        <f>F43</f>
        <v>0</v>
      </c>
      <c r="CA43" s="292">
        <f>J43</f>
        <v>7912</v>
      </c>
      <c r="CB43" s="292">
        <f>N43</f>
        <v>278</v>
      </c>
      <c r="CC43" s="292">
        <f>R43</f>
        <v>779</v>
      </c>
      <c r="CD43" s="292">
        <f>V43</f>
        <v>0</v>
      </c>
      <c r="CE43" s="292">
        <f>Z43</f>
        <v>20</v>
      </c>
      <c r="CF43" s="292">
        <f>SUM(CG43:CL43)</f>
        <v>626</v>
      </c>
      <c r="CG43" s="292">
        <f>BE43</f>
        <v>0</v>
      </c>
      <c r="CH43" s="292">
        <f>BF43</f>
        <v>250</v>
      </c>
      <c r="CI43" s="292">
        <f>BG43</f>
        <v>39</v>
      </c>
      <c r="CJ43" s="292">
        <f>BH43</f>
        <v>12</v>
      </c>
      <c r="CK43" s="292">
        <f>BI43</f>
        <v>0</v>
      </c>
      <c r="CL43" s="292">
        <f>BJ43</f>
        <v>325</v>
      </c>
      <c r="CM43" s="292">
        <f>SUM(CT43,DA43)</f>
        <v>2630</v>
      </c>
      <c r="CN43" s="292">
        <f>SUM(CU43,DB43)</f>
        <v>0</v>
      </c>
      <c r="CO43" s="292">
        <f>SUM(CV43,DC43)</f>
        <v>2296</v>
      </c>
      <c r="CP43" s="292">
        <f>SUM(CW43,DD43)</f>
        <v>35</v>
      </c>
      <c r="CQ43" s="292">
        <f>SUM(CX43,DE43)</f>
        <v>219</v>
      </c>
      <c r="CR43" s="292">
        <f>SUM(CY43,DF43)</f>
        <v>0</v>
      </c>
      <c r="CS43" s="292">
        <f>SUM(CZ43,DG43)</f>
        <v>80</v>
      </c>
      <c r="CT43" s="292">
        <f>SUM(CU43:CZ43)</f>
        <v>1600</v>
      </c>
      <c r="CU43" s="292">
        <f>AE43</f>
        <v>0</v>
      </c>
      <c r="CV43" s="292">
        <f>AI43</f>
        <v>1556</v>
      </c>
      <c r="CW43" s="292">
        <f>AM43</f>
        <v>4</v>
      </c>
      <c r="CX43" s="292">
        <f>AQ43</f>
        <v>40</v>
      </c>
      <c r="CY43" s="292">
        <f>AU43</f>
        <v>0</v>
      </c>
      <c r="CZ43" s="292">
        <f>AY43</f>
        <v>0</v>
      </c>
      <c r="DA43" s="292">
        <f>SUM(DB43:DG43)</f>
        <v>1030</v>
      </c>
      <c r="DB43" s="292">
        <f>BL43</f>
        <v>0</v>
      </c>
      <c r="DC43" s="292">
        <f>BM43</f>
        <v>740</v>
      </c>
      <c r="DD43" s="292">
        <f>BN43</f>
        <v>31</v>
      </c>
      <c r="DE43" s="292">
        <f>BO43</f>
        <v>179</v>
      </c>
      <c r="DF43" s="292">
        <f>BP43</f>
        <v>0</v>
      </c>
      <c r="DG43" s="292">
        <f>BQ43</f>
        <v>80</v>
      </c>
      <c r="DH43" s="292">
        <v>0</v>
      </c>
      <c r="DI43" s="292">
        <f>SUM(DJ43:DM43)</f>
        <v>0</v>
      </c>
      <c r="DJ43" s="292">
        <v>0</v>
      </c>
      <c r="DK43" s="292">
        <v>0</v>
      </c>
      <c r="DL43" s="292">
        <v>0</v>
      </c>
      <c r="DM43" s="292">
        <v>0</v>
      </c>
    </row>
    <row r="44" spans="1:117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SUM(E44,AD44,BC44)</f>
        <v>15247</v>
      </c>
      <c r="E44" s="292">
        <f>SUM(F44,J44,N44,R44,V44,Z44)</f>
        <v>12986</v>
      </c>
      <c r="F44" s="292">
        <f>SUM(G44:I44)</f>
        <v>0</v>
      </c>
      <c r="G44" s="292">
        <v>0</v>
      </c>
      <c r="H44" s="292">
        <v>0</v>
      </c>
      <c r="I44" s="292">
        <v>0</v>
      </c>
      <c r="J44" s="292">
        <f>SUM(K44:M44)</f>
        <v>11470</v>
      </c>
      <c r="K44" s="292">
        <v>0</v>
      </c>
      <c r="L44" s="292">
        <v>11470</v>
      </c>
      <c r="M44" s="292">
        <v>0</v>
      </c>
      <c r="N44" s="292">
        <f>SUM(O44:Q44)</f>
        <v>443</v>
      </c>
      <c r="O44" s="292">
        <v>0</v>
      </c>
      <c r="P44" s="292">
        <v>443</v>
      </c>
      <c r="Q44" s="292">
        <v>0</v>
      </c>
      <c r="R44" s="292">
        <f>SUM(S44:U44)</f>
        <v>786</v>
      </c>
      <c r="S44" s="292">
        <v>0</v>
      </c>
      <c r="T44" s="292">
        <v>786</v>
      </c>
      <c r="U44" s="292">
        <v>0</v>
      </c>
      <c r="V44" s="292">
        <f>SUM(W44:Y44)</f>
        <v>0</v>
      </c>
      <c r="W44" s="292">
        <v>0</v>
      </c>
      <c r="X44" s="292">
        <v>0</v>
      </c>
      <c r="Y44" s="292">
        <v>0</v>
      </c>
      <c r="Z44" s="292">
        <f>SUM(AA44:AC44)</f>
        <v>287</v>
      </c>
      <c r="AA44" s="292">
        <v>0</v>
      </c>
      <c r="AB44" s="292">
        <v>287</v>
      </c>
      <c r="AC44" s="292">
        <v>0</v>
      </c>
      <c r="AD44" s="292">
        <f>SUM(AE44,AI44,AM44,AQ44,AU44,AY44)</f>
        <v>1896</v>
      </c>
      <c r="AE44" s="292">
        <f>SUM(AF44:AH44)</f>
        <v>0</v>
      </c>
      <c r="AF44" s="292">
        <v>0</v>
      </c>
      <c r="AG44" s="292">
        <v>0</v>
      </c>
      <c r="AH44" s="292">
        <v>0</v>
      </c>
      <c r="AI44" s="292">
        <f>SUM(AJ44:AL44)</f>
        <v>1896</v>
      </c>
      <c r="AJ44" s="292">
        <v>0</v>
      </c>
      <c r="AK44" s="292">
        <v>0</v>
      </c>
      <c r="AL44" s="292">
        <v>1896</v>
      </c>
      <c r="AM44" s="292">
        <f>SUM(AN44:AP44)</f>
        <v>0</v>
      </c>
      <c r="AN44" s="292">
        <v>0</v>
      </c>
      <c r="AO44" s="292">
        <v>0</v>
      </c>
      <c r="AP44" s="292">
        <v>0</v>
      </c>
      <c r="AQ44" s="292">
        <f>SUM(AR44:AT44)</f>
        <v>0</v>
      </c>
      <c r="AR44" s="292">
        <v>0</v>
      </c>
      <c r="AS44" s="292">
        <v>0</v>
      </c>
      <c r="AT44" s="292">
        <v>0</v>
      </c>
      <c r="AU44" s="292">
        <f>SUM(AV44:AX44)</f>
        <v>0</v>
      </c>
      <c r="AV44" s="292">
        <v>0</v>
      </c>
      <c r="AW44" s="292">
        <v>0</v>
      </c>
      <c r="AX44" s="292">
        <v>0</v>
      </c>
      <c r="AY44" s="292">
        <f>SUM(AZ44:BB44)</f>
        <v>0</v>
      </c>
      <c r="AZ44" s="292">
        <v>0</v>
      </c>
      <c r="BA44" s="292">
        <v>0</v>
      </c>
      <c r="BB44" s="292">
        <v>0</v>
      </c>
      <c r="BC44" s="292">
        <f>SUM(BD44,BK44)</f>
        <v>365</v>
      </c>
      <c r="BD44" s="292">
        <f>SUM(BE44:BJ44)</f>
        <v>364</v>
      </c>
      <c r="BE44" s="292">
        <v>0</v>
      </c>
      <c r="BF44" s="292">
        <v>5</v>
      </c>
      <c r="BG44" s="292">
        <v>0</v>
      </c>
      <c r="BH44" s="292">
        <v>0</v>
      </c>
      <c r="BI44" s="292">
        <v>0</v>
      </c>
      <c r="BJ44" s="292">
        <v>359</v>
      </c>
      <c r="BK44" s="292">
        <f>SUM(BL44:BQ44)</f>
        <v>1</v>
      </c>
      <c r="BL44" s="292">
        <v>0</v>
      </c>
      <c r="BM44" s="292">
        <v>0</v>
      </c>
      <c r="BN44" s="292">
        <v>0</v>
      </c>
      <c r="BO44" s="292">
        <v>0</v>
      </c>
      <c r="BP44" s="292">
        <v>0</v>
      </c>
      <c r="BQ44" s="292">
        <v>1</v>
      </c>
      <c r="BR44" s="292">
        <f>SUM(BY44,CF44)</f>
        <v>13350</v>
      </c>
      <c r="BS44" s="292">
        <f>SUM(BZ44,CG44)</f>
        <v>0</v>
      </c>
      <c r="BT44" s="292">
        <f>SUM(CA44,CH44)</f>
        <v>11475</v>
      </c>
      <c r="BU44" s="292">
        <f>SUM(CB44,CI44)</f>
        <v>443</v>
      </c>
      <c r="BV44" s="292">
        <f>SUM(CC44,CJ44)</f>
        <v>786</v>
      </c>
      <c r="BW44" s="292">
        <f>SUM(CD44,CK44)</f>
        <v>0</v>
      </c>
      <c r="BX44" s="292">
        <f>SUM(CE44,CL44)</f>
        <v>646</v>
      </c>
      <c r="BY44" s="292">
        <f>SUM(BZ44:CE44)</f>
        <v>12986</v>
      </c>
      <c r="BZ44" s="292">
        <f>F44</f>
        <v>0</v>
      </c>
      <c r="CA44" s="292">
        <f>J44</f>
        <v>11470</v>
      </c>
      <c r="CB44" s="292">
        <f>N44</f>
        <v>443</v>
      </c>
      <c r="CC44" s="292">
        <f>R44</f>
        <v>786</v>
      </c>
      <c r="CD44" s="292">
        <f>V44</f>
        <v>0</v>
      </c>
      <c r="CE44" s="292">
        <f>Z44</f>
        <v>287</v>
      </c>
      <c r="CF44" s="292">
        <f>SUM(CG44:CL44)</f>
        <v>364</v>
      </c>
      <c r="CG44" s="292">
        <f>BE44</f>
        <v>0</v>
      </c>
      <c r="CH44" s="292">
        <f>BF44</f>
        <v>5</v>
      </c>
      <c r="CI44" s="292">
        <f>BG44</f>
        <v>0</v>
      </c>
      <c r="CJ44" s="292">
        <f>BH44</f>
        <v>0</v>
      </c>
      <c r="CK44" s="292">
        <f>BI44</f>
        <v>0</v>
      </c>
      <c r="CL44" s="292">
        <f>BJ44</f>
        <v>359</v>
      </c>
      <c r="CM44" s="292">
        <f>SUM(CT44,DA44)</f>
        <v>1897</v>
      </c>
      <c r="CN44" s="292">
        <f>SUM(CU44,DB44)</f>
        <v>0</v>
      </c>
      <c r="CO44" s="292">
        <f>SUM(CV44,DC44)</f>
        <v>1896</v>
      </c>
      <c r="CP44" s="292">
        <f>SUM(CW44,DD44)</f>
        <v>0</v>
      </c>
      <c r="CQ44" s="292">
        <f>SUM(CX44,DE44)</f>
        <v>0</v>
      </c>
      <c r="CR44" s="292">
        <f>SUM(CY44,DF44)</f>
        <v>0</v>
      </c>
      <c r="CS44" s="292">
        <f>SUM(CZ44,DG44)</f>
        <v>1</v>
      </c>
      <c r="CT44" s="292">
        <f>SUM(CU44:CZ44)</f>
        <v>1896</v>
      </c>
      <c r="CU44" s="292">
        <f>AE44</f>
        <v>0</v>
      </c>
      <c r="CV44" s="292">
        <f>AI44</f>
        <v>1896</v>
      </c>
      <c r="CW44" s="292">
        <f>AM44</f>
        <v>0</v>
      </c>
      <c r="CX44" s="292">
        <f>AQ44</f>
        <v>0</v>
      </c>
      <c r="CY44" s="292">
        <f>AU44</f>
        <v>0</v>
      </c>
      <c r="CZ44" s="292">
        <f>AY44</f>
        <v>0</v>
      </c>
      <c r="DA44" s="292">
        <f>SUM(DB44:DG44)</f>
        <v>1</v>
      </c>
      <c r="DB44" s="292">
        <f>BL44</f>
        <v>0</v>
      </c>
      <c r="DC44" s="292">
        <f>BM44</f>
        <v>0</v>
      </c>
      <c r="DD44" s="292">
        <f>BN44</f>
        <v>0</v>
      </c>
      <c r="DE44" s="292">
        <f>BO44</f>
        <v>0</v>
      </c>
      <c r="DF44" s="292">
        <f>BP44</f>
        <v>0</v>
      </c>
      <c r="DG44" s="292">
        <f>BQ44</f>
        <v>1</v>
      </c>
      <c r="DH44" s="292">
        <v>0</v>
      </c>
      <c r="DI44" s="292">
        <f>SUM(DJ44:DM44)</f>
        <v>1</v>
      </c>
      <c r="DJ44" s="292">
        <v>0</v>
      </c>
      <c r="DK44" s="292">
        <v>0</v>
      </c>
      <c r="DL44" s="292">
        <v>0</v>
      </c>
      <c r="DM44" s="292">
        <v>1</v>
      </c>
    </row>
    <row r="45" spans="1:117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SUM(E45,AD45,BC45)</f>
        <v>6795</v>
      </c>
      <c r="E45" s="292">
        <f>SUM(F45,J45,N45,R45,V45,Z45)</f>
        <v>4830</v>
      </c>
      <c r="F45" s="292">
        <f>SUM(G45:I45)</f>
        <v>0</v>
      </c>
      <c r="G45" s="292">
        <v>0</v>
      </c>
      <c r="H45" s="292">
        <v>0</v>
      </c>
      <c r="I45" s="292">
        <v>0</v>
      </c>
      <c r="J45" s="292">
        <f>SUM(K45:M45)</f>
        <v>4321</v>
      </c>
      <c r="K45" s="292">
        <v>33</v>
      </c>
      <c r="L45" s="292">
        <v>4288</v>
      </c>
      <c r="M45" s="292">
        <v>0</v>
      </c>
      <c r="N45" s="292">
        <f>SUM(O45:Q45)</f>
        <v>163</v>
      </c>
      <c r="O45" s="292">
        <v>3</v>
      </c>
      <c r="P45" s="292">
        <v>160</v>
      </c>
      <c r="Q45" s="292">
        <v>0</v>
      </c>
      <c r="R45" s="292">
        <f>SUM(S45:U45)</f>
        <v>203</v>
      </c>
      <c r="S45" s="292">
        <v>5</v>
      </c>
      <c r="T45" s="292">
        <v>198</v>
      </c>
      <c r="U45" s="292">
        <v>0</v>
      </c>
      <c r="V45" s="292">
        <f>SUM(W45:Y45)</f>
        <v>0</v>
      </c>
      <c r="W45" s="292">
        <v>0</v>
      </c>
      <c r="X45" s="292">
        <v>0</v>
      </c>
      <c r="Y45" s="292">
        <v>0</v>
      </c>
      <c r="Z45" s="292">
        <f>SUM(AA45:AC45)</f>
        <v>143</v>
      </c>
      <c r="AA45" s="292">
        <v>110</v>
      </c>
      <c r="AB45" s="292">
        <v>33</v>
      </c>
      <c r="AC45" s="292">
        <v>0</v>
      </c>
      <c r="AD45" s="292">
        <f>SUM(AE45,AI45,AM45,AQ45,AU45,AY45)</f>
        <v>1621</v>
      </c>
      <c r="AE45" s="292">
        <f>SUM(AF45:AH45)</f>
        <v>0</v>
      </c>
      <c r="AF45" s="292">
        <v>0</v>
      </c>
      <c r="AG45" s="292">
        <v>0</v>
      </c>
      <c r="AH45" s="292">
        <v>0</v>
      </c>
      <c r="AI45" s="292">
        <f>SUM(AJ45:AL45)</f>
        <v>1597</v>
      </c>
      <c r="AJ45" s="292">
        <v>0</v>
      </c>
      <c r="AK45" s="292">
        <v>0</v>
      </c>
      <c r="AL45" s="292">
        <v>1597</v>
      </c>
      <c r="AM45" s="292">
        <f>SUM(AN45:AP45)</f>
        <v>1</v>
      </c>
      <c r="AN45" s="292">
        <v>0</v>
      </c>
      <c r="AO45" s="292">
        <v>0</v>
      </c>
      <c r="AP45" s="292">
        <v>1</v>
      </c>
      <c r="AQ45" s="292">
        <f>SUM(AR45:AT45)</f>
        <v>0</v>
      </c>
      <c r="AR45" s="292">
        <v>0</v>
      </c>
      <c r="AS45" s="292">
        <v>0</v>
      </c>
      <c r="AT45" s="292">
        <v>0</v>
      </c>
      <c r="AU45" s="292">
        <f>SUM(AV45:AX45)</f>
        <v>0</v>
      </c>
      <c r="AV45" s="292">
        <v>0</v>
      </c>
      <c r="AW45" s="292">
        <v>0</v>
      </c>
      <c r="AX45" s="292">
        <v>0</v>
      </c>
      <c r="AY45" s="292">
        <f>SUM(AZ45:BB45)</f>
        <v>23</v>
      </c>
      <c r="AZ45" s="292">
        <v>0</v>
      </c>
      <c r="BA45" s="292">
        <v>0</v>
      </c>
      <c r="BB45" s="292">
        <v>23</v>
      </c>
      <c r="BC45" s="292">
        <f>SUM(BD45,BK45)</f>
        <v>344</v>
      </c>
      <c r="BD45" s="292">
        <f>SUM(BE45:BJ45)</f>
        <v>215</v>
      </c>
      <c r="BE45" s="292">
        <v>0</v>
      </c>
      <c r="BF45" s="292">
        <v>0</v>
      </c>
      <c r="BG45" s="292">
        <v>0</v>
      </c>
      <c r="BH45" s="292">
        <v>0</v>
      </c>
      <c r="BI45" s="292">
        <v>0</v>
      </c>
      <c r="BJ45" s="292">
        <v>215</v>
      </c>
      <c r="BK45" s="292">
        <f>SUM(BL45:BQ45)</f>
        <v>129</v>
      </c>
      <c r="BL45" s="292">
        <v>0</v>
      </c>
      <c r="BM45" s="292">
        <v>2</v>
      </c>
      <c r="BN45" s="292">
        <v>0</v>
      </c>
      <c r="BO45" s="292">
        <v>0</v>
      </c>
      <c r="BP45" s="292">
        <v>0</v>
      </c>
      <c r="BQ45" s="292">
        <v>127</v>
      </c>
      <c r="BR45" s="292">
        <f>SUM(BY45,CF45)</f>
        <v>5045</v>
      </c>
      <c r="BS45" s="292">
        <f>SUM(BZ45,CG45)</f>
        <v>0</v>
      </c>
      <c r="BT45" s="292">
        <f>SUM(CA45,CH45)</f>
        <v>4321</v>
      </c>
      <c r="BU45" s="292">
        <f>SUM(CB45,CI45)</f>
        <v>163</v>
      </c>
      <c r="BV45" s="292">
        <f>SUM(CC45,CJ45)</f>
        <v>203</v>
      </c>
      <c r="BW45" s="292">
        <f>SUM(CD45,CK45)</f>
        <v>0</v>
      </c>
      <c r="BX45" s="292">
        <f>SUM(CE45,CL45)</f>
        <v>358</v>
      </c>
      <c r="BY45" s="292">
        <f>SUM(BZ45:CE45)</f>
        <v>4830</v>
      </c>
      <c r="BZ45" s="292">
        <f>F45</f>
        <v>0</v>
      </c>
      <c r="CA45" s="292">
        <f>J45</f>
        <v>4321</v>
      </c>
      <c r="CB45" s="292">
        <f>N45</f>
        <v>163</v>
      </c>
      <c r="CC45" s="292">
        <f>R45</f>
        <v>203</v>
      </c>
      <c r="CD45" s="292">
        <f>V45</f>
        <v>0</v>
      </c>
      <c r="CE45" s="292">
        <f>Z45</f>
        <v>143</v>
      </c>
      <c r="CF45" s="292">
        <f>SUM(CG45:CL45)</f>
        <v>215</v>
      </c>
      <c r="CG45" s="292">
        <f>BE45</f>
        <v>0</v>
      </c>
      <c r="CH45" s="292">
        <f>BF45</f>
        <v>0</v>
      </c>
      <c r="CI45" s="292">
        <f>BG45</f>
        <v>0</v>
      </c>
      <c r="CJ45" s="292">
        <f>BH45</f>
        <v>0</v>
      </c>
      <c r="CK45" s="292">
        <f>BI45</f>
        <v>0</v>
      </c>
      <c r="CL45" s="292">
        <f>BJ45</f>
        <v>215</v>
      </c>
      <c r="CM45" s="292">
        <f>SUM(CT45,DA45)</f>
        <v>1750</v>
      </c>
      <c r="CN45" s="292">
        <f>SUM(CU45,DB45)</f>
        <v>0</v>
      </c>
      <c r="CO45" s="292">
        <f>SUM(CV45,DC45)</f>
        <v>1599</v>
      </c>
      <c r="CP45" s="292">
        <f>SUM(CW45,DD45)</f>
        <v>1</v>
      </c>
      <c r="CQ45" s="292">
        <f>SUM(CX45,DE45)</f>
        <v>0</v>
      </c>
      <c r="CR45" s="292">
        <f>SUM(CY45,DF45)</f>
        <v>0</v>
      </c>
      <c r="CS45" s="292">
        <f>SUM(CZ45,DG45)</f>
        <v>150</v>
      </c>
      <c r="CT45" s="292">
        <f>SUM(CU45:CZ45)</f>
        <v>1621</v>
      </c>
      <c r="CU45" s="292">
        <f>AE45</f>
        <v>0</v>
      </c>
      <c r="CV45" s="292">
        <f>AI45</f>
        <v>1597</v>
      </c>
      <c r="CW45" s="292">
        <f>AM45</f>
        <v>1</v>
      </c>
      <c r="CX45" s="292">
        <f>AQ45</f>
        <v>0</v>
      </c>
      <c r="CY45" s="292">
        <f>AU45</f>
        <v>0</v>
      </c>
      <c r="CZ45" s="292">
        <f>AY45</f>
        <v>23</v>
      </c>
      <c r="DA45" s="292">
        <f>SUM(DB45:DG45)</f>
        <v>129</v>
      </c>
      <c r="DB45" s="292">
        <f>BL45</f>
        <v>0</v>
      </c>
      <c r="DC45" s="292">
        <f>BM45</f>
        <v>2</v>
      </c>
      <c r="DD45" s="292">
        <f>BN45</f>
        <v>0</v>
      </c>
      <c r="DE45" s="292">
        <f>BO45</f>
        <v>0</v>
      </c>
      <c r="DF45" s="292">
        <f>BP45</f>
        <v>0</v>
      </c>
      <c r="DG45" s="292">
        <f>BQ45</f>
        <v>127</v>
      </c>
      <c r="DH45" s="292">
        <v>0</v>
      </c>
      <c r="DI45" s="292">
        <f>SUM(DJ45:DM45)</f>
        <v>0</v>
      </c>
      <c r="DJ45" s="292">
        <v>0</v>
      </c>
      <c r="DK45" s="292">
        <v>0</v>
      </c>
      <c r="DL45" s="292">
        <v>0</v>
      </c>
      <c r="DM45" s="292">
        <v>0</v>
      </c>
    </row>
    <row r="46" spans="1:117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SUM(E46,AD46,BC46)</f>
        <v>4681</v>
      </c>
      <c r="E46" s="292">
        <f>SUM(F46,J46,N46,R46,V46,Z46)</f>
        <v>4004</v>
      </c>
      <c r="F46" s="292">
        <f>SUM(G46:I46)</f>
        <v>0</v>
      </c>
      <c r="G46" s="292">
        <v>0</v>
      </c>
      <c r="H46" s="292">
        <v>0</v>
      </c>
      <c r="I46" s="292">
        <v>0</v>
      </c>
      <c r="J46" s="292">
        <f>SUM(K46:M46)</f>
        <v>3505</v>
      </c>
      <c r="K46" s="292">
        <v>0</v>
      </c>
      <c r="L46" s="292">
        <v>3505</v>
      </c>
      <c r="M46" s="292">
        <v>0</v>
      </c>
      <c r="N46" s="292">
        <f>SUM(O46:Q46)</f>
        <v>75</v>
      </c>
      <c r="O46" s="292">
        <v>0</v>
      </c>
      <c r="P46" s="292">
        <v>75</v>
      </c>
      <c r="Q46" s="292">
        <v>0</v>
      </c>
      <c r="R46" s="292">
        <f>SUM(S46:U46)</f>
        <v>341</v>
      </c>
      <c r="S46" s="292">
        <v>0</v>
      </c>
      <c r="T46" s="292">
        <v>341</v>
      </c>
      <c r="U46" s="292">
        <v>0</v>
      </c>
      <c r="V46" s="292">
        <f>SUM(W46:Y46)</f>
        <v>0</v>
      </c>
      <c r="W46" s="292">
        <v>0</v>
      </c>
      <c r="X46" s="292">
        <v>0</v>
      </c>
      <c r="Y46" s="292">
        <v>0</v>
      </c>
      <c r="Z46" s="292">
        <f>SUM(AA46:AC46)</f>
        <v>83</v>
      </c>
      <c r="AA46" s="292">
        <v>0</v>
      </c>
      <c r="AB46" s="292">
        <v>83</v>
      </c>
      <c r="AC46" s="292">
        <v>0</v>
      </c>
      <c r="AD46" s="292">
        <f>SUM(AE46,AI46,AM46,AQ46,AU46,AY46)</f>
        <v>663</v>
      </c>
      <c r="AE46" s="292">
        <f>SUM(AF46:AH46)</f>
        <v>0</v>
      </c>
      <c r="AF46" s="292">
        <v>0</v>
      </c>
      <c r="AG46" s="292">
        <v>0</v>
      </c>
      <c r="AH46" s="292">
        <v>0</v>
      </c>
      <c r="AI46" s="292">
        <f>SUM(AJ46:AL46)</f>
        <v>660</v>
      </c>
      <c r="AJ46" s="292">
        <v>0</v>
      </c>
      <c r="AK46" s="292">
        <v>0</v>
      </c>
      <c r="AL46" s="292">
        <v>660</v>
      </c>
      <c r="AM46" s="292">
        <f>SUM(AN46:AP46)</f>
        <v>3</v>
      </c>
      <c r="AN46" s="292">
        <v>0</v>
      </c>
      <c r="AO46" s="292">
        <v>0</v>
      </c>
      <c r="AP46" s="292">
        <v>3</v>
      </c>
      <c r="AQ46" s="292">
        <f>SUM(AR46:AT46)</f>
        <v>0</v>
      </c>
      <c r="AR46" s="292">
        <v>0</v>
      </c>
      <c r="AS46" s="292">
        <v>0</v>
      </c>
      <c r="AT46" s="292">
        <v>0</v>
      </c>
      <c r="AU46" s="292">
        <f>SUM(AV46:AX46)</f>
        <v>0</v>
      </c>
      <c r="AV46" s="292">
        <v>0</v>
      </c>
      <c r="AW46" s="292">
        <v>0</v>
      </c>
      <c r="AX46" s="292">
        <v>0</v>
      </c>
      <c r="AY46" s="292">
        <f>SUM(AZ46:BB46)</f>
        <v>0</v>
      </c>
      <c r="AZ46" s="292">
        <v>0</v>
      </c>
      <c r="BA46" s="292">
        <v>0</v>
      </c>
      <c r="BB46" s="292">
        <v>0</v>
      </c>
      <c r="BC46" s="292">
        <f>SUM(BD46,BK46)</f>
        <v>14</v>
      </c>
      <c r="BD46" s="292">
        <f>SUM(BE46:BJ46)</f>
        <v>1</v>
      </c>
      <c r="BE46" s="292">
        <v>0</v>
      </c>
      <c r="BF46" s="292">
        <v>0</v>
      </c>
      <c r="BG46" s="292">
        <v>0</v>
      </c>
      <c r="BH46" s="292">
        <v>0</v>
      </c>
      <c r="BI46" s="292">
        <v>0</v>
      </c>
      <c r="BJ46" s="292">
        <v>1</v>
      </c>
      <c r="BK46" s="292">
        <f>SUM(BL46:BQ46)</f>
        <v>13</v>
      </c>
      <c r="BL46" s="292">
        <v>0</v>
      </c>
      <c r="BM46" s="292">
        <v>13</v>
      </c>
      <c r="BN46" s="292">
        <v>0</v>
      </c>
      <c r="BO46" s="292">
        <v>0</v>
      </c>
      <c r="BP46" s="292">
        <v>0</v>
      </c>
      <c r="BQ46" s="292">
        <v>0</v>
      </c>
      <c r="BR46" s="292">
        <f>SUM(BY46,CF46)</f>
        <v>4005</v>
      </c>
      <c r="BS46" s="292">
        <f>SUM(BZ46,CG46)</f>
        <v>0</v>
      </c>
      <c r="BT46" s="292">
        <f>SUM(CA46,CH46)</f>
        <v>3505</v>
      </c>
      <c r="BU46" s="292">
        <f>SUM(CB46,CI46)</f>
        <v>75</v>
      </c>
      <c r="BV46" s="292">
        <f>SUM(CC46,CJ46)</f>
        <v>341</v>
      </c>
      <c r="BW46" s="292">
        <f>SUM(CD46,CK46)</f>
        <v>0</v>
      </c>
      <c r="BX46" s="292">
        <f>SUM(CE46,CL46)</f>
        <v>84</v>
      </c>
      <c r="BY46" s="292">
        <f>SUM(BZ46:CE46)</f>
        <v>4004</v>
      </c>
      <c r="BZ46" s="292">
        <f>F46</f>
        <v>0</v>
      </c>
      <c r="CA46" s="292">
        <f>J46</f>
        <v>3505</v>
      </c>
      <c r="CB46" s="292">
        <f>N46</f>
        <v>75</v>
      </c>
      <c r="CC46" s="292">
        <f>R46</f>
        <v>341</v>
      </c>
      <c r="CD46" s="292">
        <f>V46</f>
        <v>0</v>
      </c>
      <c r="CE46" s="292">
        <f>Z46</f>
        <v>83</v>
      </c>
      <c r="CF46" s="292">
        <f>SUM(CG46:CL46)</f>
        <v>1</v>
      </c>
      <c r="CG46" s="292">
        <f>BE46</f>
        <v>0</v>
      </c>
      <c r="CH46" s="292">
        <f>BF46</f>
        <v>0</v>
      </c>
      <c r="CI46" s="292">
        <f>BG46</f>
        <v>0</v>
      </c>
      <c r="CJ46" s="292">
        <f>BH46</f>
        <v>0</v>
      </c>
      <c r="CK46" s="292">
        <f>BI46</f>
        <v>0</v>
      </c>
      <c r="CL46" s="292">
        <f>BJ46</f>
        <v>1</v>
      </c>
      <c r="CM46" s="292">
        <f>SUM(CT46,DA46)</f>
        <v>676</v>
      </c>
      <c r="CN46" s="292">
        <f>SUM(CU46,DB46)</f>
        <v>0</v>
      </c>
      <c r="CO46" s="292">
        <f>SUM(CV46,DC46)</f>
        <v>673</v>
      </c>
      <c r="CP46" s="292">
        <f>SUM(CW46,DD46)</f>
        <v>3</v>
      </c>
      <c r="CQ46" s="292">
        <f>SUM(CX46,DE46)</f>
        <v>0</v>
      </c>
      <c r="CR46" s="292">
        <f>SUM(CY46,DF46)</f>
        <v>0</v>
      </c>
      <c r="CS46" s="292">
        <f>SUM(CZ46,DG46)</f>
        <v>0</v>
      </c>
      <c r="CT46" s="292">
        <f>SUM(CU46:CZ46)</f>
        <v>663</v>
      </c>
      <c r="CU46" s="292">
        <f>AE46</f>
        <v>0</v>
      </c>
      <c r="CV46" s="292">
        <f>AI46</f>
        <v>660</v>
      </c>
      <c r="CW46" s="292">
        <f>AM46</f>
        <v>3</v>
      </c>
      <c r="CX46" s="292">
        <f>AQ46</f>
        <v>0</v>
      </c>
      <c r="CY46" s="292">
        <f>AU46</f>
        <v>0</v>
      </c>
      <c r="CZ46" s="292">
        <f>AY46</f>
        <v>0</v>
      </c>
      <c r="DA46" s="292">
        <f>SUM(DB46:DG46)</f>
        <v>13</v>
      </c>
      <c r="DB46" s="292">
        <f>BL46</f>
        <v>0</v>
      </c>
      <c r="DC46" s="292">
        <f>BM46</f>
        <v>13</v>
      </c>
      <c r="DD46" s="292">
        <f>BN46</f>
        <v>0</v>
      </c>
      <c r="DE46" s="292">
        <f>BO46</f>
        <v>0</v>
      </c>
      <c r="DF46" s="292">
        <f>BP46</f>
        <v>0</v>
      </c>
      <c r="DG46" s="292">
        <f>BQ46</f>
        <v>0</v>
      </c>
      <c r="DH46" s="292">
        <v>0</v>
      </c>
      <c r="DI46" s="292">
        <f>SUM(DJ46:DM46)</f>
        <v>0</v>
      </c>
      <c r="DJ46" s="292">
        <v>0</v>
      </c>
      <c r="DK46" s="292">
        <v>0</v>
      </c>
      <c r="DL46" s="292">
        <v>0</v>
      </c>
      <c r="DM46" s="292">
        <v>0</v>
      </c>
    </row>
    <row r="47" spans="1:117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SUM(E47,AD47,BC47)</f>
        <v>1749</v>
      </c>
      <c r="E47" s="292">
        <f>SUM(F47,J47,N47,R47,V47,Z47)</f>
        <v>1420</v>
      </c>
      <c r="F47" s="292">
        <f>SUM(G47:I47)</f>
        <v>0</v>
      </c>
      <c r="G47" s="292">
        <v>0</v>
      </c>
      <c r="H47" s="292">
        <v>0</v>
      </c>
      <c r="I47" s="292">
        <v>0</v>
      </c>
      <c r="J47" s="292">
        <f>SUM(K47:M47)</f>
        <v>1228</v>
      </c>
      <c r="K47" s="292">
        <v>0</v>
      </c>
      <c r="L47" s="292">
        <v>1228</v>
      </c>
      <c r="M47" s="292">
        <v>0</v>
      </c>
      <c r="N47" s="292">
        <f>SUM(O47:Q47)</f>
        <v>36</v>
      </c>
      <c r="O47" s="292">
        <v>0</v>
      </c>
      <c r="P47" s="292">
        <v>36</v>
      </c>
      <c r="Q47" s="292">
        <v>0</v>
      </c>
      <c r="R47" s="292">
        <f>SUM(S47:U47)</f>
        <v>156</v>
      </c>
      <c r="S47" s="292">
        <v>54</v>
      </c>
      <c r="T47" s="292">
        <v>102</v>
      </c>
      <c r="U47" s="292">
        <v>0</v>
      </c>
      <c r="V47" s="292">
        <f>SUM(W47:Y47)</f>
        <v>0</v>
      </c>
      <c r="W47" s="292">
        <v>0</v>
      </c>
      <c r="X47" s="292">
        <v>0</v>
      </c>
      <c r="Y47" s="292">
        <v>0</v>
      </c>
      <c r="Z47" s="292">
        <f>SUM(AA47:AC47)</f>
        <v>0</v>
      </c>
      <c r="AA47" s="292">
        <v>0</v>
      </c>
      <c r="AB47" s="292">
        <v>0</v>
      </c>
      <c r="AC47" s="292">
        <v>0</v>
      </c>
      <c r="AD47" s="292">
        <f>SUM(AE47,AI47,AM47,AQ47,AU47,AY47)</f>
        <v>115</v>
      </c>
      <c r="AE47" s="292">
        <f>SUM(AF47:AH47)</f>
        <v>0</v>
      </c>
      <c r="AF47" s="292">
        <v>0</v>
      </c>
      <c r="AG47" s="292">
        <v>0</v>
      </c>
      <c r="AH47" s="292">
        <v>0</v>
      </c>
      <c r="AI47" s="292">
        <f>SUM(AJ47:AL47)</f>
        <v>115</v>
      </c>
      <c r="AJ47" s="292">
        <v>0</v>
      </c>
      <c r="AK47" s="292">
        <v>0</v>
      </c>
      <c r="AL47" s="292">
        <v>115</v>
      </c>
      <c r="AM47" s="292">
        <f>SUM(AN47:AP47)</f>
        <v>0</v>
      </c>
      <c r="AN47" s="292">
        <v>0</v>
      </c>
      <c r="AO47" s="292">
        <v>0</v>
      </c>
      <c r="AP47" s="292">
        <v>0</v>
      </c>
      <c r="AQ47" s="292">
        <f>SUM(AR47:AT47)</f>
        <v>0</v>
      </c>
      <c r="AR47" s="292">
        <v>0</v>
      </c>
      <c r="AS47" s="292">
        <v>0</v>
      </c>
      <c r="AT47" s="292">
        <v>0</v>
      </c>
      <c r="AU47" s="292">
        <f>SUM(AV47:AX47)</f>
        <v>0</v>
      </c>
      <c r="AV47" s="292">
        <v>0</v>
      </c>
      <c r="AW47" s="292">
        <v>0</v>
      </c>
      <c r="AX47" s="292">
        <v>0</v>
      </c>
      <c r="AY47" s="292">
        <f>SUM(AZ47:BB47)</f>
        <v>0</v>
      </c>
      <c r="AZ47" s="292">
        <v>0</v>
      </c>
      <c r="BA47" s="292">
        <v>0</v>
      </c>
      <c r="BB47" s="292">
        <v>0</v>
      </c>
      <c r="BC47" s="292">
        <f>SUM(BD47,BK47)</f>
        <v>214</v>
      </c>
      <c r="BD47" s="292">
        <f>SUM(BE47:BJ47)</f>
        <v>142</v>
      </c>
      <c r="BE47" s="292">
        <v>0</v>
      </c>
      <c r="BF47" s="292">
        <v>136</v>
      </c>
      <c r="BG47" s="292">
        <v>6</v>
      </c>
      <c r="BH47" s="292">
        <v>0</v>
      </c>
      <c r="BI47" s="292">
        <v>0</v>
      </c>
      <c r="BJ47" s="292">
        <v>0</v>
      </c>
      <c r="BK47" s="292">
        <f>SUM(BL47:BQ47)</f>
        <v>72</v>
      </c>
      <c r="BL47" s="292">
        <v>0</v>
      </c>
      <c r="BM47" s="292">
        <v>70</v>
      </c>
      <c r="BN47" s="292">
        <v>2</v>
      </c>
      <c r="BO47" s="292">
        <v>0</v>
      </c>
      <c r="BP47" s="292">
        <v>0</v>
      </c>
      <c r="BQ47" s="292">
        <v>0</v>
      </c>
      <c r="BR47" s="292">
        <f>SUM(BY47,CF47)</f>
        <v>1562</v>
      </c>
      <c r="BS47" s="292">
        <f>SUM(BZ47,CG47)</f>
        <v>0</v>
      </c>
      <c r="BT47" s="292">
        <f>SUM(CA47,CH47)</f>
        <v>1364</v>
      </c>
      <c r="BU47" s="292">
        <f>SUM(CB47,CI47)</f>
        <v>42</v>
      </c>
      <c r="BV47" s="292">
        <f>SUM(CC47,CJ47)</f>
        <v>156</v>
      </c>
      <c r="BW47" s="292">
        <f>SUM(CD47,CK47)</f>
        <v>0</v>
      </c>
      <c r="BX47" s="292">
        <f>SUM(CE47,CL47)</f>
        <v>0</v>
      </c>
      <c r="BY47" s="292">
        <f>SUM(BZ47:CE47)</f>
        <v>1420</v>
      </c>
      <c r="BZ47" s="292">
        <f>F47</f>
        <v>0</v>
      </c>
      <c r="CA47" s="292">
        <f>J47</f>
        <v>1228</v>
      </c>
      <c r="CB47" s="292">
        <f>N47</f>
        <v>36</v>
      </c>
      <c r="CC47" s="292">
        <f>R47</f>
        <v>156</v>
      </c>
      <c r="CD47" s="292">
        <f>V47</f>
        <v>0</v>
      </c>
      <c r="CE47" s="292">
        <f>Z47</f>
        <v>0</v>
      </c>
      <c r="CF47" s="292">
        <f>SUM(CG47:CL47)</f>
        <v>142</v>
      </c>
      <c r="CG47" s="292">
        <f>BE47</f>
        <v>0</v>
      </c>
      <c r="CH47" s="292">
        <f>BF47</f>
        <v>136</v>
      </c>
      <c r="CI47" s="292">
        <f>BG47</f>
        <v>6</v>
      </c>
      <c r="CJ47" s="292">
        <f>BH47</f>
        <v>0</v>
      </c>
      <c r="CK47" s="292">
        <f>BI47</f>
        <v>0</v>
      </c>
      <c r="CL47" s="292">
        <f>BJ47</f>
        <v>0</v>
      </c>
      <c r="CM47" s="292">
        <f>SUM(CT47,DA47)</f>
        <v>187</v>
      </c>
      <c r="CN47" s="292">
        <f>SUM(CU47,DB47)</f>
        <v>0</v>
      </c>
      <c r="CO47" s="292">
        <f>SUM(CV47,DC47)</f>
        <v>185</v>
      </c>
      <c r="CP47" s="292">
        <f>SUM(CW47,DD47)</f>
        <v>2</v>
      </c>
      <c r="CQ47" s="292">
        <f>SUM(CX47,DE47)</f>
        <v>0</v>
      </c>
      <c r="CR47" s="292">
        <f>SUM(CY47,DF47)</f>
        <v>0</v>
      </c>
      <c r="CS47" s="292">
        <f>SUM(CZ47,DG47)</f>
        <v>0</v>
      </c>
      <c r="CT47" s="292">
        <f>SUM(CU47:CZ47)</f>
        <v>115</v>
      </c>
      <c r="CU47" s="292">
        <f>AE47</f>
        <v>0</v>
      </c>
      <c r="CV47" s="292">
        <f>AI47</f>
        <v>115</v>
      </c>
      <c r="CW47" s="292">
        <f>AM47</f>
        <v>0</v>
      </c>
      <c r="CX47" s="292">
        <f>AQ47</f>
        <v>0</v>
      </c>
      <c r="CY47" s="292">
        <f>AU47</f>
        <v>0</v>
      </c>
      <c r="CZ47" s="292">
        <f>AY47</f>
        <v>0</v>
      </c>
      <c r="DA47" s="292">
        <f>SUM(DB47:DG47)</f>
        <v>72</v>
      </c>
      <c r="DB47" s="292">
        <f>BL47</f>
        <v>0</v>
      </c>
      <c r="DC47" s="292">
        <f>BM47</f>
        <v>70</v>
      </c>
      <c r="DD47" s="292">
        <f>BN47</f>
        <v>2</v>
      </c>
      <c r="DE47" s="292">
        <f>BO47</f>
        <v>0</v>
      </c>
      <c r="DF47" s="292">
        <f>BP47</f>
        <v>0</v>
      </c>
      <c r="DG47" s="292">
        <f>BQ47</f>
        <v>0</v>
      </c>
      <c r="DH47" s="292">
        <v>0</v>
      </c>
      <c r="DI47" s="292">
        <f>SUM(DJ47:DM47)</f>
        <v>0</v>
      </c>
      <c r="DJ47" s="292">
        <v>0</v>
      </c>
      <c r="DK47" s="292">
        <v>0</v>
      </c>
      <c r="DL47" s="292">
        <v>0</v>
      </c>
      <c r="DM47" s="292">
        <v>0</v>
      </c>
    </row>
    <row r="48" spans="1:117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SUM(E48,AD48,BC48)</f>
        <v>3359</v>
      </c>
      <c r="E48" s="292">
        <f>SUM(F48,J48,N48,R48,V48,Z48)</f>
        <v>1998</v>
      </c>
      <c r="F48" s="292">
        <f>SUM(G48:I48)</f>
        <v>0</v>
      </c>
      <c r="G48" s="292">
        <v>0</v>
      </c>
      <c r="H48" s="292">
        <v>0</v>
      </c>
      <c r="I48" s="292">
        <v>0</v>
      </c>
      <c r="J48" s="292">
        <f>SUM(K48:M48)</f>
        <v>1689</v>
      </c>
      <c r="K48" s="292">
        <v>0</v>
      </c>
      <c r="L48" s="292">
        <v>1689</v>
      </c>
      <c r="M48" s="292">
        <v>0</v>
      </c>
      <c r="N48" s="292">
        <f>SUM(O48:Q48)</f>
        <v>56</v>
      </c>
      <c r="O48" s="292">
        <v>0</v>
      </c>
      <c r="P48" s="292">
        <v>56</v>
      </c>
      <c r="Q48" s="292">
        <v>0</v>
      </c>
      <c r="R48" s="292">
        <f>SUM(S48:U48)</f>
        <v>247</v>
      </c>
      <c r="S48" s="292">
        <v>0</v>
      </c>
      <c r="T48" s="292">
        <v>247</v>
      </c>
      <c r="U48" s="292">
        <v>0</v>
      </c>
      <c r="V48" s="292">
        <f>SUM(W48:Y48)</f>
        <v>0</v>
      </c>
      <c r="W48" s="292">
        <v>0</v>
      </c>
      <c r="X48" s="292">
        <v>0</v>
      </c>
      <c r="Y48" s="292">
        <v>0</v>
      </c>
      <c r="Z48" s="292">
        <f>SUM(AA48:AC48)</f>
        <v>6</v>
      </c>
      <c r="AA48" s="292">
        <v>0</v>
      </c>
      <c r="AB48" s="292">
        <v>6</v>
      </c>
      <c r="AC48" s="292">
        <v>0</v>
      </c>
      <c r="AD48" s="292">
        <f>SUM(AE48,AI48,AM48,AQ48,AU48,AY48)</f>
        <v>617</v>
      </c>
      <c r="AE48" s="292">
        <f>SUM(AF48:AH48)</f>
        <v>0</v>
      </c>
      <c r="AF48" s="292">
        <v>0</v>
      </c>
      <c r="AG48" s="292">
        <v>0</v>
      </c>
      <c r="AH48" s="292">
        <v>0</v>
      </c>
      <c r="AI48" s="292">
        <f>SUM(AJ48:AL48)</f>
        <v>617</v>
      </c>
      <c r="AJ48" s="292">
        <v>0</v>
      </c>
      <c r="AK48" s="292">
        <v>0</v>
      </c>
      <c r="AL48" s="292">
        <v>617</v>
      </c>
      <c r="AM48" s="292">
        <f>SUM(AN48:AP48)</f>
        <v>0</v>
      </c>
      <c r="AN48" s="292">
        <v>0</v>
      </c>
      <c r="AO48" s="292">
        <v>0</v>
      </c>
      <c r="AP48" s="292">
        <v>0</v>
      </c>
      <c r="AQ48" s="292">
        <f>SUM(AR48:AT48)</f>
        <v>0</v>
      </c>
      <c r="AR48" s="292">
        <v>0</v>
      </c>
      <c r="AS48" s="292">
        <v>0</v>
      </c>
      <c r="AT48" s="292">
        <v>0</v>
      </c>
      <c r="AU48" s="292">
        <f>SUM(AV48:AX48)</f>
        <v>0</v>
      </c>
      <c r="AV48" s="292">
        <v>0</v>
      </c>
      <c r="AW48" s="292">
        <v>0</v>
      </c>
      <c r="AX48" s="292">
        <v>0</v>
      </c>
      <c r="AY48" s="292">
        <f>SUM(AZ48:BB48)</f>
        <v>0</v>
      </c>
      <c r="AZ48" s="292">
        <v>0</v>
      </c>
      <c r="BA48" s="292">
        <v>0</v>
      </c>
      <c r="BB48" s="292">
        <v>0</v>
      </c>
      <c r="BC48" s="292">
        <f>SUM(BD48,BK48)</f>
        <v>744</v>
      </c>
      <c r="BD48" s="292">
        <f>SUM(BE48:BJ48)</f>
        <v>426</v>
      </c>
      <c r="BE48" s="292">
        <v>0</v>
      </c>
      <c r="BF48" s="292">
        <v>23</v>
      </c>
      <c r="BG48" s="292">
        <v>388</v>
      </c>
      <c r="BH48" s="292">
        <v>13</v>
      </c>
      <c r="BI48" s="292">
        <v>2</v>
      </c>
      <c r="BJ48" s="292">
        <v>0</v>
      </c>
      <c r="BK48" s="292">
        <f>SUM(BL48:BQ48)</f>
        <v>318</v>
      </c>
      <c r="BL48" s="292">
        <v>0</v>
      </c>
      <c r="BM48" s="292">
        <v>219</v>
      </c>
      <c r="BN48" s="292">
        <v>91</v>
      </c>
      <c r="BO48" s="292">
        <v>8</v>
      </c>
      <c r="BP48" s="292">
        <v>0</v>
      </c>
      <c r="BQ48" s="292">
        <v>0</v>
      </c>
      <c r="BR48" s="292">
        <f>SUM(BY48,CF48)</f>
        <v>2424</v>
      </c>
      <c r="BS48" s="292">
        <f>SUM(BZ48,CG48)</f>
        <v>0</v>
      </c>
      <c r="BT48" s="292">
        <f>SUM(CA48,CH48)</f>
        <v>1712</v>
      </c>
      <c r="BU48" s="292">
        <f>SUM(CB48,CI48)</f>
        <v>444</v>
      </c>
      <c r="BV48" s="292">
        <f>SUM(CC48,CJ48)</f>
        <v>260</v>
      </c>
      <c r="BW48" s="292">
        <f>SUM(CD48,CK48)</f>
        <v>2</v>
      </c>
      <c r="BX48" s="292">
        <f>SUM(CE48,CL48)</f>
        <v>6</v>
      </c>
      <c r="BY48" s="292">
        <f>SUM(BZ48:CE48)</f>
        <v>1998</v>
      </c>
      <c r="BZ48" s="292">
        <f>F48</f>
        <v>0</v>
      </c>
      <c r="CA48" s="292">
        <f>J48</f>
        <v>1689</v>
      </c>
      <c r="CB48" s="292">
        <f>N48</f>
        <v>56</v>
      </c>
      <c r="CC48" s="292">
        <f>R48</f>
        <v>247</v>
      </c>
      <c r="CD48" s="292">
        <f>V48</f>
        <v>0</v>
      </c>
      <c r="CE48" s="292">
        <f>Z48</f>
        <v>6</v>
      </c>
      <c r="CF48" s="292">
        <f>SUM(CG48:CL48)</f>
        <v>426</v>
      </c>
      <c r="CG48" s="292">
        <f>BE48</f>
        <v>0</v>
      </c>
      <c r="CH48" s="292">
        <f>BF48</f>
        <v>23</v>
      </c>
      <c r="CI48" s="292">
        <f>BG48</f>
        <v>388</v>
      </c>
      <c r="CJ48" s="292">
        <f>BH48</f>
        <v>13</v>
      </c>
      <c r="CK48" s="292">
        <f>BI48</f>
        <v>2</v>
      </c>
      <c r="CL48" s="292">
        <f>BJ48</f>
        <v>0</v>
      </c>
      <c r="CM48" s="292">
        <f>SUM(CT48,DA48)</f>
        <v>935</v>
      </c>
      <c r="CN48" s="292">
        <f>SUM(CU48,DB48)</f>
        <v>0</v>
      </c>
      <c r="CO48" s="292">
        <f>SUM(CV48,DC48)</f>
        <v>836</v>
      </c>
      <c r="CP48" s="292">
        <f>SUM(CW48,DD48)</f>
        <v>91</v>
      </c>
      <c r="CQ48" s="292">
        <f>SUM(CX48,DE48)</f>
        <v>8</v>
      </c>
      <c r="CR48" s="292">
        <f>SUM(CY48,DF48)</f>
        <v>0</v>
      </c>
      <c r="CS48" s="292">
        <f>SUM(CZ48,DG48)</f>
        <v>0</v>
      </c>
      <c r="CT48" s="292">
        <f>SUM(CU48:CZ48)</f>
        <v>617</v>
      </c>
      <c r="CU48" s="292">
        <f>AE48</f>
        <v>0</v>
      </c>
      <c r="CV48" s="292">
        <f>AI48</f>
        <v>617</v>
      </c>
      <c r="CW48" s="292">
        <f>AM48</f>
        <v>0</v>
      </c>
      <c r="CX48" s="292">
        <f>AQ48</f>
        <v>0</v>
      </c>
      <c r="CY48" s="292">
        <f>AU48</f>
        <v>0</v>
      </c>
      <c r="CZ48" s="292">
        <f>AY48</f>
        <v>0</v>
      </c>
      <c r="DA48" s="292">
        <f>SUM(DB48:DG48)</f>
        <v>318</v>
      </c>
      <c r="DB48" s="292">
        <f>BL48</f>
        <v>0</v>
      </c>
      <c r="DC48" s="292">
        <f>BM48</f>
        <v>219</v>
      </c>
      <c r="DD48" s="292">
        <f>BN48</f>
        <v>91</v>
      </c>
      <c r="DE48" s="292">
        <f>BO48</f>
        <v>8</v>
      </c>
      <c r="DF48" s="292">
        <f>BP48</f>
        <v>0</v>
      </c>
      <c r="DG48" s="292">
        <f>BQ48</f>
        <v>0</v>
      </c>
      <c r="DH48" s="292">
        <v>0</v>
      </c>
      <c r="DI48" s="292">
        <f>SUM(DJ48:DM48)</f>
        <v>4</v>
      </c>
      <c r="DJ48" s="292">
        <v>0</v>
      </c>
      <c r="DK48" s="292">
        <v>4</v>
      </c>
      <c r="DL48" s="292">
        <v>0</v>
      </c>
      <c r="DM48" s="292">
        <v>0</v>
      </c>
    </row>
    <row r="49" spans="1:117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SUM(E49,AD49,BC49)</f>
        <v>4483</v>
      </c>
      <c r="E49" s="292">
        <f>SUM(F49,J49,N49,R49,V49,Z49)</f>
        <v>3104</v>
      </c>
      <c r="F49" s="292">
        <f>SUM(G49:I49)</f>
        <v>0</v>
      </c>
      <c r="G49" s="292">
        <v>0</v>
      </c>
      <c r="H49" s="292">
        <v>0</v>
      </c>
      <c r="I49" s="292">
        <v>0</v>
      </c>
      <c r="J49" s="292">
        <f>SUM(K49:M49)</f>
        <v>2642</v>
      </c>
      <c r="K49" s="292">
        <v>0</v>
      </c>
      <c r="L49" s="292">
        <v>2642</v>
      </c>
      <c r="M49" s="292">
        <v>0</v>
      </c>
      <c r="N49" s="292">
        <f>SUM(O49:Q49)</f>
        <v>169</v>
      </c>
      <c r="O49" s="292">
        <v>0</v>
      </c>
      <c r="P49" s="292">
        <v>169</v>
      </c>
      <c r="Q49" s="292">
        <v>0</v>
      </c>
      <c r="R49" s="292">
        <f>SUM(S49:U49)</f>
        <v>293</v>
      </c>
      <c r="S49" s="292">
        <v>0</v>
      </c>
      <c r="T49" s="292">
        <v>293</v>
      </c>
      <c r="U49" s="292">
        <v>0</v>
      </c>
      <c r="V49" s="292">
        <f>SUM(W49:Y49)</f>
        <v>0</v>
      </c>
      <c r="W49" s="292">
        <v>0</v>
      </c>
      <c r="X49" s="292">
        <v>0</v>
      </c>
      <c r="Y49" s="292">
        <v>0</v>
      </c>
      <c r="Z49" s="292">
        <f>SUM(AA49:AC49)</f>
        <v>0</v>
      </c>
      <c r="AA49" s="292">
        <v>0</v>
      </c>
      <c r="AB49" s="292">
        <v>0</v>
      </c>
      <c r="AC49" s="292">
        <v>0</v>
      </c>
      <c r="AD49" s="292">
        <f>SUM(AE49,AI49,AM49,AQ49,AU49,AY49)</f>
        <v>600</v>
      </c>
      <c r="AE49" s="292">
        <f>SUM(AF49:AH49)</f>
        <v>0</v>
      </c>
      <c r="AF49" s="292">
        <v>0</v>
      </c>
      <c r="AG49" s="292">
        <v>0</v>
      </c>
      <c r="AH49" s="292">
        <v>0</v>
      </c>
      <c r="AI49" s="292">
        <f>SUM(AJ49:AL49)</f>
        <v>599</v>
      </c>
      <c r="AJ49" s="292">
        <v>0</v>
      </c>
      <c r="AK49" s="292">
        <v>0</v>
      </c>
      <c r="AL49" s="292">
        <v>599</v>
      </c>
      <c r="AM49" s="292">
        <f>SUM(AN49:AP49)</f>
        <v>1</v>
      </c>
      <c r="AN49" s="292">
        <v>0</v>
      </c>
      <c r="AO49" s="292">
        <v>0</v>
      </c>
      <c r="AP49" s="292">
        <v>1</v>
      </c>
      <c r="AQ49" s="292">
        <f>SUM(AR49:AT49)</f>
        <v>0</v>
      </c>
      <c r="AR49" s="292">
        <v>0</v>
      </c>
      <c r="AS49" s="292">
        <v>0</v>
      </c>
      <c r="AT49" s="292">
        <v>0</v>
      </c>
      <c r="AU49" s="292">
        <f>SUM(AV49:AX49)</f>
        <v>0</v>
      </c>
      <c r="AV49" s="292">
        <v>0</v>
      </c>
      <c r="AW49" s="292">
        <v>0</v>
      </c>
      <c r="AX49" s="292">
        <v>0</v>
      </c>
      <c r="AY49" s="292">
        <f>SUM(AZ49:BB49)</f>
        <v>0</v>
      </c>
      <c r="AZ49" s="292">
        <v>0</v>
      </c>
      <c r="BA49" s="292">
        <v>0</v>
      </c>
      <c r="BB49" s="292">
        <v>0</v>
      </c>
      <c r="BC49" s="292">
        <f>SUM(BD49,BK49)</f>
        <v>779</v>
      </c>
      <c r="BD49" s="292">
        <f>SUM(BE49:BJ49)</f>
        <v>659</v>
      </c>
      <c r="BE49" s="292">
        <v>0</v>
      </c>
      <c r="BF49" s="292">
        <v>354</v>
      </c>
      <c r="BG49" s="292">
        <v>27</v>
      </c>
      <c r="BH49" s="292">
        <v>278</v>
      </c>
      <c r="BI49" s="292">
        <v>0</v>
      </c>
      <c r="BJ49" s="292">
        <v>0</v>
      </c>
      <c r="BK49" s="292">
        <f>SUM(BL49:BQ49)</f>
        <v>120</v>
      </c>
      <c r="BL49" s="292">
        <v>0</v>
      </c>
      <c r="BM49" s="292">
        <v>115</v>
      </c>
      <c r="BN49" s="292">
        <v>5</v>
      </c>
      <c r="BO49" s="292">
        <v>0</v>
      </c>
      <c r="BP49" s="292">
        <v>0</v>
      </c>
      <c r="BQ49" s="292">
        <v>0</v>
      </c>
      <c r="BR49" s="292">
        <f>SUM(BY49,CF49)</f>
        <v>3763</v>
      </c>
      <c r="BS49" s="292">
        <f>SUM(BZ49,CG49)</f>
        <v>0</v>
      </c>
      <c r="BT49" s="292">
        <f>SUM(CA49,CH49)</f>
        <v>2996</v>
      </c>
      <c r="BU49" s="292">
        <f>SUM(CB49,CI49)</f>
        <v>196</v>
      </c>
      <c r="BV49" s="292">
        <f>SUM(CC49,CJ49)</f>
        <v>571</v>
      </c>
      <c r="BW49" s="292">
        <f>SUM(CD49,CK49)</f>
        <v>0</v>
      </c>
      <c r="BX49" s="292">
        <f>SUM(CE49,CL49)</f>
        <v>0</v>
      </c>
      <c r="BY49" s="292">
        <f>SUM(BZ49:CE49)</f>
        <v>3104</v>
      </c>
      <c r="BZ49" s="292">
        <f>F49</f>
        <v>0</v>
      </c>
      <c r="CA49" s="292">
        <f>J49</f>
        <v>2642</v>
      </c>
      <c r="CB49" s="292">
        <f>N49</f>
        <v>169</v>
      </c>
      <c r="CC49" s="292">
        <f>R49</f>
        <v>293</v>
      </c>
      <c r="CD49" s="292">
        <f>V49</f>
        <v>0</v>
      </c>
      <c r="CE49" s="292">
        <f>Z49</f>
        <v>0</v>
      </c>
      <c r="CF49" s="292">
        <f>SUM(CG49:CL49)</f>
        <v>659</v>
      </c>
      <c r="CG49" s="292">
        <f>BE49</f>
        <v>0</v>
      </c>
      <c r="CH49" s="292">
        <f>BF49</f>
        <v>354</v>
      </c>
      <c r="CI49" s="292">
        <f>BG49</f>
        <v>27</v>
      </c>
      <c r="CJ49" s="292">
        <f>BH49</f>
        <v>278</v>
      </c>
      <c r="CK49" s="292">
        <f>BI49</f>
        <v>0</v>
      </c>
      <c r="CL49" s="292">
        <f>BJ49</f>
        <v>0</v>
      </c>
      <c r="CM49" s="292">
        <f>SUM(CT49,DA49)</f>
        <v>720</v>
      </c>
      <c r="CN49" s="292">
        <f>SUM(CU49,DB49)</f>
        <v>0</v>
      </c>
      <c r="CO49" s="292">
        <f>SUM(CV49,DC49)</f>
        <v>714</v>
      </c>
      <c r="CP49" s="292">
        <f>SUM(CW49,DD49)</f>
        <v>6</v>
      </c>
      <c r="CQ49" s="292">
        <f>SUM(CX49,DE49)</f>
        <v>0</v>
      </c>
      <c r="CR49" s="292">
        <f>SUM(CY49,DF49)</f>
        <v>0</v>
      </c>
      <c r="CS49" s="292">
        <f>SUM(CZ49,DG49)</f>
        <v>0</v>
      </c>
      <c r="CT49" s="292">
        <f>SUM(CU49:CZ49)</f>
        <v>600</v>
      </c>
      <c r="CU49" s="292">
        <f>AE49</f>
        <v>0</v>
      </c>
      <c r="CV49" s="292">
        <f>AI49</f>
        <v>599</v>
      </c>
      <c r="CW49" s="292">
        <f>AM49</f>
        <v>1</v>
      </c>
      <c r="CX49" s="292">
        <f>AQ49</f>
        <v>0</v>
      </c>
      <c r="CY49" s="292">
        <f>AU49</f>
        <v>0</v>
      </c>
      <c r="CZ49" s="292">
        <f>AY49</f>
        <v>0</v>
      </c>
      <c r="DA49" s="292">
        <f>SUM(DB49:DG49)</f>
        <v>120</v>
      </c>
      <c r="DB49" s="292">
        <f>BL49</f>
        <v>0</v>
      </c>
      <c r="DC49" s="292">
        <f>BM49</f>
        <v>115</v>
      </c>
      <c r="DD49" s="292">
        <f>BN49</f>
        <v>5</v>
      </c>
      <c r="DE49" s="292">
        <f>BO49</f>
        <v>0</v>
      </c>
      <c r="DF49" s="292">
        <f>BP49</f>
        <v>0</v>
      </c>
      <c r="DG49" s="292">
        <f>BQ49</f>
        <v>0</v>
      </c>
      <c r="DH49" s="292">
        <v>0</v>
      </c>
      <c r="DI49" s="292">
        <f>SUM(DJ49:DM49)</f>
        <v>0</v>
      </c>
      <c r="DJ49" s="292">
        <v>0</v>
      </c>
      <c r="DK49" s="292">
        <v>0</v>
      </c>
      <c r="DL49" s="292">
        <v>0</v>
      </c>
      <c r="DM49" s="292">
        <v>0</v>
      </c>
    </row>
    <row r="50" spans="1:117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SUM(E50,AD50,BC50)</f>
        <v>5805</v>
      </c>
      <c r="E50" s="292">
        <f>SUM(F50,J50,N50,R50,V50,Z50)</f>
        <v>4178</v>
      </c>
      <c r="F50" s="292">
        <f>SUM(G50:I50)</f>
        <v>0</v>
      </c>
      <c r="G50" s="292">
        <v>0</v>
      </c>
      <c r="H50" s="292">
        <v>0</v>
      </c>
      <c r="I50" s="292">
        <v>0</v>
      </c>
      <c r="J50" s="292">
        <f>SUM(K50:M50)</f>
        <v>3635</v>
      </c>
      <c r="K50" s="292">
        <v>0</v>
      </c>
      <c r="L50" s="292">
        <v>3635</v>
      </c>
      <c r="M50" s="292">
        <v>0</v>
      </c>
      <c r="N50" s="292">
        <f>SUM(O50:Q50)</f>
        <v>221</v>
      </c>
      <c r="O50" s="292">
        <v>0</v>
      </c>
      <c r="P50" s="292">
        <v>221</v>
      </c>
      <c r="Q50" s="292">
        <v>0</v>
      </c>
      <c r="R50" s="292">
        <f>SUM(S50:U50)</f>
        <v>225</v>
      </c>
      <c r="S50" s="292">
        <v>8</v>
      </c>
      <c r="T50" s="292">
        <v>217</v>
      </c>
      <c r="U50" s="292">
        <v>0</v>
      </c>
      <c r="V50" s="292">
        <f>SUM(W50:Y50)</f>
        <v>0</v>
      </c>
      <c r="W50" s="292">
        <v>0</v>
      </c>
      <c r="X50" s="292">
        <v>0</v>
      </c>
      <c r="Y50" s="292">
        <v>0</v>
      </c>
      <c r="Z50" s="292">
        <f>SUM(AA50:AC50)</f>
        <v>97</v>
      </c>
      <c r="AA50" s="292">
        <v>0</v>
      </c>
      <c r="AB50" s="292">
        <v>97</v>
      </c>
      <c r="AC50" s="292">
        <v>0</v>
      </c>
      <c r="AD50" s="292">
        <f>SUM(AE50,AI50,AM50,AQ50,AU50,AY50)</f>
        <v>1420</v>
      </c>
      <c r="AE50" s="292">
        <f>SUM(AF50:AH50)</f>
        <v>0</v>
      </c>
      <c r="AF50" s="292">
        <v>0</v>
      </c>
      <c r="AG50" s="292">
        <v>0</v>
      </c>
      <c r="AH50" s="292">
        <v>0</v>
      </c>
      <c r="AI50" s="292">
        <f>SUM(AJ50:AL50)</f>
        <v>1420</v>
      </c>
      <c r="AJ50" s="292">
        <v>0</v>
      </c>
      <c r="AK50" s="292">
        <v>0</v>
      </c>
      <c r="AL50" s="292">
        <v>1420</v>
      </c>
      <c r="AM50" s="292">
        <f>SUM(AN50:AP50)</f>
        <v>0</v>
      </c>
      <c r="AN50" s="292">
        <v>0</v>
      </c>
      <c r="AO50" s="292">
        <v>0</v>
      </c>
      <c r="AP50" s="292">
        <v>0</v>
      </c>
      <c r="AQ50" s="292">
        <f>SUM(AR50:AT50)</f>
        <v>0</v>
      </c>
      <c r="AR50" s="292">
        <v>0</v>
      </c>
      <c r="AS50" s="292">
        <v>0</v>
      </c>
      <c r="AT50" s="292">
        <v>0</v>
      </c>
      <c r="AU50" s="292">
        <f>SUM(AV50:AX50)</f>
        <v>0</v>
      </c>
      <c r="AV50" s="292">
        <v>0</v>
      </c>
      <c r="AW50" s="292">
        <v>0</v>
      </c>
      <c r="AX50" s="292">
        <v>0</v>
      </c>
      <c r="AY50" s="292">
        <f>SUM(AZ50:BB50)</f>
        <v>0</v>
      </c>
      <c r="AZ50" s="292">
        <v>0</v>
      </c>
      <c r="BA50" s="292">
        <v>0</v>
      </c>
      <c r="BB50" s="292">
        <v>0</v>
      </c>
      <c r="BC50" s="292">
        <f>SUM(BD50,BK50)</f>
        <v>207</v>
      </c>
      <c r="BD50" s="292">
        <f>SUM(BE50:BJ50)</f>
        <v>207</v>
      </c>
      <c r="BE50" s="292">
        <v>0</v>
      </c>
      <c r="BF50" s="292">
        <v>2</v>
      </c>
      <c r="BG50" s="292">
        <v>0</v>
      </c>
      <c r="BH50" s="292">
        <v>0</v>
      </c>
      <c r="BI50" s="292">
        <v>0</v>
      </c>
      <c r="BJ50" s="292">
        <v>205</v>
      </c>
      <c r="BK50" s="292">
        <f>SUM(BL50:BQ50)</f>
        <v>0</v>
      </c>
      <c r="BL50" s="292">
        <v>0</v>
      </c>
      <c r="BM50" s="292">
        <v>0</v>
      </c>
      <c r="BN50" s="292">
        <v>0</v>
      </c>
      <c r="BO50" s="292">
        <v>0</v>
      </c>
      <c r="BP50" s="292">
        <v>0</v>
      </c>
      <c r="BQ50" s="292">
        <v>0</v>
      </c>
      <c r="BR50" s="292">
        <f>SUM(BY50,CF50)</f>
        <v>4385</v>
      </c>
      <c r="BS50" s="292">
        <f>SUM(BZ50,CG50)</f>
        <v>0</v>
      </c>
      <c r="BT50" s="292">
        <f>SUM(CA50,CH50)</f>
        <v>3637</v>
      </c>
      <c r="BU50" s="292">
        <f>SUM(CB50,CI50)</f>
        <v>221</v>
      </c>
      <c r="BV50" s="292">
        <f>SUM(CC50,CJ50)</f>
        <v>225</v>
      </c>
      <c r="BW50" s="292">
        <f>SUM(CD50,CK50)</f>
        <v>0</v>
      </c>
      <c r="BX50" s="292">
        <f>SUM(CE50,CL50)</f>
        <v>302</v>
      </c>
      <c r="BY50" s="292">
        <f>SUM(BZ50:CE50)</f>
        <v>4178</v>
      </c>
      <c r="BZ50" s="292">
        <f>F50</f>
        <v>0</v>
      </c>
      <c r="CA50" s="292">
        <f>J50</f>
        <v>3635</v>
      </c>
      <c r="CB50" s="292">
        <f>N50</f>
        <v>221</v>
      </c>
      <c r="CC50" s="292">
        <f>R50</f>
        <v>225</v>
      </c>
      <c r="CD50" s="292">
        <f>V50</f>
        <v>0</v>
      </c>
      <c r="CE50" s="292">
        <f>Z50</f>
        <v>97</v>
      </c>
      <c r="CF50" s="292">
        <f>SUM(CG50:CL50)</f>
        <v>207</v>
      </c>
      <c r="CG50" s="292">
        <f>BE50</f>
        <v>0</v>
      </c>
      <c r="CH50" s="292">
        <f>BF50</f>
        <v>2</v>
      </c>
      <c r="CI50" s="292">
        <f>BG50</f>
        <v>0</v>
      </c>
      <c r="CJ50" s="292">
        <f>BH50</f>
        <v>0</v>
      </c>
      <c r="CK50" s="292">
        <f>BI50</f>
        <v>0</v>
      </c>
      <c r="CL50" s="292">
        <f>BJ50</f>
        <v>205</v>
      </c>
      <c r="CM50" s="292">
        <f>SUM(CT50,DA50)</f>
        <v>1420</v>
      </c>
      <c r="CN50" s="292">
        <f>SUM(CU50,DB50)</f>
        <v>0</v>
      </c>
      <c r="CO50" s="292">
        <f>SUM(CV50,DC50)</f>
        <v>1420</v>
      </c>
      <c r="CP50" s="292">
        <f>SUM(CW50,DD50)</f>
        <v>0</v>
      </c>
      <c r="CQ50" s="292">
        <f>SUM(CX50,DE50)</f>
        <v>0</v>
      </c>
      <c r="CR50" s="292">
        <f>SUM(CY50,DF50)</f>
        <v>0</v>
      </c>
      <c r="CS50" s="292">
        <f>SUM(CZ50,DG50)</f>
        <v>0</v>
      </c>
      <c r="CT50" s="292">
        <f>SUM(CU50:CZ50)</f>
        <v>1420</v>
      </c>
      <c r="CU50" s="292">
        <f>AE50</f>
        <v>0</v>
      </c>
      <c r="CV50" s="292">
        <f>AI50</f>
        <v>1420</v>
      </c>
      <c r="CW50" s="292">
        <f>AM50</f>
        <v>0</v>
      </c>
      <c r="CX50" s="292">
        <f>AQ50</f>
        <v>0</v>
      </c>
      <c r="CY50" s="292">
        <f>AU50</f>
        <v>0</v>
      </c>
      <c r="CZ50" s="292">
        <f>AY50</f>
        <v>0</v>
      </c>
      <c r="DA50" s="292">
        <f>SUM(DB50:DG50)</f>
        <v>0</v>
      </c>
      <c r="DB50" s="292">
        <f>BL50</f>
        <v>0</v>
      </c>
      <c r="DC50" s="292">
        <f>BM50</f>
        <v>0</v>
      </c>
      <c r="DD50" s="292">
        <f>BN50</f>
        <v>0</v>
      </c>
      <c r="DE50" s="292">
        <f>BO50</f>
        <v>0</v>
      </c>
      <c r="DF50" s="292">
        <f>BP50</f>
        <v>0</v>
      </c>
      <c r="DG50" s="292">
        <f>BQ50</f>
        <v>0</v>
      </c>
      <c r="DH50" s="292">
        <v>0</v>
      </c>
      <c r="DI50" s="292">
        <f>SUM(DJ50:DM50)</f>
        <v>1</v>
      </c>
      <c r="DJ50" s="292">
        <v>1</v>
      </c>
      <c r="DK50" s="292">
        <v>0</v>
      </c>
      <c r="DL50" s="292">
        <v>0</v>
      </c>
      <c r="DM50" s="292">
        <v>0</v>
      </c>
    </row>
    <row r="51" spans="1:117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SUM(E51,AD51,BC51)</f>
        <v>3655</v>
      </c>
      <c r="E51" s="292">
        <f>SUM(F51,J51,N51,R51,V51,Z51)</f>
        <v>981</v>
      </c>
      <c r="F51" s="292">
        <f>SUM(G51:I51)</f>
        <v>0</v>
      </c>
      <c r="G51" s="292">
        <v>0</v>
      </c>
      <c r="H51" s="292">
        <v>0</v>
      </c>
      <c r="I51" s="292">
        <v>0</v>
      </c>
      <c r="J51" s="292">
        <f>SUM(K51:M51)</f>
        <v>778</v>
      </c>
      <c r="K51" s="292">
        <v>0</v>
      </c>
      <c r="L51" s="292">
        <v>778</v>
      </c>
      <c r="M51" s="292">
        <v>0</v>
      </c>
      <c r="N51" s="292">
        <f>SUM(O51:Q51)</f>
        <v>57</v>
      </c>
      <c r="O51" s="292">
        <v>0</v>
      </c>
      <c r="P51" s="292">
        <v>57</v>
      </c>
      <c r="Q51" s="292">
        <v>0</v>
      </c>
      <c r="R51" s="292">
        <f>SUM(S51:U51)</f>
        <v>112</v>
      </c>
      <c r="S51" s="292">
        <v>0</v>
      </c>
      <c r="T51" s="292">
        <v>112</v>
      </c>
      <c r="U51" s="292">
        <v>0</v>
      </c>
      <c r="V51" s="292">
        <f>SUM(W51:Y51)</f>
        <v>3</v>
      </c>
      <c r="W51" s="292">
        <v>0</v>
      </c>
      <c r="X51" s="292">
        <v>3</v>
      </c>
      <c r="Y51" s="292">
        <v>0</v>
      </c>
      <c r="Z51" s="292">
        <f>SUM(AA51:AC51)</f>
        <v>31</v>
      </c>
      <c r="AA51" s="292">
        <v>0</v>
      </c>
      <c r="AB51" s="292">
        <v>31</v>
      </c>
      <c r="AC51" s="292">
        <v>0</v>
      </c>
      <c r="AD51" s="292">
        <f>SUM(AE51,AI51,AM51,AQ51,AU51,AY51)</f>
        <v>2521</v>
      </c>
      <c r="AE51" s="292">
        <f>SUM(AF51:AH51)</f>
        <v>0</v>
      </c>
      <c r="AF51" s="292">
        <v>0</v>
      </c>
      <c r="AG51" s="292">
        <v>0</v>
      </c>
      <c r="AH51" s="292">
        <v>0</v>
      </c>
      <c r="AI51" s="292">
        <f>SUM(AJ51:AL51)</f>
        <v>2521</v>
      </c>
      <c r="AJ51" s="292">
        <v>0</v>
      </c>
      <c r="AK51" s="292">
        <v>0</v>
      </c>
      <c r="AL51" s="292">
        <v>2521</v>
      </c>
      <c r="AM51" s="292">
        <f>SUM(AN51:AP51)</f>
        <v>0</v>
      </c>
      <c r="AN51" s="292">
        <v>0</v>
      </c>
      <c r="AO51" s="292">
        <v>0</v>
      </c>
      <c r="AP51" s="292">
        <v>0</v>
      </c>
      <c r="AQ51" s="292">
        <f>SUM(AR51:AT51)</f>
        <v>0</v>
      </c>
      <c r="AR51" s="292">
        <v>0</v>
      </c>
      <c r="AS51" s="292">
        <v>0</v>
      </c>
      <c r="AT51" s="292">
        <v>0</v>
      </c>
      <c r="AU51" s="292">
        <f>SUM(AV51:AX51)</f>
        <v>0</v>
      </c>
      <c r="AV51" s="292">
        <v>0</v>
      </c>
      <c r="AW51" s="292">
        <v>0</v>
      </c>
      <c r="AX51" s="292">
        <v>0</v>
      </c>
      <c r="AY51" s="292">
        <f>SUM(AZ51:BB51)</f>
        <v>0</v>
      </c>
      <c r="AZ51" s="292">
        <v>0</v>
      </c>
      <c r="BA51" s="292">
        <v>0</v>
      </c>
      <c r="BB51" s="292">
        <v>0</v>
      </c>
      <c r="BC51" s="292">
        <f>SUM(BD51,BK51)</f>
        <v>153</v>
      </c>
      <c r="BD51" s="292">
        <f>SUM(BE51:BJ51)</f>
        <v>83</v>
      </c>
      <c r="BE51" s="292">
        <v>0</v>
      </c>
      <c r="BF51" s="292">
        <v>74</v>
      </c>
      <c r="BG51" s="292">
        <v>1</v>
      </c>
      <c r="BH51" s="292">
        <v>0</v>
      </c>
      <c r="BI51" s="292">
        <v>0</v>
      </c>
      <c r="BJ51" s="292">
        <v>8</v>
      </c>
      <c r="BK51" s="292">
        <f>SUM(BL51:BQ51)</f>
        <v>70</v>
      </c>
      <c r="BL51" s="292">
        <v>0</v>
      </c>
      <c r="BM51" s="292">
        <v>67</v>
      </c>
      <c r="BN51" s="292">
        <v>0</v>
      </c>
      <c r="BO51" s="292">
        <v>1</v>
      </c>
      <c r="BP51" s="292">
        <v>0</v>
      </c>
      <c r="BQ51" s="292">
        <v>2</v>
      </c>
      <c r="BR51" s="292">
        <f>SUM(BY51,CF51)</f>
        <v>1064</v>
      </c>
      <c r="BS51" s="292">
        <f>SUM(BZ51,CG51)</f>
        <v>0</v>
      </c>
      <c r="BT51" s="292">
        <f>SUM(CA51,CH51)</f>
        <v>852</v>
      </c>
      <c r="BU51" s="292">
        <f>SUM(CB51,CI51)</f>
        <v>58</v>
      </c>
      <c r="BV51" s="292">
        <f>SUM(CC51,CJ51)</f>
        <v>112</v>
      </c>
      <c r="BW51" s="292">
        <f>SUM(CD51,CK51)</f>
        <v>3</v>
      </c>
      <c r="BX51" s="292">
        <f>SUM(CE51,CL51)</f>
        <v>39</v>
      </c>
      <c r="BY51" s="292">
        <f>SUM(BZ51:CE51)</f>
        <v>981</v>
      </c>
      <c r="BZ51" s="292">
        <f>F51</f>
        <v>0</v>
      </c>
      <c r="CA51" s="292">
        <f>J51</f>
        <v>778</v>
      </c>
      <c r="CB51" s="292">
        <f>N51</f>
        <v>57</v>
      </c>
      <c r="CC51" s="292">
        <f>R51</f>
        <v>112</v>
      </c>
      <c r="CD51" s="292">
        <f>V51</f>
        <v>3</v>
      </c>
      <c r="CE51" s="292">
        <f>Z51</f>
        <v>31</v>
      </c>
      <c r="CF51" s="292">
        <f>SUM(CG51:CL51)</f>
        <v>83</v>
      </c>
      <c r="CG51" s="292">
        <f>BE51</f>
        <v>0</v>
      </c>
      <c r="CH51" s="292">
        <f>BF51</f>
        <v>74</v>
      </c>
      <c r="CI51" s="292">
        <f>BG51</f>
        <v>1</v>
      </c>
      <c r="CJ51" s="292">
        <f>BH51</f>
        <v>0</v>
      </c>
      <c r="CK51" s="292">
        <f>BI51</f>
        <v>0</v>
      </c>
      <c r="CL51" s="292">
        <f>BJ51</f>
        <v>8</v>
      </c>
      <c r="CM51" s="292">
        <f>SUM(CT51,DA51)</f>
        <v>2591</v>
      </c>
      <c r="CN51" s="292">
        <f>SUM(CU51,DB51)</f>
        <v>0</v>
      </c>
      <c r="CO51" s="292">
        <f>SUM(CV51,DC51)</f>
        <v>2588</v>
      </c>
      <c r="CP51" s="292">
        <f>SUM(CW51,DD51)</f>
        <v>0</v>
      </c>
      <c r="CQ51" s="292">
        <f>SUM(CX51,DE51)</f>
        <v>1</v>
      </c>
      <c r="CR51" s="292">
        <f>SUM(CY51,DF51)</f>
        <v>0</v>
      </c>
      <c r="CS51" s="292">
        <f>SUM(CZ51,DG51)</f>
        <v>2</v>
      </c>
      <c r="CT51" s="292">
        <f>SUM(CU51:CZ51)</f>
        <v>2521</v>
      </c>
      <c r="CU51" s="292">
        <f>AE51</f>
        <v>0</v>
      </c>
      <c r="CV51" s="292">
        <f>AI51</f>
        <v>2521</v>
      </c>
      <c r="CW51" s="292">
        <f>AM51</f>
        <v>0</v>
      </c>
      <c r="CX51" s="292">
        <f>AQ51</f>
        <v>0</v>
      </c>
      <c r="CY51" s="292">
        <f>AU51</f>
        <v>0</v>
      </c>
      <c r="CZ51" s="292">
        <f>AY51</f>
        <v>0</v>
      </c>
      <c r="DA51" s="292">
        <f>SUM(DB51:DG51)</f>
        <v>70</v>
      </c>
      <c r="DB51" s="292">
        <f>BL51</f>
        <v>0</v>
      </c>
      <c r="DC51" s="292">
        <f>BM51</f>
        <v>67</v>
      </c>
      <c r="DD51" s="292">
        <f>BN51</f>
        <v>0</v>
      </c>
      <c r="DE51" s="292">
        <f>BO51</f>
        <v>1</v>
      </c>
      <c r="DF51" s="292">
        <f>BP51</f>
        <v>0</v>
      </c>
      <c r="DG51" s="292">
        <f>BQ51</f>
        <v>2</v>
      </c>
      <c r="DH51" s="292">
        <v>0</v>
      </c>
      <c r="DI51" s="292">
        <f>SUM(DJ51:DM51)</f>
        <v>0</v>
      </c>
      <c r="DJ51" s="292">
        <v>0</v>
      </c>
      <c r="DK51" s="292">
        <v>0</v>
      </c>
      <c r="DL51" s="292">
        <v>0</v>
      </c>
      <c r="DM51" s="292">
        <v>0</v>
      </c>
    </row>
    <row r="52" spans="1:117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SUM(E52,AD52,BC52)</f>
        <v>5811</v>
      </c>
      <c r="E52" s="292">
        <f>SUM(F52,J52,N52,R52,V52,Z52)</f>
        <v>3793</v>
      </c>
      <c r="F52" s="292">
        <f>SUM(G52:I52)</f>
        <v>0</v>
      </c>
      <c r="G52" s="292">
        <v>0</v>
      </c>
      <c r="H52" s="292">
        <v>0</v>
      </c>
      <c r="I52" s="292">
        <v>0</v>
      </c>
      <c r="J52" s="292">
        <f>SUM(K52:M52)</f>
        <v>3249</v>
      </c>
      <c r="K52" s="292">
        <v>0</v>
      </c>
      <c r="L52" s="292">
        <v>3249</v>
      </c>
      <c r="M52" s="292">
        <v>0</v>
      </c>
      <c r="N52" s="292">
        <f>SUM(O52:Q52)</f>
        <v>136</v>
      </c>
      <c r="O52" s="292">
        <v>0</v>
      </c>
      <c r="P52" s="292">
        <v>136</v>
      </c>
      <c r="Q52" s="292">
        <v>0</v>
      </c>
      <c r="R52" s="292">
        <f>SUM(S52:U52)</f>
        <v>357</v>
      </c>
      <c r="S52" s="292">
        <v>0</v>
      </c>
      <c r="T52" s="292">
        <v>357</v>
      </c>
      <c r="U52" s="292">
        <v>0</v>
      </c>
      <c r="V52" s="292">
        <f>SUM(W52:Y52)</f>
        <v>5</v>
      </c>
      <c r="W52" s="292">
        <v>0</v>
      </c>
      <c r="X52" s="292">
        <v>5</v>
      </c>
      <c r="Y52" s="292">
        <v>0</v>
      </c>
      <c r="Z52" s="292">
        <f>SUM(AA52:AC52)</f>
        <v>46</v>
      </c>
      <c r="AA52" s="292">
        <v>0</v>
      </c>
      <c r="AB52" s="292">
        <v>46</v>
      </c>
      <c r="AC52" s="292">
        <v>0</v>
      </c>
      <c r="AD52" s="292">
        <f>SUM(AE52,AI52,AM52,AQ52,AU52,AY52)</f>
        <v>985</v>
      </c>
      <c r="AE52" s="292">
        <f>SUM(AF52:AH52)</f>
        <v>0</v>
      </c>
      <c r="AF52" s="292">
        <v>0</v>
      </c>
      <c r="AG52" s="292">
        <v>0</v>
      </c>
      <c r="AH52" s="292">
        <v>0</v>
      </c>
      <c r="AI52" s="292">
        <f>SUM(AJ52:AL52)</f>
        <v>982</v>
      </c>
      <c r="AJ52" s="292">
        <v>0</v>
      </c>
      <c r="AK52" s="292">
        <v>0</v>
      </c>
      <c r="AL52" s="292">
        <v>982</v>
      </c>
      <c r="AM52" s="292">
        <f>SUM(AN52:AP52)</f>
        <v>3</v>
      </c>
      <c r="AN52" s="292">
        <v>0</v>
      </c>
      <c r="AO52" s="292">
        <v>0</v>
      </c>
      <c r="AP52" s="292">
        <v>3</v>
      </c>
      <c r="AQ52" s="292">
        <f>SUM(AR52:AT52)</f>
        <v>0</v>
      </c>
      <c r="AR52" s="292">
        <v>0</v>
      </c>
      <c r="AS52" s="292">
        <v>0</v>
      </c>
      <c r="AT52" s="292">
        <v>0</v>
      </c>
      <c r="AU52" s="292">
        <f>SUM(AV52:AX52)</f>
        <v>0</v>
      </c>
      <c r="AV52" s="292">
        <v>0</v>
      </c>
      <c r="AW52" s="292">
        <v>0</v>
      </c>
      <c r="AX52" s="292">
        <v>0</v>
      </c>
      <c r="AY52" s="292">
        <f>SUM(AZ52:BB52)</f>
        <v>0</v>
      </c>
      <c r="AZ52" s="292">
        <v>0</v>
      </c>
      <c r="BA52" s="292">
        <v>0</v>
      </c>
      <c r="BB52" s="292">
        <v>0</v>
      </c>
      <c r="BC52" s="292">
        <f>SUM(BD52,BK52)</f>
        <v>1033</v>
      </c>
      <c r="BD52" s="292">
        <f>SUM(BE52:BJ52)</f>
        <v>606</v>
      </c>
      <c r="BE52" s="292">
        <v>0</v>
      </c>
      <c r="BF52" s="292">
        <v>237</v>
      </c>
      <c r="BG52" s="292">
        <v>336</v>
      </c>
      <c r="BH52" s="292">
        <v>10</v>
      </c>
      <c r="BI52" s="292">
        <v>0</v>
      </c>
      <c r="BJ52" s="292">
        <v>23</v>
      </c>
      <c r="BK52" s="292">
        <f>SUM(BL52:BQ52)</f>
        <v>427</v>
      </c>
      <c r="BL52" s="292">
        <v>0</v>
      </c>
      <c r="BM52" s="292">
        <v>246</v>
      </c>
      <c r="BN52" s="292">
        <v>175</v>
      </c>
      <c r="BO52" s="292">
        <v>4</v>
      </c>
      <c r="BP52" s="292">
        <v>0</v>
      </c>
      <c r="BQ52" s="292">
        <v>2</v>
      </c>
      <c r="BR52" s="292">
        <f>SUM(BY52,CF52)</f>
        <v>4399</v>
      </c>
      <c r="BS52" s="292">
        <f>SUM(BZ52,CG52)</f>
        <v>0</v>
      </c>
      <c r="BT52" s="292">
        <f>SUM(CA52,CH52)</f>
        <v>3486</v>
      </c>
      <c r="BU52" s="292">
        <f>SUM(CB52,CI52)</f>
        <v>472</v>
      </c>
      <c r="BV52" s="292">
        <f>SUM(CC52,CJ52)</f>
        <v>367</v>
      </c>
      <c r="BW52" s="292">
        <f>SUM(CD52,CK52)</f>
        <v>5</v>
      </c>
      <c r="BX52" s="292">
        <f>SUM(CE52,CL52)</f>
        <v>69</v>
      </c>
      <c r="BY52" s="292">
        <f>SUM(BZ52:CE52)</f>
        <v>3793</v>
      </c>
      <c r="BZ52" s="292">
        <f>F52</f>
        <v>0</v>
      </c>
      <c r="CA52" s="292">
        <f>J52</f>
        <v>3249</v>
      </c>
      <c r="CB52" s="292">
        <f>N52</f>
        <v>136</v>
      </c>
      <c r="CC52" s="292">
        <f>R52</f>
        <v>357</v>
      </c>
      <c r="CD52" s="292">
        <f>V52</f>
        <v>5</v>
      </c>
      <c r="CE52" s="292">
        <f>Z52</f>
        <v>46</v>
      </c>
      <c r="CF52" s="292">
        <f>SUM(CG52:CL52)</f>
        <v>606</v>
      </c>
      <c r="CG52" s="292">
        <f>BE52</f>
        <v>0</v>
      </c>
      <c r="CH52" s="292">
        <f>BF52</f>
        <v>237</v>
      </c>
      <c r="CI52" s="292">
        <f>BG52</f>
        <v>336</v>
      </c>
      <c r="CJ52" s="292">
        <f>BH52</f>
        <v>10</v>
      </c>
      <c r="CK52" s="292">
        <f>BI52</f>
        <v>0</v>
      </c>
      <c r="CL52" s="292">
        <f>BJ52</f>
        <v>23</v>
      </c>
      <c r="CM52" s="292">
        <f>SUM(CT52,DA52)</f>
        <v>1412</v>
      </c>
      <c r="CN52" s="292">
        <f>SUM(CU52,DB52)</f>
        <v>0</v>
      </c>
      <c r="CO52" s="292">
        <f>SUM(CV52,DC52)</f>
        <v>1228</v>
      </c>
      <c r="CP52" s="292">
        <f>SUM(CW52,DD52)</f>
        <v>178</v>
      </c>
      <c r="CQ52" s="292">
        <f>SUM(CX52,DE52)</f>
        <v>4</v>
      </c>
      <c r="CR52" s="292">
        <f>SUM(CY52,DF52)</f>
        <v>0</v>
      </c>
      <c r="CS52" s="292">
        <f>SUM(CZ52,DG52)</f>
        <v>2</v>
      </c>
      <c r="CT52" s="292">
        <f>SUM(CU52:CZ52)</f>
        <v>985</v>
      </c>
      <c r="CU52" s="292">
        <f>AE52</f>
        <v>0</v>
      </c>
      <c r="CV52" s="292">
        <f>AI52</f>
        <v>982</v>
      </c>
      <c r="CW52" s="292">
        <f>AM52</f>
        <v>3</v>
      </c>
      <c r="CX52" s="292">
        <f>AQ52</f>
        <v>0</v>
      </c>
      <c r="CY52" s="292">
        <f>AU52</f>
        <v>0</v>
      </c>
      <c r="CZ52" s="292">
        <f>AY52</f>
        <v>0</v>
      </c>
      <c r="DA52" s="292">
        <f>SUM(DB52:DG52)</f>
        <v>427</v>
      </c>
      <c r="DB52" s="292">
        <f>BL52</f>
        <v>0</v>
      </c>
      <c r="DC52" s="292">
        <f>BM52</f>
        <v>246</v>
      </c>
      <c r="DD52" s="292">
        <f>BN52</f>
        <v>175</v>
      </c>
      <c r="DE52" s="292">
        <f>BO52</f>
        <v>4</v>
      </c>
      <c r="DF52" s="292">
        <f>BP52</f>
        <v>0</v>
      </c>
      <c r="DG52" s="292">
        <f>BQ52</f>
        <v>2</v>
      </c>
      <c r="DH52" s="292">
        <v>0</v>
      </c>
      <c r="DI52" s="292">
        <f>SUM(DJ52:DM52)</f>
        <v>2</v>
      </c>
      <c r="DJ52" s="292">
        <v>0</v>
      </c>
      <c r="DK52" s="292">
        <v>1</v>
      </c>
      <c r="DL52" s="292">
        <v>0</v>
      </c>
      <c r="DM52" s="292">
        <v>1</v>
      </c>
    </row>
    <row r="53" spans="1:117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SUM(E53,AD53,BC53)</f>
        <v>4255</v>
      </c>
      <c r="E53" s="292">
        <f>SUM(F53,J53,N53,R53,V53,Z53)</f>
        <v>2914</v>
      </c>
      <c r="F53" s="292">
        <f>SUM(G53:I53)</f>
        <v>0</v>
      </c>
      <c r="G53" s="292">
        <v>0</v>
      </c>
      <c r="H53" s="292">
        <v>0</v>
      </c>
      <c r="I53" s="292">
        <v>0</v>
      </c>
      <c r="J53" s="292">
        <f>SUM(K53:M53)</f>
        <v>2229</v>
      </c>
      <c r="K53" s="292">
        <v>0</v>
      </c>
      <c r="L53" s="292">
        <v>2229</v>
      </c>
      <c r="M53" s="292">
        <v>0</v>
      </c>
      <c r="N53" s="292">
        <f>SUM(O53:Q53)</f>
        <v>147</v>
      </c>
      <c r="O53" s="292">
        <v>0</v>
      </c>
      <c r="P53" s="292">
        <v>147</v>
      </c>
      <c r="Q53" s="292">
        <v>0</v>
      </c>
      <c r="R53" s="292">
        <f>SUM(S53:U53)</f>
        <v>373</v>
      </c>
      <c r="S53" s="292">
        <v>0</v>
      </c>
      <c r="T53" s="292">
        <v>373</v>
      </c>
      <c r="U53" s="292">
        <v>0</v>
      </c>
      <c r="V53" s="292">
        <f>SUM(W53:Y53)</f>
        <v>3</v>
      </c>
      <c r="W53" s="292">
        <v>0</v>
      </c>
      <c r="X53" s="292">
        <v>3</v>
      </c>
      <c r="Y53" s="292">
        <v>0</v>
      </c>
      <c r="Z53" s="292">
        <f>SUM(AA53:AC53)</f>
        <v>162</v>
      </c>
      <c r="AA53" s="292">
        <v>0</v>
      </c>
      <c r="AB53" s="292">
        <v>162</v>
      </c>
      <c r="AC53" s="292">
        <v>0</v>
      </c>
      <c r="AD53" s="292">
        <f>SUM(AE53,AI53,AM53,AQ53,AU53,AY53)</f>
        <v>1017</v>
      </c>
      <c r="AE53" s="292">
        <f>SUM(AF53:AH53)</f>
        <v>0</v>
      </c>
      <c r="AF53" s="292">
        <v>0</v>
      </c>
      <c r="AG53" s="292">
        <v>0</v>
      </c>
      <c r="AH53" s="292">
        <v>0</v>
      </c>
      <c r="AI53" s="292">
        <f>SUM(AJ53:AL53)</f>
        <v>992</v>
      </c>
      <c r="AJ53" s="292">
        <v>0</v>
      </c>
      <c r="AK53" s="292">
        <v>0</v>
      </c>
      <c r="AL53" s="292">
        <v>992</v>
      </c>
      <c r="AM53" s="292">
        <f>SUM(AN53:AP53)</f>
        <v>21</v>
      </c>
      <c r="AN53" s="292">
        <v>0</v>
      </c>
      <c r="AO53" s="292">
        <v>0</v>
      </c>
      <c r="AP53" s="292">
        <v>21</v>
      </c>
      <c r="AQ53" s="292">
        <f>SUM(AR53:AT53)</f>
        <v>0</v>
      </c>
      <c r="AR53" s="292">
        <v>0</v>
      </c>
      <c r="AS53" s="292">
        <v>0</v>
      </c>
      <c r="AT53" s="292">
        <v>0</v>
      </c>
      <c r="AU53" s="292">
        <f>SUM(AV53:AX53)</f>
        <v>0</v>
      </c>
      <c r="AV53" s="292">
        <v>0</v>
      </c>
      <c r="AW53" s="292">
        <v>0</v>
      </c>
      <c r="AX53" s="292">
        <v>0</v>
      </c>
      <c r="AY53" s="292">
        <f>SUM(AZ53:BB53)</f>
        <v>4</v>
      </c>
      <c r="AZ53" s="292">
        <v>0</v>
      </c>
      <c r="BA53" s="292">
        <v>0</v>
      </c>
      <c r="BB53" s="292">
        <v>4</v>
      </c>
      <c r="BC53" s="292">
        <f>SUM(BD53,BK53)</f>
        <v>324</v>
      </c>
      <c r="BD53" s="292">
        <f>SUM(BE53:BJ53)</f>
        <v>196</v>
      </c>
      <c r="BE53" s="292">
        <v>0</v>
      </c>
      <c r="BF53" s="292">
        <v>120</v>
      </c>
      <c r="BG53" s="292">
        <v>16</v>
      </c>
      <c r="BH53" s="292">
        <v>0</v>
      </c>
      <c r="BI53" s="292">
        <v>0</v>
      </c>
      <c r="BJ53" s="292">
        <v>60</v>
      </c>
      <c r="BK53" s="292">
        <f>SUM(BL53:BQ53)</f>
        <v>128</v>
      </c>
      <c r="BL53" s="292">
        <v>0</v>
      </c>
      <c r="BM53" s="292">
        <v>121</v>
      </c>
      <c r="BN53" s="292">
        <v>3</v>
      </c>
      <c r="BO53" s="292">
        <v>0</v>
      </c>
      <c r="BP53" s="292">
        <v>0</v>
      </c>
      <c r="BQ53" s="292">
        <v>4</v>
      </c>
      <c r="BR53" s="292">
        <f>SUM(BY53,CF53)</f>
        <v>3110</v>
      </c>
      <c r="BS53" s="292">
        <f>SUM(BZ53,CG53)</f>
        <v>0</v>
      </c>
      <c r="BT53" s="292">
        <f>SUM(CA53,CH53)</f>
        <v>2349</v>
      </c>
      <c r="BU53" s="292">
        <f>SUM(CB53,CI53)</f>
        <v>163</v>
      </c>
      <c r="BV53" s="292">
        <f>SUM(CC53,CJ53)</f>
        <v>373</v>
      </c>
      <c r="BW53" s="292">
        <f>SUM(CD53,CK53)</f>
        <v>3</v>
      </c>
      <c r="BX53" s="292">
        <f>SUM(CE53,CL53)</f>
        <v>222</v>
      </c>
      <c r="BY53" s="292">
        <f>SUM(BZ53:CE53)</f>
        <v>2914</v>
      </c>
      <c r="BZ53" s="292">
        <f>F53</f>
        <v>0</v>
      </c>
      <c r="CA53" s="292">
        <f>J53</f>
        <v>2229</v>
      </c>
      <c r="CB53" s="292">
        <f>N53</f>
        <v>147</v>
      </c>
      <c r="CC53" s="292">
        <f>R53</f>
        <v>373</v>
      </c>
      <c r="CD53" s="292">
        <f>V53</f>
        <v>3</v>
      </c>
      <c r="CE53" s="292">
        <f>Z53</f>
        <v>162</v>
      </c>
      <c r="CF53" s="292">
        <f>SUM(CG53:CL53)</f>
        <v>196</v>
      </c>
      <c r="CG53" s="292">
        <f>BE53</f>
        <v>0</v>
      </c>
      <c r="CH53" s="292">
        <f>BF53</f>
        <v>120</v>
      </c>
      <c r="CI53" s="292">
        <f>BG53</f>
        <v>16</v>
      </c>
      <c r="CJ53" s="292">
        <f>BH53</f>
        <v>0</v>
      </c>
      <c r="CK53" s="292">
        <f>BI53</f>
        <v>0</v>
      </c>
      <c r="CL53" s="292">
        <f>BJ53</f>
        <v>60</v>
      </c>
      <c r="CM53" s="292">
        <f>SUM(CT53,DA53)</f>
        <v>1145</v>
      </c>
      <c r="CN53" s="292">
        <f>SUM(CU53,DB53)</f>
        <v>0</v>
      </c>
      <c r="CO53" s="292">
        <f>SUM(CV53,DC53)</f>
        <v>1113</v>
      </c>
      <c r="CP53" s="292">
        <f>SUM(CW53,DD53)</f>
        <v>24</v>
      </c>
      <c r="CQ53" s="292">
        <f>SUM(CX53,DE53)</f>
        <v>0</v>
      </c>
      <c r="CR53" s="292">
        <f>SUM(CY53,DF53)</f>
        <v>0</v>
      </c>
      <c r="CS53" s="292">
        <f>SUM(CZ53,DG53)</f>
        <v>8</v>
      </c>
      <c r="CT53" s="292">
        <f>SUM(CU53:CZ53)</f>
        <v>1017</v>
      </c>
      <c r="CU53" s="292">
        <f>AE53</f>
        <v>0</v>
      </c>
      <c r="CV53" s="292">
        <f>AI53</f>
        <v>992</v>
      </c>
      <c r="CW53" s="292">
        <f>AM53</f>
        <v>21</v>
      </c>
      <c r="CX53" s="292">
        <f>AQ53</f>
        <v>0</v>
      </c>
      <c r="CY53" s="292">
        <f>AU53</f>
        <v>0</v>
      </c>
      <c r="CZ53" s="292">
        <f>AY53</f>
        <v>4</v>
      </c>
      <c r="DA53" s="292">
        <f>SUM(DB53:DG53)</f>
        <v>128</v>
      </c>
      <c r="DB53" s="292">
        <f>BL53</f>
        <v>0</v>
      </c>
      <c r="DC53" s="292">
        <f>BM53</f>
        <v>121</v>
      </c>
      <c r="DD53" s="292">
        <f>BN53</f>
        <v>3</v>
      </c>
      <c r="DE53" s="292">
        <f>BO53</f>
        <v>0</v>
      </c>
      <c r="DF53" s="292">
        <f>BP53</f>
        <v>0</v>
      </c>
      <c r="DG53" s="292">
        <f>BQ53</f>
        <v>4</v>
      </c>
      <c r="DH53" s="292">
        <v>12</v>
      </c>
      <c r="DI53" s="292">
        <f>SUM(DJ53:DM53)</f>
        <v>0</v>
      </c>
      <c r="DJ53" s="292">
        <v>0</v>
      </c>
      <c r="DK53" s="292">
        <v>0</v>
      </c>
      <c r="DL53" s="292">
        <v>0</v>
      </c>
      <c r="DM53" s="292">
        <v>0</v>
      </c>
    </row>
    <row r="54" spans="1:117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SUM(E54,AD54,BC54)</f>
        <v>1794</v>
      </c>
      <c r="E54" s="292">
        <f>SUM(F54,J54,N54,R54,V54,Z54)</f>
        <v>1401</v>
      </c>
      <c r="F54" s="292">
        <f>SUM(G54:I54)</f>
        <v>0</v>
      </c>
      <c r="G54" s="292">
        <v>0</v>
      </c>
      <c r="H54" s="292">
        <v>0</v>
      </c>
      <c r="I54" s="292">
        <v>0</v>
      </c>
      <c r="J54" s="292">
        <f>SUM(K54:M54)</f>
        <v>1049</v>
      </c>
      <c r="K54" s="292">
        <v>0</v>
      </c>
      <c r="L54" s="292">
        <v>1049</v>
      </c>
      <c r="M54" s="292">
        <v>0</v>
      </c>
      <c r="N54" s="292">
        <f>SUM(O54:Q54)</f>
        <v>79</v>
      </c>
      <c r="O54" s="292">
        <v>0</v>
      </c>
      <c r="P54" s="292">
        <v>79</v>
      </c>
      <c r="Q54" s="292">
        <v>0</v>
      </c>
      <c r="R54" s="292">
        <f>SUM(S54:U54)</f>
        <v>194</v>
      </c>
      <c r="S54" s="292">
        <v>0</v>
      </c>
      <c r="T54" s="292">
        <v>194</v>
      </c>
      <c r="U54" s="292">
        <v>0</v>
      </c>
      <c r="V54" s="292">
        <f>SUM(W54:Y54)</f>
        <v>2</v>
      </c>
      <c r="W54" s="292">
        <v>0</v>
      </c>
      <c r="X54" s="292">
        <v>2</v>
      </c>
      <c r="Y54" s="292">
        <v>0</v>
      </c>
      <c r="Z54" s="292">
        <f>SUM(AA54:AC54)</f>
        <v>77</v>
      </c>
      <c r="AA54" s="292">
        <v>0</v>
      </c>
      <c r="AB54" s="292">
        <v>77</v>
      </c>
      <c r="AC54" s="292">
        <v>0</v>
      </c>
      <c r="AD54" s="292">
        <f>SUM(AE54,AI54,AM54,AQ54,AU54,AY54)</f>
        <v>223</v>
      </c>
      <c r="AE54" s="292">
        <f>SUM(AF54:AH54)</f>
        <v>0</v>
      </c>
      <c r="AF54" s="292">
        <v>0</v>
      </c>
      <c r="AG54" s="292">
        <v>0</v>
      </c>
      <c r="AH54" s="292">
        <v>0</v>
      </c>
      <c r="AI54" s="292">
        <f>SUM(AJ54:AL54)</f>
        <v>222</v>
      </c>
      <c r="AJ54" s="292">
        <v>0</v>
      </c>
      <c r="AK54" s="292">
        <v>0</v>
      </c>
      <c r="AL54" s="292">
        <v>222</v>
      </c>
      <c r="AM54" s="292">
        <f>SUM(AN54:AP54)</f>
        <v>1</v>
      </c>
      <c r="AN54" s="292">
        <v>0</v>
      </c>
      <c r="AO54" s="292">
        <v>0</v>
      </c>
      <c r="AP54" s="292">
        <v>1</v>
      </c>
      <c r="AQ54" s="292">
        <f>SUM(AR54:AT54)</f>
        <v>0</v>
      </c>
      <c r="AR54" s="292">
        <v>0</v>
      </c>
      <c r="AS54" s="292">
        <v>0</v>
      </c>
      <c r="AT54" s="292">
        <v>0</v>
      </c>
      <c r="AU54" s="292">
        <f>SUM(AV54:AX54)</f>
        <v>0</v>
      </c>
      <c r="AV54" s="292">
        <v>0</v>
      </c>
      <c r="AW54" s="292">
        <v>0</v>
      </c>
      <c r="AX54" s="292">
        <v>0</v>
      </c>
      <c r="AY54" s="292">
        <f>SUM(AZ54:BB54)</f>
        <v>0</v>
      </c>
      <c r="AZ54" s="292">
        <v>0</v>
      </c>
      <c r="BA54" s="292">
        <v>0</v>
      </c>
      <c r="BB54" s="292">
        <v>0</v>
      </c>
      <c r="BC54" s="292">
        <f>SUM(BD54,BK54)</f>
        <v>170</v>
      </c>
      <c r="BD54" s="292">
        <f>SUM(BE54:BJ54)</f>
        <v>74</v>
      </c>
      <c r="BE54" s="292">
        <v>0</v>
      </c>
      <c r="BF54" s="292">
        <v>39</v>
      </c>
      <c r="BG54" s="292">
        <v>7</v>
      </c>
      <c r="BH54" s="292">
        <v>0</v>
      </c>
      <c r="BI54" s="292">
        <v>0</v>
      </c>
      <c r="BJ54" s="292">
        <v>28</v>
      </c>
      <c r="BK54" s="292">
        <f>SUM(BL54:BQ54)</f>
        <v>96</v>
      </c>
      <c r="BL54" s="292">
        <v>0</v>
      </c>
      <c r="BM54" s="292">
        <v>84</v>
      </c>
      <c r="BN54" s="292">
        <v>7</v>
      </c>
      <c r="BO54" s="292">
        <v>0</v>
      </c>
      <c r="BP54" s="292">
        <v>0</v>
      </c>
      <c r="BQ54" s="292">
        <v>5</v>
      </c>
      <c r="BR54" s="292">
        <f>SUM(BY54,CF54)</f>
        <v>1475</v>
      </c>
      <c r="BS54" s="292">
        <f>SUM(BZ54,CG54)</f>
        <v>0</v>
      </c>
      <c r="BT54" s="292">
        <f>SUM(CA54,CH54)</f>
        <v>1088</v>
      </c>
      <c r="BU54" s="292">
        <f>SUM(CB54,CI54)</f>
        <v>86</v>
      </c>
      <c r="BV54" s="292">
        <f>SUM(CC54,CJ54)</f>
        <v>194</v>
      </c>
      <c r="BW54" s="292">
        <f>SUM(CD54,CK54)</f>
        <v>2</v>
      </c>
      <c r="BX54" s="292">
        <f>SUM(CE54,CL54)</f>
        <v>105</v>
      </c>
      <c r="BY54" s="292">
        <f>SUM(BZ54:CE54)</f>
        <v>1401</v>
      </c>
      <c r="BZ54" s="292">
        <f>F54</f>
        <v>0</v>
      </c>
      <c r="CA54" s="292">
        <f>J54</f>
        <v>1049</v>
      </c>
      <c r="CB54" s="292">
        <f>N54</f>
        <v>79</v>
      </c>
      <c r="CC54" s="292">
        <f>R54</f>
        <v>194</v>
      </c>
      <c r="CD54" s="292">
        <f>V54</f>
        <v>2</v>
      </c>
      <c r="CE54" s="292">
        <f>Z54</f>
        <v>77</v>
      </c>
      <c r="CF54" s="292">
        <f>SUM(CG54:CL54)</f>
        <v>74</v>
      </c>
      <c r="CG54" s="292">
        <f>BE54</f>
        <v>0</v>
      </c>
      <c r="CH54" s="292">
        <f>BF54</f>
        <v>39</v>
      </c>
      <c r="CI54" s="292">
        <f>BG54</f>
        <v>7</v>
      </c>
      <c r="CJ54" s="292">
        <f>BH54</f>
        <v>0</v>
      </c>
      <c r="CK54" s="292">
        <f>BI54</f>
        <v>0</v>
      </c>
      <c r="CL54" s="292">
        <f>BJ54</f>
        <v>28</v>
      </c>
      <c r="CM54" s="292">
        <f>SUM(CT54,DA54)</f>
        <v>319</v>
      </c>
      <c r="CN54" s="292">
        <f>SUM(CU54,DB54)</f>
        <v>0</v>
      </c>
      <c r="CO54" s="292">
        <f>SUM(CV54,DC54)</f>
        <v>306</v>
      </c>
      <c r="CP54" s="292">
        <f>SUM(CW54,DD54)</f>
        <v>8</v>
      </c>
      <c r="CQ54" s="292">
        <f>SUM(CX54,DE54)</f>
        <v>0</v>
      </c>
      <c r="CR54" s="292">
        <f>SUM(CY54,DF54)</f>
        <v>0</v>
      </c>
      <c r="CS54" s="292">
        <f>SUM(CZ54,DG54)</f>
        <v>5</v>
      </c>
      <c r="CT54" s="292">
        <f>SUM(CU54:CZ54)</f>
        <v>223</v>
      </c>
      <c r="CU54" s="292">
        <f>AE54</f>
        <v>0</v>
      </c>
      <c r="CV54" s="292">
        <f>AI54</f>
        <v>222</v>
      </c>
      <c r="CW54" s="292">
        <f>AM54</f>
        <v>1</v>
      </c>
      <c r="CX54" s="292">
        <f>AQ54</f>
        <v>0</v>
      </c>
      <c r="CY54" s="292">
        <f>AU54</f>
        <v>0</v>
      </c>
      <c r="CZ54" s="292">
        <f>AY54</f>
        <v>0</v>
      </c>
      <c r="DA54" s="292">
        <f>SUM(DB54:DG54)</f>
        <v>96</v>
      </c>
      <c r="DB54" s="292">
        <f>BL54</f>
        <v>0</v>
      </c>
      <c r="DC54" s="292">
        <f>BM54</f>
        <v>84</v>
      </c>
      <c r="DD54" s="292">
        <f>BN54</f>
        <v>7</v>
      </c>
      <c r="DE54" s="292">
        <f>BO54</f>
        <v>0</v>
      </c>
      <c r="DF54" s="292">
        <f>BP54</f>
        <v>0</v>
      </c>
      <c r="DG54" s="292">
        <f>BQ54</f>
        <v>5</v>
      </c>
      <c r="DH54" s="292">
        <v>6</v>
      </c>
      <c r="DI54" s="292">
        <f>SUM(DJ54:DM54)</f>
        <v>0</v>
      </c>
      <c r="DJ54" s="292">
        <v>0</v>
      </c>
      <c r="DK54" s="292">
        <v>0</v>
      </c>
      <c r="DL54" s="292">
        <v>0</v>
      </c>
      <c r="DM54" s="292">
        <v>0</v>
      </c>
    </row>
    <row r="55" spans="1:117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SUM(E55,AD55,BC55)</f>
        <v>3299</v>
      </c>
      <c r="E55" s="292">
        <f>SUM(F55,J55,N55,R55,V55,Z55)</f>
        <v>2810</v>
      </c>
      <c r="F55" s="292">
        <f>SUM(G55:I55)</f>
        <v>0</v>
      </c>
      <c r="G55" s="292">
        <v>0</v>
      </c>
      <c r="H55" s="292">
        <v>0</v>
      </c>
      <c r="I55" s="292">
        <v>0</v>
      </c>
      <c r="J55" s="292">
        <f>SUM(K55:M55)</f>
        <v>2261</v>
      </c>
      <c r="K55" s="292">
        <v>0</v>
      </c>
      <c r="L55" s="292">
        <v>2261</v>
      </c>
      <c r="M55" s="292">
        <v>0</v>
      </c>
      <c r="N55" s="292">
        <f>SUM(O55:Q55)</f>
        <v>140</v>
      </c>
      <c r="O55" s="292">
        <v>0</v>
      </c>
      <c r="P55" s="292">
        <v>140</v>
      </c>
      <c r="Q55" s="292">
        <v>0</v>
      </c>
      <c r="R55" s="292">
        <f>SUM(S55:U55)</f>
        <v>273</v>
      </c>
      <c r="S55" s="292">
        <v>0</v>
      </c>
      <c r="T55" s="292">
        <v>273</v>
      </c>
      <c r="U55" s="292">
        <v>0</v>
      </c>
      <c r="V55" s="292">
        <f>SUM(W55:Y55)</f>
        <v>2</v>
      </c>
      <c r="W55" s="292">
        <v>0</v>
      </c>
      <c r="X55" s="292">
        <v>2</v>
      </c>
      <c r="Y55" s="292">
        <v>0</v>
      </c>
      <c r="Z55" s="292">
        <f>SUM(AA55:AC55)</f>
        <v>134</v>
      </c>
      <c r="AA55" s="292">
        <v>0</v>
      </c>
      <c r="AB55" s="292">
        <v>134</v>
      </c>
      <c r="AC55" s="292">
        <v>0</v>
      </c>
      <c r="AD55" s="292">
        <f>SUM(AE55,AI55,AM55,AQ55,AU55,AY55)</f>
        <v>96</v>
      </c>
      <c r="AE55" s="292">
        <f>SUM(AF55:AH55)</f>
        <v>0</v>
      </c>
      <c r="AF55" s="292">
        <v>0</v>
      </c>
      <c r="AG55" s="292">
        <v>0</v>
      </c>
      <c r="AH55" s="292">
        <v>0</v>
      </c>
      <c r="AI55" s="292">
        <f>SUM(AJ55:AL55)</f>
        <v>87</v>
      </c>
      <c r="AJ55" s="292">
        <v>0</v>
      </c>
      <c r="AK55" s="292">
        <v>0</v>
      </c>
      <c r="AL55" s="292">
        <v>87</v>
      </c>
      <c r="AM55" s="292">
        <f>SUM(AN55:AP55)</f>
        <v>4</v>
      </c>
      <c r="AN55" s="292">
        <v>0</v>
      </c>
      <c r="AO55" s="292">
        <v>0</v>
      </c>
      <c r="AP55" s="292">
        <v>4</v>
      </c>
      <c r="AQ55" s="292">
        <f>SUM(AR55:AT55)</f>
        <v>0</v>
      </c>
      <c r="AR55" s="292">
        <v>0</v>
      </c>
      <c r="AS55" s="292">
        <v>0</v>
      </c>
      <c r="AT55" s="292">
        <v>0</v>
      </c>
      <c r="AU55" s="292">
        <f>SUM(AV55:AX55)</f>
        <v>0</v>
      </c>
      <c r="AV55" s="292">
        <v>0</v>
      </c>
      <c r="AW55" s="292">
        <v>0</v>
      </c>
      <c r="AX55" s="292">
        <v>0</v>
      </c>
      <c r="AY55" s="292">
        <f>SUM(AZ55:BB55)</f>
        <v>5</v>
      </c>
      <c r="AZ55" s="292">
        <v>0</v>
      </c>
      <c r="BA55" s="292">
        <v>0</v>
      </c>
      <c r="BB55" s="292">
        <v>5</v>
      </c>
      <c r="BC55" s="292">
        <f>SUM(BD55,BK55)</f>
        <v>393</v>
      </c>
      <c r="BD55" s="292">
        <f>SUM(BE55:BJ55)</f>
        <v>175</v>
      </c>
      <c r="BE55" s="292">
        <v>0</v>
      </c>
      <c r="BF55" s="292">
        <v>91</v>
      </c>
      <c r="BG55" s="292">
        <v>17</v>
      </c>
      <c r="BH55" s="292">
        <v>0</v>
      </c>
      <c r="BI55" s="292">
        <v>0</v>
      </c>
      <c r="BJ55" s="292">
        <v>67</v>
      </c>
      <c r="BK55" s="292">
        <f>SUM(BL55:BQ55)</f>
        <v>218</v>
      </c>
      <c r="BL55" s="292">
        <v>0</v>
      </c>
      <c r="BM55" s="292">
        <v>192</v>
      </c>
      <c r="BN55" s="292">
        <v>13</v>
      </c>
      <c r="BO55" s="292">
        <v>0</v>
      </c>
      <c r="BP55" s="292">
        <v>0</v>
      </c>
      <c r="BQ55" s="292">
        <v>13</v>
      </c>
      <c r="BR55" s="292">
        <f>SUM(BY55,CF55)</f>
        <v>2985</v>
      </c>
      <c r="BS55" s="292">
        <f>SUM(BZ55,CG55)</f>
        <v>0</v>
      </c>
      <c r="BT55" s="292">
        <f>SUM(CA55,CH55)</f>
        <v>2352</v>
      </c>
      <c r="BU55" s="292">
        <f>SUM(CB55,CI55)</f>
        <v>157</v>
      </c>
      <c r="BV55" s="292">
        <f>SUM(CC55,CJ55)</f>
        <v>273</v>
      </c>
      <c r="BW55" s="292">
        <f>SUM(CD55,CK55)</f>
        <v>2</v>
      </c>
      <c r="BX55" s="292">
        <f>SUM(CE55,CL55)</f>
        <v>201</v>
      </c>
      <c r="BY55" s="292">
        <f>SUM(BZ55:CE55)</f>
        <v>2810</v>
      </c>
      <c r="BZ55" s="292">
        <f>F55</f>
        <v>0</v>
      </c>
      <c r="CA55" s="292">
        <f>J55</f>
        <v>2261</v>
      </c>
      <c r="CB55" s="292">
        <f>N55</f>
        <v>140</v>
      </c>
      <c r="CC55" s="292">
        <f>R55</f>
        <v>273</v>
      </c>
      <c r="CD55" s="292">
        <f>V55</f>
        <v>2</v>
      </c>
      <c r="CE55" s="292">
        <f>Z55</f>
        <v>134</v>
      </c>
      <c r="CF55" s="292">
        <f>SUM(CG55:CL55)</f>
        <v>175</v>
      </c>
      <c r="CG55" s="292">
        <f>BE55</f>
        <v>0</v>
      </c>
      <c r="CH55" s="292">
        <f>BF55</f>
        <v>91</v>
      </c>
      <c r="CI55" s="292">
        <f>BG55</f>
        <v>17</v>
      </c>
      <c r="CJ55" s="292">
        <f>BH55</f>
        <v>0</v>
      </c>
      <c r="CK55" s="292">
        <f>BI55</f>
        <v>0</v>
      </c>
      <c r="CL55" s="292">
        <f>BJ55</f>
        <v>67</v>
      </c>
      <c r="CM55" s="292">
        <f>SUM(CT55,DA55)</f>
        <v>314</v>
      </c>
      <c r="CN55" s="292">
        <f>SUM(CU55,DB55)</f>
        <v>0</v>
      </c>
      <c r="CO55" s="292">
        <f>SUM(CV55,DC55)</f>
        <v>279</v>
      </c>
      <c r="CP55" s="292">
        <f>SUM(CW55,DD55)</f>
        <v>17</v>
      </c>
      <c r="CQ55" s="292">
        <f>SUM(CX55,DE55)</f>
        <v>0</v>
      </c>
      <c r="CR55" s="292">
        <f>SUM(CY55,DF55)</f>
        <v>0</v>
      </c>
      <c r="CS55" s="292">
        <f>SUM(CZ55,DG55)</f>
        <v>18</v>
      </c>
      <c r="CT55" s="292">
        <f>SUM(CU55:CZ55)</f>
        <v>96</v>
      </c>
      <c r="CU55" s="292">
        <f>AE55</f>
        <v>0</v>
      </c>
      <c r="CV55" s="292">
        <f>AI55</f>
        <v>87</v>
      </c>
      <c r="CW55" s="292">
        <f>AM55</f>
        <v>4</v>
      </c>
      <c r="CX55" s="292">
        <f>AQ55</f>
        <v>0</v>
      </c>
      <c r="CY55" s="292">
        <f>AU55</f>
        <v>0</v>
      </c>
      <c r="CZ55" s="292">
        <f>AY55</f>
        <v>5</v>
      </c>
      <c r="DA55" s="292">
        <f>SUM(DB55:DG55)</f>
        <v>218</v>
      </c>
      <c r="DB55" s="292">
        <f>BL55</f>
        <v>0</v>
      </c>
      <c r="DC55" s="292">
        <f>BM55</f>
        <v>192</v>
      </c>
      <c r="DD55" s="292">
        <f>BN55</f>
        <v>13</v>
      </c>
      <c r="DE55" s="292">
        <f>BO55</f>
        <v>0</v>
      </c>
      <c r="DF55" s="292">
        <f>BP55</f>
        <v>0</v>
      </c>
      <c r="DG55" s="292">
        <f>BQ55</f>
        <v>13</v>
      </c>
      <c r="DH55" s="292">
        <v>0</v>
      </c>
      <c r="DI55" s="292">
        <f>SUM(DJ55:DM55)</f>
        <v>0</v>
      </c>
      <c r="DJ55" s="292">
        <v>0</v>
      </c>
      <c r="DK55" s="292">
        <v>0</v>
      </c>
      <c r="DL55" s="292">
        <v>0</v>
      </c>
      <c r="DM55" s="292">
        <v>0</v>
      </c>
    </row>
    <row r="56" spans="1:117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SUM(E56,AD56,BC56)</f>
        <v>3526</v>
      </c>
      <c r="E56" s="292">
        <f>SUM(F56,J56,N56,R56,V56,Z56)</f>
        <v>2308</v>
      </c>
      <c r="F56" s="292">
        <f>SUM(G56:I56)</f>
        <v>0</v>
      </c>
      <c r="G56" s="292">
        <v>0</v>
      </c>
      <c r="H56" s="292">
        <v>0</v>
      </c>
      <c r="I56" s="292">
        <v>0</v>
      </c>
      <c r="J56" s="292">
        <f>SUM(K56:M56)</f>
        <v>1875</v>
      </c>
      <c r="K56" s="292">
        <v>0</v>
      </c>
      <c r="L56" s="292">
        <v>1875</v>
      </c>
      <c r="M56" s="292">
        <v>0</v>
      </c>
      <c r="N56" s="292">
        <f>SUM(O56:Q56)</f>
        <v>124</v>
      </c>
      <c r="O56" s="292">
        <v>0</v>
      </c>
      <c r="P56" s="292">
        <v>124</v>
      </c>
      <c r="Q56" s="292">
        <v>0</v>
      </c>
      <c r="R56" s="292">
        <f>SUM(S56:U56)</f>
        <v>208</v>
      </c>
      <c r="S56" s="292">
        <v>0</v>
      </c>
      <c r="T56" s="292">
        <v>208</v>
      </c>
      <c r="U56" s="292">
        <v>0</v>
      </c>
      <c r="V56" s="292">
        <f>SUM(W56:Y56)</f>
        <v>3</v>
      </c>
      <c r="W56" s="292">
        <v>0</v>
      </c>
      <c r="X56" s="292">
        <v>3</v>
      </c>
      <c r="Y56" s="292">
        <v>0</v>
      </c>
      <c r="Z56" s="292">
        <f>SUM(AA56:AC56)</f>
        <v>98</v>
      </c>
      <c r="AA56" s="292">
        <v>0</v>
      </c>
      <c r="AB56" s="292">
        <v>98</v>
      </c>
      <c r="AC56" s="292">
        <v>0</v>
      </c>
      <c r="AD56" s="292">
        <f>SUM(AE56,AI56,AM56,AQ56,AU56,AY56)</f>
        <v>674</v>
      </c>
      <c r="AE56" s="292">
        <f>SUM(AF56:AH56)</f>
        <v>0</v>
      </c>
      <c r="AF56" s="292">
        <v>0</v>
      </c>
      <c r="AG56" s="292">
        <v>0</v>
      </c>
      <c r="AH56" s="292">
        <v>0</v>
      </c>
      <c r="AI56" s="292">
        <f>SUM(AJ56:AL56)</f>
        <v>625</v>
      </c>
      <c r="AJ56" s="292">
        <v>0</v>
      </c>
      <c r="AK56" s="292">
        <v>0</v>
      </c>
      <c r="AL56" s="292">
        <v>625</v>
      </c>
      <c r="AM56" s="292">
        <f>SUM(AN56:AP56)</f>
        <v>47</v>
      </c>
      <c r="AN56" s="292">
        <v>0</v>
      </c>
      <c r="AO56" s="292">
        <v>0</v>
      </c>
      <c r="AP56" s="292">
        <v>47</v>
      </c>
      <c r="AQ56" s="292">
        <f>SUM(AR56:AT56)</f>
        <v>0</v>
      </c>
      <c r="AR56" s="292">
        <v>0</v>
      </c>
      <c r="AS56" s="292">
        <v>0</v>
      </c>
      <c r="AT56" s="292">
        <v>0</v>
      </c>
      <c r="AU56" s="292">
        <f>SUM(AV56:AX56)</f>
        <v>0</v>
      </c>
      <c r="AV56" s="292">
        <v>0</v>
      </c>
      <c r="AW56" s="292">
        <v>0</v>
      </c>
      <c r="AX56" s="292">
        <v>0</v>
      </c>
      <c r="AY56" s="292">
        <f>SUM(AZ56:BB56)</f>
        <v>2</v>
      </c>
      <c r="AZ56" s="292">
        <v>0</v>
      </c>
      <c r="BA56" s="292">
        <v>0</v>
      </c>
      <c r="BB56" s="292">
        <v>2</v>
      </c>
      <c r="BC56" s="292">
        <f>SUM(BD56,BK56)</f>
        <v>544</v>
      </c>
      <c r="BD56" s="292">
        <f>SUM(BE56:BJ56)</f>
        <v>173</v>
      </c>
      <c r="BE56" s="292">
        <v>0</v>
      </c>
      <c r="BF56" s="292">
        <v>74</v>
      </c>
      <c r="BG56" s="292">
        <v>23</v>
      </c>
      <c r="BH56" s="292">
        <v>0</v>
      </c>
      <c r="BI56" s="292">
        <v>0</v>
      </c>
      <c r="BJ56" s="292">
        <v>76</v>
      </c>
      <c r="BK56" s="292">
        <f>SUM(BL56:BQ56)</f>
        <v>371</v>
      </c>
      <c r="BL56" s="292">
        <v>0</v>
      </c>
      <c r="BM56" s="292">
        <v>352</v>
      </c>
      <c r="BN56" s="292">
        <v>6</v>
      </c>
      <c r="BO56" s="292">
        <v>0</v>
      </c>
      <c r="BP56" s="292">
        <v>0</v>
      </c>
      <c r="BQ56" s="292">
        <v>13</v>
      </c>
      <c r="BR56" s="292">
        <f>SUM(BY56,CF56)</f>
        <v>2481</v>
      </c>
      <c r="BS56" s="292">
        <f>SUM(BZ56,CG56)</f>
        <v>0</v>
      </c>
      <c r="BT56" s="292">
        <f>SUM(CA56,CH56)</f>
        <v>1949</v>
      </c>
      <c r="BU56" s="292">
        <f>SUM(CB56,CI56)</f>
        <v>147</v>
      </c>
      <c r="BV56" s="292">
        <f>SUM(CC56,CJ56)</f>
        <v>208</v>
      </c>
      <c r="BW56" s="292">
        <f>SUM(CD56,CK56)</f>
        <v>3</v>
      </c>
      <c r="BX56" s="292">
        <f>SUM(CE56,CL56)</f>
        <v>174</v>
      </c>
      <c r="BY56" s="292">
        <f>SUM(BZ56:CE56)</f>
        <v>2308</v>
      </c>
      <c r="BZ56" s="292">
        <f>F56</f>
        <v>0</v>
      </c>
      <c r="CA56" s="292">
        <f>J56</f>
        <v>1875</v>
      </c>
      <c r="CB56" s="292">
        <f>N56</f>
        <v>124</v>
      </c>
      <c r="CC56" s="292">
        <f>R56</f>
        <v>208</v>
      </c>
      <c r="CD56" s="292">
        <f>V56</f>
        <v>3</v>
      </c>
      <c r="CE56" s="292">
        <f>Z56</f>
        <v>98</v>
      </c>
      <c r="CF56" s="292">
        <f>SUM(CG56:CL56)</f>
        <v>173</v>
      </c>
      <c r="CG56" s="292">
        <f>BE56</f>
        <v>0</v>
      </c>
      <c r="CH56" s="292">
        <f>BF56</f>
        <v>74</v>
      </c>
      <c r="CI56" s="292">
        <f>BG56</f>
        <v>23</v>
      </c>
      <c r="CJ56" s="292">
        <f>BH56</f>
        <v>0</v>
      </c>
      <c r="CK56" s="292">
        <f>BI56</f>
        <v>0</v>
      </c>
      <c r="CL56" s="292">
        <f>BJ56</f>
        <v>76</v>
      </c>
      <c r="CM56" s="292">
        <f>SUM(CT56,DA56)</f>
        <v>1045</v>
      </c>
      <c r="CN56" s="292">
        <f>SUM(CU56,DB56)</f>
        <v>0</v>
      </c>
      <c r="CO56" s="292">
        <f>SUM(CV56,DC56)</f>
        <v>977</v>
      </c>
      <c r="CP56" s="292">
        <f>SUM(CW56,DD56)</f>
        <v>53</v>
      </c>
      <c r="CQ56" s="292">
        <f>SUM(CX56,DE56)</f>
        <v>0</v>
      </c>
      <c r="CR56" s="292">
        <f>SUM(CY56,DF56)</f>
        <v>0</v>
      </c>
      <c r="CS56" s="292">
        <f>SUM(CZ56,DG56)</f>
        <v>15</v>
      </c>
      <c r="CT56" s="292">
        <f>SUM(CU56:CZ56)</f>
        <v>674</v>
      </c>
      <c r="CU56" s="292">
        <f>AE56</f>
        <v>0</v>
      </c>
      <c r="CV56" s="292">
        <f>AI56</f>
        <v>625</v>
      </c>
      <c r="CW56" s="292">
        <f>AM56</f>
        <v>47</v>
      </c>
      <c r="CX56" s="292">
        <f>AQ56</f>
        <v>0</v>
      </c>
      <c r="CY56" s="292">
        <f>AU56</f>
        <v>0</v>
      </c>
      <c r="CZ56" s="292">
        <f>AY56</f>
        <v>2</v>
      </c>
      <c r="DA56" s="292">
        <f>SUM(DB56:DG56)</f>
        <v>371</v>
      </c>
      <c r="DB56" s="292">
        <f>BL56</f>
        <v>0</v>
      </c>
      <c r="DC56" s="292">
        <f>BM56</f>
        <v>352</v>
      </c>
      <c r="DD56" s="292">
        <f>BN56</f>
        <v>6</v>
      </c>
      <c r="DE56" s="292">
        <f>BO56</f>
        <v>0</v>
      </c>
      <c r="DF56" s="292">
        <f>BP56</f>
        <v>0</v>
      </c>
      <c r="DG56" s="292">
        <f>BQ56</f>
        <v>13</v>
      </c>
      <c r="DH56" s="292">
        <v>11</v>
      </c>
      <c r="DI56" s="292">
        <f>SUM(DJ56:DM56)</f>
        <v>0</v>
      </c>
      <c r="DJ56" s="292">
        <v>0</v>
      </c>
      <c r="DK56" s="292">
        <v>0</v>
      </c>
      <c r="DL56" s="292">
        <v>0</v>
      </c>
      <c r="DM56" s="292">
        <v>0</v>
      </c>
    </row>
    <row r="57" spans="1:117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SUM(E57,AD57,BC57)</f>
        <v>2466</v>
      </c>
      <c r="E57" s="292">
        <f>SUM(F57,J57,N57,R57,V57,Z57)</f>
        <v>1236</v>
      </c>
      <c r="F57" s="292">
        <f>SUM(G57:I57)</f>
        <v>0</v>
      </c>
      <c r="G57" s="292">
        <v>0</v>
      </c>
      <c r="H57" s="292">
        <v>0</v>
      </c>
      <c r="I57" s="292">
        <v>0</v>
      </c>
      <c r="J57" s="292">
        <f>SUM(K57:M57)</f>
        <v>920</v>
      </c>
      <c r="K57" s="292">
        <v>0</v>
      </c>
      <c r="L57" s="292">
        <v>920</v>
      </c>
      <c r="M57" s="292">
        <v>0</v>
      </c>
      <c r="N57" s="292">
        <f>SUM(O57:Q57)</f>
        <v>84</v>
      </c>
      <c r="O57" s="292">
        <v>0</v>
      </c>
      <c r="P57" s="292">
        <v>84</v>
      </c>
      <c r="Q57" s="292">
        <v>0</v>
      </c>
      <c r="R57" s="292">
        <f>SUM(S57:U57)</f>
        <v>173</v>
      </c>
      <c r="S57" s="292">
        <v>0</v>
      </c>
      <c r="T57" s="292">
        <v>173</v>
      </c>
      <c r="U57" s="292">
        <v>0</v>
      </c>
      <c r="V57" s="292">
        <f>SUM(W57:Y57)</f>
        <v>1</v>
      </c>
      <c r="W57" s="292">
        <v>0</v>
      </c>
      <c r="X57" s="292">
        <v>1</v>
      </c>
      <c r="Y57" s="292">
        <v>0</v>
      </c>
      <c r="Z57" s="292">
        <f>SUM(AA57:AC57)</f>
        <v>58</v>
      </c>
      <c r="AA57" s="292">
        <v>0</v>
      </c>
      <c r="AB57" s="292">
        <v>58</v>
      </c>
      <c r="AC57" s="292">
        <v>0</v>
      </c>
      <c r="AD57" s="292">
        <f>SUM(AE57,AI57,AM57,AQ57,AU57,AY57)</f>
        <v>865</v>
      </c>
      <c r="AE57" s="292">
        <f>SUM(AF57:AH57)</f>
        <v>0</v>
      </c>
      <c r="AF57" s="292">
        <v>0</v>
      </c>
      <c r="AG57" s="292">
        <v>0</v>
      </c>
      <c r="AH57" s="292">
        <v>0</v>
      </c>
      <c r="AI57" s="292">
        <f>SUM(AJ57:AL57)</f>
        <v>823</v>
      </c>
      <c r="AJ57" s="292">
        <v>0</v>
      </c>
      <c r="AK57" s="292">
        <v>0</v>
      </c>
      <c r="AL57" s="292">
        <v>823</v>
      </c>
      <c r="AM57" s="292">
        <f>SUM(AN57:AP57)</f>
        <v>41</v>
      </c>
      <c r="AN57" s="292">
        <v>0</v>
      </c>
      <c r="AO57" s="292">
        <v>0</v>
      </c>
      <c r="AP57" s="292">
        <v>41</v>
      </c>
      <c r="AQ57" s="292">
        <f>SUM(AR57:AT57)</f>
        <v>0</v>
      </c>
      <c r="AR57" s="292">
        <v>0</v>
      </c>
      <c r="AS57" s="292">
        <v>0</v>
      </c>
      <c r="AT57" s="292">
        <v>0</v>
      </c>
      <c r="AU57" s="292">
        <f>SUM(AV57:AX57)</f>
        <v>0</v>
      </c>
      <c r="AV57" s="292">
        <v>0</v>
      </c>
      <c r="AW57" s="292">
        <v>0</v>
      </c>
      <c r="AX57" s="292">
        <v>0</v>
      </c>
      <c r="AY57" s="292">
        <f>SUM(AZ57:BB57)</f>
        <v>1</v>
      </c>
      <c r="AZ57" s="292">
        <v>0</v>
      </c>
      <c r="BA57" s="292">
        <v>0</v>
      </c>
      <c r="BB57" s="292">
        <v>1</v>
      </c>
      <c r="BC57" s="292">
        <f>SUM(BD57,BK57)</f>
        <v>365</v>
      </c>
      <c r="BD57" s="292">
        <f>SUM(BE57:BJ57)</f>
        <v>93</v>
      </c>
      <c r="BE57" s="292">
        <v>0</v>
      </c>
      <c r="BF57" s="292">
        <v>45</v>
      </c>
      <c r="BG57" s="292">
        <v>9</v>
      </c>
      <c r="BH57" s="292">
        <v>0</v>
      </c>
      <c r="BI57" s="292">
        <v>0</v>
      </c>
      <c r="BJ57" s="292">
        <v>39</v>
      </c>
      <c r="BK57" s="292">
        <f>SUM(BL57:BQ57)</f>
        <v>272</v>
      </c>
      <c r="BL57" s="292">
        <v>0</v>
      </c>
      <c r="BM57" s="292">
        <v>261</v>
      </c>
      <c r="BN57" s="292">
        <v>4</v>
      </c>
      <c r="BO57" s="292">
        <v>0</v>
      </c>
      <c r="BP57" s="292">
        <v>0</v>
      </c>
      <c r="BQ57" s="292">
        <v>7</v>
      </c>
      <c r="BR57" s="292">
        <f>SUM(BY57,CF57)</f>
        <v>1329</v>
      </c>
      <c r="BS57" s="292">
        <f>SUM(BZ57,CG57)</f>
        <v>0</v>
      </c>
      <c r="BT57" s="292">
        <f>SUM(CA57,CH57)</f>
        <v>965</v>
      </c>
      <c r="BU57" s="292">
        <f>SUM(CB57,CI57)</f>
        <v>93</v>
      </c>
      <c r="BV57" s="292">
        <f>SUM(CC57,CJ57)</f>
        <v>173</v>
      </c>
      <c r="BW57" s="292">
        <f>SUM(CD57,CK57)</f>
        <v>1</v>
      </c>
      <c r="BX57" s="292">
        <f>SUM(CE57,CL57)</f>
        <v>97</v>
      </c>
      <c r="BY57" s="292">
        <f>SUM(BZ57:CE57)</f>
        <v>1236</v>
      </c>
      <c r="BZ57" s="292">
        <f>F57</f>
        <v>0</v>
      </c>
      <c r="CA57" s="292">
        <f>J57</f>
        <v>920</v>
      </c>
      <c r="CB57" s="292">
        <f>N57</f>
        <v>84</v>
      </c>
      <c r="CC57" s="292">
        <f>R57</f>
        <v>173</v>
      </c>
      <c r="CD57" s="292">
        <f>V57</f>
        <v>1</v>
      </c>
      <c r="CE57" s="292">
        <f>Z57</f>
        <v>58</v>
      </c>
      <c r="CF57" s="292">
        <f>SUM(CG57:CL57)</f>
        <v>93</v>
      </c>
      <c r="CG57" s="292">
        <f>BE57</f>
        <v>0</v>
      </c>
      <c r="CH57" s="292">
        <f>BF57</f>
        <v>45</v>
      </c>
      <c r="CI57" s="292">
        <f>BG57</f>
        <v>9</v>
      </c>
      <c r="CJ57" s="292">
        <f>BH57</f>
        <v>0</v>
      </c>
      <c r="CK57" s="292">
        <f>BI57</f>
        <v>0</v>
      </c>
      <c r="CL57" s="292">
        <f>BJ57</f>
        <v>39</v>
      </c>
      <c r="CM57" s="292">
        <f>SUM(CT57,DA57)</f>
        <v>1137</v>
      </c>
      <c r="CN57" s="292">
        <f>SUM(CU57,DB57)</f>
        <v>0</v>
      </c>
      <c r="CO57" s="292">
        <f>SUM(CV57,DC57)</f>
        <v>1084</v>
      </c>
      <c r="CP57" s="292">
        <f>SUM(CW57,DD57)</f>
        <v>45</v>
      </c>
      <c r="CQ57" s="292">
        <f>SUM(CX57,DE57)</f>
        <v>0</v>
      </c>
      <c r="CR57" s="292">
        <f>SUM(CY57,DF57)</f>
        <v>0</v>
      </c>
      <c r="CS57" s="292">
        <f>SUM(CZ57,DG57)</f>
        <v>8</v>
      </c>
      <c r="CT57" s="292">
        <f>SUM(CU57:CZ57)</f>
        <v>865</v>
      </c>
      <c r="CU57" s="292">
        <f>AE57</f>
        <v>0</v>
      </c>
      <c r="CV57" s="292">
        <f>AI57</f>
        <v>823</v>
      </c>
      <c r="CW57" s="292">
        <f>AM57</f>
        <v>41</v>
      </c>
      <c r="CX57" s="292">
        <f>AQ57</f>
        <v>0</v>
      </c>
      <c r="CY57" s="292">
        <f>AU57</f>
        <v>0</v>
      </c>
      <c r="CZ57" s="292">
        <f>AY57</f>
        <v>1</v>
      </c>
      <c r="DA57" s="292">
        <f>SUM(DB57:DG57)</f>
        <v>272</v>
      </c>
      <c r="DB57" s="292">
        <f>BL57</f>
        <v>0</v>
      </c>
      <c r="DC57" s="292">
        <f>BM57</f>
        <v>261</v>
      </c>
      <c r="DD57" s="292">
        <f>BN57</f>
        <v>4</v>
      </c>
      <c r="DE57" s="292">
        <f>BO57</f>
        <v>0</v>
      </c>
      <c r="DF57" s="292">
        <f>BP57</f>
        <v>0</v>
      </c>
      <c r="DG57" s="292">
        <f>BQ57</f>
        <v>7</v>
      </c>
      <c r="DH57" s="292">
        <v>7</v>
      </c>
      <c r="DI57" s="292">
        <f>SUM(DJ57:DM57)</f>
        <v>0</v>
      </c>
      <c r="DJ57" s="292">
        <v>0</v>
      </c>
      <c r="DK57" s="292">
        <v>0</v>
      </c>
      <c r="DL57" s="292">
        <v>0</v>
      </c>
      <c r="DM57" s="292">
        <v>0</v>
      </c>
    </row>
    <row r="58" spans="1:117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SUM(E58,AD58,BC58)</f>
        <v>2044</v>
      </c>
      <c r="E58" s="292">
        <f>SUM(F58,J58,N58,R58,V58,Z58)</f>
        <v>1652</v>
      </c>
      <c r="F58" s="292">
        <f>SUM(G58:I58)</f>
        <v>0</v>
      </c>
      <c r="G58" s="292">
        <v>0</v>
      </c>
      <c r="H58" s="292">
        <v>0</v>
      </c>
      <c r="I58" s="292">
        <v>0</v>
      </c>
      <c r="J58" s="292">
        <f>SUM(K58:M58)</f>
        <v>1187</v>
      </c>
      <c r="K58" s="292">
        <v>0</v>
      </c>
      <c r="L58" s="292">
        <v>1187</v>
      </c>
      <c r="M58" s="292">
        <v>0</v>
      </c>
      <c r="N58" s="292">
        <f>SUM(O58:Q58)</f>
        <v>105</v>
      </c>
      <c r="O58" s="292">
        <v>0</v>
      </c>
      <c r="P58" s="292">
        <v>105</v>
      </c>
      <c r="Q58" s="292">
        <v>0</v>
      </c>
      <c r="R58" s="292">
        <f>SUM(S58:U58)</f>
        <v>271</v>
      </c>
      <c r="S58" s="292">
        <v>0</v>
      </c>
      <c r="T58" s="292">
        <v>271</v>
      </c>
      <c r="U58" s="292">
        <v>0</v>
      </c>
      <c r="V58" s="292">
        <f>SUM(W58:Y58)</f>
        <v>3</v>
      </c>
      <c r="W58" s="292">
        <v>0</v>
      </c>
      <c r="X58" s="292">
        <v>3</v>
      </c>
      <c r="Y58" s="292">
        <v>0</v>
      </c>
      <c r="Z58" s="292">
        <f>SUM(AA58:AC58)</f>
        <v>86</v>
      </c>
      <c r="AA58" s="292">
        <v>0</v>
      </c>
      <c r="AB58" s="292">
        <v>86</v>
      </c>
      <c r="AC58" s="292">
        <v>0</v>
      </c>
      <c r="AD58" s="292">
        <f>SUM(AE58,AI58,AM58,AQ58,AU58,AY58)</f>
        <v>150</v>
      </c>
      <c r="AE58" s="292">
        <f>SUM(AF58:AH58)</f>
        <v>0</v>
      </c>
      <c r="AF58" s="292">
        <v>0</v>
      </c>
      <c r="AG58" s="292">
        <v>0</v>
      </c>
      <c r="AH58" s="292">
        <v>0</v>
      </c>
      <c r="AI58" s="292">
        <f>SUM(AJ58:AL58)</f>
        <v>135</v>
      </c>
      <c r="AJ58" s="292">
        <v>0</v>
      </c>
      <c r="AK58" s="292">
        <v>0</v>
      </c>
      <c r="AL58" s="292">
        <v>135</v>
      </c>
      <c r="AM58" s="292">
        <f>SUM(AN58:AP58)</f>
        <v>11</v>
      </c>
      <c r="AN58" s="292">
        <v>0</v>
      </c>
      <c r="AO58" s="292">
        <v>0</v>
      </c>
      <c r="AP58" s="292">
        <v>11</v>
      </c>
      <c r="AQ58" s="292">
        <f>SUM(AR58:AT58)</f>
        <v>0</v>
      </c>
      <c r="AR58" s="292">
        <v>0</v>
      </c>
      <c r="AS58" s="292">
        <v>0</v>
      </c>
      <c r="AT58" s="292">
        <v>0</v>
      </c>
      <c r="AU58" s="292">
        <f>SUM(AV58:AX58)</f>
        <v>0</v>
      </c>
      <c r="AV58" s="292">
        <v>0</v>
      </c>
      <c r="AW58" s="292">
        <v>0</v>
      </c>
      <c r="AX58" s="292">
        <v>0</v>
      </c>
      <c r="AY58" s="292">
        <f>SUM(AZ58:BB58)</f>
        <v>4</v>
      </c>
      <c r="AZ58" s="292">
        <v>0</v>
      </c>
      <c r="BA58" s="292">
        <v>0</v>
      </c>
      <c r="BB58" s="292">
        <v>4</v>
      </c>
      <c r="BC58" s="292">
        <f>SUM(BD58,BK58)</f>
        <v>242</v>
      </c>
      <c r="BD58" s="292">
        <f>SUM(BE58:BJ58)</f>
        <v>108</v>
      </c>
      <c r="BE58" s="292">
        <v>0</v>
      </c>
      <c r="BF58" s="292">
        <v>54</v>
      </c>
      <c r="BG58" s="292">
        <v>13</v>
      </c>
      <c r="BH58" s="292">
        <v>0</v>
      </c>
      <c r="BI58" s="292">
        <v>0</v>
      </c>
      <c r="BJ58" s="292">
        <v>41</v>
      </c>
      <c r="BK58" s="292">
        <f>SUM(BL58:BQ58)</f>
        <v>134</v>
      </c>
      <c r="BL58" s="292">
        <v>0</v>
      </c>
      <c r="BM58" s="292">
        <v>122</v>
      </c>
      <c r="BN58" s="292">
        <v>4</v>
      </c>
      <c r="BO58" s="292">
        <v>0</v>
      </c>
      <c r="BP58" s="292">
        <v>0</v>
      </c>
      <c r="BQ58" s="292">
        <v>8</v>
      </c>
      <c r="BR58" s="292">
        <f>SUM(BY58,CF58)</f>
        <v>1760</v>
      </c>
      <c r="BS58" s="292">
        <f>SUM(BZ58,CG58)</f>
        <v>0</v>
      </c>
      <c r="BT58" s="292">
        <f>SUM(CA58,CH58)</f>
        <v>1241</v>
      </c>
      <c r="BU58" s="292">
        <f>SUM(CB58,CI58)</f>
        <v>118</v>
      </c>
      <c r="BV58" s="292">
        <f>SUM(CC58,CJ58)</f>
        <v>271</v>
      </c>
      <c r="BW58" s="292">
        <f>SUM(CD58,CK58)</f>
        <v>3</v>
      </c>
      <c r="BX58" s="292">
        <f>SUM(CE58,CL58)</f>
        <v>127</v>
      </c>
      <c r="BY58" s="292">
        <f>SUM(BZ58:CE58)</f>
        <v>1652</v>
      </c>
      <c r="BZ58" s="292">
        <f>F58</f>
        <v>0</v>
      </c>
      <c r="CA58" s="292">
        <f>J58</f>
        <v>1187</v>
      </c>
      <c r="CB58" s="292">
        <f>N58</f>
        <v>105</v>
      </c>
      <c r="CC58" s="292">
        <f>R58</f>
        <v>271</v>
      </c>
      <c r="CD58" s="292">
        <f>V58</f>
        <v>3</v>
      </c>
      <c r="CE58" s="292">
        <f>Z58</f>
        <v>86</v>
      </c>
      <c r="CF58" s="292">
        <f>SUM(CG58:CL58)</f>
        <v>108</v>
      </c>
      <c r="CG58" s="292">
        <f>BE58</f>
        <v>0</v>
      </c>
      <c r="CH58" s="292">
        <f>BF58</f>
        <v>54</v>
      </c>
      <c r="CI58" s="292">
        <f>BG58</f>
        <v>13</v>
      </c>
      <c r="CJ58" s="292">
        <f>BH58</f>
        <v>0</v>
      </c>
      <c r="CK58" s="292">
        <f>BI58</f>
        <v>0</v>
      </c>
      <c r="CL58" s="292">
        <f>BJ58</f>
        <v>41</v>
      </c>
      <c r="CM58" s="292">
        <f>SUM(CT58,DA58)</f>
        <v>284</v>
      </c>
      <c r="CN58" s="292">
        <f>SUM(CU58,DB58)</f>
        <v>0</v>
      </c>
      <c r="CO58" s="292">
        <f>SUM(CV58,DC58)</f>
        <v>257</v>
      </c>
      <c r="CP58" s="292">
        <f>SUM(CW58,DD58)</f>
        <v>15</v>
      </c>
      <c r="CQ58" s="292">
        <f>SUM(CX58,DE58)</f>
        <v>0</v>
      </c>
      <c r="CR58" s="292">
        <f>SUM(CY58,DF58)</f>
        <v>0</v>
      </c>
      <c r="CS58" s="292">
        <f>SUM(CZ58,DG58)</f>
        <v>12</v>
      </c>
      <c r="CT58" s="292">
        <f>SUM(CU58:CZ58)</f>
        <v>150</v>
      </c>
      <c r="CU58" s="292">
        <f>AE58</f>
        <v>0</v>
      </c>
      <c r="CV58" s="292">
        <f>AI58</f>
        <v>135</v>
      </c>
      <c r="CW58" s="292">
        <f>AM58</f>
        <v>11</v>
      </c>
      <c r="CX58" s="292">
        <f>AQ58</f>
        <v>0</v>
      </c>
      <c r="CY58" s="292">
        <f>AU58</f>
        <v>0</v>
      </c>
      <c r="CZ58" s="292">
        <f>AY58</f>
        <v>4</v>
      </c>
      <c r="DA58" s="292">
        <f>SUM(DB58:DG58)</f>
        <v>134</v>
      </c>
      <c r="DB58" s="292">
        <f>BL58</f>
        <v>0</v>
      </c>
      <c r="DC58" s="292">
        <f>BM58</f>
        <v>122</v>
      </c>
      <c r="DD58" s="292">
        <f>BN58</f>
        <v>4</v>
      </c>
      <c r="DE58" s="292">
        <f>BO58</f>
        <v>0</v>
      </c>
      <c r="DF58" s="292">
        <f>BP58</f>
        <v>0</v>
      </c>
      <c r="DG58" s="292">
        <f>BQ58</f>
        <v>8</v>
      </c>
      <c r="DH58" s="292">
        <v>7</v>
      </c>
      <c r="DI58" s="292">
        <f>SUM(DJ58:DM58)</f>
        <v>0</v>
      </c>
      <c r="DJ58" s="292">
        <v>0</v>
      </c>
      <c r="DK58" s="292">
        <v>0</v>
      </c>
      <c r="DL58" s="292">
        <v>0</v>
      </c>
      <c r="DM58" s="292">
        <v>0</v>
      </c>
    </row>
    <row r="59" spans="1:117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SUM(E59,AD59,BC59)</f>
        <v>2851</v>
      </c>
      <c r="E59" s="292">
        <f>SUM(F59,J59,N59,R59,V59,Z59)</f>
        <v>1769</v>
      </c>
      <c r="F59" s="292">
        <f>SUM(G59:I59)</f>
        <v>0</v>
      </c>
      <c r="G59" s="292">
        <v>0</v>
      </c>
      <c r="H59" s="292">
        <v>0</v>
      </c>
      <c r="I59" s="292">
        <v>0</v>
      </c>
      <c r="J59" s="292">
        <f>SUM(K59:M59)</f>
        <v>1222</v>
      </c>
      <c r="K59" s="292">
        <v>0</v>
      </c>
      <c r="L59" s="292">
        <v>1222</v>
      </c>
      <c r="M59" s="292">
        <v>0</v>
      </c>
      <c r="N59" s="292">
        <f>SUM(O59:Q59)</f>
        <v>141</v>
      </c>
      <c r="O59" s="292">
        <v>0</v>
      </c>
      <c r="P59" s="292">
        <v>141</v>
      </c>
      <c r="Q59" s="292">
        <v>0</v>
      </c>
      <c r="R59" s="292">
        <f>SUM(S59:U59)</f>
        <v>406</v>
      </c>
      <c r="S59" s="292">
        <v>0</v>
      </c>
      <c r="T59" s="292">
        <v>406</v>
      </c>
      <c r="U59" s="292">
        <v>0</v>
      </c>
      <c r="V59" s="292">
        <f>SUM(W59:Y59)</f>
        <v>0</v>
      </c>
      <c r="W59" s="292">
        <v>0</v>
      </c>
      <c r="X59" s="292">
        <v>0</v>
      </c>
      <c r="Y59" s="292">
        <v>0</v>
      </c>
      <c r="Z59" s="292">
        <f>SUM(AA59:AC59)</f>
        <v>0</v>
      </c>
      <c r="AA59" s="292">
        <v>0</v>
      </c>
      <c r="AB59" s="292">
        <v>0</v>
      </c>
      <c r="AC59" s="292">
        <v>0</v>
      </c>
      <c r="AD59" s="292">
        <f>SUM(AE59,AI59,AM59,AQ59,AU59,AY59)</f>
        <v>705</v>
      </c>
      <c r="AE59" s="292">
        <f>SUM(AF59:AH59)</f>
        <v>0</v>
      </c>
      <c r="AF59" s="292">
        <v>0</v>
      </c>
      <c r="AG59" s="292">
        <v>0</v>
      </c>
      <c r="AH59" s="292">
        <v>0</v>
      </c>
      <c r="AI59" s="292">
        <f>SUM(AJ59:AL59)</f>
        <v>679</v>
      </c>
      <c r="AJ59" s="292">
        <v>0</v>
      </c>
      <c r="AK59" s="292">
        <v>0</v>
      </c>
      <c r="AL59" s="292">
        <v>679</v>
      </c>
      <c r="AM59" s="292">
        <f>SUM(AN59:AP59)</f>
        <v>26</v>
      </c>
      <c r="AN59" s="292">
        <v>0</v>
      </c>
      <c r="AO59" s="292">
        <v>0</v>
      </c>
      <c r="AP59" s="292">
        <v>26</v>
      </c>
      <c r="AQ59" s="292">
        <f>SUM(AR59:AT59)</f>
        <v>0</v>
      </c>
      <c r="AR59" s="292">
        <v>0</v>
      </c>
      <c r="AS59" s="292">
        <v>0</v>
      </c>
      <c r="AT59" s="292">
        <v>0</v>
      </c>
      <c r="AU59" s="292">
        <f>SUM(AV59:AX59)</f>
        <v>0</v>
      </c>
      <c r="AV59" s="292">
        <v>0</v>
      </c>
      <c r="AW59" s="292">
        <v>0</v>
      </c>
      <c r="AX59" s="292">
        <v>0</v>
      </c>
      <c r="AY59" s="292">
        <f>SUM(AZ59:BB59)</f>
        <v>0</v>
      </c>
      <c r="AZ59" s="292">
        <v>0</v>
      </c>
      <c r="BA59" s="292">
        <v>0</v>
      </c>
      <c r="BB59" s="292">
        <v>0</v>
      </c>
      <c r="BC59" s="292">
        <f>SUM(BD59,BK59)</f>
        <v>377</v>
      </c>
      <c r="BD59" s="292">
        <f>SUM(BE59:BJ59)</f>
        <v>140</v>
      </c>
      <c r="BE59" s="292">
        <v>0</v>
      </c>
      <c r="BF59" s="292">
        <v>35</v>
      </c>
      <c r="BG59" s="292">
        <v>65</v>
      </c>
      <c r="BH59" s="292">
        <v>40</v>
      </c>
      <c r="BI59" s="292">
        <v>0</v>
      </c>
      <c r="BJ59" s="292">
        <v>0</v>
      </c>
      <c r="BK59" s="292">
        <f>SUM(BL59:BQ59)</f>
        <v>237</v>
      </c>
      <c r="BL59" s="292">
        <v>0</v>
      </c>
      <c r="BM59" s="292">
        <v>179</v>
      </c>
      <c r="BN59" s="292">
        <v>42</v>
      </c>
      <c r="BO59" s="292">
        <v>16</v>
      </c>
      <c r="BP59" s="292">
        <v>0</v>
      </c>
      <c r="BQ59" s="292">
        <v>0</v>
      </c>
      <c r="BR59" s="292">
        <f>SUM(BY59,CF59)</f>
        <v>1909</v>
      </c>
      <c r="BS59" s="292">
        <f>SUM(BZ59,CG59)</f>
        <v>0</v>
      </c>
      <c r="BT59" s="292">
        <f>SUM(CA59,CH59)</f>
        <v>1257</v>
      </c>
      <c r="BU59" s="292">
        <f>SUM(CB59,CI59)</f>
        <v>206</v>
      </c>
      <c r="BV59" s="292">
        <f>SUM(CC59,CJ59)</f>
        <v>446</v>
      </c>
      <c r="BW59" s="292">
        <f>SUM(CD59,CK59)</f>
        <v>0</v>
      </c>
      <c r="BX59" s="292">
        <f>SUM(CE59,CL59)</f>
        <v>0</v>
      </c>
      <c r="BY59" s="292">
        <f>SUM(BZ59:CE59)</f>
        <v>1769</v>
      </c>
      <c r="BZ59" s="292">
        <f>F59</f>
        <v>0</v>
      </c>
      <c r="CA59" s="292">
        <f>J59</f>
        <v>1222</v>
      </c>
      <c r="CB59" s="292">
        <f>N59</f>
        <v>141</v>
      </c>
      <c r="CC59" s="292">
        <f>R59</f>
        <v>406</v>
      </c>
      <c r="CD59" s="292">
        <f>V59</f>
        <v>0</v>
      </c>
      <c r="CE59" s="292">
        <f>Z59</f>
        <v>0</v>
      </c>
      <c r="CF59" s="292">
        <f>SUM(CG59:CL59)</f>
        <v>140</v>
      </c>
      <c r="CG59" s="292">
        <f>BE59</f>
        <v>0</v>
      </c>
      <c r="CH59" s="292">
        <f>BF59</f>
        <v>35</v>
      </c>
      <c r="CI59" s="292">
        <f>BG59</f>
        <v>65</v>
      </c>
      <c r="CJ59" s="292">
        <f>BH59</f>
        <v>40</v>
      </c>
      <c r="CK59" s="292">
        <f>BI59</f>
        <v>0</v>
      </c>
      <c r="CL59" s="292">
        <f>BJ59</f>
        <v>0</v>
      </c>
      <c r="CM59" s="292">
        <f>SUM(CT59,DA59)</f>
        <v>942</v>
      </c>
      <c r="CN59" s="292">
        <f>SUM(CU59,DB59)</f>
        <v>0</v>
      </c>
      <c r="CO59" s="292">
        <f>SUM(CV59,DC59)</f>
        <v>858</v>
      </c>
      <c r="CP59" s="292">
        <f>SUM(CW59,DD59)</f>
        <v>68</v>
      </c>
      <c r="CQ59" s="292">
        <f>SUM(CX59,DE59)</f>
        <v>16</v>
      </c>
      <c r="CR59" s="292">
        <f>SUM(CY59,DF59)</f>
        <v>0</v>
      </c>
      <c r="CS59" s="292">
        <f>SUM(CZ59,DG59)</f>
        <v>0</v>
      </c>
      <c r="CT59" s="292">
        <f>SUM(CU59:CZ59)</f>
        <v>705</v>
      </c>
      <c r="CU59" s="292">
        <f>AE59</f>
        <v>0</v>
      </c>
      <c r="CV59" s="292">
        <f>AI59</f>
        <v>679</v>
      </c>
      <c r="CW59" s="292">
        <f>AM59</f>
        <v>26</v>
      </c>
      <c r="CX59" s="292">
        <f>AQ59</f>
        <v>0</v>
      </c>
      <c r="CY59" s="292">
        <f>AU59</f>
        <v>0</v>
      </c>
      <c r="CZ59" s="292">
        <f>AY59</f>
        <v>0</v>
      </c>
      <c r="DA59" s="292">
        <f>SUM(DB59:DG59)</f>
        <v>237</v>
      </c>
      <c r="DB59" s="292">
        <f>BL59</f>
        <v>0</v>
      </c>
      <c r="DC59" s="292">
        <f>BM59</f>
        <v>179</v>
      </c>
      <c r="DD59" s="292">
        <f>BN59</f>
        <v>42</v>
      </c>
      <c r="DE59" s="292">
        <f>BO59</f>
        <v>16</v>
      </c>
      <c r="DF59" s="292">
        <f>BP59</f>
        <v>0</v>
      </c>
      <c r="DG59" s="292">
        <f>BQ59</f>
        <v>0</v>
      </c>
      <c r="DH59" s="292">
        <v>0</v>
      </c>
      <c r="DI59" s="292">
        <f>SUM(DJ59:DM59)</f>
        <v>0</v>
      </c>
      <c r="DJ59" s="292">
        <v>0</v>
      </c>
      <c r="DK59" s="292">
        <v>0</v>
      </c>
      <c r="DL59" s="292">
        <v>0</v>
      </c>
      <c r="DM59" s="292">
        <v>0</v>
      </c>
    </row>
    <row r="60" spans="1:117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SUM(E60,AD60,BC60)</f>
        <v>3060</v>
      </c>
      <c r="E60" s="292">
        <f>SUM(F60,J60,N60,R60,V60,Z60)</f>
        <v>2236</v>
      </c>
      <c r="F60" s="292">
        <f>SUM(G60:I60)</f>
        <v>0</v>
      </c>
      <c r="G60" s="292">
        <v>0</v>
      </c>
      <c r="H60" s="292">
        <v>0</v>
      </c>
      <c r="I60" s="292">
        <v>0</v>
      </c>
      <c r="J60" s="292">
        <f>SUM(K60:M60)</f>
        <v>1715</v>
      </c>
      <c r="K60" s="292">
        <v>844</v>
      </c>
      <c r="L60" s="292">
        <v>871</v>
      </c>
      <c r="M60" s="292">
        <v>0</v>
      </c>
      <c r="N60" s="292">
        <f>SUM(O60:Q60)</f>
        <v>0</v>
      </c>
      <c r="O60" s="292">
        <v>0</v>
      </c>
      <c r="P60" s="292">
        <v>0</v>
      </c>
      <c r="Q60" s="292">
        <v>0</v>
      </c>
      <c r="R60" s="292">
        <f>SUM(S60:U60)</f>
        <v>514</v>
      </c>
      <c r="S60" s="292">
        <v>154</v>
      </c>
      <c r="T60" s="292">
        <v>360</v>
      </c>
      <c r="U60" s="292">
        <v>0</v>
      </c>
      <c r="V60" s="292">
        <f>SUM(W60:Y60)</f>
        <v>0</v>
      </c>
      <c r="W60" s="292">
        <v>0</v>
      </c>
      <c r="X60" s="292">
        <v>0</v>
      </c>
      <c r="Y60" s="292">
        <v>0</v>
      </c>
      <c r="Z60" s="292">
        <f>SUM(AA60:AC60)</f>
        <v>7</v>
      </c>
      <c r="AA60" s="292">
        <v>7</v>
      </c>
      <c r="AB60" s="292">
        <v>0</v>
      </c>
      <c r="AC60" s="292">
        <v>0</v>
      </c>
      <c r="AD60" s="292">
        <f>SUM(AE60,AI60,AM60,AQ60,AU60,AY60)</f>
        <v>360</v>
      </c>
      <c r="AE60" s="292">
        <f>SUM(AF60:AH60)</f>
        <v>0</v>
      </c>
      <c r="AF60" s="292">
        <v>0</v>
      </c>
      <c r="AG60" s="292">
        <v>0</v>
      </c>
      <c r="AH60" s="292">
        <v>0</v>
      </c>
      <c r="AI60" s="292">
        <f>SUM(AJ60:AL60)</f>
        <v>336</v>
      </c>
      <c r="AJ60" s="292">
        <v>0</v>
      </c>
      <c r="AK60" s="292">
        <v>0</v>
      </c>
      <c r="AL60" s="292">
        <v>336</v>
      </c>
      <c r="AM60" s="292">
        <f>SUM(AN60:AP60)</f>
        <v>0</v>
      </c>
      <c r="AN60" s="292">
        <v>0</v>
      </c>
      <c r="AO60" s="292">
        <v>0</v>
      </c>
      <c r="AP60" s="292">
        <v>0</v>
      </c>
      <c r="AQ60" s="292">
        <f>SUM(AR60:AT60)</f>
        <v>24</v>
      </c>
      <c r="AR60" s="292">
        <v>0</v>
      </c>
      <c r="AS60" s="292">
        <v>0</v>
      </c>
      <c r="AT60" s="292">
        <v>24</v>
      </c>
      <c r="AU60" s="292">
        <f>SUM(AV60:AX60)</f>
        <v>0</v>
      </c>
      <c r="AV60" s="292">
        <v>0</v>
      </c>
      <c r="AW60" s="292">
        <v>0</v>
      </c>
      <c r="AX60" s="292">
        <v>0</v>
      </c>
      <c r="AY60" s="292">
        <f>SUM(AZ60:BB60)</f>
        <v>0</v>
      </c>
      <c r="AZ60" s="292">
        <v>0</v>
      </c>
      <c r="BA60" s="292">
        <v>0</v>
      </c>
      <c r="BB60" s="292">
        <v>0</v>
      </c>
      <c r="BC60" s="292">
        <f>SUM(BD60,BK60)</f>
        <v>464</v>
      </c>
      <c r="BD60" s="292">
        <f>SUM(BE60:BJ60)</f>
        <v>270</v>
      </c>
      <c r="BE60" s="292">
        <v>0</v>
      </c>
      <c r="BF60" s="292">
        <v>224</v>
      </c>
      <c r="BG60" s="292">
        <v>0</v>
      </c>
      <c r="BH60" s="292">
        <v>29</v>
      </c>
      <c r="BI60" s="292">
        <v>0</v>
      </c>
      <c r="BJ60" s="292">
        <v>17</v>
      </c>
      <c r="BK60" s="292">
        <f>SUM(BL60:BQ60)</f>
        <v>194</v>
      </c>
      <c r="BL60" s="292">
        <v>0</v>
      </c>
      <c r="BM60" s="292">
        <v>194</v>
      </c>
      <c r="BN60" s="292">
        <v>0</v>
      </c>
      <c r="BO60" s="292">
        <v>0</v>
      </c>
      <c r="BP60" s="292">
        <v>0</v>
      </c>
      <c r="BQ60" s="292">
        <v>0</v>
      </c>
      <c r="BR60" s="292">
        <f>SUM(BY60,CF60)</f>
        <v>2506</v>
      </c>
      <c r="BS60" s="292">
        <f>SUM(BZ60,CG60)</f>
        <v>0</v>
      </c>
      <c r="BT60" s="292">
        <f>SUM(CA60,CH60)</f>
        <v>1939</v>
      </c>
      <c r="BU60" s="292">
        <f>SUM(CB60,CI60)</f>
        <v>0</v>
      </c>
      <c r="BV60" s="292">
        <f>SUM(CC60,CJ60)</f>
        <v>543</v>
      </c>
      <c r="BW60" s="292">
        <f>SUM(CD60,CK60)</f>
        <v>0</v>
      </c>
      <c r="BX60" s="292">
        <f>SUM(CE60,CL60)</f>
        <v>24</v>
      </c>
      <c r="BY60" s="292">
        <f>SUM(BZ60:CE60)</f>
        <v>2236</v>
      </c>
      <c r="BZ60" s="292">
        <f>F60</f>
        <v>0</v>
      </c>
      <c r="CA60" s="292">
        <f>J60</f>
        <v>1715</v>
      </c>
      <c r="CB60" s="292">
        <f>N60</f>
        <v>0</v>
      </c>
      <c r="CC60" s="292">
        <f>R60</f>
        <v>514</v>
      </c>
      <c r="CD60" s="292">
        <f>V60</f>
        <v>0</v>
      </c>
      <c r="CE60" s="292">
        <f>Z60</f>
        <v>7</v>
      </c>
      <c r="CF60" s="292">
        <f>SUM(CG60:CL60)</f>
        <v>270</v>
      </c>
      <c r="CG60" s="292">
        <f>BE60</f>
        <v>0</v>
      </c>
      <c r="CH60" s="292">
        <f>BF60</f>
        <v>224</v>
      </c>
      <c r="CI60" s="292">
        <f>BG60</f>
        <v>0</v>
      </c>
      <c r="CJ60" s="292">
        <f>BH60</f>
        <v>29</v>
      </c>
      <c r="CK60" s="292">
        <f>BI60</f>
        <v>0</v>
      </c>
      <c r="CL60" s="292">
        <f>BJ60</f>
        <v>17</v>
      </c>
      <c r="CM60" s="292">
        <f>SUM(CT60,DA60)</f>
        <v>554</v>
      </c>
      <c r="CN60" s="292">
        <f>SUM(CU60,DB60)</f>
        <v>0</v>
      </c>
      <c r="CO60" s="292">
        <f>SUM(CV60,DC60)</f>
        <v>530</v>
      </c>
      <c r="CP60" s="292">
        <f>SUM(CW60,DD60)</f>
        <v>0</v>
      </c>
      <c r="CQ60" s="292">
        <f>SUM(CX60,DE60)</f>
        <v>24</v>
      </c>
      <c r="CR60" s="292">
        <f>SUM(CY60,DF60)</f>
        <v>0</v>
      </c>
      <c r="CS60" s="292">
        <f>SUM(CZ60,DG60)</f>
        <v>0</v>
      </c>
      <c r="CT60" s="292">
        <f>SUM(CU60:CZ60)</f>
        <v>360</v>
      </c>
      <c r="CU60" s="292">
        <f>AE60</f>
        <v>0</v>
      </c>
      <c r="CV60" s="292">
        <f>AI60</f>
        <v>336</v>
      </c>
      <c r="CW60" s="292">
        <f>AM60</f>
        <v>0</v>
      </c>
      <c r="CX60" s="292">
        <f>AQ60</f>
        <v>24</v>
      </c>
      <c r="CY60" s="292">
        <f>AU60</f>
        <v>0</v>
      </c>
      <c r="CZ60" s="292">
        <f>AY60</f>
        <v>0</v>
      </c>
      <c r="DA60" s="292">
        <f>SUM(DB60:DG60)</f>
        <v>194</v>
      </c>
      <c r="DB60" s="292">
        <f>BL60</f>
        <v>0</v>
      </c>
      <c r="DC60" s="292">
        <f>BM60</f>
        <v>194</v>
      </c>
      <c r="DD60" s="292">
        <f>BN60</f>
        <v>0</v>
      </c>
      <c r="DE60" s="292">
        <f>BO60</f>
        <v>0</v>
      </c>
      <c r="DF60" s="292">
        <f>BP60</f>
        <v>0</v>
      </c>
      <c r="DG60" s="292">
        <f>BQ60</f>
        <v>0</v>
      </c>
      <c r="DH60" s="292">
        <v>0</v>
      </c>
      <c r="DI60" s="292">
        <f>SUM(DJ60:DM60)</f>
        <v>3</v>
      </c>
      <c r="DJ60" s="292">
        <v>0</v>
      </c>
      <c r="DK60" s="292">
        <v>0</v>
      </c>
      <c r="DL60" s="292">
        <v>0</v>
      </c>
      <c r="DM60" s="292">
        <v>3</v>
      </c>
    </row>
    <row r="61" spans="1:117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SUM(E61,AD61,BC61)</f>
        <v>3137</v>
      </c>
      <c r="E61" s="292">
        <f>SUM(F61,J61,N61,R61,V61,Z61)</f>
        <v>2250</v>
      </c>
      <c r="F61" s="292">
        <f>SUM(G61:I61)</f>
        <v>0</v>
      </c>
      <c r="G61" s="292">
        <v>0</v>
      </c>
      <c r="H61" s="292">
        <v>0</v>
      </c>
      <c r="I61" s="292">
        <v>0</v>
      </c>
      <c r="J61" s="292">
        <f>SUM(K61:M61)</f>
        <v>1712</v>
      </c>
      <c r="K61" s="292">
        <v>1712</v>
      </c>
      <c r="L61" s="292">
        <v>0</v>
      </c>
      <c r="M61" s="292">
        <v>0</v>
      </c>
      <c r="N61" s="292">
        <f>SUM(O61:Q61)</f>
        <v>30</v>
      </c>
      <c r="O61" s="292">
        <v>30</v>
      </c>
      <c r="P61" s="292">
        <v>0</v>
      </c>
      <c r="Q61" s="292">
        <v>0</v>
      </c>
      <c r="R61" s="292">
        <f>SUM(S61:U61)</f>
        <v>500</v>
      </c>
      <c r="S61" s="292">
        <v>75</v>
      </c>
      <c r="T61" s="292">
        <v>425</v>
      </c>
      <c r="U61" s="292">
        <v>0</v>
      </c>
      <c r="V61" s="292">
        <f>SUM(W61:Y61)</f>
        <v>0</v>
      </c>
      <c r="W61" s="292">
        <v>0</v>
      </c>
      <c r="X61" s="292">
        <v>0</v>
      </c>
      <c r="Y61" s="292">
        <v>0</v>
      </c>
      <c r="Z61" s="292">
        <f>SUM(AA61:AC61)</f>
        <v>8</v>
      </c>
      <c r="AA61" s="292">
        <v>8</v>
      </c>
      <c r="AB61" s="292">
        <v>0</v>
      </c>
      <c r="AC61" s="292">
        <v>0</v>
      </c>
      <c r="AD61" s="292">
        <f>SUM(AE61,AI61,AM61,AQ61,AU61,AY61)</f>
        <v>302</v>
      </c>
      <c r="AE61" s="292">
        <f>SUM(AF61:AH61)</f>
        <v>0</v>
      </c>
      <c r="AF61" s="292">
        <v>0</v>
      </c>
      <c r="AG61" s="292">
        <v>0</v>
      </c>
      <c r="AH61" s="292">
        <v>0</v>
      </c>
      <c r="AI61" s="292">
        <f>SUM(AJ61:AL61)</f>
        <v>302</v>
      </c>
      <c r="AJ61" s="292">
        <v>0</v>
      </c>
      <c r="AK61" s="292">
        <v>0</v>
      </c>
      <c r="AL61" s="292">
        <v>302</v>
      </c>
      <c r="AM61" s="292">
        <f>SUM(AN61:AP61)</f>
        <v>0</v>
      </c>
      <c r="AN61" s="292">
        <v>0</v>
      </c>
      <c r="AO61" s="292">
        <v>0</v>
      </c>
      <c r="AP61" s="292">
        <v>0</v>
      </c>
      <c r="AQ61" s="292">
        <f>SUM(AR61:AT61)</f>
        <v>0</v>
      </c>
      <c r="AR61" s="292">
        <v>0</v>
      </c>
      <c r="AS61" s="292">
        <v>0</v>
      </c>
      <c r="AT61" s="292">
        <v>0</v>
      </c>
      <c r="AU61" s="292">
        <f>SUM(AV61:AX61)</f>
        <v>0</v>
      </c>
      <c r="AV61" s="292">
        <v>0</v>
      </c>
      <c r="AW61" s="292">
        <v>0</v>
      </c>
      <c r="AX61" s="292">
        <v>0</v>
      </c>
      <c r="AY61" s="292">
        <f>SUM(AZ61:BB61)</f>
        <v>0</v>
      </c>
      <c r="AZ61" s="292">
        <v>0</v>
      </c>
      <c r="BA61" s="292">
        <v>0</v>
      </c>
      <c r="BB61" s="292">
        <v>0</v>
      </c>
      <c r="BC61" s="292">
        <f>SUM(BD61,BK61)</f>
        <v>585</v>
      </c>
      <c r="BD61" s="292">
        <f>SUM(BE61:BJ61)</f>
        <v>585</v>
      </c>
      <c r="BE61" s="292">
        <v>0</v>
      </c>
      <c r="BF61" s="292">
        <v>414</v>
      </c>
      <c r="BG61" s="292">
        <v>0</v>
      </c>
      <c r="BH61" s="292">
        <v>21</v>
      </c>
      <c r="BI61" s="292">
        <v>0</v>
      </c>
      <c r="BJ61" s="292">
        <v>150</v>
      </c>
      <c r="BK61" s="292">
        <f>SUM(BL61:BQ61)</f>
        <v>0</v>
      </c>
      <c r="BL61" s="292">
        <v>0</v>
      </c>
      <c r="BM61" s="292">
        <v>0</v>
      </c>
      <c r="BN61" s="292">
        <v>0</v>
      </c>
      <c r="BO61" s="292">
        <v>0</v>
      </c>
      <c r="BP61" s="292">
        <v>0</v>
      </c>
      <c r="BQ61" s="292">
        <v>0</v>
      </c>
      <c r="BR61" s="292">
        <f>SUM(BY61,CF61)</f>
        <v>2835</v>
      </c>
      <c r="BS61" s="292">
        <f>SUM(BZ61,CG61)</f>
        <v>0</v>
      </c>
      <c r="BT61" s="292">
        <f>SUM(CA61,CH61)</f>
        <v>2126</v>
      </c>
      <c r="BU61" s="292">
        <f>SUM(CB61,CI61)</f>
        <v>30</v>
      </c>
      <c r="BV61" s="292">
        <f>SUM(CC61,CJ61)</f>
        <v>521</v>
      </c>
      <c r="BW61" s="292">
        <f>SUM(CD61,CK61)</f>
        <v>0</v>
      </c>
      <c r="BX61" s="292">
        <f>SUM(CE61,CL61)</f>
        <v>158</v>
      </c>
      <c r="BY61" s="292">
        <f>SUM(BZ61:CE61)</f>
        <v>2250</v>
      </c>
      <c r="BZ61" s="292">
        <f>F61</f>
        <v>0</v>
      </c>
      <c r="CA61" s="292">
        <f>J61</f>
        <v>1712</v>
      </c>
      <c r="CB61" s="292">
        <f>N61</f>
        <v>30</v>
      </c>
      <c r="CC61" s="292">
        <f>R61</f>
        <v>500</v>
      </c>
      <c r="CD61" s="292">
        <f>V61</f>
        <v>0</v>
      </c>
      <c r="CE61" s="292">
        <f>Z61</f>
        <v>8</v>
      </c>
      <c r="CF61" s="292">
        <f>SUM(CG61:CL61)</f>
        <v>585</v>
      </c>
      <c r="CG61" s="292">
        <f>BE61</f>
        <v>0</v>
      </c>
      <c r="CH61" s="292">
        <f>BF61</f>
        <v>414</v>
      </c>
      <c r="CI61" s="292">
        <f>BG61</f>
        <v>0</v>
      </c>
      <c r="CJ61" s="292">
        <f>BH61</f>
        <v>21</v>
      </c>
      <c r="CK61" s="292">
        <f>BI61</f>
        <v>0</v>
      </c>
      <c r="CL61" s="292">
        <f>BJ61</f>
        <v>150</v>
      </c>
      <c r="CM61" s="292">
        <f>SUM(CT61,DA61)</f>
        <v>302</v>
      </c>
      <c r="CN61" s="292">
        <f>SUM(CU61,DB61)</f>
        <v>0</v>
      </c>
      <c r="CO61" s="292">
        <f>SUM(CV61,DC61)</f>
        <v>302</v>
      </c>
      <c r="CP61" s="292">
        <f>SUM(CW61,DD61)</f>
        <v>0</v>
      </c>
      <c r="CQ61" s="292">
        <f>SUM(CX61,DE61)</f>
        <v>0</v>
      </c>
      <c r="CR61" s="292">
        <f>SUM(CY61,DF61)</f>
        <v>0</v>
      </c>
      <c r="CS61" s="292">
        <f>SUM(CZ61,DG61)</f>
        <v>0</v>
      </c>
      <c r="CT61" s="292">
        <f>SUM(CU61:CZ61)</f>
        <v>302</v>
      </c>
      <c r="CU61" s="292">
        <f>AE61</f>
        <v>0</v>
      </c>
      <c r="CV61" s="292">
        <f>AI61</f>
        <v>302</v>
      </c>
      <c r="CW61" s="292">
        <f>AM61</f>
        <v>0</v>
      </c>
      <c r="CX61" s="292">
        <f>AQ61</f>
        <v>0</v>
      </c>
      <c r="CY61" s="292">
        <f>AU61</f>
        <v>0</v>
      </c>
      <c r="CZ61" s="292">
        <f>AY61</f>
        <v>0</v>
      </c>
      <c r="DA61" s="292">
        <f>SUM(DB61:DG61)</f>
        <v>0</v>
      </c>
      <c r="DB61" s="292">
        <f>BL61</f>
        <v>0</v>
      </c>
      <c r="DC61" s="292">
        <f>BM61</f>
        <v>0</v>
      </c>
      <c r="DD61" s="292">
        <f>BN61</f>
        <v>0</v>
      </c>
      <c r="DE61" s="292">
        <f>BO61</f>
        <v>0</v>
      </c>
      <c r="DF61" s="292">
        <f>BP61</f>
        <v>0</v>
      </c>
      <c r="DG61" s="292">
        <f>BQ61</f>
        <v>0</v>
      </c>
      <c r="DH61" s="292">
        <v>0</v>
      </c>
      <c r="DI61" s="292">
        <f>SUM(DJ61:DM61)</f>
        <v>0</v>
      </c>
      <c r="DJ61" s="292">
        <v>0</v>
      </c>
      <c r="DK61" s="292">
        <v>0</v>
      </c>
      <c r="DL61" s="292">
        <v>0</v>
      </c>
      <c r="DM61" s="292">
        <v>0</v>
      </c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61">
    <sortCondition ref="A8:A61"/>
    <sortCondition ref="B8:B61"/>
    <sortCondition ref="C8:C61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&amp;Lごみ搬入量の状況（平成30年度実績）</oddHeader>
  </headerFooter>
  <colBreaks count="5" manualBreakCount="5">
    <brk id="13" min="1" max="60" man="1"/>
    <brk id="25" min="1" max="60" man="1"/>
    <brk id="38" min="1" max="60" man="1"/>
    <brk id="50" min="1" max="60" man="1"/>
    <brk id="62" min="1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38" t="s">
        <v>11</v>
      </c>
      <c r="B2" s="338" t="s">
        <v>12</v>
      </c>
      <c r="C2" s="340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39"/>
      <c r="B3" s="339"/>
      <c r="C3" s="341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39"/>
      <c r="B4" s="339"/>
      <c r="C4" s="341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39"/>
      <c r="B5" s="339"/>
      <c r="C5" s="341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39"/>
      <c r="B6" s="339"/>
      <c r="C6" s="341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千葉県</v>
      </c>
      <c r="B7" s="303" t="str">
        <f>ごみ処理概要!B7</f>
        <v>12000</v>
      </c>
      <c r="C7" s="304" t="s">
        <v>3</v>
      </c>
      <c r="D7" s="305">
        <f>SUM(E7,T7,AI7,AX7,BM7,CB7,CQ7,DF7,DU7,DZ7)</f>
        <v>1972698</v>
      </c>
      <c r="E7" s="305">
        <f>SUM(F7,M7)</f>
        <v>1567178</v>
      </c>
      <c r="F7" s="305">
        <f>SUM(G7:L7)</f>
        <v>1490103</v>
      </c>
      <c r="G7" s="305">
        <f t="shared" ref="G7:L7" si="0">SUM(G$8:G$207)</f>
        <v>0</v>
      </c>
      <c r="H7" s="305">
        <f t="shared" si="0"/>
        <v>1481267</v>
      </c>
      <c r="I7" s="305">
        <f t="shared" si="0"/>
        <v>6561</v>
      </c>
      <c r="J7" s="305">
        <f t="shared" si="0"/>
        <v>17</v>
      </c>
      <c r="K7" s="305">
        <f t="shared" si="0"/>
        <v>326</v>
      </c>
      <c r="L7" s="305">
        <f t="shared" si="0"/>
        <v>1932</v>
      </c>
      <c r="M7" s="305">
        <f>SUM(N7:S7)</f>
        <v>77075</v>
      </c>
      <c r="N7" s="305">
        <f t="shared" ref="N7:S7" si="1">SUM(N$8:N$207)</f>
        <v>0</v>
      </c>
      <c r="O7" s="305">
        <f t="shared" si="1"/>
        <v>68170</v>
      </c>
      <c r="P7" s="305">
        <f t="shared" si="1"/>
        <v>35</v>
      </c>
      <c r="Q7" s="305">
        <f t="shared" si="1"/>
        <v>4</v>
      </c>
      <c r="R7" s="305">
        <f t="shared" si="1"/>
        <v>6600</v>
      </c>
      <c r="S7" s="305">
        <f t="shared" si="1"/>
        <v>2266</v>
      </c>
      <c r="T7" s="305">
        <f>SUM(U7,AB7)</f>
        <v>109496</v>
      </c>
      <c r="U7" s="305">
        <f>SUM(V7:AA7)</f>
        <v>77799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37792</v>
      </c>
      <c r="Y7" s="305">
        <f t="shared" si="2"/>
        <v>20564</v>
      </c>
      <c r="Z7" s="305">
        <f t="shared" si="2"/>
        <v>322</v>
      </c>
      <c r="AA7" s="305">
        <f t="shared" si="2"/>
        <v>19121</v>
      </c>
      <c r="AB7" s="305">
        <f>SUM(AC7:AH7)</f>
        <v>31697</v>
      </c>
      <c r="AC7" s="305">
        <f t="shared" ref="AC7:AH7" si="3">SUM(AC$8:AC$207)</f>
        <v>0</v>
      </c>
      <c r="AD7" s="305">
        <f t="shared" si="3"/>
        <v>426</v>
      </c>
      <c r="AE7" s="305">
        <f t="shared" si="3"/>
        <v>8501</v>
      </c>
      <c r="AF7" s="305">
        <f t="shared" si="3"/>
        <v>3</v>
      </c>
      <c r="AG7" s="305">
        <f t="shared" si="3"/>
        <v>15</v>
      </c>
      <c r="AH7" s="305">
        <f t="shared" si="3"/>
        <v>22752</v>
      </c>
      <c r="AI7" s="305">
        <f>SUM(AJ7,AQ7)</f>
        <v>6676</v>
      </c>
      <c r="AJ7" s="305">
        <f>SUM(AK7:AP7)</f>
        <v>2694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2694</v>
      </c>
      <c r="AO7" s="305">
        <f t="shared" si="4"/>
        <v>0</v>
      </c>
      <c r="AP7" s="305">
        <f t="shared" si="4"/>
        <v>0</v>
      </c>
      <c r="AQ7" s="305">
        <f>SUM(AR7:AW7)</f>
        <v>3982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29</v>
      </c>
      <c r="AU7" s="305">
        <f t="shared" si="5"/>
        <v>3723</v>
      </c>
      <c r="AV7" s="305">
        <f t="shared" si="5"/>
        <v>141</v>
      </c>
      <c r="AW7" s="305">
        <f t="shared" si="5"/>
        <v>89</v>
      </c>
      <c r="AX7" s="305">
        <f>SUM(AY7,BF7)</f>
        <v>183</v>
      </c>
      <c r="AY7" s="305">
        <f>SUM(AZ7:BE7)</f>
        <v>183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183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263</v>
      </c>
      <c r="BN7" s="305">
        <f>SUM(BO7:BT7)</f>
        <v>263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263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88</v>
      </c>
      <c r="CC7" s="305">
        <f>SUM(CD7:CI7)</f>
        <v>0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0</v>
      </c>
      <c r="CH7" s="305">
        <f t="shared" si="10"/>
        <v>0</v>
      </c>
      <c r="CI7" s="305">
        <f t="shared" si="10"/>
        <v>0</v>
      </c>
      <c r="CJ7" s="305">
        <f>SUM(CK7:CP7)</f>
        <v>88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88</v>
      </c>
      <c r="CQ7" s="305">
        <f>SUM(CR7,CY7)</f>
        <v>129383</v>
      </c>
      <c r="CR7" s="305">
        <f>SUM(CS7:CX7)</f>
        <v>118548</v>
      </c>
      <c r="CS7" s="305">
        <f t="shared" ref="CS7:CX7" si="12">SUM(CS$8:CS$207)</f>
        <v>0</v>
      </c>
      <c r="CT7" s="305">
        <f t="shared" si="12"/>
        <v>136</v>
      </c>
      <c r="CU7" s="305">
        <f t="shared" si="12"/>
        <v>12350</v>
      </c>
      <c r="CV7" s="305">
        <f t="shared" si="12"/>
        <v>102464</v>
      </c>
      <c r="CW7" s="305">
        <f t="shared" si="12"/>
        <v>2084</v>
      </c>
      <c r="CX7" s="305">
        <f t="shared" si="12"/>
        <v>1514</v>
      </c>
      <c r="CY7" s="305">
        <f>SUM(CZ7:DE7)</f>
        <v>10835</v>
      </c>
      <c r="CZ7" s="305">
        <f t="shared" ref="CZ7:DE7" si="13">SUM(CZ$8:CZ$207)</f>
        <v>0</v>
      </c>
      <c r="DA7" s="305">
        <f t="shared" si="13"/>
        <v>241</v>
      </c>
      <c r="DB7" s="305">
        <f t="shared" si="13"/>
        <v>1665</v>
      </c>
      <c r="DC7" s="305">
        <f t="shared" si="13"/>
        <v>2103</v>
      </c>
      <c r="DD7" s="305">
        <f t="shared" si="13"/>
        <v>4490</v>
      </c>
      <c r="DE7" s="305">
        <f t="shared" si="13"/>
        <v>2336</v>
      </c>
      <c r="DF7" s="305">
        <f>SUM(DG7,DN7)</f>
        <v>18946</v>
      </c>
      <c r="DG7" s="305">
        <f>SUM(DH7:DM7)</f>
        <v>14393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2401</v>
      </c>
      <c r="DK7" s="305">
        <f t="shared" si="14"/>
        <v>8775</v>
      </c>
      <c r="DL7" s="305">
        <f t="shared" si="14"/>
        <v>3052</v>
      </c>
      <c r="DM7" s="305">
        <f t="shared" si="14"/>
        <v>165</v>
      </c>
      <c r="DN7" s="305">
        <f>SUM(DO7:DT7)</f>
        <v>4553</v>
      </c>
      <c r="DO7" s="305">
        <f t="shared" ref="DO7:DT7" si="15">SUM(DO$8:DO$207)</f>
        <v>0</v>
      </c>
      <c r="DP7" s="305">
        <f t="shared" si="15"/>
        <v>157</v>
      </c>
      <c r="DQ7" s="305">
        <f t="shared" si="15"/>
        <v>1127</v>
      </c>
      <c r="DR7" s="305">
        <f t="shared" si="15"/>
        <v>350</v>
      </c>
      <c r="DS7" s="305">
        <f t="shared" si="15"/>
        <v>2126</v>
      </c>
      <c r="DT7" s="305">
        <f t="shared" si="15"/>
        <v>793</v>
      </c>
      <c r="DU7" s="305">
        <f>SUM(DV7:DY7)</f>
        <v>138341</v>
      </c>
      <c r="DV7" s="305">
        <f>SUM(DV$8:DV$207)</f>
        <v>134917</v>
      </c>
      <c r="DW7" s="305">
        <f>SUM(DW$8:DW$207)</f>
        <v>90</v>
      </c>
      <c r="DX7" s="305">
        <f>SUM(DX$8:DX$207)</f>
        <v>3318</v>
      </c>
      <c r="DY7" s="305">
        <f>SUM(DY$8:DY$207)</f>
        <v>16</v>
      </c>
      <c r="DZ7" s="305">
        <f>SUM(EA7,EH7)</f>
        <v>2144</v>
      </c>
      <c r="EA7" s="305">
        <f>SUM(EB7:EG7)</f>
        <v>900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569</v>
      </c>
      <c r="EE7" s="305">
        <f t="shared" si="16"/>
        <v>0</v>
      </c>
      <c r="EF7" s="305">
        <f t="shared" si="16"/>
        <v>307</v>
      </c>
      <c r="EG7" s="305">
        <f t="shared" si="16"/>
        <v>24</v>
      </c>
      <c r="EH7" s="305">
        <f>SUM(EI7:EN7)</f>
        <v>1244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1234</v>
      </c>
      <c r="EL7" s="305">
        <f t="shared" si="17"/>
        <v>0</v>
      </c>
      <c r="EM7" s="305">
        <f t="shared" si="17"/>
        <v>10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341963</v>
      </c>
      <c r="E8" s="292">
        <f>SUM(F8,M8)</f>
        <v>232914</v>
      </c>
      <c r="F8" s="292">
        <f>SUM(G8:L8)</f>
        <v>230029</v>
      </c>
      <c r="G8" s="292">
        <v>0</v>
      </c>
      <c r="H8" s="292">
        <v>229703</v>
      </c>
      <c r="I8" s="292">
        <v>0</v>
      </c>
      <c r="J8" s="292">
        <v>0</v>
      </c>
      <c r="K8" s="292">
        <v>82</v>
      </c>
      <c r="L8" s="292">
        <v>244</v>
      </c>
      <c r="M8" s="292">
        <f>SUM(N8:S8)</f>
        <v>2885</v>
      </c>
      <c r="N8" s="292">
        <v>0</v>
      </c>
      <c r="O8" s="292">
        <v>2885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12383</v>
      </c>
      <c r="U8" s="292">
        <f>SUM(V8:AA8)</f>
        <v>11328</v>
      </c>
      <c r="V8" s="292">
        <v>0</v>
      </c>
      <c r="W8" s="292">
        <v>0</v>
      </c>
      <c r="X8" s="292">
        <v>7192</v>
      </c>
      <c r="Y8" s="292">
        <v>69</v>
      </c>
      <c r="Z8" s="292">
        <v>99</v>
      </c>
      <c r="AA8" s="292">
        <v>3968</v>
      </c>
      <c r="AB8" s="292">
        <f>SUM(AC8:AH8)</f>
        <v>1055</v>
      </c>
      <c r="AC8" s="292">
        <v>0</v>
      </c>
      <c r="AD8" s="292">
        <v>0</v>
      </c>
      <c r="AE8" s="292">
        <v>1055</v>
      </c>
      <c r="AF8" s="292">
        <v>0</v>
      </c>
      <c r="AG8" s="292">
        <v>0</v>
      </c>
      <c r="AH8" s="292">
        <v>0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17153</v>
      </c>
      <c r="CR8" s="292">
        <f>SUM(CS8:CX8)</f>
        <v>17153</v>
      </c>
      <c r="CS8" s="292">
        <v>0</v>
      </c>
      <c r="CT8" s="292">
        <v>0</v>
      </c>
      <c r="CU8" s="292">
        <v>0</v>
      </c>
      <c r="CV8" s="292">
        <v>16939</v>
      </c>
      <c r="CW8" s="292">
        <v>214</v>
      </c>
      <c r="CX8" s="292">
        <v>0</v>
      </c>
      <c r="CY8" s="292">
        <f>SUM(CZ8:DE8)</f>
        <v>0</v>
      </c>
      <c r="CZ8" s="292">
        <v>0</v>
      </c>
      <c r="DA8" s="292">
        <v>0</v>
      </c>
      <c r="DB8" s="292">
        <v>0</v>
      </c>
      <c r="DC8" s="292">
        <v>0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79082</v>
      </c>
      <c r="DV8" s="292">
        <v>79082</v>
      </c>
      <c r="DW8" s="292">
        <v>0</v>
      </c>
      <c r="DX8" s="292">
        <v>0</v>
      </c>
      <c r="DY8" s="292">
        <v>0</v>
      </c>
      <c r="DZ8" s="292">
        <f>SUM(EA8,EH8)</f>
        <v>431</v>
      </c>
      <c r="EA8" s="292">
        <f>SUM(EB8:EG8)</f>
        <v>11</v>
      </c>
      <c r="EB8" s="292">
        <v>0</v>
      </c>
      <c r="EC8" s="292">
        <v>0</v>
      </c>
      <c r="ED8" s="292">
        <v>11</v>
      </c>
      <c r="EE8" s="292">
        <v>0</v>
      </c>
      <c r="EF8" s="292">
        <v>0</v>
      </c>
      <c r="EG8" s="292">
        <v>0</v>
      </c>
      <c r="EH8" s="292">
        <f>SUM(EI8:EN8)</f>
        <v>420</v>
      </c>
      <c r="EI8" s="292">
        <v>0</v>
      </c>
      <c r="EJ8" s="292">
        <v>0</v>
      </c>
      <c r="EK8" s="292">
        <v>420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23855</v>
      </c>
      <c r="E9" s="292">
        <f>SUM(F9,M9)</f>
        <v>20012</v>
      </c>
      <c r="F9" s="292">
        <f>SUM(G9:L9)</f>
        <v>18417</v>
      </c>
      <c r="G9" s="292">
        <v>0</v>
      </c>
      <c r="H9" s="292">
        <v>18417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1595</v>
      </c>
      <c r="N9" s="292">
        <v>0</v>
      </c>
      <c r="O9" s="292">
        <v>1595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1495</v>
      </c>
      <c r="U9" s="292">
        <f>SUM(V9:AA9)</f>
        <v>937</v>
      </c>
      <c r="V9" s="292">
        <v>0</v>
      </c>
      <c r="W9" s="292">
        <v>0</v>
      </c>
      <c r="X9" s="292">
        <v>828</v>
      </c>
      <c r="Y9" s="292">
        <v>0</v>
      </c>
      <c r="Z9" s="292">
        <v>0</v>
      </c>
      <c r="AA9" s="292">
        <v>109</v>
      </c>
      <c r="AB9" s="292">
        <f>SUM(AC9:AH9)</f>
        <v>558</v>
      </c>
      <c r="AC9" s="292">
        <v>0</v>
      </c>
      <c r="AD9" s="292">
        <v>0</v>
      </c>
      <c r="AE9" s="292">
        <v>211</v>
      </c>
      <c r="AF9" s="292">
        <v>0</v>
      </c>
      <c r="AG9" s="292">
        <v>0</v>
      </c>
      <c r="AH9" s="292">
        <v>347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1098</v>
      </c>
      <c r="CR9" s="292">
        <f>SUM(CS9:CX9)</f>
        <v>1098</v>
      </c>
      <c r="CS9" s="292">
        <v>0</v>
      </c>
      <c r="CT9" s="292">
        <v>0</v>
      </c>
      <c r="CU9" s="292">
        <v>0</v>
      </c>
      <c r="CV9" s="292">
        <v>1098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1250</v>
      </c>
      <c r="DV9" s="292">
        <v>1250</v>
      </c>
      <c r="DW9" s="292">
        <v>0</v>
      </c>
      <c r="DX9" s="292">
        <v>0</v>
      </c>
      <c r="DY9" s="292">
        <v>0</v>
      </c>
      <c r="DZ9" s="292">
        <f>SUM(EA9,EH9)</f>
        <v>0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132924</v>
      </c>
      <c r="E10" s="292">
        <f>SUM(F10,M10)</f>
        <v>109885</v>
      </c>
      <c r="F10" s="292">
        <f>SUM(G10:L10)</f>
        <v>105130</v>
      </c>
      <c r="G10" s="292">
        <v>0</v>
      </c>
      <c r="H10" s="292">
        <v>104324</v>
      </c>
      <c r="I10" s="292">
        <v>0</v>
      </c>
      <c r="J10" s="292">
        <v>0</v>
      </c>
      <c r="K10" s="292">
        <v>0</v>
      </c>
      <c r="L10" s="292">
        <v>806</v>
      </c>
      <c r="M10" s="292">
        <f>SUM(N10:S10)</f>
        <v>4755</v>
      </c>
      <c r="N10" s="292">
        <v>0</v>
      </c>
      <c r="O10" s="292">
        <v>3557</v>
      </c>
      <c r="P10" s="292">
        <v>0</v>
      </c>
      <c r="Q10" s="292">
        <v>0</v>
      </c>
      <c r="R10" s="292">
        <v>0</v>
      </c>
      <c r="S10" s="292">
        <v>1198</v>
      </c>
      <c r="T10" s="292">
        <f>SUM(U10,AB10)</f>
        <v>4403</v>
      </c>
      <c r="U10" s="292">
        <f>SUM(V10:AA10)</f>
        <v>3446</v>
      </c>
      <c r="V10" s="292">
        <v>0</v>
      </c>
      <c r="W10" s="292">
        <v>0</v>
      </c>
      <c r="X10" s="292">
        <v>3145</v>
      </c>
      <c r="Y10" s="292">
        <v>0</v>
      </c>
      <c r="Z10" s="292">
        <v>0</v>
      </c>
      <c r="AA10" s="292">
        <v>301</v>
      </c>
      <c r="AB10" s="292">
        <f>SUM(AC10:AH10)</f>
        <v>957</v>
      </c>
      <c r="AC10" s="292">
        <v>0</v>
      </c>
      <c r="AD10" s="292">
        <v>0</v>
      </c>
      <c r="AE10" s="292">
        <v>508</v>
      </c>
      <c r="AF10" s="292">
        <v>0</v>
      </c>
      <c r="AG10" s="292">
        <v>0</v>
      </c>
      <c r="AH10" s="292">
        <v>449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10297</v>
      </c>
      <c r="CR10" s="292">
        <f>SUM(CS10:CX10)</f>
        <v>10294</v>
      </c>
      <c r="CS10" s="292">
        <v>0</v>
      </c>
      <c r="CT10" s="292">
        <v>12</v>
      </c>
      <c r="CU10" s="292">
        <v>97</v>
      </c>
      <c r="CV10" s="292">
        <v>9594</v>
      </c>
      <c r="CW10" s="292">
        <v>73</v>
      </c>
      <c r="CX10" s="292">
        <v>518</v>
      </c>
      <c r="CY10" s="292">
        <f>SUM(CZ10:DE10)</f>
        <v>3</v>
      </c>
      <c r="CZ10" s="292">
        <v>0</v>
      </c>
      <c r="DA10" s="292">
        <v>0</v>
      </c>
      <c r="DB10" s="292">
        <v>0</v>
      </c>
      <c r="DC10" s="292">
        <v>0</v>
      </c>
      <c r="DD10" s="292">
        <v>0</v>
      </c>
      <c r="DE10" s="292">
        <v>3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8339</v>
      </c>
      <c r="DV10" s="292">
        <v>8339</v>
      </c>
      <c r="DW10" s="292">
        <v>0</v>
      </c>
      <c r="DX10" s="292">
        <v>0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SUM(E11,T11,AI11,AX11,BM11,CB11,CQ11,DF11,DU11,DZ11)</f>
        <v>187713</v>
      </c>
      <c r="E11" s="292">
        <f>SUM(F11,M11)</f>
        <v>165512</v>
      </c>
      <c r="F11" s="292">
        <f>SUM(G11:L11)</f>
        <v>160702</v>
      </c>
      <c r="G11" s="292">
        <v>0</v>
      </c>
      <c r="H11" s="292">
        <v>160702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4810</v>
      </c>
      <c r="N11" s="292">
        <v>0</v>
      </c>
      <c r="O11" s="292">
        <v>3497</v>
      </c>
      <c r="P11" s="292">
        <v>0</v>
      </c>
      <c r="Q11" s="292">
        <v>0</v>
      </c>
      <c r="R11" s="292">
        <v>1313</v>
      </c>
      <c r="S11" s="292">
        <v>0</v>
      </c>
      <c r="T11" s="292">
        <f>SUM(U11,AB11)</f>
        <v>11818</v>
      </c>
      <c r="U11" s="292">
        <f>SUM(V11:AA11)</f>
        <v>6974</v>
      </c>
      <c r="V11" s="292">
        <v>0</v>
      </c>
      <c r="W11" s="292">
        <v>0</v>
      </c>
      <c r="X11" s="292">
        <v>3312</v>
      </c>
      <c r="Y11" s="292">
        <v>0</v>
      </c>
      <c r="Z11" s="292">
        <v>90</v>
      </c>
      <c r="AA11" s="292">
        <v>3572</v>
      </c>
      <c r="AB11" s="292">
        <f>SUM(AC11:AH11)</f>
        <v>4844</v>
      </c>
      <c r="AC11" s="292">
        <v>0</v>
      </c>
      <c r="AD11" s="292">
        <v>0</v>
      </c>
      <c r="AE11" s="292">
        <v>311</v>
      </c>
      <c r="AF11" s="292">
        <v>0</v>
      </c>
      <c r="AG11" s="292">
        <v>0</v>
      </c>
      <c r="AH11" s="292">
        <v>4533</v>
      </c>
      <c r="AI11" s="292">
        <f>SUM(AJ11,AQ11)</f>
        <v>864</v>
      </c>
      <c r="AJ11" s="292">
        <f>SUM(AK11:AP11)</f>
        <v>864</v>
      </c>
      <c r="AK11" s="292">
        <v>0</v>
      </c>
      <c r="AL11" s="292">
        <v>0</v>
      </c>
      <c r="AM11" s="292">
        <v>0</v>
      </c>
      <c r="AN11" s="292">
        <v>864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107</v>
      </c>
      <c r="AY11" s="292">
        <f>SUM(AZ11:BE11)</f>
        <v>107</v>
      </c>
      <c r="AZ11" s="292">
        <v>0</v>
      </c>
      <c r="BA11" s="292">
        <v>0</v>
      </c>
      <c r="BB11" s="292">
        <v>0</v>
      </c>
      <c r="BC11" s="292">
        <v>107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263</v>
      </c>
      <c r="BN11" s="292">
        <f>SUM(BO11:BT11)</f>
        <v>263</v>
      </c>
      <c r="BO11" s="292">
        <v>0</v>
      </c>
      <c r="BP11" s="292">
        <v>0</v>
      </c>
      <c r="BQ11" s="292">
        <v>0</v>
      </c>
      <c r="BR11" s="292">
        <v>263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9095</v>
      </c>
      <c r="CR11" s="292">
        <f>SUM(CS11:CX11)</f>
        <v>9078</v>
      </c>
      <c r="CS11" s="292">
        <v>0</v>
      </c>
      <c r="CT11" s="292">
        <v>0</v>
      </c>
      <c r="CU11" s="292">
        <v>0</v>
      </c>
      <c r="CV11" s="292">
        <v>9078</v>
      </c>
      <c r="CW11" s="292">
        <v>0</v>
      </c>
      <c r="CX11" s="292">
        <v>0</v>
      </c>
      <c r="CY11" s="292">
        <f>SUM(CZ11:DE11)</f>
        <v>17</v>
      </c>
      <c r="CZ11" s="292">
        <v>0</v>
      </c>
      <c r="DA11" s="292">
        <v>0</v>
      </c>
      <c r="DB11" s="292">
        <v>0</v>
      </c>
      <c r="DC11" s="292">
        <v>17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54</v>
      </c>
      <c r="DV11" s="292">
        <v>38</v>
      </c>
      <c r="DW11" s="292">
        <v>0</v>
      </c>
      <c r="DX11" s="292">
        <v>16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SUM(E12,T12,AI12,AX12,BM12,CB12,CQ12,DF12,DU12,DZ12)</f>
        <v>20222</v>
      </c>
      <c r="E12" s="292">
        <f>SUM(F12,M12)</f>
        <v>16751</v>
      </c>
      <c r="F12" s="292">
        <f>SUM(G12:L12)</f>
        <v>14194</v>
      </c>
      <c r="G12" s="292">
        <v>0</v>
      </c>
      <c r="H12" s="292">
        <v>14194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2557</v>
      </c>
      <c r="N12" s="292">
        <v>0</v>
      </c>
      <c r="O12" s="292">
        <v>2557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942</v>
      </c>
      <c r="U12" s="292">
        <f>SUM(V12:AA12)</f>
        <v>655</v>
      </c>
      <c r="V12" s="292">
        <v>0</v>
      </c>
      <c r="W12" s="292">
        <v>0</v>
      </c>
      <c r="X12" s="292">
        <v>655</v>
      </c>
      <c r="Y12" s="292">
        <v>0</v>
      </c>
      <c r="Z12" s="292">
        <v>0</v>
      </c>
      <c r="AA12" s="292">
        <v>0</v>
      </c>
      <c r="AB12" s="292">
        <f>SUM(AC12:AH12)</f>
        <v>287</v>
      </c>
      <c r="AC12" s="292">
        <v>0</v>
      </c>
      <c r="AD12" s="292">
        <v>0</v>
      </c>
      <c r="AE12" s="292">
        <v>287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958</v>
      </c>
      <c r="CR12" s="292">
        <f>SUM(CS12:CX12)</f>
        <v>936</v>
      </c>
      <c r="CS12" s="292">
        <v>0</v>
      </c>
      <c r="CT12" s="292">
        <v>0</v>
      </c>
      <c r="CU12" s="292">
        <v>433</v>
      </c>
      <c r="CV12" s="292">
        <v>503</v>
      </c>
      <c r="CW12" s="292">
        <v>0</v>
      </c>
      <c r="CX12" s="292">
        <v>0</v>
      </c>
      <c r="CY12" s="292">
        <f>SUM(CZ12:DE12)</f>
        <v>22</v>
      </c>
      <c r="CZ12" s="292">
        <v>0</v>
      </c>
      <c r="DA12" s="292">
        <v>0</v>
      </c>
      <c r="DB12" s="292">
        <v>19</v>
      </c>
      <c r="DC12" s="292">
        <v>3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1571</v>
      </c>
      <c r="DV12" s="292">
        <v>1456</v>
      </c>
      <c r="DW12" s="292">
        <v>0</v>
      </c>
      <c r="DX12" s="292">
        <v>115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SUM(E13,T13,AI13,AX13,BM13,CB13,CQ13,DF13,DU13,DZ13)</f>
        <v>55084</v>
      </c>
      <c r="E13" s="292">
        <f>SUM(F13,M13)</f>
        <v>47052</v>
      </c>
      <c r="F13" s="292">
        <f>SUM(G13:L13)</f>
        <v>44357</v>
      </c>
      <c r="G13" s="292">
        <v>0</v>
      </c>
      <c r="H13" s="292">
        <v>44357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2695</v>
      </c>
      <c r="N13" s="292">
        <v>0</v>
      </c>
      <c r="O13" s="292">
        <v>2695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2713</v>
      </c>
      <c r="U13" s="292">
        <f>SUM(V13:AA13)</f>
        <v>1320</v>
      </c>
      <c r="V13" s="292">
        <v>0</v>
      </c>
      <c r="W13" s="292">
        <v>0</v>
      </c>
      <c r="X13" s="292">
        <v>915</v>
      </c>
      <c r="Y13" s="292">
        <v>0</v>
      </c>
      <c r="Z13" s="292">
        <v>28</v>
      </c>
      <c r="AA13" s="292">
        <v>377</v>
      </c>
      <c r="AB13" s="292">
        <f>SUM(AC13:AH13)</f>
        <v>1393</v>
      </c>
      <c r="AC13" s="292">
        <v>0</v>
      </c>
      <c r="AD13" s="292">
        <v>0</v>
      </c>
      <c r="AE13" s="292">
        <v>241</v>
      </c>
      <c r="AF13" s="292">
        <v>0</v>
      </c>
      <c r="AG13" s="292">
        <v>3</v>
      </c>
      <c r="AH13" s="292">
        <v>1149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3199</v>
      </c>
      <c r="CR13" s="292">
        <f>SUM(CS13:CX13)</f>
        <v>3199</v>
      </c>
      <c r="CS13" s="292">
        <v>0</v>
      </c>
      <c r="CT13" s="292">
        <v>0</v>
      </c>
      <c r="CU13" s="292">
        <v>0</v>
      </c>
      <c r="CV13" s="292">
        <v>3199</v>
      </c>
      <c r="CW13" s="292">
        <v>0</v>
      </c>
      <c r="CX13" s="292">
        <v>0</v>
      </c>
      <c r="CY13" s="292">
        <f>SUM(CZ13:DE13)</f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2120</v>
      </c>
      <c r="DV13" s="292">
        <v>2095</v>
      </c>
      <c r="DW13" s="292">
        <v>0</v>
      </c>
      <c r="DX13" s="292">
        <v>25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SUM(E14,T14,AI14,AX14,BM14,CB14,CQ14,DF14,DU14,DZ14)</f>
        <v>124752</v>
      </c>
      <c r="E14" s="292">
        <f>SUM(F14,M14)</f>
        <v>103613</v>
      </c>
      <c r="F14" s="292">
        <f>SUM(G14:L14)</f>
        <v>100236</v>
      </c>
      <c r="G14" s="292">
        <v>0</v>
      </c>
      <c r="H14" s="292">
        <v>92979</v>
      </c>
      <c r="I14" s="292">
        <v>6557</v>
      </c>
      <c r="J14" s="292">
        <v>0</v>
      </c>
      <c r="K14" s="292">
        <v>0</v>
      </c>
      <c r="L14" s="292">
        <v>700</v>
      </c>
      <c r="M14" s="292">
        <f>SUM(N14:S14)</f>
        <v>3377</v>
      </c>
      <c r="N14" s="292">
        <v>0</v>
      </c>
      <c r="O14" s="292">
        <v>2578</v>
      </c>
      <c r="P14" s="292">
        <v>35</v>
      </c>
      <c r="Q14" s="292">
        <v>0</v>
      </c>
      <c r="R14" s="292">
        <v>0</v>
      </c>
      <c r="S14" s="292">
        <v>764</v>
      </c>
      <c r="T14" s="292">
        <f>SUM(U14,AB14)</f>
        <v>6952</v>
      </c>
      <c r="U14" s="292">
        <f>SUM(V14:AA14)</f>
        <v>6650</v>
      </c>
      <c r="V14" s="292">
        <v>0</v>
      </c>
      <c r="W14" s="292">
        <v>0</v>
      </c>
      <c r="X14" s="292">
        <v>1197</v>
      </c>
      <c r="Y14" s="292">
        <v>5057</v>
      </c>
      <c r="Z14" s="292">
        <v>0</v>
      </c>
      <c r="AA14" s="292">
        <v>396</v>
      </c>
      <c r="AB14" s="292">
        <f>SUM(AC14:AH14)</f>
        <v>302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302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5417</v>
      </c>
      <c r="CR14" s="292">
        <f>SUM(CS14:CX14)</f>
        <v>4862</v>
      </c>
      <c r="CS14" s="292">
        <v>0</v>
      </c>
      <c r="CT14" s="292">
        <v>0</v>
      </c>
      <c r="CU14" s="292">
        <v>982</v>
      </c>
      <c r="CV14" s="292">
        <v>3476</v>
      </c>
      <c r="CW14" s="292">
        <v>113</v>
      </c>
      <c r="CX14" s="292">
        <v>291</v>
      </c>
      <c r="CY14" s="292">
        <f>SUM(CZ14:DE14)</f>
        <v>555</v>
      </c>
      <c r="CZ14" s="292">
        <v>0</v>
      </c>
      <c r="DA14" s="292">
        <v>0</v>
      </c>
      <c r="DB14" s="292">
        <v>18</v>
      </c>
      <c r="DC14" s="292">
        <v>21</v>
      </c>
      <c r="DD14" s="292">
        <v>0</v>
      </c>
      <c r="DE14" s="292">
        <v>516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8770</v>
      </c>
      <c r="DV14" s="292">
        <v>8770</v>
      </c>
      <c r="DW14" s="292">
        <v>0</v>
      </c>
      <c r="DX14" s="292">
        <v>0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SUM(E15,T15,AI15,AX15,BM15,CB15,CQ15,DF15,DU15,DZ15)</f>
        <v>37618</v>
      </c>
      <c r="E15" s="292">
        <f>SUM(F15,M15)</f>
        <v>25826</v>
      </c>
      <c r="F15" s="292">
        <f>SUM(G15:L15)</f>
        <v>25017</v>
      </c>
      <c r="G15" s="292">
        <v>0</v>
      </c>
      <c r="H15" s="292">
        <v>25017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809</v>
      </c>
      <c r="N15" s="292">
        <v>0</v>
      </c>
      <c r="O15" s="292">
        <v>809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0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5261</v>
      </c>
      <c r="AJ15" s="292">
        <f>SUM(AK15:AP15)</f>
        <v>1538</v>
      </c>
      <c r="AK15" s="292">
        <v>0</v>
      </c>
      <c r="AL15" s="292">
        <v>0</v>
      </c>
      <c r="AM15" s="292">
        <v>0</v>
      </c>
      <c r="AN15" s="292">
        <v>1538</v>
      </c>
      <c r="AO15" s="292">
        <v>0</v>
      </c>
      <c r="AP15" s="292">
        <v>0</v>
      </c>
      <c r="AQ15" s="292">
        <f>SUM(AR15:AW15)</f>
        <v>3723</v>
      </c>
      <c r="AR15" s="292">
        <v>0</v>
      </c>
      <c r="AS15" s="292">
        <v>0</v>
      </c>
      <c r="AT15" s="292">
        <v>0</v>
      </c>
      <c r="AU15" s="292">
        <v>3723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6475</v>
      </c>
      <c r="CR15" s="292">
        <f>SUM(CS15:CX15)</f>
        <v>5273</v>
      </c>
      <c r="CS15" s="292">
        <v>0</v>
      </c>
      <c r="CT15" s="292">
        <v>0</v>
      </c>
      <c r="CU15" s="292">
        <v>4905</v>
      </c>
      <c r="CV15" s="292">
        <v>0</v>
      </c>
      <c r="CW15" s="292">
        <v>0</v>
      </c>
      <c r="CX15" s="292">
        <v>368</v>
      </c>
      <c r="CY15" s="292">
        <f>SUM(CZ15:DE15)</f>
        <v>1202</v>
      </c>
      <c r="CZ15" s="292">
        <v>0</v>
      </c>
      <c r="DA15" s="292">
        <v>0</v>
      </c>
      <c r="DB15" s="292">
        <v>224</v>
      </c>
      <c r="DC15" s="292">
        <v>0</v>
      </c>
      <c r="DD15" s="292">
        <v>0</v>
      </c>
      <c r="DE15" s="292">
        <v>978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56</v>
      </c>
      <c r="DV15" s="292">
        <v>0</v>
      </c>
      <c r="DW15" s="292">
        <v>56</v>
      </c>
      <c r="DX15" s="292">
        <v>0</v>
      </c>
      <c r="DY15" s="292">
        <v>0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SUM(E16,T16,AI16,AX16,BM16,CB16,CQ16,DF16,DU16,DZ16)</f>
        <v>34080</v>
      </c>
      <c r="E16" s="292">
        <f>SUM(F16,M16)</f>
        <v>27881</v>
      </c>
      <c r="F16" s="292">
        <f>SUM(G16:L16)</f>
        <v>25282</v>
      </c>
      <c r="G16" s="292">
        <v>0</v>
      </c>
      <c r="H16" s="292">
        <v>25282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2599</v>
      </c>
      <c r="N16" s="292">
        <v>0</v>
      </c>
      <c r="O16" s="292">
        <v>2599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3903</v>
      </c>
      <c r="U16" s="292">
        <f>SUM(V16:AA16)</f>
        <v>3161</v>
      </c>
      <c r="V16" s="292">
        <v>0</v>
      </c>
      <c r="W16" s="292">
        <v>0</v>
      </c>
      <c r="X16" s="292">
        <v>930</v>
      </c>
      <c r="Y16" s="292">
        <v>1210</v>
      </c>
      <c r="Z16" s="292">
        <v>0</v>
      </c>
      <c r="AA16" s="292">
        <v>1021</v>
      </c>
      <c r="AB16" s="292">
        <f>SUM(AC16:AH16)</f>
        <v>742</v>
      </c>
      <c r="AC16" s="292">
        <v>0</v>
      </c>
      <c r="AD16" s="292">
        <v>0</v>
      </c>
      <c r="AE16" s="292">
        <v>161</v>
      </c>
      <c r="AF16" s="292">
        <v>0</v>
      </c>
      <c r="AG16" s="292">
        <v>0</v>
      </c>
      <c r="AH16" s="292">
        <v>581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0</v>
      </c>
      <c r="CR16" s="292">
        <f>SUM(CS16:CX16)</f>
        <v>0</v>
      </c>
      <c r="CS16" s="292">
        <v>0</v>
      </c>
      <c r="CT16" s="292">
        <v>0</v>
      </c>
      <c r="CU16" s="292">
        <v>0</v>
      </c>
      <c r="CV16" s="292">
        <v>0</v>
      </c>
      <c r="CW16" s="292">
        <v>0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2296</v>
      </c>
      <c r="DV16" s="292">
        <v>2276</v>
      </c>
      <c r="DW16" s="292">
        <v>20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SUM(E17,T17,AI17,AX17,BM17,CB17,CQ17,DF17,DU17,DZ17)</f>
        <v>50596</v>
      </c>
      <c r="E17" s="292">
        <f>SUM(F17,M17)</f>
        <v>45523</v>
      </c>
      <c r="F17" s="292">
        <f>SUM(G17:L17)</f>
        <v>42654</v>
      </c>
      <c r="G17" s="292">
        <v>0</v>
      </c>
      <c r="H17" s="292">
        <v>42654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2869</v>
      </c>
      <c r="N17" s="292">
        <v>0</v>
      </c>
      <c r="O17" s="292">
        <v>2869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1081</v>
      </c>
      <c r="U17" s="292">
        <f>SUM(V17:AA17)</f>
        <v>1080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1080</v>
      </c>
      <c r="AB17" s="292">
        <f>SUM(AC17:AH17)</f>
        <v>1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1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2976</v>
      </c>
      <c r="CR17" s="292">
        <f>SUM(CS17:CX17)</f>
        <v>2365</v>
      </c>
      <c r="CS17" s="292">
        <v>0</v>
      </c>
      <c r="CT17" s="292">
        <v>0</v>
      </c>
      <c r="CU17" s="292">
        <v>0</v>
      </c>
      <c r="CV17" s="292">
        <v>2365</v>
      </c>
      <c r="CW17" s="292">
        <v>0</v>
      </c>
      <c r="CX17" s="292">
        <v>0</v>
      </c>
      <c r="CY17" s="292">
        <f>SUM(CZ17:DE17)</f>
        <v>611</v>
      </c>
      <c r="CZ17" s="292">
        <v>0</v>
      </c>
      <c r="DA17" s="292">
        <v>0</v>
      </c>
      <c r="DB17" s="292">
        <v>0</v>
      </c>
      <c r="DC17" s="292">
        <v>611</v>
      </c>
      <c r="DD17" s="292">
        <v>0</v>
      </c>
      <c r="DE17" s="292">
        <v>0</v>
      </c>
      <c r="DF17" s="292">
        <f>SUM(DG17,DN17)</f>
        <v>19</v>
      </c>
      <c r="DG17" s="292">
        <f>SUM(DH17:DM17)</f>
        <v>19</v>
      </c>
      <c r="DH17" s="292">
        <v>0</v>
      </c>
      <c r="DI17" s="292">
        <v>0</v>
      </c>
      <c r="DJ17" s="292">
        <v>0</v>
      </c>
      <c r="DK17" s="292">
        <v>19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997</v>
      </c>
      <c r="DV17" s="292">
        <v>839</v>
      </c>
      <c r="DW17" s="292">
        <v>0</v>
      </c>
      <c r="DX17" s="292">
        <v>158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SUM(E18,T18,AI18,AX18,BM18,CB18,CQ18,DF18,DU18,DZ18)</f>
        <v>47238</v>
      </c>
      <c r="E18" s="292">
        <f>SUM(F18,M18)</f>
        <v>41047</v>
      </c>
      <c r="F18" s="292">
        <f>SUM(G18:L18)</f>
        <v>40867</v>
      </c>
      <c r="G18" s="292">
        <v>0</v>
      </c>
      <c r="H18" s="292">
        <v>40867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180</v>
      </c>
      <c r="N18" s="292">
        <v>0</v>
      </c>
      <c r="O18" s="292">
        <v>180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4617</v>
      </c>
      <c r="U18" s="292">
        <f>SUM(V18:AA18)</f>
        <v>3217</v>
      </c>
      <c r="V18" s="292">
        <v>0</v>
      </c>
      <c r="W18" s="292">
        <v>0</v>
      </c>
      <c r="X18" s="292">
        <v>661</v>
      </c>
      <c r="Y18" s="292">
        <v>1844</v>
      </c>
      <c r="Z18" s="292">
        <v>0</v>
      </c>
      <c r="AA18" s="292">
        <v>712</v>
      </c>
      <c r="AB18" s="292">
        <f>SUM(AC18:AH18)</f>
        <v>1400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1400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1509</v>
      </c>
      <c r="CR18" s="292">
        <f>SUM(CS18:CX18)</f>
        <v>1509</v>
      </c>
      <c r="CS18" s="292">
        <v>0</v>
      </c>
      <c r="CT18" s="292">
        <v>0</v>
      </c>
      <c r="CU18" s="292">
        <v>0</v>
      </c>
      <c r="CV18" s="292">
        <v>1509</v>
      </c>
      <c r="CW18" s="292">
        <v>0</v>
      </c>
      <c r="CX18" s="292">
        <v>0</v>
      </c>
      <c r="CY18" s="292">
        <f>SUM(CZ18:DE18)</f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65</v>
      </c>
      <c r="DV18" s="292">
        <v>65</v>
      </c>
      <c r="DW18" s="292">
        <v>0</v>
      </c>
      <c r="DX18" s="292">
        <v>0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SUM(E19,T19,AI19,AX19,BM19,CB19,CQ19,DF19,DU19,DZ19)</f>
        <v>20141</v>
      </c>
      <c r="E19" s="292">
        <f>SUM(F19,M19)</f>
        <v>17773</v>
      </c>
      <c r="F19" s="292">
        <f>SUM(G19:L19)</f>
        <v>17764</v>
      </c>
      <c r="G19" s="292">
        <v>0</v>
      </c>
      <c r="H19" s="292">
        <v>17764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9</v>
      </c>
      <c r="N19" s="292">
        <v>0</v>
      </c>
      <c r="O19" s="292">
        <v>9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936</v>
      </c>
      <c r="U19" s="292">
        <f>SUM(V19:AA19)</f>
        <v>268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268</v>
      </c>
      <c r="AB19" s="292">
        <f>SUM(AC19:AH19)</f>
        <v>668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668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524</v>
      </c>
      <c r="CR19" s="292">
        <f>SUM(CS19:CX19)</f>
        <v>524</v>
      </c>
      <c r="CS19" s="292">
        <v>0</v>
      </c>
      <c r="CT19" s="292">
        <v>0</v>
      </c>
      <c r="CU19" s="292">
        <v>504</v>
      </c>
      <c r="CV19" s="292">
        <v>20</v>
      </c>
      <c r="CW19" s="292">
        <v>0</v>
      </c>
      <c r="CX19" s="292">
        <v>0</v>
      </c>
      <c r="CY19" s="292">
        <f>SUM(CZ19:DE19)</f>
        <v>0</v>
      </c>
      <c r="CZ19" s="292">
        <v>0</v>
      </c>
      <c r="DA19" s="292">
        <v>0</v>
      </c>
      <c r="DB19" s="292">
        <v>0</v>
      </c>
      <c r="DC19" s="292">
        <v>0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908</v>
      </c>
      <c r="DV19" s="292">
        <v>908</v>
      </c>
      <c r="DW19" s="292">
        <v>0</v>
      </c>
      <c r="DX19" s="292">
        <v>0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23663</v>
      </c>
      <c r="E20" s="292">
        <f>SUM(F20,M20)</f>
        <v>18792</v>
      </c>
      <c r="F20" s="292">
        <f>SUM(G20:L20)</f>
        <v>13722</v>
      </c>
      <c r="G20" s="292">
        <v>0</v>
      </c>
      <c r="H20" s="292">
        <v>13722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5070</v>
      </c>
      <c r="N20" s="292">
        <v>0</v>
      </c>
      <c r="O20" s="292">
        <v>5070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1702</v>
      </c>
      <c r="U20" s="292">
        <f>SUM(V20:AA20)</f>
        <v>917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917</v>
      </c>
      <c r="AB20" s="292">
        <f>SUM(AC20:AH20)</f>
        <v>785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785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1563</v>
      </c>
      <c r="CR20" s="292">
        <f>SUM(CS20:CX20)</f>
        <v>1208</v>
      </c>
      <c r="CS20" s="292">
        <v>0</v>
      </c>
      <c r="CT20" s="292">
        <v>0</v>
      </c>
      <c r="CU20" s="292">
        <v>0</v>
      </c>
      <c r="CV20" s="292">
        <v>1208</v>
      </c>
      <c r="CW20" s="292">
        <v>0</v>
      </c>
      <c r="CX20" s="292">
        <v>0</v>
      </c>
      <c r="CY20" s="292">
        <f>SUM(CZ20:DE20)</f>
        <v>355</v>
      </c>
      <c r="CZ20" s="292">
        <v>0</v>
      </c>
      <c r="DA20" s="292">
        <v>0</v>
      </c>
      <c r="DB20" s="292">
        <v>0</v>
      </c>
      <c r="DC20" s="292">
        <v>355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1289</v>
      </c>
      <c r="DV20" s="292">
        <v>997</v>
      </c>
      <c r="DW20" s="292">
        <v>0</v>
      </c>
      <c r="DX20" s="292">
        <v>292</v>
      </c>
      <c r="DY20" s="292">
        <v>0</v>
      </c>
      <c r="DZ20" s="292">
        <f>SUM(EA20,EH20)</f>
        <v>317</v>
      </c>
      <c r="EA20" s="292">
        <f>SUM(EB20:EG20)</f>
        <v>307</v>
      </c>
      <c r="EB20" s="292">
        <v>0</v>
      </c>
      <c r="EC20" s="292">
        <v>0</v>
      </c>
      <c r="ED20" s="292">
        <v>0</v>
      </c>
      <c r="EE20" s="292">
        <v>0</v>
      </c>
      <c r="EF20" s="292">
        <v>307</v>
      </c>
      <c r="EG20" s="292">
        <v>0</v>
      </c>
      <c r="EH20" s="292">
        <f>SUM(EI20:EN20)</f>
        <v>10</v>
      </c>
      <c r="EI20" s="292">
        <v>0</v>
      </c>
      <c r="EJ20" s="292">
        <v>0</v>
      </c>
      <c r="EK20" s="292">
        <v>0</v>
      </c>
      <c r="EL20" s="292">
        <v>0</v>
      </c>
      <c r="EM20" s="292">
        <v>10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58687</v>
      </c>
      <c r="E21" s="292">
        <f>SUM(F21,M21)</f>
        <v>49899</v>
      </c>
      <c r="F21" s="292">
        <f>SUM(G21:L21)</f>
        <v>43118</v>
      </c>
      <c r="G21" s="292">
        <v>0</v>
      </c>
      <c r="H21" s="292">
        <v>43117</v>
      </c>
      <c r="I21" s="292">
        <v>1</v>
      </c>
      <c r="J21" s="292">
        <v>0</v>
      </c>
      <c r="K21" s="292">
        <v>0</v>
      </c>
      <c r="L21" s="292">
        <v>0</v>
      </c>
      <c r="M21" s="292">
        <f>SUM(N21:S21)</f>
        <v>6781</v>
      </c>
      <c r="N21" s="292">
        <v>0</v>
      </c>
      <c r="O21" s="292">
        <v>1494</v>
      </c>
      <c r="P21" s="292">
        <v>0</v>
      </c>
      <c r="Q21" s="292">
        <v>0</v>
      </c>
      <c r="R21" s="292">
        <v>5287</v>
      </c>
      <c r="S21" s="292">
        <v>0</v>
      </c>
      <c r="T21" s="292">
        <f>SUM(U21,AB21)</f>
        <v>6006</v>
      </c>
      <c r="U21" s="292">
        <f>SUM(V21:AA21)</f>
        <v>4474</v>
      </c>
      <c r="V21" s="292">
        <v>0</v>
      </c>
      <c r="W21" s="292">
        <v>0</v>
      </c>
      <c r="X21" s="292">
        <v>1194</v>
      </c>
      <c r="Y21" s="292">
        <v>2229</v>
      </c>
      <c r="Z21" s="292">
        <v>101</v>
      </c>
      <c r="AA21" s="292">
        <v>950</v>
      </c>
      <c r="AB21" s="292">
        <f>SUM(AC21:AH21)</f>
        <v>1532</v>
      </c>
      <c r="AC21" s="292">
        <v>0</v>
      </c>
      <c r="AD21" s="292">
        <v>0</v>
      </c>
      <c r="AE21" s="292">
        <v>23</v>
      </c>
      <c r="AF21" s="292">
        <v>0</v>
      </c>
      <c r="AG21" s="292">
        <v>0</v>
      </c>
      <c r="AH21" s="292">
        <v>1509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0</v>
      </c>
      <c r="CR21" s="292">
        <f>SUM(CS21:CX21)</f>
        <v>0</v>
      </c>
      <c r="CS21" s="292">
        <v>0</v>
      </c>
      <c r="CT21" s="292">
        <v>0</v>
      </c>
      <c r="CU21" s="292">
        <v>0</v>
      </c>
      <c r="CV21" s="292">
        <v>0</v>
      </c>
      <c r="CW21" s="292">
        <v>0</v>
      </c>
      <c r="CX21" s="292">
        <v>0</v>
      </c>
      <c r="CY21" s="292">
        <f>SUM(CZ21:DE21)</f>
        <v>0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2782</v>
      </c>
      <c r="DV21" s="292">
        <v>2782</v>
      </c>
      <c r="DW21" s="292">
        <v>0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133838</v>
      </c>
      <c r="E22" s="292">
        <f>SUM(F22,M22)</f>
        <v>97649</v>
      </c>
      <c r="F22" s="292">
        <f>SUM(G22:L22)</f>
        <v>92285</v>
      </c>
      <c r="G22" s="292">
        <v>0</v>
      </c>
      <c r="H22" s="292">
        <v>92285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5364</v>
      </c>
      <c r="N22" s="292">
        <v>0</v>
      </c>
      <c r="O22" s="292">
        <v>5364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9121</v>
      </c>
      <c r="U22" s="292">
        <f>SUM(V22:AA22)</f>
        <v>7876</v>
      </c>
      <c r="V22" s="292">
        <v>0</v>
      </c>
      <c r="W22" s="292">
        <v>0</v>
      </c>
      <c r="X22" s="292">
        <v>7143</v>
      </c>
      <c r="Y22" s="292">
        <v>0</v>
      </c>
      <c r="Z22" s="292">
        <v>0</v>
      </c>
      <c r="AA22" s="292">
        <v>733</v>
      </c>
      <c r="AB22" s="292">
        <f>SUM(AC22:AH22)</f>
        <v>1245</v>
      </c>
      <c r="AC22" s="292">
        <v>0</v>
      </c>
      <c r="AD22" s="292">
        <v>0</v>
      </c>
      <c r="AE22" s="292">
        <v>1048</v>
      </c>
      <c r="AF22" s="292">
        <v>0</v>
      </c>
      <c r="AG22" s="292">
        <v>0</v>
      </c>
      <c r="AH22" s="292">
        <v>197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25769</v>
      </c>
      <c r="CR22" s="292">
        <f>SUM(CS22:CX22)</f>
        <v>25769</v>
      </c>
      <c r="CS22" s="292">
        <v>0</v>
      </c>
      <c r="CT22" s="292">
        <v>0</v>
      </c>
      <c r="CU22" s="292">
        <v>0</v>
      </c>
      <c r="CV22" s="292">
        <v>25642</v>
      </c>
      <c r="CW22" s="292">
        <v>127</v>
      </c>
      <c r="CX22" s="292">
        <v>0</v>
      </c>
      <c r="CY22" s="292">
        <f>SUM(CZ22:DE22)</f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1299</v>
      </c>
      <c r="DV22" s="292">
        <v>1299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7192</v>
      </c>
      <c r="E23" s="292">
        <f>SUM(F23,M23)</f>
        <v>5826</v>
      </c>
      <c r="F23" s="292">
        <f>SUM(G23:L23)</f>
        <v>4147</v>
      </c>
      <c r="G23" s="292">
        <v>0</v>
      </c>
      <c r="H23" s="292">
        <v>4147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1679</v>
      </c>
      <c r="N23" s="292">
        <v>0</v>
      </c>
      <c r="O23" s="292">
        <v>1679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0</v>
      </c>
      <c r="U23" s="292">
        <f>SUM(V23:AA23)</f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235</v>
      </c>
      <c r="CR23" s="292">
        <f>SUM(CS23:CX23)</f>
        <v>67</v>
      </c>
      <c r="CS23" s="292">
        <v>0</v>
      </c>
      <c r="CT23" s="292">
        <v>0</v>
      </c>
      <c r="CU23" s="292">
        <v>48</v>
      </c>
      <c r="CV23" s="292">
        <v>0</v>
      </c>
      <c r="CW23" s="292">
        <v>0</v>
      </c>
      <c r="CX23" s="292">
        <v>19</v>
      </c>
      <c r="CY23" s="292">
        <f>SUM(CZ23:DE23)</f>
        <v>168</v>
      </c>
      <c r="CZ23" s="292">
        <v>0</v>
      </c>
      <c r="DA23" s="292">
        <v>0</v>
      </c>
      <c r="DB23" s="292">
        <v>20</v>
      </c>
      <c r="DC23" s="292">
        <v>0</v>
      </c>
      <c r="DD23" s="292">
        <v>0</v>
      </c>
      <c r="DE23" s="292">
        <v>148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1131</v>
      </c>
      <c r="DV23" s="292">
        <v>927</v>
      </c>
      <c r="DW23" s="292">
        <v>0</v>
      </c>
      <c r="DX23" s="292">
        <v>204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90362</v>
      </c>
      <c r="E24" s="292">
        <f>SUM(F24,M24)</f>
        <v>76793</v>
      </c>
      <c r="F24" s="292">
        <f>SUM(G24:L24)</f>
        <v>75767</v>
      </c>
      <c r="G24" s="292">
        <v>0</v>
      </c>
      <c r="H24" s="292">
        <v>75767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1026</v>
      </c>
      <c r="N24" s="292">
        <v>0</v>
      </c>
      <c r="O24" s="292">
        <v>1026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8394</v>
      </c>
      <c r="U24" s="292">
        <f>SUM(V24:AA24)</f>
        <v>5992</v>
      </c>
      <c r="V24" s="292">
        <v>0</v>
      </c>
      <c r="W24" s="292">
        <v>0</v>
      </c>
      <c r="X24" s="292">
        <v>3010</v>
      </c>
      <c r="Y24" s="292">
        <v>2727</v>
      </c>
      <c r="Z24" s="292">
        <v>0</v>
      </c>
      <c r="AA24" s="292">
        <v>255</v>
      </c>
      <c r="AB24" s="292">
        <f>SUM(AC24:AH24)</f>
        <v>2402</v>
      </c>
      <c r="AC24" s="292">
        <v>0</v>
      </c>
      <c r="AD24" s="292">
        <v>0</v>
      </c>
      <c r="AE24" s="292">
        <v>480</v>
      </c>
      <c r="AF24" s="292">
        <v>0</v>
      </c>
      <c r="AG24" s="292">
        <v>0</v>
      </c>
      <c r="AH24" s="292">
        <v>1922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0</v>
      </c>
      <c r="CR24" s="292">
        <f>SUM(CS24:CX24)</f>
        <v>0</v>
      </c>
      <c r="CS24" s="292">
        <v>0</v>
      </c>
      <c r="CT24" s="292">
        <v>0</v>
      </c>
      <c r="CU24" s="292">
        <v>0</v>
      </c>
      <c r="CV24" s="292">
        <v>0</v>
      </c>
      <c r="CW24" s="292">
        <v>0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4966</v>
      </c>
      <c r="DV24" s="292">
        <v>4950</v>
      </c>
      <c r="DW24" s="292">
        <v>0</v>
      </c>
      <c r="DX24" s="292">
        <v>0</v>
      </c>
      <c r="DY24" s="292">
        <v>16</v>
      </c>
      <c r="DZ24" s="292">
        <f>SUM(EA24,EH24)</f>
        <v>209</v>
      </c>
      <c r="EA24" s="292">
        <f>SUM(EB24:EG24)</f>
        <v>15</v>
      </c>
      <c r="EB24" s="292">
        <v>0</v>
      </c>
      <c r="EC24" s="292">
        <v>0</v>
      </c>
      <c r="ED24" s="292">
        <v>15</v>
      </c>
      <c r="EE24" s="292">
        <v>0</v>
      </c>
      <c r="EF24" s="292">
        <v>0</v>
      </c>
      <c r="EG24" s="292">
        <v>0</v>
      </c>
      <c r="EH24" s="292">
        <f>SUM(EI24:EN24)</f>
        <v>194</v>
      </c>
      <c r="EI24" s="292">
        <v>0</v>
      </c>
      <c r="EJ24" s="292">
        <v>0</v>
      </c>
      <c r="EK24" s="292">
        <v>194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50041</v>
      </c>
      <c r="E25" s="292">
        <f>SUM(F25,M25)</f>
        <v>35077</v>
      </c>
      <c r="F25" s="292">
        <f>SUM(G25:L25)</f>
        <v>34590</v>
      </c>
      <c r="G25" s="292">
        <v>0</v>
      </c>
      <c r="H25" s="292">
        <v>34590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487</v>
      </c>
      <c r="N25" s="292">
        <v>0</v>
      </c>
      <c r="O25" s="292">
        <v>487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8951</v>
      </c>
      <c r="U25" s="292">
        <f>SUM(V25:AA25)</f>
        <v>6773</v>
      </c>
      <c r="V25" s="292">
        <v>0</v>
      </c>
      <c r="W25" s="292">
        <v>0</v>
      </c>
      <c r="X25" s="292">
        <v>2282</v>
      </c>
      <c r="Y25" s="292">
        <v>4130</v>
      </c>
      <c r="Z25" s="292">
        <v>0</v>
      </c>
      <c r="AA25" s="292">
        <v>361</v>
      </c>
      <c r="AB25" s="292">
        <f>SUM(AC25:AH25)</f>
        <v>2178</v>
      </c>
      <c r="AC25" s="292">
        <v>0</v>
      </c>
      <c r="AD25" s="292">
        <v>0</v>
      </c>
      <c r="AE25" s="292">
        <v>762</v>
      </c>
      <c r="AF25" s="292">
        <v>1</v>
      </c>
      <c r="AG25" s="292">
        <v>0</v>
      </c>
      <c r="AH25" s="292">
        <v>1415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5823</v>
      </c>
      <c r="CR25" s="292">
        <f>SUM(CS25:CX25)</f>
        <v>1363</v>
      </c>
      <c r="CS25" s="292">
        <v>0</v>
      </c>
      <c r="CT25" s="292">
        <v>0</v>
      </c>
      <c r="CU25" s="292">
        <v>0</v>
      </c>
      <c r="CV25" s="292">
        <v>0</v>
      </c>
      <c r="CW25" s="292">
        <v>1363</v>
      </c>
      <c r="CX25" s="292">
        <v>0</v>
      </c>
      <c r="CY25" s="292">
        <f>SUM(CZ25:DE25)</f>
        <v>4460</v>
      </c>
      <c r="CZ25" s="292">
        <v>0</v>
      </c>
      <c r="DA25" s="292">
        <v>0</v>
      </c>
      <c r="DB25" s="292">
        <v>0</v>
      </c>
      <c r="DC25" s="292">
        <v>0</v>
      </c>
      <c r="DD25" s="292">
        <v>4460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190</v>
      </c>
      <c r="DV25" s="292">
        <v>152</v>
      </c>
      <c r="DW25" s="292">
        <v>0</v>
      </c>
      <c r="DX25" s="292">
        <v>38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53477</v>
      </c>
      <c r="E26" s="292">
        <f>SUM(F26,M26)</f>
        <v>45090</v>
      </c>
      <c r="F26" s="292">
        <f>SUM(G26:L26)</f>
        <v>44146</v>
      </c>
      <c r="G26" s="292">
        <v>0</v>
      </c>
      <c r="H26" s="292">
        <v>44146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944</v>
      </c>
      <c r="N26" s="292">
        <v>0</v>
      </c>
      <c r="O26" s="292">
        <v>944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1266</v>
      </c>
      <c r="U26" s="292">
        <f>SUM(V26:AA26)</f>
        <v>595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595</v>
      </c>
      <c r="AB26" s="292">
        <f>SUM(AC26:AH26)</f>
        <v>671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671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3435</v>
      </c>
      <c r="CR26" s="292">
        <f>SUM(CS26:CX26)</f>
        <v>3249</v>
      </c>
      <c r="CS26" s="292">
        <v>0</v>
      </c>
      <c r="CT26" s="292">
        <v>0</v>
      </c>
      <c r="CU26" s="292">
        <v>673</v>
      </c>
      <c r="CV26" s="292">
        <v>2470</v>
      </c>
      <c r="CW26" s="292">
        <v>106</v>
      </c>
      <c r="CX26" s="292">
        <v>0</v>
      </c>
      <c r="CY26" s="292">
        <f>SUM(CZ26:DE26)</f>
        <v>186</v>
      </c>
      <c r="CZ26" s="292">
        <v>0</v>
      </c>
      <c r="DA26" s="292">
        <v>0</v>
      </c>
      <c r="DB26" s="292">
        <v>109</v>
      </c>
      <c r="DC26" s="292">
        <v>72</v>
      </c>
      <c r="DD26" s="292">
        <v>5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3686</v>
      </c>
      <c r="DV26" s="292">
        <v>3686</v>
      </c>
      <c r="DW26" s="292">
        <v>0</v>
      </c>
      <c r="DX26" s="292">
        <v>0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SUM(E27,T27,AI27,AX27,BM27,CB27,CQ27,DF27,DU27,DZ27)</f>
        <v>40067</v>
      </c>
      <c r="E27" s="292">
        <f>SUM(F27,M27)</f>
        <v>24412</v>
      </c>
      <c r="F27" s="292">
        <f>SUM(G27:L27)</f>
        <v>23780</v>
      </c>
      <c r="G27" s="292">
        <v>0</v>
      </c>
      <c r="H27" s="292">
        <v>23780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632</v>
      </c>
      <c r="N27" s="292">
        <v>0</v>
      </c>
      <c r="O27" s="292">
        <v>632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1839</v>
      </c>
      <c r="U27" s="292">
        <f>SUM(V27:AA27)</f>
        <v>1065</v>
      </c>
      <c r="V27" s="292">
        <v>0</v>
      </c>
      <c r="W27" s="292">
        <v>0</v>
      </c>
      <c r="X27" s="292">
        <v>861</v>
      </c>
      <c r="Y27" s="292">
        <v>0</v>
      </c>
      <c r="Z27" s="292">
        <v>0</v>
      </c>
      <c r="AA27" s="292">
        <v>204</v>
      </c>
      <c r="AB27" s="292">
        <f>SUM(AC27:AH27)</f>
        <v>774</v>
      </c>
      <c r="AC27" s="292">
        <v>0</v>
      </c>
      <c r="AD27" s="292">
        <v>0</v>
      </c>
      <c r="AE27" s="292">
        <v>774</v>
      </c>
      <c r="AF27" s="292">
        <v>0</v>
      </c>
      <c r="AG27" s="292">
        <v>0</v>
      </c>
      <c r="AH27" s="292">
        <v>0</v>
      </c>
      <c r="AI27" s="292">
        <f>SUM(AJ27,AQ27)</f>
        <v>281</v>
      </c>
      <c r="AJ27" s="292">
        <f>SUM(AK27:AP27)</f>
        <v>281</v>
      </c>
      <c r="AK27" s="292">
        <v>0</v>
      </c>
      <c r="AL27" s="292">
        <v>0</v>
      </c>
      <c r="AM27" s="292">
        <v>0</v>
      </c>
      <c r="AN27" s="292">
        <v>281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7769</v>
      </c>
      <c r="CR27" s="292">
        <f>SUM(CS27:CX27)</f>
        <v>7769</v>
      </c>
      <c r="CS27" s="292">
        <v>0</v>
      </c>
      <c r="CT27" s="292">
        <v>0</v>
      </c>
      <c r="CU27" s="292">
        <v>0</v>
      </c>
      <c r="CV27" s="292">
        <v>7769</v>
      </c>
      <c r="CW27" s="292">
        <v>0</v>
      </c>
      <c r="CX27" s="292">
        <v>0</v>
      </c>
      <c r="CY27" s="292">
        <f>SUM(CZ27:DE27)</f>
        <v>0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0</v>
      </c>
      <c r="DF27" s="292">
        <f>SUM(DG27,DN27)</f>
        <v>5148</v>
      </c>
      <c r="DG27" s="292">
        <f>SUM(DH27:DM27)</f>
        <v>3031</v>
      </c>
      <c r="DH27" s="292">
        <v>0</v>
      </c>
      <c r="DI27" s="292">
        <v>0</v>
      </c>
      <c r="DJ27" s="292">
        <v>0</v>
      </c>
      <c r="DK27" s="292">
        <v>0</v>
      </c>
      <c r="DL27" s="292">
        <v>3031</v>
      </c>
      <c r="DM27" s="292">
        <v>0</v>
      </c>
      <c r="DN27" s="292">
        <f>SUM(DO27:DT27)</f>
        <v>2117</v>
      </c>
      <c r="DO27" s="292">
        <v>0</v>
      </c>
      <c r="DP27" s="292">
        <v>0</v>
      </c>
      <c r="DQ27" s="292">
        <v>0</v>
      </c>
      <c r="DR27" s="292">
        <v>0</v>
      </c>
      <c r="DS27" s="292">
        <v>2117</v>
      </c>
      <c r="DT27" s="292">
        <v>0</v>
      </c>
      <c r="DU27" s="292">
        <f>SUM(DV27:DY27)</f>
        <v>618</v>
      </c>
      <c r="DV27" s="292">
        <v>618</v>
      </c>
      <c r="DW27" s="292">
        <v>0</v>
      </c>
      <c r="DX27" s="292">
        <v>0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SUM(E28,T28,AI28,AX28,BM28,CB28,CQ28,DF28,DU28,DZ28)</f>
        <v>13401</v>
      </c>
      <c r="E28" s="292">
        <f>SUM(F28,M28)</f>
        <v>11814</v>
      </c>
      <c r="F28" s="292">
        <f>SUM(G28:L28)</f>
        <v>10196</v>
      </c>
      <c r="G28" s="292">
        <v>0</v>
      </c>
      <c r="H28" s="292">
        <v>10152</v>
      </c>
      <c r="I28" s="292">
        <v>0</v>
      </c>
      <c r="J28" s="292">
        <v>0</v>
      </c>
      <c r="K28" s="292">
        <v>0</v>
      </c>
      <c r="L28" s="292">
        <v>44</v>
      </c>
      <c r="M28" s="292">
        <f>SUM(N28:S28)</f>
        <v>1618</v>
      </c>
      <c r="N28" s="292">
        <v>0</v>
      </c>
      <c r="O28" s="292">
        <v>1611</v>
      </c>
      <c r="P28" s="292">
        <v>0</v>
      </c>
      <c r="Q28" s="292">
        <v>0</v>
      </c>
      <c r="R28" s="292">
        <v>0</v>
      </c>
      <c r="S28" s="292">
        <v>7</v>
      </c>
      <c r="T28" s="292">
        <f>SUM(U28,AB28)</f>
        <v>19</v>
      </c>
      <c r="U28" s="292">
        <f>SUM(V28:AA28)</f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v>0</v>
      </c>
      <c r="AA28" s="292">
        <v>0</v>
      </c>
      <c r="AB28" s="292">
        <f>SUM(AC28:AH28)</f>
        <v>19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19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465</v>
      </c>
      <c r="CR28" s="292">
        <f>SUM(CS28:CX28)</f>
        <v>453</v>
      </c>
      <c r="CS28" s="292">
        <v>0</v>
      </c>
      <c r="CT28" s="292">
        <v>0</v>
      </c>
      <c r="CU28" s="292">
        <v>0</v>
      </c>
      <c r="CV28" s="292">
        <v>433</v>
      </c>
      <c r="CW28" s="292">
        <v>0</v>
      </c>
      <c r="CX28" s="292">
        <v>20</v>
      </c>
      <c r="CY28" s="292">
        <f>SUM(CZ28:DE28)</f>
        <v>12</v>
      </c>
      <c r="CZ28" s="292">
        <v>0</v>
      </c>
      <c r="DA28" s="292">
        <v>0</v>
      </c>
      <c r="DB28" s="292">
        <v>0</v>
      </c>
      <c r="DC28" s="292">
        <v>0</v>
      </c>
      <c r="DD28" s="292">
        <v>0</v>
      </c>
      <c r="DE28" s="292">
        <v>12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1036</v>
      </c>
      <c r="DV28" s="292">
        <v>1036</v>
      </c>
      <c r="DW28" s="292">
        <v>0</v>
      </c>
      <c r="DX28" s="292">
        <v>0</v>
      </c>
      <c r="DY28" s="292">
        <v>0</v>
      </c>
      <c r="DZ28" s="292">
        <f>SUM(EA28,EH28)</f>
        <v>67</v>
      </c>
      <c r="EA28" s="292">
        <f>SUM(EB28:EG28)</f>
        <v>67</v>
      </c>
      <c r="EB28" s="292">
        <v>0</v>
      </c>
      <c r="EC28" s="292">
        <v>0</v>
      </c>
      <c r="ED28" s="292">
        <v>67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SUM(E29,T29,AI29,AX29,BM29,CB29,CQ29,DF29,DU29,DZ29)</f>
        <v>30666</v>
      </c>
      <c r="E29" s="292">
        <f>SUM(F29,M29)</f>
        <v>22679</v>
      </c>
      <c r="F29" s="292">
        <f>SUM(G29:L29)</f>
        <v>21666</v>
      </c>
      <c r="G29" s="292">
        <v>0</v>
      </c>
      <c r="H29" s="292">
        <v>21571</v>
      </c>
      <c r="I29" s="292">
        <v>0</v>
      </c>
      <c r="J29" s="292">
        <v>0</v>
      </c>
      <c r="K29" s="292">
        <v>0</v>
      </c>
      <c r="L29" s="292">
        <v>95</v>
      </c>
      <c r="M29" s="292">
        <f>SUM(N29:S29)</f>
        <v>1013</v>
      </c>
      <c r="N29" s="292">
        <v>0</v>
      </c>
      <c r="O29" s="292">
        <v>978</v>
      </c>
      <c r="P29" s="292">
        <v>0</v>
      </c>
      <c r="Q29" s="292">
        <v>0</v>
      </c>
      <c r="R29" s="292">
        <v>0</v>
      </c>
      <c r="S29" s="292">
        <v>35</v>
      </c>
      <c r="T29" s="292">
        <f>SUM(U29,AB29)</f>
        <v>0</v>
      </c>
      <c r="U29" s="292">
        <f>SUM(V29:AA29)</f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0</v>
      </c>
      <c r="AB29" s="292">
        <f>SUM(AC29:AH29)</f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5484</v>
      </c>
      <c r="CR29" s="292">
        <f>SUM(CS29:CX29)</f>
        <v>5484</v>
      </c>
      <c r="CS29" s="292">
        <v>0</v>
      </c>
      <c r="CT29" s="292">
        <v>0</v>
      </c>
      <c r="CU29" s="292">
        <v>28</v>
      </c>
      <c r="CV29" s="292">
        <v>5456</v>
      </c>
      <c r="CW29" s="292">
        <v>0</v>
      </c>
      <c r="CX29" s="292">
        <v>0</v>
      </c>
      <c r="CY29" s="292">
        <f>SUM(CZ29:DE29)</f>
        <v>0</v>
      </c>
      <c r="CZ29" s="292">
        <v>0</v>
      </c>
      <c r="DA29" s="292">
        <v>0</v>
      </c>
      <c r="DB29" s="292">
        <v>0</v>
      </c>
      <c r="DC29" s="292">
        <v>0</v>
      </c>
      <c r="DD29" s="292">
        <v>0</v>
      </c>
      <c r="DE29" s="292">
        <v>0</v>
      </c>
      <c r="DF29" s="292">
        <f>SUM(DG29,DN29)</f>
        <v>2503</v>
      </c>
      <c r="DG29" s="292">
        <f>SUM(DH29:DM29)</f>
        <v>1458</v>
      </c>
      <c r="DH29" s="292">
        <v>0</v>
      </c>
      <c r="DI29" s="292">
        <v>0</v>
      </c>
      <c r="DJ29" s="292">
        <v>1352</v>
      </c>
      <c r="DK29" s="292">
        <v>0</v>
      </c>
      <c r="DL29" s="292">
        <v>0</v>
      </c>
      <c r="DM29" s="292">
        <v>106</v>
      </c>
      <c r="DN29" s="292">
        <f>SUM(DO29:DT29)</f>
        <v>1045</v>
      </c>
      <c r="DO29" s="292">
        <v>0</v>
      </c>
      <c r="DP29" s="292">
        <v>0</v>
      </c>
      <c r="DQ29" s="292">
        <v>725</v>
      </c>
      <c r="DR29" s="292">
        <v>0</v>
      </c>
      <c r="DS29" s="292">
        <v>0</v>
      </c>
      <c r="DT29" s="292">
        <v>320</v>
      </c>
      <c r="DU29" s="292">
        <f>SUM(DV29:DY29)</f>
        <v>0</v>
      </c>
      <c r="DV29" s="292">
        <v>0</v>
      </c>
      <c r="DW29" s="292">
        <v>0</v>
      </c>
      <c r="DX29" s="292">
        <v>0</v>
      </c>
      <c r="DY29" s="292">
        <v>0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SUM(E30,T30,AI30,AX30,BM30,CB30,CQ30,DF30,DU30,DZ30)</f>
        <v>28185</v>
      </c>
      <c r="E30" s="292">
        <f>SUM(F30,M30)</f>
        <v>23253</v>
      </c>
      <c r="F30" s="292">
        <f>SUM(G30:L30)</f>
        <v>22628</v>
      </c>
      <c r="G30" s="292">
        <v>0</v>
      </c>
      <c r="H30" s="292">
        <v>22384</v>
      </c>
      <c r="I30" s="292">
        <v>0</v>
      </c>
      <c r="J30" s="292">
        <v>0</v>
      </c>
      <c r="K30" s="292">
        <v>244</v>
      </c>
      <c r="L30" s="292">
        <v>0</v>
      </c>
      <c r="M30" s="292">
        <f>SUM(N30:S30)</f>
        <v>625</v>
      </c>
      <c r="N30" s="292">
        <v>0</v>
      </c>
      <c r="O30" s="292">
        <v>625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0</v>
      </c>
      <c r="U30" s="292">
        <f>SUM(V30:AA30)</f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0</v>
      </c>
      <c r="AB30" s="292">
        <f>SUM(AC30:AH30)</f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f>SUM(AJ30,AQ30)</f>
        <v>141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141</v>
      </c>
      <c r="AR30" s="292">
        <v>0</v>
      </c>
      <c r="AS30" s="292">
        <v>0</v>
      </c>
      <c r="AT30" s="292">
        <v>0</v>
      </c>
      <c r="AU30" s="292">
        <v>0</v>
      </c>
      <c r="AV30" s="292">
        <v>141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2120</v>
      </c>
      <c r="CR30" s="292">
        <f>SUM(CS30:CX30)</f>
        <v>1551</v>
      </c>
      <c r="CS30" s="292">
        <v>0</v>
      </c>
      <c r="CT30" s="292">
        <v>0</v>
      </c>
      <c r="CU30" s="292">
        <v>671</v>
      </c>
      <c r="CV30" s="292">
        <v>778</v>
      </c>
      <c r="CW30" s="292">
        <v>0</v>
      </c>
      <c r="CX30" s="292">
        <v>102</v>
      </c>
      <c r="CY30" s="292">
        <f>SUM(CZ30:DE30)</f>
        <v>569</v>
      </c>
      <c r="CZ30" s="292">
        <v>0</v>
      </c>
      <c r="DA30" s="292">
        <v>0</v>
      </c>
      <c r="DB30" s="292">
        <v>200</v>
      </c>
      <c r="DC30" s="292">
        <v>0</v>
      </c>
      <c r="DD30" s="292">
        <v>0</v>
      </c>
      <c r="DE30" s="292">
        <v>369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2671</v>
      </c>
      <c r="DV30" s="292">
        <v>2423</v>
      </c>
      <c r="DW30" s="292">
        <v>0</v>
      </c>
      <c r="DX30" s="292">
        <v>248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SUM(E31,T31,AI31,AX31,BM31,CB31,CQ31,DF31,DU31,DZ31)</f>
        <v>17111</v>
      </c>
      <c r="E31" s="292">
        <f>SUM(F31,M31)</f>
        <v>14582</v>
      </c>
      <c r="F31" s="292">
        <f>SUM(G31:L31)</f>
        <v>14069</v>
      </c>
      <c r="G31" s="292">
        <v>0</v>
      </c>
      <c r="H31" s="292">
        <v>14069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513</v>
      </c>
      <c r="N31" s="292">
        <v>0</v>
      </c>
      <c r="O31" s="292">
        <v>513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0</v>
      </c>
      <c r="U31" s="292">
        <f>SUM(V31:AA31)</f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0</v>
      </c>
      <c r="AB31" s="292">
        <f>SUM(AC31:AH31)</f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0</v>
      </c>
      <c r="CR31" s="292">
        <f>SUM(CS31:CX31)</f>
        <v>0</v>
      </c>
      <c r="CS31" s="292">
        <v>0</v>
      </c>
      <c r="CT31" s="292">
        <v>0</v>
      </c>
      <c r="CU31" s="292">
        <v>0</v>
      </c>
      <c r="CV31" s="292">
        <v>0</v>
      </c>
      <c r="CW31" s="292">
        <v>0</v>
      </c>
      <c r="CX31" s="292">
        <v>0</v>
      </c>
      <c r="CY31" s="292">
        <f>SUM(CZ31:DE31)</f>
        <v>0</v>
      </c>
      <c r="CZ31" s="292">
        <v>0</v>
      </c>
      <c r="DA31" s="292">
        <v>0</v>
      </c>
      <c r="DB31" s="292">
        <v>0</v>
      </c>
      <c r="DC31" s="292">
        <v>0</v>
      </c>
      <c r="DD31" s="292">
        <v>0</v>
      </c>
      <c r="DE31" s="292">
        <v>0</v>
      </c>
      <c r="DF31" s="292">
        <f>SUM(DG31,DN31)</f>
        <v>2059</v>
      </c>
      <c r="DG31" s="292">
        <f>SUM(DH31:DM31)</f>
        <v>1429</v>
      </c>
      <c r="DH31" s="292">
        <v>0</v>
      </c>
      <c r="DI31" s="292">
        <v>0</v>
      </c>
      <c r="DJ31" s="292">
        <v>424</v>
      </c>
      <c r="DK31" s="292">
        <v>933</v>
      </c>
      <c r="DL31" s="292">
        <v>13</v>
      </c>
      <c r="DM31" s="292">
        <v>59</v>
      </c>
      <c r="DN31" s="292">
        <f>SUM(DO31:DT31)</f>
        <v>630</v>
      </c>
      <c r="DO31" s="292">
        <v>0</v>
      </c>
      <c r="DP31" s="292">
        <v>157</v>
      </c>
      <c r="DQ31" s="292">
        <v>131</v>
      </c>
      <c r="DR31" s="292">
        <v>1</v>
      </c>
      <c r="DS31" s="292">
        <v>0</v>
      </c>
      <c r="DT31" s="292">
        <v>341</v>
      </c>
      <c r="DU31" s="292">
        <f>SUM(DV31:DY31)</f>
        <v>470</v>
      </c>
      <c r="DV31" s="292">
        <v>470</v>
      </c>
      <c r="DW31" s="292">
        <v>0</v>
      </c>
      <c r="DX31" s="292">
        <v>0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SUM(E32,T32,AI32,AX32,BM32,CB32,CQ32,DF32,DU32,DZ32)</f>
        <v>58416</v>
      </c>
      <c r="E32" s="292">
        <f>SUM(F32,M32)</f>
        <v>49786</v>
      </c>
      <c r="F32" s="292">
        <f>SUM(G32:L32)</f>
        <v>47057</v>
      </c>
      <c r="G32" s="292">
        <v>0</v>
      </c>
      <c r="H32" s="292">
        <v>47057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2729</v>
      </c>
      <c r="N32" s="292">
        <v>0</v>
      </c>
      <c r="O32" s="292">
        <v>2729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3803</v>
      </c>
      <c r="U32" s="292">
        <f>SUM(V32:AA32)</f>
        <v>2111</v>
      </c>
      <c r="V32" s="292">
        <v>0</v>
      </c>
      <c r="W32" s="292">
        <v>0</v>
      </c>
      <c r="X32" s="292">
        <v>1625</v>
      </c>
      <c r="Y32" s="292">
        <v>0</v>
      </c>
      <c r="Z32" s="292">
        <v>0</v>
      </c>
      <c r="AA32" s="292">
        <v>486</v>
      </c>
      <c r="AB32" s="292">
        <f>SUM(AC32:AH32)</f>
        <v>1692</v>
      </c>
      <c r="AC32" s="292">
        <v>0</v>
      </c>
      <c r="AD32" s="292">
        <v>0</v>
      </c>
      <c r="AE32" s="292">
        <v>67</v>
      </c>
      <c r="AF32" s="292">
        <v>0</v>
      </c>
      <c r="AG32" s="292">
        <v>3</v>
      </c>
      <c r="AH32" s="292">
        <v>1622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0</v>
      </c>
      <c r="CR32" s="292">
        <f>SUM(CS32:CX32)</f>
        <v>0</v>
      </c>
      <c r="CS32" s="292">
        <v>0</v>
      </c>
      <c r="CT32" s="292">
        <v>0</v>
      </c>
      <c r="CU32" s="292">
        <v>0</v>
      </c>
      <c r="CV32" s="292">
        <v>0</v>
      </c>
      <c r="CW32" s="292">
        <v>0</v>
      </c>
      <c r="CX32" s="292">
        <v>0</v>
      </c>
      <c r="CY32" s="292">
        <f>SUM(CZ32:DE32)</f>
        <v>0</v>
      </c>
      <c r="CZ32" s="292">
        <v>0</v>
      </c>
      <c r="DA32" s="292">
        <v>0</v>
      </c>
      <c r="DB32" s="292">
        <v>0</v>
      </c>
      <c r="DC32" s="292">
        <v>0</v>
      </c>
      <c r="DD32" s="292">
        <v>0</v>
      </c>
      <c r="DE32" s="292">
        <v>0</v>
      </c>
      <c r="DF32" s="292">
        <f>SUM(DG32,DN32)</f>
        <v>4827</v>
      </c>
      <c r="DG32" s="292">
        <f>SUM(DH32:DM32)</f>
        <v>4825</v>
      </c>
      <c r="DH32" s="292">
        <v>0</v>
      </c>
      <c r="DI32" s="292">
        <v>0</v>
      </c>
      <c r="DJ32" s="292">
        <v>0</v>
      </c>
      <c r="DK32" s="292">
        <v>4825</v>
      </c>
      <c r="DL32" s="292">
        <v>0</v>
      </c>
      <c r="DM32" s="292">
        <v>0</v>
      </c>
      <c r="DN32" s="292">
        <f>SUM(DO32:DT32)</f>
        <v>2</v>
      </c>
      <c r="DO32" s="292">
        <v>0</v>
      </c>
      <c r="DP32" s="292">
        <v>0</v>
      </c>
      <c r="DQ32" s="292">
        <v>0</v>
      </c>
      <c r="DR32" s="292">
        <v>2</v>
      </c>
      <c r="DS32" s="292">
        <v>0</v>
      </c>
      <c r="DT32" s="292">
        <v>0</v>
      </c>
      <c r="DU32" s="292">
        <f>SUM(DV32:DY32)</f>
        <v>0</v>
      </c>
      <c r="DV32" s="292">
        <v>0</v>
      </c>
      <c r="DW32" s="292">
        <v>0</v>
      </c>
      <c r="DX32" s="292">
        <v>0</v>
      </c>
      <c r="DY32" s="292">
        <v>0</v>
      </c>
      <c r="DZ32" s="292">
        <f>SUM(EA32,EH32)</f>
        <v>0</v>
      </c>
      <c r="EA32" s="292">
        <f>SUM(EB32:EG32)</f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>SUM(EI32:EN32)</f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SUM(E33,T33,AI33,AX33,BM33,CB33,CQ33,DF33,DU33,DZ33)</f>
        <v>26216</v>
      </c>
      <c r="E33" s="292">
        <f>SUM(F33,M33)</f>
        <v>19376</v>
      </c>
      <c r="F33" s="292">
        <f>SUM(G33:L33)</f>
        <v>19311</v>
      </c>
      <c r="G33" s="292">
        <v>0</v>
      </c>
      <c r="H33" s="292">
        <v>19311</v>
      </c>
      <c r="I33" s="292">
        <v>0</v>
      </c>
      <c r="J33" s="292">
        <v>0</v>
      </c>
      <c r="K33" s="292">
        <v>0</v>
      </c>
      <c r="L33" s="292">
        <v>0</v>
      </c>
      <c r="M33" s="292">
        <f>SUM(N33:S33)</f>
        <v>65</v>
      </c>
      <c r="N33" s="292">
        <v>0</v>
      </c>
      <c r="O33" s="292">
        <v>65</v>
      </c>
      <c r="P33" s="292">
        <v>0</v>
      </c>
      <c r="Q33" s="292">
        <v>0</v>
      </c>
      <c r="R33" s="292">
        <v>0</v>
      </c>
      <c r="S33" s="292">
        <v>0</v>
      </c>
      <c r="T33" s="292">
        <f>SUM(U33,AB33)</f>
        <v>1025</v>
      </c>
      <c r="U33" s="292">
        <f>SUM(V33:AA33)</f>
        <v>147</v>
      </c>
      <c r="V33" s="292">
        <v>0</v>
      </c>
      <c r="W33" s="292">
        <v>0</v>
      </c>
      <c r="X33" s="292">
        <v>0</v>
      </c>
      <c r="Y33" s="292">
        <v>0</v>
      </c>
      <c r="Z33" s="292">
        <v>0</v>
      </c>
      <c r="AA33" s="292">
        <v>147</v>
      </c>
      <c r="AB33" s="292">
        <f>SUM(AC33:AH33)</f>
        <v>878</v>
      </c>
      <c r="AC33" s="292">
        <v>0</v>
      </c>
      <c r="AD33" s="292">
        <v>0</v>
      </c>
      <c r="AE33" s="292">
        <v>0</v>
      </c>
      <c r="AF33" s="292">
        <v>0</v>
      </c>
      <c r="AG33" s="292">
        <v>9</v>
      </c>
      <c r="AH33" s="292">
        <v>869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2421</v>
      </c>
      <c r="CR33" s="292">
        <f>SUM(CS33:CX33)</f>
        <v>2296</v>
      </c>
      <c r="CS33" s="292">
        <v>0</v>
      </c>
      <c r="CT33" s="292">
        <v>124</v>
      </c>
      <c r="CU33" s="292">
        <v>2147</v>
      </c>
      <c r="CV33" s="292">
        <v>0</v>
      </c>
      <c r="CW33" s="292">
        <v>25</v>
      </c>
      <c r="CX33" s="292">
        <v>0</v>
      </c>
      <c r="CY33" s="292">
        <f>SUM(CZ33:DE33)</f>
        <v>125</v>
      </c>
      <c r="CZ33" s="292">
        <v>0</v>
      </c>
      <c r="DA33" s="292">
        <v>0</v>
      </c>
      <c r="DB33" s="292">
        <v>0</v>
      </c>
      <c r="DC33" s="292">
        <v>0</v>
      </c>
      <c r="DD33" s="292">
        <v>0</v>
      </c>
      <c r="DE33" s="292">
        <v>125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3394</v>
      </c>
      <c r="DV33" s="292">
        <v>3394</v>
      </c>
      <c r="DW33" s="292">
        <v>0</v>
      </c>
      <c r="DX33" s="292">
        <v>0</v>
      </c>
      <c r="DY33" s="292">
        <v>0</v>
      </c>
      <c r="DZ33" s="292">
        <f>SUM(EA33,EH33)</f>
        <v>0</v>
      </c>
      <c r="EA33" s="292">
        <f>SUM(EB33:EG33)</f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>SUM(EI33:EN33)</f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SUM(E34,T34,AI34,AX34,BM34,CB34,CQ34,DF34,DU34,DZ34)</f>
        <v>20877</v>
      </c>
      <c r="E34" s="292">
        <f>SUM(F34,M34)</f>
        <v>17134</v>
      </c>
      <c r="F34" s="292">
        <f>SUM(G34:L34)</f>
        <v>16782</v>
      </c>
      <c r="G34" s="292">
        <v>0</v>
      </c>
      <c r="H34" s="292">
        <v>16782</v>
      </c>
      <c r="I34" s="292">
        <v>0</v>
      </c>
      <c r="J34" s="292">
        <v>0</v>
      </c>
      <c r="K34" s="292">
        <v>0</v>
      </c>
      <c r="L34" s="292">
        <v>0</v>
      </c>
      <c r="M34" s="292">
        <f>SUM(N34:S34)</f>
        <v>352</v>
      </c>
      <c r="N34" s="292">
        <v>0</v>
      </c>
      <c r="O34" s="292">
        <v>352</v>
      </c>
      <c r="P34" s="292">
        <v>0</v>
      </c>
      <c r="Q34" s="292">
        <v>0</v>
      </c>
      <c r="R34" s="292">
        <v>0</v>
      </c>
      <c r="S34" s="292">
        <v>0</v>
      </c>
      <c r="T34" s="292">
        <f>SUM(U34,AB34)</f>
        <v>2664</v>
      </c>
      <c r="U34" s="292">
        <f>SUM(V34:AA34)</f>
        <v>1912</v>
      </c>
      <c r="V34" s="292">
        <v>0</v>
      </c>
      <c r="W34" s="292">
        <v>0</v>
      </c>
      <c r="X34" s="292">
        <v>174</v>
      </c>
      <c r="Y34" s="292">
        <v>1672</v>
      </c>
      <c r="Z34" s="292">
        <v>4</v>
      </c>
      <c r="AA34" s="292">
        <v>62</v>
      </c>
      <c r="AB34" s="292">
        <f>SUM(AC34:AH34)</f>
        <v>752</v>
      </c>
      <c r="AC34" s="292">
        <v>0</v>
      </c>
      <c r="AD34" s="292">
        <v>0</v>
      </c>
      <c r="AE34" s="292">
        <v>139</v>
      </c>
      <c r="AF34" s="292">
        <v>0</v>
      </c>
      <c r="AG34" s="292">
        <v>0</v>
      </c>
      <c r="AH34" s="292">
        <v>613</v>
      </c>
      <c r="AI34" s="292">
        <f>SUM(AJ34,AQ34)</f>
        <v>0</v>
      </c>
      <c r="AJ34" s="292">
        <f>SUM(AK34:AP34)</f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0</v>
      </c>
      <c r="CC34" s="292">
        <f>SUM(CD34:CI34)</f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0</v>
      </c>
      <c r="CR34" s="292">
        <f>SUM(CS34:CX34)</f>
        <v>0</v>
      </c>
      <c r="CS34" s="292">
        <v>0</v>
      </c>
      <c r="CT34" s="292">
        <v>0</v>
      </c>
      <c r="CU34" s="292">
        <v>0</v>
      </c>
      <c r="CV34" s="292">
        <v>0</v>
      </c>
      <c r="CW34" s="292">
        <v>0</v>
      </c>
      <c r="CX34" s="292">
        <v>0</v>
      </c>
      <c r="CY34" s="292">
        <f>SUM(CZ34:DE34)</f>
        <v>0</v>
      </c>
      <c r="CZ34" s="292">
        <v>0</v>
      </c>
      <c r="DA34" s="292">
        <v>0</v>
      </c>
      <c r="DB34" s="292">
        <v>0</v>
      </c>
      <c r="DC34" s="292">
        <v>0</v>
      </c>
      <c r="DD34" s="292">
        <v>0</v>
      </c>
      <c r="DE34" s="292">
        <v>0</v>
      </c>
      <c r="DF34" s="292">
        <f>SUM(DG34,DN34)</f>
        <v>0</v>
      </c>
      <c r="DG34" s="292">
        <f>SUM(DH34:DM34)</f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>SUM(DO34:DT34)</f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>SUM(DV34:DY34)</f>
        <v>1079</v>
      </c>
      <c r="DV34" s="292">
        <v>1079</v>
      </c>
      <c r="DW34" s="292">
        <v>0</v>
      </c>
      <c r="DX34" s="292">
        <v>0</v>
      </c>
      <c r="DY34" s="292">
        <v>0</v>
      </c>
      <c r="DZ34" s="292">
        <f>SUM(EA34,EH34)</f>
        <v>0</v>
      </c>
      <c r="EA34" s="292">
        <f>SUM(EB34:EG34)</f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f>SUM(EI34:EN34)</f>
        <v>0</v>
      </c>
      <c r="EI34" s="292">
        <v>0</v>
      </c>
      <c r="EJ34" s="292">
        <v>0</v>
      </c>
      <c r="EK34" s="292">
        <v>0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SUM(E35,T35,AI35,AX35,BM35,CB35,CQ35,DF35,DU35,DZ35)</f>
        <v>22263</v>
      </c>
      <c r="E35" s="292">
        <f>SUM(F35,M35)</f>
        <v>18777</v>
      </c>
      <c r="F35" s="292">
        <f>SUM(G35:L35)</f>
        <v>16378</v>
      </c>
      <c r="G35" s="292">
        <v>0</v>
      </c>
      <c r="H35" s="292">
        <v>16351</v>
      </c>
      <c r="I35" s="292">
        <v>0</v>
      </c>
      <c r="J35" s="292">
        <v>0</v>
      </c>
      <c r="K35" s="292">
        <v>0</v>
      </c>
      <c r="L35" s="292">
        <v>27</v>
      </c>
      <c r="M35" s="292">
        <f>SUM(N35:S35)</f>
        <v>2399</v>
      </c>
      <c r="N35" s="292">
        <v>0</v>
      </c>
      <c r="O35" s="292">
        <v>2399</v>
      </c>
      <c r="P35" s="292">
        <v>0</v>
      </c>
      <c r="Q35" s="292">
        <v>0</v>
      </c>
      <c r="R35" s="292">
        <v>0</v>
      </c>
      <c r="S35" s="292">
        <v>0</v>
      </c>
      <c r="T35" s="292">
        <f>SUM(U35,AB35)</f>
        <v>0</v>
      </c>
      <c r="U35" s="292">
        <f>SUM(V35:AA35)</f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v>0</v>
      </c>
      <c r="AA35" s="292">
        <v>0</v>
      </c>
      <c r="AB35" s="292">
        <f>SUM(AC35:AH35)</f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f>SUM(AJ35,AQ35)</f>
        <v>0</v>
      </c>
      <c r="AJ35" s="292">
        <f>SUM(AK35:AP35)</f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>SUM(AR35:AW35)</f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>SUM(AY35,BF35)</f>
        <v>0</v>
      </c>
      <c r="AY35" s="292">
        <f>SUM(AZ35:BE35)</f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0</v>
      </c>
      <c r="CC35" s="292">
        <f>SUM(CD35:CI35)</f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2699</v>
      </c>
      <c r="CR35" s="292">
        <f>SUM(CS35:CX35)</f>
        <v>2121</v>
      </c>
      <c r="CS35" s="292">
        <v>0</v>
      </c>
      <c r="CT35" s="292">
        <v>0</v>
      </c>
      <c r="CU35" s="292">
        <v>0</v>
      </c>
      <c r="CV35" s="292">
        <v>2104</v>
      </c>
      <c r="CW35" s="292">
        <v>17</v>
      </c>
      <c r="CX35" s="292">
        <v>0</v>
      </c>
      <c r="CY35" s="292">
        <f>SUM(CZ35:DE35)</f>
        <v>578</v>
      </c>
      <c r="CZ35" s="292">
        <v>0</v>
      </c>
      <c r="DA35" s="292">
        <v>0</v>
      </c>
      <c r="DB35" s="292">
        <v>0</v>
      </c>
      <c r="DC35" s="292">
        <v>562</v>
      </c>
      <c r="DD35" s="292">
        <v>16</v>
      </c>
      <c r="DE35" s="292">
        <v>0</v>
      </c>
      <c r="DF35" s="292">
        <f>SUM(DG35,DN35)</f>
        <v>0</v>
      </c>
      <c r="DG35" s="292">
        <f>SUM(DH35:DM35)</f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>SUM(DO35:DT35)</f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>SUM(DV35:DY35)</f>
        <v>0</v>
      </c>
      <c r="DV35" s="292">
        <v>0</v>
      </c>
      <c r="DW35" s="292">
        <v>0</v>
      </c>
      <c r="DX35" s="292">
        <v>0</v>
      </c>
      <c r="DY35" s="292">
        <v>0</v>
      </c>
      <c r="DZ35" s="292">
        <f>SUM(EA35,EH35)</f>
        <v>787</v>
      </c>
      <c r="EA35" s="292">
        <f>SUM(EB35:EG35)</f>
        <v>352</v>
      </c>
      <c r="EB35" s="292">
        <v>0</v>
      </c>
      <c r="EC35" s="292">
        <v>0</v>
      </c>
      <c r="ED35" s="292">
        <v>328</v>
      </c>
      <c r="EE35" s="292">
        <v>0</v>
      </c>
      <c r="EF35" s="292">
        <v>0</v>
      </c>
      <c r="EG35" s="292">
        <v>24</v>
      </c>
      <c r="EH35" s="292">
        <f>SUM(EI35:EN35)</f>
        <v>435</v>
      </c>
      <c r="EI35" s="292">
        <v>0</v>
      </c>
      <c r="EJ35" s="292">
        <v>0</v>
      </c>
      <c r="EK35" s="292">
        <v>435</v>
      </c>
      <c r="EL35" s="292">
        <v>0</v>
      </c>
      <c r="EM35" s="292">
        <v>0</v>
      </c>
      <c r="EN35" s="292">
        <v>0</v>
      </c>
    </row>
    <row r="36" spans="1:1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SUM(E36,T36,AI36,AX36,BM36,CB36,CQ36,DF36,DU36,DZ36)</f>
        <v>30221</v>
      </c>
      <c r="E36" s="292">
        <f>SUM(F36,M36)</f>
        <v>24332</v>
      </c>
      <c r="F36" s="292">
        <f>SUM(G36:L36)</f>
        <v>23838</v>
      </c>
      <c r="G36" s="292">
        <v>0</v>
      </c>
      <c r="H36" s="292">
        <v>23838</v>
      </c>
      <c r="I36" s="292">
        <v>0</v>
      </c>
      <c r="J36" s="292">
        <v>0</v>
      </c>
      <c r="K36" s="292">
        <v>0</v>
      </c>
      <c r="L36" s="292">
        <v>0</v>
      </c>
      <c r="M36" s="292">
        <f>SUM(N36:S36)</f>
        <v>494</v>
      </c>
      <c r="N36" s="292">
        <v>0</v>
      </c>
      <c r="O36" s="292">
        <v>494</v>
      </c>
      <c r="P36" s="292">
        <v>0</v>
      </c>
      <c r="Q36" s="292">
        <v>0</v>
      </c>
      <c r="R36" s="292">
        <v>0</v>
      </c>
      <c r="S36" s="292">
        <v>0</v>
      </c>
      <c r="T36" s="292">
        <f>SUM(U36,AB36)</f>
        <v>1845</v>
      </c>
      <c r="U36" s="292">
        <f>SUM(V36:AA36)</f>
        <v>1328</v>
      </c>
      <c r="V36" s="292">
        <v>0</v>
      </c>
      <c r="W36" s="292">
        <v>0</v>
      </c>
      <c r="X36" s="292">
        <v>488</v>
      </c>
      <c r="Y36" s="292">
        <v>0</v>
      </c>
      <c r="Z36" s="292">
        <v>0</v>
      </c>
      <c r="AA36" s="292">
        <v>840</v>
      </c>
      <c r="AB36" s="292">
        <f>SUM(AC36:AH36)</f>
        <v>517</v>
      </c>
      <c r="AC36" s="292">
        <v>0</v>
      </c>
      <c r="AD36" s="292">
        <v>0</v>
      </c>
      <c r="AE36" s="292">
        <v>59</v>
      </c>
      <c r="AF36" s="292">
        <v>0</v>
      </c>
      <c r="AG36" s="292">
        <v>0</v>
      </c>
      <c r="AH36" s="292">
        <v>458</v>
      </c>
      <c r="AI36" s="292">
        <f>SUM(AJ36,AQ36)</f>
        <v>0</v>
      </c>
      <c r="AJ36" s="292">
        <f>SUM(AK36:AP36)</f>
        <v>0</v>
      </c>
      <c r="AK36" s="292">
        <v>0</v>
      </c>
      <c r="AL36" s="292">
        <v>0</v>
      </c>
      <c r="AM36" s="292">
        <v>0</v>
      </c>
      <c r="AN36" s="292">
        <v>0</v>
      </c>
      <c r="AO36" s="292">
        <v>0</v>
      </c>
      <c r="AP36" s="292">
        <v>0</v>
      </c>
      <c r="AQ36" s="292">
        <f>SUM(AR36:AW36)</f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0</v>
      </c>
      <c r="CC36" s="292">
        <f>SUM(CD36:CI36)</f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4038</v>
      </c>
      <c r="CR36" s="292">
        <f>SUM(CS36:CX36)</f>
        <v>4038</v>
      </c>
      <c r="CS36" s="292">
        <v>0</v>
      </c>
      <c r="CT36" s="292">
        <v>0</v>
      </c>
      <c r="CU36" s="292">
        <v>0</v>
      </c>
      <c r="CV36" s="292">
        <v>4010</v>
      </c>
      <c r="CW36" s="292">
        <v>28</v>
      </c>
      <c r="CX36" s="292">
        <v>0</v>
      </c>
      <c r="CY36" s="292">
        <f>SUM(CZ36:DE36)</f>
        <v>0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0</v>
      </c>
      <c r="DF36" s="292">
        <f>SUM(DG36,DN36)</f>
        <v>0</v>
      </c>
      <c r="DG36" s="292">
        <f>SUM(DH36:DM36)</f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>SUM(DO36:DT36)</f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>SUM(DV36:DY36)</f>
        <v>6</v>
      </c>
      <c r="DV36" s="292">
        <v>6</v>
      </c>
      <c r="DW36" s="292">
        <v>0</v>
      </c>
      <c r="DX36" s="292">
        <v>0</v>
      </c>
      <c r="DY36" s="292">
        <v>0</v>
      </c>
      <c r="DZ36" s="292">
        <f>SUM(EA36,EH36)</f>
        <v>0</v>
      </c>
      <c r="EA36" s="292">
        <f>SUM(EB36:EG36)</f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>SUM(EI36:EN36)</f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SUM(E37,T37,AI37,AX37,BM37,CB37,CQ37,DF37,DU37,DZ37)</f>
        <v>17434</v>
      </c>
      <c r="E37" s="292">
        <f>SUM(F37,M37)</f>
        <v>14264</v>
      </c>
      <c r="F37" s="292">
        <f>SUM(G37:L37)</f>
        <v>13380</v>
      </c>
      <c r="G37" s="292">
        <v>0</v>
      </c>
      <c r="H37" s="292">
        <v>13380</v>
      </c>
      <c r="I37" s="292">
        <v>0</v>
      </c>
      <c r="J37" s="292">
        <v>0</v>
      </c>
      <c r="K37" s="292">
        <v>0</v>
      </c>
      <c r="L37" s="292">
        <v>0</v>
      </c>
      <c r="M37" s="292">
        <f>SUM(N37:S37)</f>
        <v>884</v>
      </c>
      <c r="N37" s="292">
        <v>0</v>
      </c>
      <c r="O37" s="292">
        <v>884</v>
      </c>
      <c r="P37" s="292">
        <v>0</v>
      </c>
      <c r="Q37" s="292">
        <v>0</v>
      </c>
      <c r="R37" s="292">
        <v>0</v>
      </c>
      <c r="S37" s="292">
        <v>0</v>
      </c>
      <c r="T37" s="292">
        <f>SUM(U37,AB37)</f>
        <v>636</v>
      </c>
      <c r="U37" s="292">
        <f>SUM(V37:AA37)</f>
        <v>478</v>
      </c>
      <c r="V37" s="292">
        <v>0</v>
      </c>
      <c r="W37" s="292">
        <v>0</v>
      </c>
      <c r="X37" s="292">
        <v>298</v>
      </c>
      <c r="Y37" s="292">
        <v>0</v>
      </c>
      <c r="Z37" s="292">
        <v>0</v>
      </c>
      <c r="AA37" s="292">
        <v>180</v>
      </c>
      <c r="AB37" s="292">
        <f>SUM(AC37:AH37)</f>
        <v>158</v>
      </c>
      <c r="AC37" s="292">
        <v>0</v>
      </c>
      <c r="AD37" s="292">
        <v>0</v>
      </c>
      <c r="AE37" s="292">
        <v>11</v>
      </c>
      <c r="AF37" s="292">
        <v>0</v>
      </c>
      <c r="AG37" s="292">
        <v>0</v>
      </c>
      <c r="AH37" s="292">
        <v>147</v>
      </c>
      <c r="AI37" s="292">
        <f>SUM(AJ37,AQ37)</f>
        <v>11</v>
      </c>
      <c r="AJ37" s="292">
        <f>SUM(AK37:AP37)</f>
        <v>11</v>
      </c>
      <c r="AK37" s="292">
        <v>0</v>
      </c>
      <c r="AL37" s="292">
        <v>0</v>
      </c>
      <c r="AM37" s="292">
        <v>0</v>
      </c>
      <c r="AN37" s="292">
        <v>11</v>
      </c>
      <c r="AO37" s="292">
        <v>0</v>
      </c>
      <c r="AP37" s="292">
        <v>0</v>
      </c>
      <c r="AQ37" s="292">
        <f>SUM(AR37:AW37)</f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>SUM(AY37,BF37)</f>
        <v>76</v>
      </c>
      <c r="AY37" s="292">
        <f>SUM(AZ37:BE37)</f>
        <v>76</v>
      </c>
      <c r="AZ37" s="292">
        <v>0</v>
      </c>
      <c r="BA37" s="292">
        <v>0</v>
      </c>
      <c r="BB37" s="292">
        <v>0</v>
      </c>
      <c r="BC37" s="292">
        <v>76</v>
      </c>
      <c r="BD37" s="292">
        <v>0</v>
      </c>
      <c r="BE37" s="292">
        <v>0</v>
      </c>
      <c r="BF37" s="292">
        <f>SUM(BG37:BL37)</f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>SUM(BN37,BU37)</f>
        <v>0</v>
      </c>
      <c r="BN37" s="292">
        <f>SUM(BO37:BT37)</f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>SUM(BV37:CA37)</f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>SUM(CC37,CJ37)</f>
        <v>0</v>
      </c>
      <c r="CC37" s="292">
        <f>SUM(CD37:CI37)</f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>SUM(CK37:CP37)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>SUM(CR37,CY37)</f>
        <v>0</v>
      </c>
      <c r="CR37" s="292">
        <f>SUM(CS37:CX37)</f>
        <v>0</v>
      </c>
      <c r="CS37" s="292">
        <v>0</v>
      </c>
      <c r="CT37" s="292">
        <v>0</v>
      </c>
      <c r="CU37" s="292">
        <v>0</v>
      </c>
      <c r="CV37" s="292">
        <v>0</v>
      </c>
      <c r="CW37" s="292">
        <v>0</v>
      </c>
      <c r="CX37" s="292">
        <v>0</v>
      </c>
      <c r="CY37" s="292">
        <f>SUM(CZ37:DE37)</f>
        <v>0</v>
      </c>
      <c r="CZ37" s="292">
        <v>0</v>
      </c>
      <c r="DA37" s="292">
        <v>0</v>
      </c>
      <c r="DB37" s="292">
        <v>0</v>
      </c>
      <c r="DC37" s="292">
        <v>0</v>
      </c>
      <c r="DD37" s="292">
        <v>0</v>
      </c>
      <c r="DE37" s="292">
        <v>0</v>
      </c>
      <c r="DF37" s="292">
        <f>SUM(DG37,DN37)</f>
        <v>2447</v>
      </c>
      <c r="DG37" s="292">
        <f>SUM(DH37:DM37)</f>
        <v>2447</v>
      </c>
      <c r="DH37" s="292">
        <v>0</v>
      </c>
      <c r="DI37" s="292">
        <v>0</v>
      </c>
      <c r="DJ37" s="292">
        <v>0</v>
      </c>
      <c r="DK37" s="292">
        <v>2447</v>
      </c>
      <c r="DL37" s="292">
        <v>0</v>
      </c>
      <c r="DM37" s="292">
        <v>0</v>
      </c>
      <c r="DN37" s="292">
        <f>SUM(DO37:DT37)</f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>SUM(DV37:DY37)</f>
        <v>0</v>
      </c>
      <c r="DV37" s="292">
        <v>0</v>
      </c>
      <c r="DW37" s="292">
        <v>0</v>
      </c>
      <c r="DX37" s="292">
        <v>0</v>
      </c>
      <c r="DY37" s="292">
        <v>0</v>
      </c>
      <c r="DZ37" s="292">
        <f>SUM(EA37,EH37)</f>
        <v>0</v>
      </c>
      <c r="EA37" s="292">
        <f>SUM(EB37:EG37)</f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>SUM(EI37:EN37)</f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SUM(E38,T38,AI38,AX38,BM38,CB38,CQ38,DF38,DU38,DZ38)</f>
        <v>17563</v>
      </c>
      <c r="E38" s="292">
        <f>SUM(F38,M38)</f>
        <v>14586</v>
      </c>
      <c r="F38" s="292">
        <f>SUM(G38:L38)</f>
        <v>13467</v>
      </c>
      <c r="G38" s="292">
        <v>0</v>
      </c>
      <c r="H38" s="292">
        <v>13467</v>
      </c>
      <c r="I38" s="292">
        <v>0</v>
      </c>
      <c r="J38" s="292">
        <v>0</v>
      </c>
      <c r="K38" s="292">
        <v>0</v>
      </c>
      <c r="L38" s="292">
        <v>0</v>
      </c>
      <c r="M38" s="292">
        <f>SUM(N38:S38)</f>
        <v>1119</v>
      </c>
      <c r="N38" s="292">
        <v>0</v>
      </c>
      <c r="O38" s="292">
        <v>1119</v>
      </c>
      <c r="P38" s="292">
        <v>0</v>
      </c>
      <c r="Q38" s="292">
        <v>0</v>
      </c>
      <c r="R38" s="292">
        <v>0</v>
      </c>
      <c r="S38" s="292">
        <v>0</v>
      </c>
      <c r="T38" s="292">
        <f>SUM(U38,AB38)</f>
        <v>1713</v>
      </c>
      <c r="U38" s="292">
        <f>SUM(V38:AA38)</f>
        <v>163</v>
      </c>
      <c r="V38" s="292">
        <v>0</v>
      </c>
      <c r="W38" s="292">
        <v>0</v>
      </c>
      <c r="X38" s="292">
        <v>0</v>
      </c>
      <c r="Y38" s="292">
        <v>0</v>
      </c>
      <c r="Z38" s="292">
        <v>0</v>
      </c>
      <c r="AA38" s="292">
        <v>163</v>
      </c>
      <c r="AB38" s="292">
        <f>SUM(AC38:AH38)</f>
        <v>1550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1550</v>
      </c>
      <c r="AI38" s="292">
        <f>SUM(AJ38,AQ38)</f>
        <v>0</v>
      </c>
      <c r="AJ38" s="292">
        <f>SUM(AK38:AP38)</f>
        <v>0</v>
      </c>
      <c r="AK38" s="292">
        <v>0</v>
      </c>
      <c r="AL38" s="292">
        <v>0</v>
      </c>
      <c r="AM38" s="292">
        <v>0</v>
      </c>
      <c r="AN38" s="292">
        <v>0</v>
      </c>
      <c r="AO38" s="292">
        <v>0</v>
      </c>
      <c r="AP38" s="292">
        <v>0</v>
      </c>
      <c r="AQ38" s="292">
        <f>SUM(AR38:AW38)</f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>SUM(AY38,BF38)</f>
        <v>0</v>
      </c>
      <c r="AY38" s="292">
        <f>SUM(AZ38:BE38)</f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>SUM(BG38:BL38)</f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>SUM(BN38,BU38)</f>
        <v>0</v>
      </c>
      <c r="BN38" s="292">
        <f>SUM(BO38:BT38)</f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>SUM(BV38:CA38)</f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>SUM(CC38,CJ38)</f>
        <v>88</v>
      </c>
      <c r="CC38" s="292">
        <f>SUM(CD38:CI38)</f>
        <v>0</v>
      </c>
      <c r="CD38" s="292">
        <v>0</v>
      </c>
      <c r="CE38" s="292">
        <v>0</v>
      </c>
      <c r="CF38" s="292">
        <v>0</v>
      </c>
      <c r="CG38" s="292">
        <v>0</v>
      </c>
      <c r="CH38" s="292">
        <v>0</v>
      </c>
      <c r="CI38" s="292">
        <v>0</v>
      </c>
      <c r="CJ38" s="292">
        <f>SUM(CK38:CP38)</f>
        <v>88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88</v>
      </c>
      <c r="CQ38" s="292">
        <f>SUM(CR38,CY38)</f>
        <v>0</v>
      </c>
      <c r="CR38" s="292">
        <f>SUM(CS38:CX38)</f>
        <v>0</v>
      </c>
      <c r="CS38" s="292">
        <v>0</v>
      </c>
      <c r="CT38" s="292">
        <v>0</v>
      </c>
      <c r="CU38" s="292">
        <v>0</v>
      </c>
      <c r="CV38" s="292">
        <v>0</v>
      </c>
      <c r="CW38" s="292">
        <v>0</v>
      </c>
      <c r="CX38" s="292">
        <v>0</v>
      </c>
      <c r="CY38" s="292">
        <f>SUM(CZ38:DE38)</f>
        <v>0</v>
      </c>
      <c r="CZ38" s="292">
        <v>0</v>
      </c>
      <c r="DA38" s="292">
        <v>0</v>
      </c>
      <c r="DB38" s="292">
        <v>0</v>
      </c>
      <c r="DC38" s="292">
        <v>0</v>
      </c>
      <c r="DD38" s="292">
        <v>0</v>
      </c>
      <c r="DE38" s="292">
        <v>0</v>
      </c>
      <c r="DF38" s="292">
        <f>SUM(DG38,DN38)</f>
        <v>1176</v>
      </c>
      <c r="DG38" s="292">
        <f>SUM(DH38:DM38)</f>
        <v>698</v>
      </c>
      <c r="DH38" s="292">
        <v>0</v>
      </c>
      <c r="DI38" s="292">
        <v>0</v>
      </c>
      <c r="DJ38" s="292">
        <v>305</v>
      </c>
      <c r="DK38" s="292">
        <v>385</v>
      </c>
      <c r="DL38" s="292">
        <v>8</v>
      </c>
      <c r="DM38" s="292">
        <v>0</v>
      </c>
      <c r="DN38" s="292">
        <f>SUM(DO38:DT38)</f>
        <v>478</v>
      </c>
      <c r="DO38" s="292">
        <v>0</v>
      </c>
      <c r="DP38" s="292">
        <v>0</v>
      </c>
      <c r="DQ38" s="292">
        <v>132</v>
      </c>
      <c r="DR38" s="292">
        <v>337</v>
      </c>
      <c r="DS38" s="292">
        <v>9</v>
      </c>
      <c r="DT38" s="292">
        <v>0</v>
      </c>
      <c r="DU38" s="292">
        <f>SUM(DV38:DY38)</f>
        <v>0</v>
      </c>
      <c r="DV38" s="292">
        <v>0</v>
      </c>
      <c r="DW38" s="292">
        <v>0</v>
      </c>
      <c r="DX38" s="292">
        <v>0</v>
      </c>
      <c r="DY38" s="292">
        <v>0</v>
      </c>
      <c r="DZ38" s="292">
        <f>SUM(EA38,EH38)</f>
        <v>0</v>
      </c>
      <c r="EA38" s="292">
        <f>SUM(EB38:EG38)</f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f>SUM(EI38:EN38)</f>
        <v>0</v>
      </c>
      <c r="EI38" s="292">
        <v>0</v>
      </c>
      <c r="EJ38" s="292">
        <v>0</v>
      </c>
      <c r="EK38" s="292">
        <v>0</v>
      </c>
      <c r="EL38" s="292">
        <v>0</v>
      </c>
      <c r="EM38" s="292">
        <v>0</v>
      </c>
      <c r="EN38" s="292">
        <v>0</v>
      </c>
    </row>
    <row r="39" spans="1:1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SUM(E39,T39,AI39,AX39,BM39,CB39,CQ39,DF39,DU39,DZ39)</f>
        <v>15149</v>
      </c>
      <c r="E39" s="292">
        <f>SUM(F39,M39)</f>
        <v>12144</v>
      </c>
      <c r="F39" s="292">
        <f>SUM(G39:L39)</f>
        <v>8192</v>
      </c>
      <c r="G39" s="292">
        <v>0</v>
      </c>
      <c r="H39" s="292">
        <v>8175</v>
      </c>
      <c r="I39" s="292">
        <v>0</v>
      </c>
      <c r="J39" s="292">
        <v>17</v>
      </c>
      <c r="K39" s="292">
        <v>0</v>
      </c>
      <c r="L39" s="292">
        <v>0</v>
      </c>
      <c r="M39" s="292">
        <f>SUM(N39:S39)</f>
        <v>3952</v>
      </c>
      <c r="N39" s="292">
        <v>0</v>
      </c>
      <c r="O39" s="292">
        <v>3948</v>
      </c>
      <c r="P39" s="292">
        <v>0</v>
      </c>
      <c r="Q39" s="292">
        <v>4</v>
      </c>
      <c r="R39" s="292">
        <v>0</v>
      </c>
      <c r="S39" s="292">
        <v>0</v>
      </c>
      <c r="T39" s="292">
        <f>SUM(U39,AB39)</f>
        <v>9</v>
      </c>
      <c r="U39" s="292">
        <f>SUM(V39:AA39)</f>
        <v>7</v>
      </c>
      <c r="V39" s="292">
        <v>0</v>
      </c>
      <c r="W39" s="292">
        <v>0</v>
      </c>
      <c r="X39" s="292">
        <v>7</v>
      </c>
      <c r="Y39" s="292">
        <v>0</v>
      </c>
      <c r="Z39" s="292">
        <v>0</v>
      </c>
      <c r="AA39" s="292">
        <v>0</v>
      </c>
      <c r="AB39" s="292">
        <f>SUM(AC39:AH39)</f>
        <v>2</v>
      </c>
      <c r="AC39" s="292">
        <v>0</v>
      </c>
      <c r="AD39" s="292">
        <v>0</v>
      </c>
      <c r="AE39" s="292">
        <v>0</v>
      </c>
      <c r="AF39" s="292">
        <v>2</v>
      </c>
      <c r="AG39" s="292">
        <v>0</v>
      </c>
      <c r="AH39" s="292">
        <v>0</v>
      </c>
      <c r="AI39" s="292">
        <f>SUM(AJ39,AQ39)</f>
        <v>0</v>
      </c>
      <c r="AJ39" s="292">
        <f>SUM(AK39:AP39)</f>
        <v>0</v>
      </c>
      <c r="AK39" s="292">
        <v>0</v>
      </c>
      <c r="AL39" s="292">
        <v>0</v>
      </c>
      <c r="AM39" s="292">
        <v>0</v>
      </c>
      <c r="AN39" s="292">
        <v>0</v>
      </c>
      <c r="AO39" s="292">
        <v>0</v>
      </c>
      <c r="AP39" s="292">
        <v>0</v>
      </c>
      <c r="AQ39" s="292">
        <f>SUM(AR39:AW39)</f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>SUM(AY39,BF39)</f>
        <v>0</v>
      </c>
      <c r="AY39" s="292">
        <f>SUM(AZ39:BE39)</f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>SUM(BG39:BL39)</f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>SUM(BN39,BU39)</f>
        <v>0</v>
      </c>
      <c r="BN39" s="292">
        <f>SUM(BO39:BT39)</f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>SUM(BV39:CA39)</f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>SUM(CC39,CJ39)</f>
        <v>0</v>
      </c>
      <c r="CC39" s="292">
        <f>SUM(CD39:CI39)</f>
        <v>0</v>
      </c>
      <c r="CD39" s="292">
        <v>0</v>
      </c>
      <c r="CE39" s="292">
        <v>0</v>
      </c>
      <c r="CF39" s="292">
        <v>0</v>
      </c>
      <c r="CG39" s="292">
        <v>0</v>
      </c>
      <c r="CH39" s="292">
        <v>0</v>
      </c>
      <c r="CI39" s="292">
        <v>0</v>
      </c>
      <c r="CJ39" s="292">
        <f>SUM(CK39:CP39)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>SUM(CR39,CY39)</f>
        <v>1536</v>
      </c>
      <c r="CR39" s="292">
        <f>SUM(CS39:CX39)</f>
        <v>1232</v>
      </c>
      <c r="CS39" s="292">
        <v>0</v>
      </c>
      <c r="CT39" s="292">
        <v>0</v>
      </c>
      <c r="CU39" s="292">
        <v>76</v>
      </c>
      <c r="CV39" s="292">
        <v>1155</v>
      </c>
      <c r="CW39" s="292">
        <v>0</v>
      </c>
      <c r="CX39" s="292">
        <v>1</v>
      </c>
      <c r="CY39" s="292">
        <f>SUM(CZ39:DE39)</f>
        <v>304</v>
      </c>
      <c r="CZ39" s="292">
        <v>0</v>
      </c>
      <c r="DA39" s="292">
        <v>0</v>
      </c>
      <c r="DB39" s="292">
        <v>8</v>
      </c>
      <c r="DC39" s="292">
        <v>282</v>
      </c>
      <c r="DD39" s="292">
        <v>0</v>
      </c>
      <c r="DE39" s="292">
        <v>14</v>
      </c>
      <c r="DF39" s="292">
        <f>SUM(DG39,DN39)</f>
        <v>42</v>
      </c>
      <c r="DG39" s="292">
        <f>SUM(DH39:DM39)</f>
        <v>41</v>
      </c>
      <c r="DH39" s="292">
        <v>0</v>
      </c>
      <c r="DI39" s="292">
        <v>0</v>
      </c>
      <c r="DJ39" s="292">
        <v>0</v>
      </c>
      <c r="DK39" s="292">
        <v>41</v>
      </c>
      <c r="DL39" s="292">
        <v>0</v>
      </c>
      <c r="DM39" s="292">
        <v>0</v>
      </c>
      <c r="DN39" s="292">
        <f>SUM(DO39:DT39)</f>
        <v>1</v>
      </c>
      <c r="DO39" s="292">
        <v>0</v>
      </c>
      <c r="DP39" s="292">
        <v>0</v>
      </c>
      <c r="DQ39" s="292">
        <v>0</v>
      </c>
      <c r="DR39" s="292">
        <v>1</v>
      </c>
      <c r="DS39" s="292">
        <v>0</v>
      </c>
      <c r="DT39" s="292">
        <v>0</v>
      </c>
      <c r="DU39" s="292">
        <f>SUM(DV39:DY39)</f>
        <v>1231</v>
      </c>
      <c r="DV39" s="292">
        <v>1092</v>
      </c>
      <c r="DW39" s="292">
        <v>0</v>
      </c>
      <c r="DX39" s="292">
        <v>139</v>
      </c>
      <c r="DY39" s="292">
        <v>0</v>
      </c>
      <c r="DZ39" s="292">
        <f>SUM(EA39,EH39)</f>
        <v>187</v>
      </c>
      <c r="EA39" s="292">
        <f>SUM(EB39:EG39)</f>
        <v>145</v>
      </c>
      <c r="EB39" s="292">
        <v>0</v>
      </c>
      <c r="EC39" s="292">
        <v>0</v>
      </c>
      <c r="ED39" s="292">
        <v>145</v>
      </c>
      <c r="EE39" s="292">
        <v>0</v>
      </c>
      <c r="EF39" s="292">
        <v>0</v>
      </c>
      <c r="EG39" s="292">
        <v>0</v>
      </c>
      <c r="EH39" s="292">
        <f>SUM(EI39:EN39)</f>
        <v>42</v>
      </c>
      <c r="EI39" s="292">
        <v>0</v>
      </c>
      <c r="EJ39" s="292">
        <v>0</v>
      </c>
      <c r="EK39" s="292">
        <v>42</v>
      </c>
      <c r="EL39" s="292">
        <v>0</v>
      </c>
      <c r="EM39" s="292">
        <v>0</v>
      </c>
      <c r="EN39" s="292">
        <v>0</v>
      </c>
    </row>
    <row r="40" spans="1:1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SUM(E40,T40,AI40,AX40,BM40,CB40,CQ40,DF40,DU40,DZ40)</f>
        <v>10099</v>
      </c>
      <c r="E40" s="292">
        <f>SUM(F40,M40)</f>
        <v>7127</v>
      </c>
      <c r="F40" s="292">
        <f>SUM(G40:L40)</f>
        <v>5884</v>
      </c>
      <c r="G40" s="292">
        <v>0</v>
      </c>
      <c r="H40" s="292">
        <v>5884</v>
      </c>
      <c r="I40" s="292">
        <v>0</v>
      </c>
      <c r="J40" s="292">
        <v>0</v>
      </c>
      <c r="K40" s="292">
        <v>0</v>
      </c>
      <c r="L40" s="292">
        <v>0</v>
      </c>
      <c r="M40" s="292">
        <f>SUM(N40:S40)</f>
        <v>1243</v>
      </c>
      <c r="N40" s="292">
        <v>0</v>
      </c>
      <c r="O40" s="292">
        <v>1243</v>
      </c>
      <c r="P40" s="292">
        <v>0</v>
      </c>
      <c r="Q40" s="292">
        <v>0</v>
      </c>
      <c r="R40" s="292">
        <v>0</v>
      </c>
      <c r="S40" s="292">
        <v>0</v>
      </c>
      <c r="T40" s="292">
        <f>SUM(U40,AB40)</f>
        <v>1436</v>
      </c>
      <c r="U40" s="292">
        <f>SUM(V40:AA40)</f>
        <v>13</v>
      </c>
      <c r="V40" s="292">
        <v>0</v>
      </c>
      <c r="W40" s="292">
        <v>0</v>
      </c>
      <c r="X40" s="292">
        <v>0</v>
      </c>
      <c r="Y40" s="292">
        <v>0</v>
      </c>
      <c r="Z40" s="292">
        <v>0</v>
      </c>
      <c r="AA40" s="292">
        <v>13</v>
      </c>
      <c r="AB40" s="292">
        <f>SUM(AC40:AH40)</f>
        <v>1423</v>
      </c>
      <c r="AC40" s="292">
        <v>0</v>
      </c>
      <c r="AD40" s="292">
        <v>0</v>
      </c>
      <c r="AE40" s="292">
        <v>1423</v>
      </c>
      <c r="AF40" s="292">
        <v>0</v>
      </c>
      <c r="AG40" s="292">
        <v>0</v>
      </c>
      <c r="AH40" s="292">
        <v>0</v>
      </c>
      <c r="AI40" s="292">
        <f>SUM(AJ40,AQ40)</f>
        <v>0</v>
      </c>
      <c r="AJ40" s="292">
        <f>SUM(AK40:AP40)</f>
        <v>0</v>
      </c>
      <c r="AK40" s="292">
        <v>0</v>
      </c>
      <c r="AL40" s="292">
        <v>0</v>
      </c>
      <c r="AM40" s="292">
        <v>0</v>
      </c>
      <c r="AN40" s="292">
        <v>0</v>
      </c>
      <c r="AO40" s="292">
        <v>0</v>
      </c>
      <c r="AP40" s="292">
        <v>0</v>
      </c>
      <c r="AQ40" s="292">
        <f>SUM(AR40:AW40)</f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>SUM(AY40,BF40)</f>
        <v>0</v>
      </c>
      <c r="AY40" s="292">
        <f>SUM(AZ40:BE40)</f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>SUM(BG40:BL40)</f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>SUM(BN40,BU40)</f>
        <v>0</v>
      </c>
      <c r="BN40" s="292">
        <f>SUM(BO40:BT40)</f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>SUM(BV40:CA40)</f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>SUM(CC40,CJ40)</f>
        <v>0</v>
      </c>
      <c r="CC40" s="292">
        <f>SUM(CD40:CI40)</f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>SUM(CK40:CP40)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f>SUM(CR40,CY40)</f>
        <v>1342</v>
      </c>
      <c r="CR40" s="292">
        <f>SUM(CS40:CX40)</f>
        <v>590</v>
      </c>
      <c r="CS40" s="292">
        <v>0</v>
      </c>
      <c r="CT40" s="292">
        <v>0</v>
      </c>
      <c r="CU40" s="292">
        <v>130</v>
      </c>
      <c r="CV40" s="292">
        <v>460</v>
      </c>
      <c r="CW40" s="292">
        <v>0</v>
      </c>
      <c r="CX40" s="292">
        <v>0</v>
      </c>
      <c r="CY40" s="292">
        <f>SUM(CZ40:DE40)</f>
        <v>752</v>
      </c>
      <c r="CZ40" s="292">
        <v>0</v>
      </c>
      <c r="DA40" s="292">
        <v>0</v>
      </c>
      <c r="DB40" s="292">
        <v>674</v>
      </c>
      <c r="DC40" s="292">
        <v>71</v>
      </c>
      <c r="DD40" s="292">
        <v>7</v>
      </c>
      <c r="DE40" s="292">
        <v>0</v>
      </c>
      <c r="DF40" s="292">
        <f>SUM(DG40,DN40)</f>
        <v>0</v>
      </c>
      <c r="DG40" s="292">
        <f>SUM(DH40:DM40)</f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f>SUM(DO40:DT40)</f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>SUM(DV40:DY40)</f>
        <v>96</v>
      </c>
      <c r="DV40" s="292">
        <v>96</v>
      </c>
      <c r="DW40" s="292">
        <v>0</v>
      </c>
      <c r="DX40" s="292">
        <v>0</v>
      </c>
      <c r="DY40" s="292">
        <v>0</v>
      </c>
      <c r="DZ40" s="292">
        <f>SUM(EA40,EH40)</f>
        <v>98</v>
      </c>
      <c r="EA40" s="292">
        <f>SUM(EB40:EG40)</f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>SUM(EI40:EN40)</f>
        <v>98</v>
      </c>
      <c r="EI40" s="292">
        <v>0</v>
      </c>
      <c r="EJ40" s="292">
        <v>0</v>
      </c>
      <c r="EK40" s="292">
        <v>98</v>
      </c>
      <c r="EL40" s="292">
        <v>0</v>
      </c>
      <c r="EM40" s="292">
        <v>0</v>
      </c>
      <c r="EN40" s="292">
        <v>0</v>
      </c>
    </row>
    <row r="41" spans="1:1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SUM(E41,T41,AI41,AX41,BM41,CB41,CQ41,DF41,DU41,DZ41)</f>
        <v>27391</v>
      </c>
      <c r="E41" s="292">
        <f>SUM(F41,M41)</f>
        <v>22160</v>
      </c>
      <c r="F41" s="292">
        <f>SUM(G41:L41)</f>
        <v>18610</v>
      </c>
      <c r="G41" s="292">
        <v>0</v>
      </c>
      <c r="H41" s="292">
        <v>18610</v>
      </c>
      <c r="I41" s="292">
        <v>0</v>
      </c>
      <c r="J41" s="292">
        <v>0</v>
      </c>
      <c r="K41" s="292">
        <v>0</v>
      </c>
      <c r="L41" s="292">
        <v>0</v>
      </c>
      <c r="M41" s="292">
        <f>SUM(N41:S41)</f>
        <v>3550</v>
      </c>
      <c r="N41" s="292">
        <v>0</v>
      </c>
      <c r="O41" s="292">
        <v>3550</v>
      </c>
      <c r="P41" s="292">
        <v>0</v>
      </c>
      <c r="Q41" s="292">
        <v>0</v>
      </c>
      <c r="R41" s="292">
        <v>0</v>
      </c>
      <c r="S41" s="292">
        <v>0</v>
      </c>
      <c r="T41" s="292">
        <f>SUM(U41,AB41)</f>
        <v>1839</v>
      </c>
      <c r="U41" s="292">
        <f>SUM(V41:AA41)</f>
        <v>1629</v>
      </c>
      <c r="V41" s="292">
        <v>0</v>
      </c>
      <c r="W41" s="292">
        <v>0</v>
      </c>
      <c r="X41" s="292">
        <v>795</v>
      </c>
      <c r="Y41" s="292">
        <v>834</v>
      </c>
      <c r="Z41" s="292">
        <v>0</v>
      </c>
      <c r="AA41" s="292">
        <v>0</v>
      </c>
      <c r="AB41" s="292">
        <f>SUM(AC41:AH41)</f>
        <v>210</v>
      </c>
      <c r="AC41" s="292">
        <v>0</v>
      </c>
      <c r="AD41" s="292">
        <v>0</v>
      </c>
      <c r="AE41" s="292">
        <v>210</v>
      </c>
      <c r="AF41" s="292">
        <v>0</v>
      </c>
      <c r="AG41" s="292">
        <v>0</v>
      </c>
      <c r="AH41" s="292">
        <v>0</v>
      </c>
      <c r="AI41" s="292">
        <f>SUM(AJ41,AQ41)</f>
        <v>0</v>
      </c>
      <c r="AJ41" s="292">
        <f>SUM(AK41:AP41)</f>
        <v>0</v>
      </c>
      <c r="AK41" s="292">
        <v>0</v>
      </c>
      <c r="AL41" s="292">
        <v>0</v>
      </c>
      <c r="AM41" s="292">
        <v>0</v>
      </c>
      <c r="AN41" s="292">
        <v>0</v>
      </c>
      <c r="AO41" s="292">
        <v>0</v>
      </c>
      <c r="AP41" s="292">
        <v>0</v>
      </c>
      <c r="AQ41" s="292">
        <f>SUM(AR41:AW41)</f>
        <v>0</v>
      </c>
      <c r="AR41" s="292">
        <v>0</v>
      </c>
      <c r="AS41" s="292">
        <v>0</v>
      </c>
      <c r="AT41" s="292">
        <v>0</v>
      </c>
      <c r="AU41" s="292">
        <v>0</v>
      </c>
      <c r="AV41" s="292">
        <v>0</v>
      </c>
      <c r="AW41" s="292">
        <v>0</v>
      </c>
      <c r="AX41" s="292">
        <f>SUM(AY41,BF41)</f>
        <v>0</v>
      </c>
      <c r="AY41" s="292">
        <f>SUM(AZ41:BE41)</f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>SUM(BG41:BL41)</f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>SUM(BN41,BU41)</f>
        <v>0</v>
      </c>
      <c r="BN41" s="292">
        <f>SUM(BO41:BT41)</f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>SUM(BV41:CA41)</f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>SUM(CC41,CJ41)</f>
        <v>0</v>
      </c>
      <c r="CC41" s="292">
        <f>SUM(CD41:CI41)</f>
        <v>0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  <c r="CI41" s="292">
        <v>0</v>
      </c>
      <c r="CJ41" s="292">
        <f>SUM(CK41:CP41)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f>SUM(CR41,CY41)</f>
        <v>469</v>
      </c>
      <c r="CR41" s="292">
        <f>SUM(CS41:CX41)</f>
        <v>467</v>
      </c>
      <c r="CS41" s="292">
        <v>0</v>
      </c>
      <c r="CT41" s="292">
        <v>0</v>
      </c>
      <c r="CU41" s="292">
        <v>0</v>
      </c>
      <c r="CV41" s="292">
        <v>467</v>
      </c>
      <c r="CW41" s="292">
        <v>0</v>
      </c>
      <c r="CX41" s="292">
        <v>0</v>
      </c>
      <c r="CY41" s="292">
        <f>SUM(CZ41:DE41)</f>
        <v>2</v>
      </c>
      <c r="CZ41" s="292">
        <v>0</v>
      </c>
      <c r="DA41" s="292">
        <v>0</v>
      </c>
      <c r="DB41" s="292">
        <v>0</v>
      </c>
      <c r="DC41" s="292">
        <v>2</v>
      </c>
      <c r="DD41" s="292">
        <v>0</v>
      </c>
      <c r="DE41" s="292">
        <v>0</v>
      </c>
      <c r="DF41" s="292">
        <f>SUM(DG41,DN41)</f>
        <v>0</v>
      </c>
      <c r="DG41" s="292">
        <f>SUM(DH41:DM41)</f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f>SUM(DO41:DT41)</f>
        <v>0</v>
      </c>
      <c r="DO41" s="292">
        <v>0</v>
      </c>
      <c r="DP41" s="292">
        <v>0</v>
      </c>
      <c r="DQ41" s="292">
        <v>0</v>
      </c>
      <c r="DR41" s="292">
        <v>0</v>
      </c>
      <c r="DS41" s="292">
        <v>0</v>
      </c>
      <c r="DT41" s="292">
        <v>0</v>
      </c>
      <c r="DU41" s="292">
        <f>SUM(DV41:DY41)</f>
        <v>2923</v>
      </c>
      <c r="DV41" s="292">
        <v>1339</v>
      </c>
      <c r="DW41" s="292">
        <v>0</v>
      </c>
      <c r="DX41" s="292">
        <v>1584</v>
      </c>
      <c r="DY41" s="292">
        <v>0</v>
      </c>
      <c r="DZ41" s="292">
        <f>SUM(EA41,EH41)</f>
        <v>0</v>
      </c>
      <c r="EA41" s="292">
        <f>SUM(EB41:EG41)</f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f>SUM(EI41:EN41)</f>
        <v>0</v>
      </c>
      <c r="EI41" s="292">
        <v>0</v>
      </c>
      <c r="EJ41" s="292">
        <v>0</v>
      </c>
      <c r="EK41" s="292">
        <v>0</v>
      </c>
      <c r="EL41" s="292">
        <v>0</v>
      </c>
      <c r="EM41" s="292">
        <v>0</v>
      </c>
      <c r="EN41" s="292">
        <v>0</v>
      </c>
    </row>
    <row r="42" spans="1:1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SUM(E42,T42,AI42,AX42,BM42,CB42,CQ42,DF42,DU42,DZ42)</f>
        <v>13931</v>
      </c>
      <c r="E42" s="292">
        <f>SUM(F42,M42)</f>
        <v>12306</v>
      </c>
      <c r="F42" s="292">
        <f>SUM(G42:L42)</f>
        <v>11659</v>
      </c>
      <c r="G42" s="292">
        <v>0</v>
      </c>
      <c r="H42" s="292">
        <v>11659</v>
      </c>
      <c r="I42" s="292">
        <v>0</v>
      </c>
      <c r="J42" s="292">
        <v>0</v>
      </c>
      <c r="K42" s="292">
        <v>0</v>
      </c>
      <c r="L42" s="292">
        <v>0</v>
      </c>
      <c r="M42" s="292">
        <f>SUM(N42:S42)</f>
        <v>647</v>
      </c>
      <c r="N42" s="292">
        <v>0</v>
      </c>
      <c r="O42" s="292">
        <v>647</v>
      </c>
      <c r="P42" s="292">
        <v>0</v>
      </c>
      <c r="Q42" s="292">
        <v>0</v>
      </c>
      <c r="R42" s="292">
        <v>0</v>
      </c>
      <c r="S42" s="292">
        <v>0</v>
      </c>
      <c r="T42" s="292">
        <f>SUM(U42,AB42)</f>
        <v>385</v>
      </c>
      <c r="U42" s="292">
        <f>SUM(V42:AA42)</f>
        <v>128</v>
      </c>
      <c r="V42" s="292">
        <v>0</v>
      </c>
      <c r="W42" s="292">
        <v>0</v>
      </c>
      <c r="X42" s="292">
        <v>0</v>
      </c>
      <c r="Y42" s="292">
        <v>0</v>
      </c>
      <c r="Z42" s="292">
        <v>0</v>
      </c>
      <c r="AA42" s="292">
        <v>128</v>
      </c>
      <c r="AB42" s="292">
        <f>SUM(AC42:AH42)</f>
        <v>257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257</v>
      </c>
      <c r="AI42" s="292">
        <f>SUM(AJ42,AQ42)</f>
        <v>0</v>
      </c>
      <c r="AJ42" s="292">
        <f>SUM(AK42:AP42)</f>
        <v>0</v>
      </c>
      <c r="AK42" s="292">
        <v>0</v>
      </c>
      <c r="AL42" s="292">
        <v>0</v>
      </c>
      <c r="AM42" s="292">
        <v>0</v>
      </c>
      <c r="AN42" s="292">
        <v>0</v>
      </c>
      <c r="AO42" s="292">
        <v>0</v>
      </c>
      <c r="AP42" s="292">
        <v>0</v>
      </c>
      <c r="AQ42" s="292">
        <f>SUM(AR42:AW42)</f>
        <v>0</v>
      </c>
      <c r="AR42" s="292">
        <v>0</v>
      </c>
      <c r="AS42" s="292">
        <v>0</v>
      </c>
      <c r="AT42" s="292">
        <v>0</v>
      </c>
      <c r="AU42" s="292">
        <v>0</v>
      </c>
      <c r="AV42" s="292">
        <v>0</v>
      </c>
      <c r="AW42" s="292">
        <v>0</v>
      </c>
      <c r="AX42" s="292">
        <f>SUM(AY42,BF42)</f>
        <v>0</v>
      </c>
      <c r="AY42" s="292">
        <f>SUM(AZ42:BE42)</f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>
        <v>0</v>
      </c>
      <c r="BF42" s="292">
        <f>SUM(BG42:BL42)</f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v>0</v>
      </c>
      <c r="BL42" s="292">
        <v>0</v>
      </c>
      <c r="BM42" s="292">
        <f>SUM(BN42,BU42)</f>
        <v>0</v>
      </c>
      <c r="BN42" s="292">
        <f>SUM(BO42:BT42)</f>
        <v>0</v>
      </c>
      <c r="BO42" s="292"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f>SUM(BV42:CA42)</f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2">
        <f>SUM(CC42,CJ42)</f>
        <v>0</v>
      </c>
      <c r="CC42" s="292">
        <f>SUM(CD42:CI42)</f>
        <v>0</v>
      </c>
      <c r="CD42" s="292">
        <v>0</v>
      </c>
      <c r="CE42" s="292">
        <v>0</v>
      </c>
      <c r="CF42" s="292">
        <v>0</v>
      </c>
      <c r="CG42" s="292">
        <v>0</v>
      </c>
      <c r="CH42" s="292">
        <v>0</v>
      </c>
      <c r="CI42" s="292">
        <v>0</v>
      </c>
      <c r="CJ42" s="292">
        <f>SUM(CK42:CP42)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f>SUM(CR42,CY42)</f>
        <v>1013</v>
      </c>
      <c r="CR42" s="292">
        <f>SUM(CS42:CX42)</f>
        <v>936</v>
      </c>
      <c r="CS42" s="292">
        <v>0</v>
      </c>
      <c r="CT42" s="292">
        <v>0</v>
      </c>
      <c r="CU42" s="292">
        <v>415</v>
      </c>
      <c r="CV42" s="292">
        <v>399</v>
      </c>
      <c r="CW42" s="292">
        <v>10</v>
      </c>
      <c r="CX42" s="292">
        <v>112</v>
      </c>
      <c r="CY42" s="292">
        <f>SUM(CZ42:DE42)</f>
        <v>77</v>
      </c>
      <c r="CZ42" s="292">
        <v>0</v>
      </c>
      <c r="DA42" s="292">
        <v>0</v>
      </c>
      <c r="DB42" s="292">
        <v>7</v>
      </c>
      <c r="DC42" s="292">
        <v>4</v>
      </c>
      <c r="DD42" s="292">
        <v>0</v>
      </c>
      <c r="DE42" s="292">
        <v>66</v>
      </c>
      <c r="DF42" s="292">
        <f>SUM(DG42,DN42)</f>
        <v>0</v>
      </c>
      <c r="DG42" s="292">
        <f>SUM(DH42:DM42)</f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f>SUM(DO42:DT42)</f>
        <v>0</v>
      </c>
      <c r="DO42" s="292">
        <v>0</v>
      </c>
      <c r="DP42" s="292">
        <v>0</v>
      </c>
      <c r="DQ42" s="292">
        <v>0</v>
      </c>
      <c r="DR42" s="292">
        <v>0</v>
      </c>
      <c r="DS42" s="292">
        <v>0</v>
      </c>
      <c r="DT42" s="292">
        <v>0</v>
      </c>
      <c r="DU42" s="292">
        <f>SUM(DV42:DY42)</f>
        <v>227</v>
      </c>
      <c r="DV42" s="292">
        <v>227</v>
      </c>
      <c r="DW42" s="292">
        <v>0</v>
      </c>
      <c r="DX42" s="292">
        <v>0</v>
      </c>
      <c r="DY42" s="292">
        <v>0</v>
      </c>
      <c r="DZ42" s="292">
        <f>SUM(EA42,EH42)</f>
        <v>0</v>
      </c>
      <c r="EA42" s="292">
        <f>SUM(EB42:EG42)</f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f>SUM(EI42:EN42)</f>
        <v>0</v>
      </c>
      <c r="EI42" s="292">
        <v>0</v>
      </c>
      <c r="EJ42" s="292">
        <v>0</v>
      </c>
      <c r="EK42" s="292">
        <v>0</v>
      </c>
      <c r="EL42" s="292">
        <v>0</v>
      </c>
      <c r="EM42" s="292">
        <v>0</v>
      </c>
      <c r="EN42" s="292">
        <v>0</v>
      </c>
    </row>
    <row r="43" spans="1:1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SUM(E43,T43,AI43,AX43,BM43,CB43,CQ43,DF43,DU43,DZ43)</f>
        <v>12245</v>
      </c>
      <c r="E43" s="292">
        <f>SUM(F43,M43)</f>
        <v>10643</v>
      </c>
      <c r="F43" s="292">
        <f>SUM(G43:L43)</f>
        <v>9479</v>
      </c>
      <c r="G43" s="292">
        <v>0</v>
      </c>
      <c r="H43" s="292">
        <v>9468</v>
      </c>
      <c r="I43" s="292">
        <v>0</v>
      </c>
      <c r="J43" s="292">
        <v>0</v>
      </c>
      <c r="K43" s="292">
        <v>0</v>
      </c>
      <c r="L43" s="292">
        <v>11</v>
      </c>
      <c r="M43" s="292">
        <f>SUM(N43:S43)</f>
        <v>1164</v>
      </c>
      <c r="N43" s="292">
        <v>0</v>
      </c>
      <c r="O43" s="292">
        <v>990</v>
      </c>
      <c r="P43" s="292">
        <v>0</v>
      </c>
      <c r="Q43" s="292">
        <v>0</v>
      </c>
      <c r="R43" s="292">
        <v>0</v>
      </c>
      <c r="S43" s="292">
        <v>174</v>
      </c>
      <c r="T43" s="292">
        <f>SUM(U43,AB43)</f>
        <v>108</v>
      </c>
      <c r="U43" s="292">
        <f>SUM(V43:AA43)</f>
        <v>9</v>
      </c>
      <c r="V43" s="292">
        <v>0</v>
      </c>
      <c r="W43" s="292">
        <v>0</v>
      </c>
      <c r="X43" s="292">
        <v>0</v>
      </c>
      <c r="Y43" s="292">
        <v>0</v>
      </c>
      <c r="Z43" s="292">
        <v>0</v>
      </c>
      <c r="AA43" s="292">
        <v>9</v>
      </c>
      <c r="AB43" s="292">
        <f>SUM(AC43:AH43)</f>
        <v>99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99</v>
      </c>
      <c r="AI43" s="292">
        <f>SUM(AJ43,AQ43)</f>
        <v>0</v>
      </c>
      <c r="AJ43" s="292">
        <f>SUM(AK43:AP43)</f>
        <v>0</v>
      </c>
      <c r="AK43" s="292">
        <v>0</v>
      </c>
      <c r="AL43" s="292">
        <v>0</v>
      </c>
      <c r="AM43" s="292">
        <v>0</v>
      </c>
      <c r="AN43" s="292">
        <v>0</v>
      </c>
      <c r="AO43" s="292">
        <v>0</v>
      </c>
      <c r="AP43" s="292">
        <v>0</v>
      </c>
      <c r="AQ43" s="292">
        <f>SUM(AR43:AW43)</f>
        <v>0</v>
      </c>
      <c r="AR43" s="292">
        <v>0</v>
      </c>
      <c r="AS43" s="292">
        <v>0</v>
      </c>
      <c r="AT43" s="292">
        <v>0</v>
      </c>
      <c r="AU43" s="292">
        <v>0</v>
      </c>
      <c r="AV43" s="292">
        <v>0</v>
      </c>
      <c r="AW43" s="292">
        <v>0</v>
      </c>
      <c r="AX43" s="292">
        <f>SUM(AY43,BF43)</f>
        <v>0</v>
      </c>
      <c r="AY43" s="292">
        <f>SUM(AZ43:BE43)</f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2">
        <v>0</v>
      </c>
      <c r="BF43" s="292">
        <f>SUM(BG43:BL43)</f>
        <v>0</v>
      </c>
      <c r="BG43" s="292">
        <v>0</v>
      </c>
      <c r="BH43" s="292">
        <v>0</v>
      </c>
      <c r="BI43" s="292">
        <v>0</v>
      </c>
      <c r="BJ43" s="292">
        <v>0</v>
      </c>
      <c r="BK43" s="292">
        <v>0</v>
      </c>
      <c r="BL43" s="292">
        <v>0</v>
      </c>
      <c r="BM43" s="292">
        <f>SUM(BN43,BU43)</f>
        <v>0</v>
      </c>
      <c r="BN43" s="292">
        <f>SUM(BO43:BT43)</f>
        <v>0</v>
      </c>
      <c r="BO43" s="292"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f>SUM(BV43:CA43)</f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2">
        <f>SUM(CC43,CJ43)</f>
        <v>0</v>
      </c>
      <c r="CC43" s="292">
        <f>SUM(CD43:CI43)</f>
        <v>0</v>
      </c>
      <c r="CD43" s="292">
        <v>0</v>
      </c>
      <c r="CE43" s="292">
        <v>0</v>
      </c>
      <c r="CF43" s="292">
        <v>0</v>
      </c>
      <c r="CG43" s="292">
        <v>0</v>
      </c>
      <c r="CH43" s="292">
        <v>0</v>
      </c>
      <c r="CI43" s="292">
        <v>0</v>
      </c>
      <c r="CJ43" s="292">
        <f>SUM(CK43:CP43)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f>SUM(CR43,CY43)</f>
        <v>235</v>
      </c>
      <c r="CR43" s="292">
        <f>SUM(CS43:CX43)</f>
        <v>217</v>
      </c>
      <c r="CS43" s="292">
        <v>0</v>
      </c>
      <c r="CT43" s="292">
        <v>0</v>
      </c>
      <c r="CU43" s="292">
        <v>71</v>
      </c>
      <c r="CV43" s="292">
        <v>146</v>
      </c>
      <c r="CW43" s="292">
        <v>0</v>
      </c>
      <c r="CX43" s="292">
        <v>0</v>
      </c>
      <c r="CY43" s="292">
        <f>SUM(CZ43:DE43)</f>
        <v>18</v>
      </c>
      <c r="CZ43" s="292">
        <v>0</v>
      </c>
      <c r="DA43" s="292">
        <v>0</v>
      </c>
      <c r="DB43" s="292">
        <v>1</v>
      </c>
      <c r="DC43" s="292">
        <v>17</v>
      </c>
      <c r="DD43" s="292">
        <v>0</v>
      </c>
      <c r="DE43" s="292">
        <v>0</v>
      </c>
      <c r="DF43" s="292">
        <f>SUM(DG43,DN43)</f>
        <v>546</v>
      </c>
      <c r="DG43" s="292">
        <f>SUM(DH43:DM43)</f>
        <v>336</v>
      </c>
      <c r="DH43" s="292">
        <v>0</v>
      </c>
      <c r="DI43" s="292">
        <v>0</v>
      </c>
      <c r="DJ43" s="292">
        <v>211</v>
      </c>
      <c r="DK43" s="292">
        <v>125</v>
      </c>
      <c r="DL43" s="292">
        <v>0</v>
      </c>
      <c r="DM43" s="292">
        <v>0</v>
      </c>
      <c r="DN43" s="292">
        <f>SUM(DO43:DT43)</f>
        <v>210</v>
      </c>
      <c r="DO43" s="292">
        <v>0</v>
      </c>
      <c r="DP43" s="292">
        <v>0</v>
      </c>
      <c r="DQ43" s="292">
        <v>69</v>
      </c>
      <c r="DR43" s="292">
        <v>9</v>
      </c>
      <c r="DS43" s="292">
        <v>0</v>
      </c>
      <c r="DT43" s="292">
        <v>132</v>
      </c>
      <c r="DU43" s="292">
        <f>SUM(DV43:DY43)</f>
        <v>713</v>
      </c>
      <c r="DV43" s="292">
        <v>548</v>
      </c>
      <c r="DW43" s="292">
        <v>0</v>
      </c>
      <c r="DX43" s="292">
        <v>165</v>
      </c>
      <c r="DY43" s="292">
        <v>0</v>
      </c>
      <c r="DZ43" s="292">
        <f>SUM(EA43,EH43)</f>
        <v>0</v>
      </c>
      <c r="EA43" s="292">
        <f>SUM(EB43:EG43)</f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f>SUM(EI43:EN43)</f>
        <v>0</v>
      </c>
      <c r="EI43" s="292">
        <v>0</v>
      </c>
      <c r="EJ43" s="292">
        <v>0</v>
      </c>
      <c r="EK43" s="292">
        <v>0</v>
      </c>
      <c r="EL43" s="292">
        <v>0</v>
      </c>
      <c r="EM43" s="292">
        <v>0</v>
      </c>
      <c r="EN43" s="292">
        <v>0</v>
      </c>
    </row>
    <row r="44" spans="1:1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SUM(E44,T44,AI44,AX44,BM44,CB44,CQ44,DF44,DU44,DZ44)</f>
        <v>15247</v>
      </c>
      <c r="E44" s="292">
        <f>SUM(F44,M44)</f>
        <v>13371</v>
      </c>
      <c r="F44" s="292">
        <f>SUM(G44:L44)</f>
        <v>13366</v>
      </c>
      <c r="G44" s="292">
        <v>0</v>
      </c>
      <c r="H44" s="292">
        <v>13366</v>
      </c>
      <c r="I44" s="292">
        <v>0</v>
      </c>
      <c r="J44" s="292">
        <v>0</v>
      </c>
      <c r="K44" s="292">
        <v>0</v>
      </c>
      <c r="L44" s="292">
        <v>0</v>
      </c>
      <c r="M44" s="292">
        <f>SUM(N44:S44)</f>
        <v>5</v>
      </c>
      <c r="N44" s="292">
        <v>0</v>
      </c>
      <c r="O44" s="292">
        <v>5</v>
      </c>
      <c r="P44" s="292">
        <v>0</v>
      </c>
      <c r="Q44" s="292">
        <v>0</v>
      </c>
      <c r="R44" s="292">
        <v>0</v>
      </c>
      <c r="S44" s="292">
        <v>0</v>
      </c>
      <c r="T44" s="292">
        <f>SUM(U44,AB44)</f>
        <v>647</v>
      </c>
      <c r="U44" s="292">
        <f>SUM(V44:AA44)</f>
        <v>287</v>
      </c>
      <c r="V44" s="292">
        <v>0</v>
      </c>
      <c r="W44" s="292">
        <v>0</v>
      </c>
      <c r="X44" s="292">
        <v>0</v>
      </c>
      <c r="Y44" s="292">
        <v>0</v>
      </c>
      <c r="Z44" s="292">
        <v>0</v>
      </c>
      <c r="AA44" s="292">
        <v>287</v>
      </c>
      <c r="AB44" s="292">
        <f>SUM(AC44:AH44)</f>
        <v>360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360</v>
      </c>
      <c r="AI44" s="292">
        <f>SUM(AJ44,AQ44)</f>
        <v>0</v>
      </c>
      <c r="AJ44" s="292">
        <f>SUM(AK44:AP44)</f>
        <v>0</v>
      </c>
      <c r="AK44" s="292">
        <v>0</v>
      </c>
      <c r="AL44" s="292">
        <v>0</v>
      </c>
      <c r="AM44" s="292">
        <v>0</v>
      </c>
      <c r="AN44" s="292">
        <v>0</v>
      </c>
      <c r="AO44" s="292">
        <v>0</v>
      </c>
      <c r="AP44" s="292">
        <v>0</v>
      </c>
      <c r="AQ44" s="292">
        <f>SUM(AR44:AW44)</f>
        <v>0</v>
      </c>
      <c r="AR44" s="292">
        <v>0</v>
      </c>
      <c r="AS44" s="292">
        <v>0</v>
      </c>
      <c r="AT44" s="292">
        <v>0</v>
      </c>
      <c r="AU44" s="292">
        <v>0</v>
      </c>
      <c r="AV44" s="292">
        <v>0</v>
      </c>
      <c r="AW44" s="292">
        <v>0</v>
      </c>
      <c r="AX44" s="292">
        <f>SUM(AY44,BF44)</f>
        <v>0</v>
      </c>
      <c r="AY44" s="292">
        <f>SUM(AZ44:BE44)</f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2">
        <v>0</v>
      </c>
      <c r="BF44" s="292">
        <f>SUM(BG44:BL44)</f>
        <v>0</v>
      </c>
      <c r="BG44" s="292">
        <v>0</v>
      </c>
      <c r="BH44" s="292">
        <v>0</v>
      </c>
      <c r="BI44" s="292">
        <v>0</v>
      </c>
      <c r="BJ44" s="292">
        <v>0</v>
      </c>
      <c r="BK44" s="292">
        <v>0</v>
      </c>
      <c r="BL44" s="292">
        <v>0</v>
      </c>
      <c r="BM44" s="292">
        <f>SUM(BN44,BU44)</f>
        <v>0</v>
      </c>
      <c r="BN44" s="292">
        <f>SUM(BO44:BT44)</f>
        <v>0</v>
      </c>
      <c r="BO44" s="292"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f>SUM(BV44:CA44)</f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2">
        <f>SUM(CC44,CJ44)</f>
        <v>0</v>
      </c>
      <c r="CC44" s="292">
        <f>SUM(CD44:CI44)</f>
        <v>0</v>
      </c>
      <c r="CD44" s="292">
        <v>0</v>
      </c>
      <c r="CE44" s="292">
        <v>0</v>
      </c>
      <c r="CF44" s="292">
        <v>0</v>
      </c>
      <c r="CG44" s="292">
        <v>0</v>
      </c>
      <c r="CH44" s="292">
        <v>0</v>
      </c>
      <c r="CI44" s="292">
        <v>0</v>
      </c>
      <c r="CJ44" s="292">
        <f>SUM(CK44:CP44)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f>SUM(CR44,CY44)</f>
        <v>461</v>
      </c>
      <c r="CR44" s="292">
        <f>SUM(CS44:CX44)</f>
        <v>461</v>
      </c>
      <c r="CS44" s="292">
        <v>0</v>
      </c>
      <c r="CT44" s="292">
        <v>0</v>
      </c>
      <c r="CU44" s="292">
        <v>443</v>
      </c>
      <c r="CV44" s="292">
        <v>18</v>
      </c>
      <c r="CW44" s="292">
        <v>0</v>
      </c>
      <c r="CX44" s="292">
        <v>0</v>
      </c>
      <c r="CY44" s="292">
        <f>SUM(CZ44:DE44)</f>
        <v>0</v>
      </c>
      <c r="CZ44" s="292">
        <v>0</v>
      </c>
      <c r="DA44" s="292">
        <v>0</v>
      </c>
      <c r="DB44" s="292">
        <v>0</v>
      </c>
      <c r="DC44" s="292">
        <v>0</v>
      </c>
      <c r="DD44" s="292">
        <v>0</v>
      </c>
      <c r="DE44" s="292">
        <v>0</v>
      </c>
      <c r="DF44" s="292">
        <f>SUM(DG44,DN44)</f>
        <v>0</v>
      </c>
      <c r="DG44" s="292">
        <f>SUM(DH44:DM44)</f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f>SUM(DO44:DT44)</f>
        <v>0</v>
      </c>
      <c r="DO44" s="292">
        <v>0</v>
      </c>
      <c r="DP44" s="292">
        <v>0</v>
      </c>
      <c r="DQ44" s="292">
        <v>0</v>
      </c>
      <c r="DR44" s="292">
        <v>0</v>
      </c>
      <c r="DS44" s="292">
        <v>0</v>
      </c>
      <c r="DT44" s="292">
        <v>0</v>
      </c>
      <c r="DU44" s="292">
        <f>SUM(DV44:DY44)</f>
        <v>768</v>
      </c>
      <c r="DV44" s="292">
        <v>768</v>
      </c>
      <c r="DW44" s="292">
        <v>0</v>
      </c>
      <c r="DX44" s="292">
        <v>0</v>
      </c>
      <c r="DY44" s="292">
        <v>0</v>
      </c>
      <c r="DZ44" s="292">
        <f>SUM(EA44,EH44)</f>
        <v>0</v>
      </c>
      <c r="EA44" s="292">
        <f>SUM(EB44:EG44)</f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f>SUM(EI44:EN44)</f>
        <v>0</v>
      </c>
      <c r="EI44" s="292">
        <v>0</v>
      </c>
      <c r="EJ44" s="292">
        <v>0</v>
      </c>
      <c r="EK44" s="292">
        <v>0</v>
      </c>
      <c r="EL44" s="292">
        <v>0</v>
      </c>
      <c r="EM44" s="292">
        <v>0</v>
      </c>
      <c r="EN44" s="292">
        <v>0</v>
      </c>
    </row>
    <row r="45" spans="1:1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SUM(E45,T45,AI45,AX45,BM45,CB45,CQ45,DF45,DU45,DZ45)</f>
        <v>6795</v>
      </c>
      <c r="E45" s="292">
        <f>SUM(F45,M45)</f>
        <v>5923</v>
      </c>
      <c r="F45" s="292">
        <f>SUM(G45:L45)</f>
        <v>5921</v>
      </c>
      <c r="G45" s="292">
        <v>0</v>
      </c>
      <c r="H45" s="292">
        <v>5918</v>
      </c>
      <c r="I45" s="292">
        <v>3</v>
      </c>
      <c r="J45" s="292">
        <v>0</v>
      </c>
      <c r="K45" s="292">
        <v>0</v>
      </c>
      <c r="L45" s="292">
        <v>0</v>
      </c>
      <c r="M45" s="292">
        <f>SUM(N45:S45)</f>
        <v>2</v>
      </c>
      <c r="N45" s="292">
        <v>0</v>
      </c>
      <c r="O45" s="292">
        <v>2</v>
      </c>
      <c r="P45" s="292">
        <v>0</v>
      </c>
      <c r="Q45" s="292">
        <v>0</v>
      </c>
      <c r="R45" s="292">
        <v>0</v>
      </c>
      <c r="S45" s="292">
        <v>0</v>
      </c>
      <c r="T45" s="292">
        <f>SUM(U45,AB45)</f>
        <v>859</v>
      </c>
      <c r="U45" s="292">
        <f>SUM(V45:AA45)</f>
        <v>517</v>
      </c>
      <c r="V45" s="292">
        <v>0</v>
      </c>
      <c r="W45" s="292">
        <v>0</v>
      </c>
      <c r="X45" s="292">
        <v>160</v>
      </c>
      <c r="Y45" s="292">
        <v>191</v>
      </c>
      <c r="Z45" s="292">
        <v>0</v>
      </c>
      <c r="AA45" s="292">
        <v>166</v>
      </c>
      <c r="AB45" s="292">
        <f>SUM(AC45:AH45)</f>
        <v>342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342</v>
      </c>
      <c r="AI45" s="292">
        <f>SUM(AJ45,AQ45)</f>
        <v>0</v>
      </c>
      <c r="AJ45" s="292">
        <f>SUM(AK45:AP45)</f>
        <v>0</v>
      </c>
      <c r="AK45" s="292">
        <v>0</v>
      </c>
      <c r="AL45" s="292">
        <v>0</v>
      </c>
      <c r="AM45" s="292">
        <v>0</v>
      </c>
      <c r="AN45" s="292">
        <v>0</v>
      </c>
      <c r="AO45" s="292">
        <v>0</v>
      </c>
      <c r="AP45" s="292">
        <v>0</v>
      </c>
      <c r="AQ45" s="292">
        <f>SUM(AR45:AW45)</f>
        <v>0</v>
      </c>
      <c r="AR45" s="292">
        <v>0</v>
      </c>
      <c r="AS45" s="292">
        <v>0</v>
      </c>
      <c r="AT45" s="292">
        <v>0</v>
      </c>
      <c r="AU45" s="292">
        <v>0</v>
      </c>
      <c r="AV45" s="292">
        <v>0</v>
      </c>
      <c r="AW45" s="292">
        <v>0</v>
      </c>
      <c r="AX45" s="292">
        <f>SUM(AY45,BF45)</f>
        <v>0</v>
      </c>
      <c r="AY45" s="292">
        <f>SUM(AZ45:BE45)</f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2">
        <v>0</v>
      </c>
      <c r="BF45" s="292">
        <f>SUM(BG45:BL45)</f>
        <v>0</v>
      </c>
      <c r="BG45" s="292">
        <v>0</v>
      </c>
      <c r="BH45" s="292">
        <v>0</v>
      </c>
      <c r="BI45" s="292">
        <v>0</v>
      </c>
      <c r="BJ45" s="292">
        <v>0</v>
      </c>
      <c r="BK45" s="292">
        <v>0</v>
      </c>
      <c r="BL45" s="292">
        <v>0</v>
      </c>
      <c r="BM45" s="292">
        <f>SUM(BN45,BU45)</f>
        <v>0</v>
      </c>
      <c r="BN45" s="292">
        <f>SUM(BO45:BT45)</f>
        <v>0</v>
      </c>
      <c r="BO45" s="292"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f>SUM(BV45:CA45)</f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2">
        <f>SUM(CC45,CJ45)</f>
        <v>0</v>
      </c>
      <c r="CC45" s="292">
        <f>SUM(CD45:CI45)</f>
        <v>0</v>
      </c>
      <c r="CD45" s="292">
        <v>0</v>
      </c>
      <c r="CE45" s="292">
        <v>0</v>
      </c>
      <c r="CF45" s="292">
        <v>0</v>
      </c>
      <c r="CG45" s="292">
        <v>0</v>
      </c>
      <c r="CH45" s="292">
        <v>0</v>
      </c>
      <c r="CI45" s="292">
        <v>0</v>
      </c>
      <c r="CJ45" s="292">
        <f>SUM(CK45:CP45)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f>SUM(CR45,CY45)</f>
        <v>7</v>
      </c>
      <c r="CR45" s="292">
        <f>SUM(CS45:CX45)</f>
        <v>7</v>
      </c>
      <c r="CS45" s="292">
        <v>0</v>
      </c>
      <c r="CT45" s="292">
        <v>0</v>
      </c>
      <c r="CU45" s="292">
        <v>0</v>
      </c>
      <c r="CV45" s="292">
        <v>7</v>
      </c>
      <c r="CW45" s="292">
        <v>0</v>
      </c>
      <c r="CX45" s="292">
        <v>0</v>
      </c>
      <c r="CY45" s="292">
        <f>SUM(CZ45:DE45)</f>
        <v>0</v>
      </c>
      <c r="CZ45" s="292">
        <v>0</v>
      </c>
      <c r="DA45" s="292">
        <v>0</v>
      </c>
      <c r="DB45" s="292">
        <v>0</v>
      </c>
      <c r="DC45" s="292">
        <v>0</v>
      </c>
      <c r="DD45" s="292">
        <v>0</v>
      </c>
      <c r="DE45" s="292">
        <v>0</v>
      </c>
      <c r="DF45" s="292">
        <f>SUM(DG45,DN45)</f>
        <v>0</v>
      </c>
      <c r="DG45" s="292">
        <f>SUM(DH45:DM45)</f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f>SUM(DO45:DT45)</f>
        <v>0</v>
      </c>
      <c r="DO45" s="292">
        <v>0</v>
      </c>
      <c r="DP45" s="292">
        <v>0</v>
      </c>
      <c r="DQ45" s="292">
        <v>0</v>
      </c>
      <c r="DR45" s="292">
        <v>0</v>
      </c>
      <c r="DS45" s="292">
        <v>0</v>
      </c>
      <c r="DT45" s="292">
        <v>0</v>
      </c>
      <c r="DU45" s="292">
        <f>SUM(DV45:DY45)</f>
        <v>5</v>
      </c>
      <c r="DV45" s="292">
        <v>5</v>
      </c>
      <c r="DW45" s="292">
        <v>0</v>
      </c>
      <c r="DX45" s="292">
        <v>0</v>
      </c>
      <c r="DY45" s="292">
        <v>0</v>
      </c>
      <c r="DZ45" s="292">
        <f>SUM(EA45,EH45)</f>
        <v>1</v>
      </c>
      <c r="EA45" s="292">
        <f>SUM(EB45:EG45)</f>
        <v>1</v>
      </c>
      <c r="EB45" s="292">
        <v>0</v>
      </c>
      <c r="EC45" s="292">
        <v>0</v>
      </c>
      <c r="ED45" s="292">
        <v>1</v>
      </c>
      <c r="EE45" s="292">
        <v>0</v>
      </c>
      <c r="EF45" s="292">
        <v>0</v>
      </c>
      <c r="EG45" s="292">
        <v>0</v>
      </c>
      <c r="EH45" s="292">
        <f>SUM(EI45:EN45)</f>
        <v>0</v>
      </c>
      <c r="EI45" s="292">
        <v>0</v>
      </c>
      <c r="EJ45" s="292">
        <v>0</v>
      </c>
      <c r="EK45" s="292">
        <v>0</v>
      </c>
      <c r="EL45" s="292">
        <v>0</v>
      </c>
      <c r="EM45" s="292">
        <v>0</v>
      </c>
      <c r="EN45" s="292">
        <v>0</v>
      </c>
    </row>
    <row r="46" spans="1:1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SUM(E46,T46,AI46,AX46,BM46,CB46,CQ46,DF46,DU46,DZ46)</f>
        <v>4681</v>
      </c>
      <c r="E46" s="292">
        <f>SUM(F46,M46)</f>
        <v>4178</v>
      </c>
      <c r="F46" s="292">
        <f>SUM(G46:L46)</f>
        <v>4165</v>
      </c>
      <c r="G46" s="292">
        <v>0</v>
      </c>
      <c r="H46" s="292">
        <v>4165</v>
      </c>
      <c r="I46" s="292">
        <v>0</v>
      </c>
      <c r="J46" s="292">
        <v>0</v>
      </c>
      <c r="K46" s="292">
        <v>0</v>
      </c>
      <c r="L46" s="292">
        <v>0</v>
      </c>
      <c r="M46" s="292">
        <f>SUM(N46:S46)</f>
        <v>13</v>
      </c>
      <c r="N46" s="292">
        <v>0</v>
      </c>
      <c r="O46" s="292">
        <v>13</v>
      </c>
      <c r="P46" s="292">
        <v>0</v>
      </c>
      <c r="Q46" s="292">
        <v>0</v>
      </c>
      <c r="R46" s="292">
        <v>0</v>
      </c>
      <c r="S46" s="292">
        <v>0</v>
      </c>
      <c r="T46" s="292">
        <f>SUM(U46,AB46)</f>
        <v>162</v>
      </c>
      <c r="U46" s="292">
        <f>SUM(V46:AA46)</f>
        <v>161</v>
      </c>
      <c r="V46" s="292">
        <v>0</v>
      </c>
      <c r="W46" s="292">
        <v>0</v>
      </c>
      <c r="X46" s="292">
        <v>78</v>
      </c>
      <c r="Y46" s="292">
        <v>0</v>
      </c>
      <c r="Z46" s="292">
        <v>0</v>
      </c>
      <c r="AA46" s="292">
        <v>83</v>
      </c>
      <c r="AB46" s="292">
        <f>SUM(AC46:AH46)</f>
        <v>1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1</v>
      </c>
      <c r="AI46" s="292">
        <f>SUM(AJ46,AQ46)</f>
        <v>0</v>
      </c>
      <c r="AJ46" s="292">
        <f>SUM(AK46:AP46)</f>
        <v>0</v>
      </c>
      <c r="AK46" s="292">
        <v>0</v>
      </c>
      <c r="AL46" s="292">
        <v>0</v>
      </c>
      <c r="AM46" s="292">
        <v>0</v>
      </c>
      <c r="AN46" s="292">
        <v>0</v>
      </c>
      <c r="AO46" s="292">
        <v>0</v>
      </c>
      <c r="AP46" s="292">
        <v>0</v>
      </c>
      <c r="AQ46" s="292">
        <f>SUM(AR46:AW46)</f>
        <v>0</v>
      </c>
      <c r="AR46" s="292">
        <v>0</v>
      </c>
      <c r="AS46" s="292">
        <v>0</v>
      </c>
      <c r="AT46" s="292">
        <v>0</v>
      </c>
      <c r="AU46" s="292">
        <v>0</v>
      </c>
      <c r="AV46" s="292">
        <v>0</v>
      </c>
      <c r="AW46" s="292">
        <v>0</v>
      </c>
      <c r="AX46" s="292">
        <f>SUM(AY46,BF46)</f>
        <v>0</v>
      </c>
      <c r="AY46" s="292">
        <f>SUM(AZ46:BE46)</f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2">
        <v>0</v>
      </c>
      <c r="BF46" s="292">
        <f>SUM(BG46:BL46)</f>
        <v>0</v>
      </c>
      <c r="BG46" s="292">
        <v>0</v>
      </c>
      <c r="BH46" s="292">
        <v>0</v>
      </c>
      <c r="BI46" s="292">
        <v>0</v>
      </c>
      <c r="BJ46" s="292">
        <v>0</v>
      </c>
      <c r="BK46" s="292">
        <v>0</v>
      </c>
      <c r="BL46" s="292">
        <v>0</v>
      </c>
      <c r="BM46" s="292">
        <f>SUM(BN46,BU46)</f>
        <v>0</v>
      </c>
      <c r="BN46" s="292">
        <f>SUM(BO46:BT46)</f>
        <v>0</v>
      </c>
      <c r="BO46" s="292"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f>SUM(BV46:CA46)</f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2">
        <f>SUM(CC46,CJ46)</f>
        <v>0</v>
      </c>
      <c r="CC46" s="292">
        <f>SUM(CD46:CI46)</f>
        <v>0</v>
      </c>
      <c r="CD46" s="292">
        <v>0</v>
      </c>
      <c r="CE46" s="292">
        <v>0</v>
      </c>
      <c r="CF46" s="292">
        <v>0</v>
      </c>
      <c r="CG46" s="292">
        <v>0</v>
      </c>
      <c r="CH46" s="292">
        <v>0</v>
      </c>
      <c r="CI46" s="292">
        <v>0</v>
      </c>
      <c r="CJ46" s="292">
        <f>SUM(CK46:CP46)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f>SUM(CR46,CY46)</f>
        <v>341</v>
      </c>
      <c r="CR46" s="292">
        <f>SUM(CS46:CX46)</f>
        <v>341</v>
      </c>
      <c r="CS46" s="292">
        <v>0</v>
      </c>
      <c r="CT46" s="292">
        <v>0</v>
      </c>
      <c r="CU46" s="292">
        <v>0</v>
      </c>
      <c r="CV46" s="292">
        <v>341</v>
      </c>
      <c r="CW46" s="292">
        <v>0</v>
      </c>
      <c r="CX46" s="292">
        <v>0</v>
      </c>
      <c r="CY46" s="292">
        <f>SUM(CZ46:DE46)</f>
        <v>0</v>
      </c>
      <c r="CZ46" s="292">
        <v>0</v>
      </c>
      <c r="DA46" s="292">
        <v>0</v>
      </c>
      <c r="DB46" s="292">
        <v>0</v>
      </c>
      <c r="DC46" s="292">
        <v>0</v>
      </c>
      <c r="DD46" s="292">
        <v>0</v>
      </c>
      <c r="DE46" s="292">
        <v>0</v>
      </c>
      <c r="DF46" s="292">
        <f>SUM(DG46,DN46)</f>
        <v>0</v>
      </c>
      <c r="DG46" s="292">
        <f>SUM(DH46:DM46)</f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f>SUM(DO46:DT46)</f>
        <v>0</v>
      </c>
      <c r="DO46" s="292">
        <v>0</v>
      </c>
      <c r="DP46" s="292">
        <v>0</v>
      </c>
      <c r="DQ46" s="292">
        <v>0</v>
      </c>
      <c r="DR46" s="292">
        <v>0</v>
      </c>
      <c r="DS46" s="292">
        <v>0</v>
      </c>
      <c r="DT46" s="292">
        <v>0</v>
      </c>
      <c r="DU46" s="292">
        <f>SUM(DV46:DY46)</f>
        <v>0</v>
      </c>
      <c r="DV46" s="292">
        <v>0</v>
      </c>
      <c r="DW46" s="292">
        <v>0</v>
      </c>
      <c r="DX46" s="292">
        <v>0</v>
      </c>
      <c r="DY46" s="292">
        <v>0</v>
      </c>
      <c r="DZ46" s="292">
        <f>SUM(EA46,EH46)</f>
        <v>0</v>
      </c>
      <c r="EA46" s="292">
        <f>SUM(EB46:EG46)</f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f>SUM(EI46:EN46)</f>
        <v>0</v>
      </c>
      <c r="EI46" s="292">
        <v>0</v>
      </c>
      <c r="EJ46" s="292">
        <v>0</v>
      </c>
      <c r="EK46" s="292">
        <v>0</v>
      </c>
      <c r="EL46" s="292">
        <v>0</v>
      </c>
      <c r="EM46" s="292">
        <v>0</v>
      </c>
      <c r="EN46" s="292">
        <v>0</v>
      </c>
    </row>
    <row r="47" spans="1:1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SUM(E47,T47,AI47,AX47,BM47,CB47,CQ47,DF47,DU47,DZ47)</f>
        <v>1749</v>
      </c>
      <c r="E47" s="292">
        <f>SUM(F47,M47)</f>
        <v>1549</v>
      </c>
      <c r="F47" s="292">
        <f>SUM(G47:L47)</f>
        <v>1343</v>
      </c>
      <c r="G47" s="292">
        <v>0</v>
      </c>
      <c r="H47" s="292">
        <v>1343</v>
      </c>
      <c r="I47" s="292">
        <v>0</v>
      </c>
      <c r="J47" s="292">
        <v>0</v>
      </c>
      <c r="K47" s="292">
        <v>0</v>
      </c>
      <c r="L47" s="292">
        <v>0</v>
      </c>
      <c r="M47" s="292">
        <f>SUM(N47:S47)</f>
        <v>206</v>
      </c>
      <c r="N47" s="292">
        <v>0</v>
      </c>
      <c r="O47" s="292">
        <v>206</v>
      </c>
      <c r="P47" s="292">
        <v>0</v>
      </c>
      <c r="Q47" s="292">
        <v>0</v>
      </c>
      <c r="R47" s="292">
        <v>0</v>
      </c>
      <c r="S47" s="292">
        <v>0</v>
      </c>
      <c r="T47" s="292">
        <f>SUM(U47,AB47)</f>
        <v>131</v>
      </c>
      <c r="U47" s="292">
        <f>SUM(V47:AA47)</f>
        <v>123</v>
      </c>
      <c r="V47" s="292">
        <v>0</v>
      </c>
      <c r="W47" s="292">
        <v>0</v>
      </c>
      <c r="X47" s="292">
        <v>36</v>
      </c>
      <c r="Y47" s="292">
        <v>87</v>
      </c>
      <c r="Z47" s="292">
        <v>0</v>
      </c>
      <c r="AA47" s="292">
        <v>0</v>
      </c>
      <c r="AB47" s="292">
        <f>SUM(AC47:AH47)</f>
        <v>8</v>
      </c>
      <c r="AC47" s="292">
        <v>0</v>
      </c>
      <c r="AD47" s="292">
        <v>0</v>
      </c>
      <c r="AE47" s="292">
        <v>8</v>
      </c>
      <c r="AF47" s="292">
        <v>0</v>
      </c>
      <c r="AG47" s="292">
        <v>0</v>
      </c>
      <c r="AH47" s="292">
        <v>0</v>
      </c>
      <c r="AI47" s="292">
        <f>SUM(AJ47,AQ47)</f>
        <v>0</v>
      </c>
      <c r="AJ47" s="292">
        <f>SUM(AK47:AP47)</f>
        <v>0</v>
      </c>
      <c r="AK47" s="292">
        <v>0</v>
      </c>
      <c r="AL47" s="292">
        <v>0</v>
      </c>
      <c r="AM47" s="292">
        <v>0</v>
      </c>
      <c r="AN47" s="292">
        <v>0</v>
      </c>
      <c r="AO47" s="292">
        <v>0</v>
      </c>
      <c r="AP47" s="292">
        <v>0</v>
      </c>
      <c r="AQ47" s="292">
        <f>SUM(AR47:AW47)</f>
        <v>0</v>
      </c>
      <c r="AR47" s="292">
        <v>0</v>
      </c>
      <c r="AS47" s="292">
        <v>0</v>
      </c>
      <c r="AT47" s="292">
        <v>0</v>
      </c>
      <c r="AU47" s="292">
        <v>0</v>
      </c>
      <c r="AV47" s="292">
        <v>0</v>
      </c>
      <c r="AW47" s="292">
        <v>0</v>
      </c>
      <c r="AX47" s="292">
        <f>SUM(AY47,BF47)</f>
        <v>0</v>
      </c>
      <c r="AY47" s="292">
        <f>SUM(AZ47:BE47)</f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2">
        <v>0</v>
      </c>
      <c r="BF47" s="292">
        <f>SUM(BG47:BL47)</f>
        <v>0</v>
      </c>
      <c r="BG47" s="292">
        <v>0</v>
      </c>
      <c r="BH47" s="292">
        <v>0</v>
      </c>
      <c r="BI47" s="292">
        <v>0</v>
      </c>
      <c r="BJ47" s="292">
        <v>0</v>
      </c>
      <c r="BK47" s="292">
        <v>0</v>
      </c>
      <c r="BL47" s="292">
        <v>0</v>
      </c>
      <c r="BM47" s="292">
        <f>SUM(BN47,BU47)</f>
        <v>0</v>
      </c>
      <c r="BN47" s="292">
        <f>SUM(BO47:BT47)</f>
        <v>0</v>
      </c>
      <c r="BO47" s="292"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f>SUM(BV47:CA47)</f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2">
        <f>SUM(CC47,CJ47)</f>
        <v>0</v>
      </c>
      <c r="CC47" s="292">
        <f>SUM(CD47:CI47)</f>
        <v>0</v>
      </c>
      <c r="CD47" s="292">
        <v>0</v>
      </c>
      <c r="CE47" s="292">
        <v>0</v>
      </c>
      <c r="CF47" s="292">
        <v>0</v>
      </c>
      <c r="CG47" s="292">
        <v>0</v>
      </c>
      <c r="CH47" s="292">
        <v>0</v>
      </c>
      <c r="CI47" s="292">
        <v>0</v>
      </c>
      <c r="CJ47" s="292">
        <f>SUM(CK47:CP47)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f>SUM(CR47,CY47)</f>
        <v>15</v>
      </c>
      <c r="CR47" s="292">
        <f>SUM(CS47:CX47)</f>
        <v>15</v>
      </c>
      <c r="CS47" s="292">
        <v>0</v>
      </c>
      <c r="CT47" s="292">
        <v>0</v>
      </c>
      <c r="CU47" s="292">
        <v>0</v>
      </c>
      <c r="CV47" s="292">
        <v>15</v>
      </c>
      <c r="CW47" s="292">
        <v>0</v>
      </c>
      <c r="CX47" s="292">
        <v>0</v>
      </c>
      <c r="CY47" s="292">
        <f>SUM(CZ47:DE47)</f>
        <v>0</v>
      </c>
      <c r="CZ47" s="292">
        <v>0</v>
      </c>
      <c r="DA47" s="292">
        <v>0</v>
      </c>
      <c r="DB47" s="292">
        <v>0</v>
      </c>
      <c r="DC47" s="292">
        <v>0</v>
      </c>
      <c r="DD47" s="292">
        <v>0</v>
      </c>
      <c r="DE47" s="292">
        <v>0</v>
      </c>
      <c r="DF47" s="292">
        <f>SUM(DG47,DN47)</f>
        <v>0</v>
      </c>
      <c r="DG47" s="292">
        <f>SUM(DH47:DM47)</f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f>SUM(DO47:DT47)</f>
        <v>0</v>
      </c>
      <c r="DO47" s="292">
        <v>0</v>
      </c>
      <c r="DP47" s="292">
        <v>0</v>
      </c>
      <c r="DQ47" s="292">
        <v>0</v>
      </c>
      <c r="DR47" s="292">
        <v>0</v>
      </c>
      <c r="DS47" s="292">
        <v>0</v>
      </c>
      <c r="DT47" s="292">
        <v>0</v>
      </c>
      <c r="DU47" s="292">
        <f>SUM(DV47:DY47)</f>
        <v>54</v>
      </c>
      <c r="DV47" s="292">
        <v>54</v>
      </c>
      <c r="DW47" s="292">
        <v>0</v>
      </c>
      <c r="DX47" s="292">
        <v>0</v>
      </c>
      <c r="DY47" s="292">
        <v>0</v>
      </c>
      <c r="DZ47" s="292">
        <f>SUM(EA47,EH47)</f>
        <v>0</v>
      </c>
      <c r="EA47" s="292">
        <f>SUM(EB47:EG47)</f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f>SUM(EI47:EN47)</f>
        <v>0</v>
      </c>
      <c r="EI47" s="292">
        <v>0</v>
      </c>
      <c r="EJ47" s="292">
        <v>0</v>
      </c>
      <c r="EK47" s="292">
        <v>0</v>
      </c>
      <c r="EL47" s="292">
        <v>0</v>
      </c>
      <c r="EM47" s="292">
        <v>0</v>
      </c>
      <c r="EN47" s="292">
        <v>0</v>
      </c>
    </row>
    <row r="48" spans="1:144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SUM(E48,T48,AI48,AX48,BM48,CB48,CQ48,DF48,DU48,DZ48)</f>
        <v>3359</v>
      </c>
      <c r="E48" s="292">
        <f>SUM(F48,M48)</f>
        <v>2548</v>
      </c>
      <c r="F48" s="292">
        <f>SUM(G48:L48)</f>
        <v>2306</v>
      </c>
      <c r="G48" s="292">
        <v>0</v>
      </c>
      <c r="H48" s="292">
        <v>2306</v>
      </c>
      <c r="I48" s="292">
        <v>0</v>
      </c>
      <c r="J48" s="292">
        <v>0</v>
      </c>
      <c r="K48" s="292">
        <v>0</v>
      </c>
      <c r="L48" s="292">
        <v>0</v>
      </c>
      <c r="M48" s="292">
        <f>SUM(N48:S48)</f>
        <v>242</v>
      </c>
      <c r="N48" s="292">
        <v>0</v>
      </c>
      <c r="O48" s="292">
        <v>242</v>
      </c>
      <c r="P48" s="292">
        <v>0</v>
      </c>
      <c r="Q48" s="292">
        <v>0</v>
      </c>
      <c r="R48" s="292">
        <v>0</v>
      </c>
      <c r="S48" s="292">
        <v>0</v>
      </c>
      <c r="T48" s="292">
        <f>SUM(U48,AB48)</f>
        <v>311</v>
      </c>
      <c r="U48" s="292">
        <f>SUM(V48:AA48)</f>
        <v>6</v>
      </c>
      <c r="V48" s="292">
        <v>0</v>
      </c>
      <c r="W48" s="292">
        <v>0</v>
      </c>
      <c r="X48" s="292">
        <v>0</v>
      </c>
      <c r="Y48" s="292">
        <v>0</v>
      </c>
      <c r="Z48" s="292">
        <v>0</v>
      </c>
      <c r="AA48" s="292">
        <v>6</v>
      </c>
      <c r="AB48" s="292">
        <f>SUM(AC48:AH48)</f>
        <v>305</v>
      </c>
      <c r="AC48" s="292">
        <v>0</v>
      </c>
      <c r="AD48" s="292">
        <v>0</v>
      </c>
      <c r="AE48" s="292">
        <v>305</v>
      </c>
      <c r="AF48" s="292">
        <v>0</v>
      </c>
      <c r="AG48" s="292">
        <v>0</v>
      </c>
      <c r="AH48" s="292">
        <v>0</v>
      </c>
      <c r="AI48" s="292">
        <f>SUM(AJ48,AQ48)</f>
        <v>0</v>
      </c>
      <c r="AJ48" s="292">
        <f>SUM(AK48:AP48)</f>
        <v>0</v>
      </c>
      <c r="AK48" s="292">
        <v>0</v>
      </c>
      <c r="AL48" s="292">
        <v>0</v>
      </c>
      <c r="AM48" s="292">
        <v>0</v>
      </c>
      <c r="AN48" s="292">
        <v>0</v>
      </c>
      <c r="AO48" s="292">
        <v>0</v>
      </c>
      <c r="AP48" s="292">
        <v>0</v>
      </c>
      <c r="AQ48" s="292">
        <f>SUM(AR48:AW48)</f>
        <v>0</v>
      </c>
      <c r="AR48" s="292">
        <v>0</v>
      </c>
      <c r="AS48" s="292">
        <v>0</v>
      </c>
      <c r="AT48" s="292">
        <v>0</v>
      </c>
      <c r="AU48" s="292">
        <v>0</v>
      </c>
      <c r="AV48" s="292">
        <v>0</v>
      </c>
      <c r="AW48" s="292">
        <v>0</v>
      </c>
      <c r="AX48" s="292">
        <f>SUM(AY48,BF48)</f>
        <v>0</v>
      </c>
      <c r="AY48" s="292">
        <f>SUM(AZ48:BE48)</f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2">
        <v>0</v>
      </c>
      <c r="BF48" s="292">
        <f>SUM(BG48:BL48)</f>
        <v>0</v>
      </c>
      <c r="BG48" s="292">
        <v>0</v>
      </c>
      <c r="BH48" s="292">
        <v>0</v>
      </c>
      <c r="BI48" s="292">
        <v>0</v>
      </c>
      <c r="BJ48" s="292">
        <v>0</v>
      </c>
      <c r="BK48" s="292">
        <v>0</v>
      </c>
      <c r="BL48" s="292">
        <v>0</v>
      </c>
      <c r="BM48" s="292">
        <f>SUM(BN48,BU48)</f>
        <v>0</v>
      </c>
      <c r="BN48" s="292">
        <f>SUM(BO48:BT48)</f>
        <v>0</v>
      </c>
      <c r="BO48" s="292"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f>SUM(BV48:CA48)</f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2">
        <f>SUM(CC48,CJ48)</f>
        <v>0</v>
      </c>
      <c r="CC48" s="292">
        <f>SUM(CD48:CI48)</f>
        <v>0</v>
      </c>
      <c r="CD48" s="292">
        <v>0</v>
      </c>
      <c r="CE48" s="292">
        <v>0</v>
      </c>
      <c r="CF48" s="292">
        <v>0</v>
      </c>
      <c r="CG48" s="292">
        <v>0</v>
      </c>
      <c r="CH48" s="292">
        <v>0</v>
      </c>
      <c r="CI48" s="292">
        <v>0</v>
      </c>
      <c r="CJ48" s="292">
        <f>SUM(CK48:CP48)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f>SUM(CR48,CY48)</f>
        <v>447</v>
      </c>
      <c r="CR48" s="292">
        <f>SUM(CS48:CX48)</f>
        <v>272</v>
      </c>
      <c r="CS48" s="292">
        <v>0</v>
      </c>
      <c r="CT48" s="292">
        <v>0</v>
      </c>
      <c r="CU48" s="292">
        <v>56</v>
      </c>
      <c r="CV48" s="292">
        <v>216</v>
      </c>
      <c r="CW48" s="292">
        <v>0</v>
      </c>
      <c r="CX48" s="292">
        <v>0</v>
      </c>
      <c r="CY48" s="292">
        <f>SUM(CZ48:DE48)</f>
        <v>175</v>
      </c>
      <c r="CZ48" s="292">
        <v>0</v>
      </c>
      <c r="DA48" s="292">
        <v>0</v>
      </c>
      <c r="DB48" s="292">
        <v>152</v>
      </c>
      <c r="DC48" s="292">
        <v>21</v>
      </c>
      <c r="DD48" s="292">
        <v>2</v>
      </c>
      <c r="DE48" s="292">
        <v>0</v>
      </c>
      <c r="DF48" s="292">
        <f>SUM(DG48,DN48)</f>
        <v>0</v>
      </c>
      <c r="DG48" s="292">
        <f>SUM(DH48:DM48)</f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f>SUM(DO48:DT48)</f>
        <v>0</v>
      </c>
      <c r="DO48" s="292">
        <v>0</v>
      </c>
      <c r="DP48" s="292">
        <v>0</v>
      </c>
      <c r="DQ48" s="292">
        <v>0</v>
      </c>
      <c r="DR48" s="292">
        <v>0</v>
      </c>
      <c r="DS48" s="292">
        <v>0</v>
      </c>
      <c r="DT48" s="292">
        <v>0</v>
      </c>
      <c r="DU48" s="292">
        <f>SUM(DV48:DY48)</f>
        <v>31</v>
      </c>
      <c r="DV48" s="292">
        <v>31</v>
      </c>
      <c r="DW48" s="292">
        <v>0</v>
      </c>
      <c r="DX48" s="292">
        <v>0</v>
      </c>
      <c r="DY48" s="292">
        <v>0</v>
      </c>
      <c r="DZ48" s="292">
        <f>SUM(EA48,EH48)</f>
        <v>22</v>
      </c>
      <c r="EA48" s="292">
        <f>SUM(EB48:EG48)</f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f>SUM(EI48:EN48)</f>
        <v>22</v>
      </c>
      <c r="EI48" s="292">
        <v>0</v>
      </c>
      <c r="EJ48" s="292">
        <v>0</v>
      </c>
      <c r="EK48" s="292">
        <v>22</v>
      </c>
      <c r="EL48" s="292">
        <v>0</v>
      </c>
      <c r="EM48" s="292">
        <v>0</v>
      </c>
      <c r="EN48" s="292">
        <v>0</v>
      </c>
    </row>
    <row r="49" spans="1:144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SUM(E49,T49,AI49,AX49,BM49,CB49,CQ49,DF49,DU49,DZ49)</f>
        <v>4483</v>
      </c>
      <c r="E49" s="292">
        <f>SUM(F49,M49)</f>
        <v>3469</v>
      </c>
      <c r="F49" s="292">
        <f>SUM(G49:L49)</f>
        <v>3241</v>
      </c>
      <c r="G49" s="292">
        <v>0</v>
      </c>
      <c r="H49" s="292">
        <v>3241</v>
      </c>
      <c r="I49" s="292">
        <v>0</v>
      </c>
      <c r="J49" s="292">
        <v>0</v>
      </c>
      <c r="K49" s="292">
        <v>0</v>
      </c>
      <c r="L49" s="292">
        <v>0</v>
      </c>
      <c r="M49" s="292">
        <f>SUM(N49:S49)</f>
        <v>228</v>
      </c>
      <c r="N49" s="292">
        <v>0</v>
      </c>
      <c r="O49" s="292">
        <v>228</v>
      </c>
      <c r="P49" s="292">
        <v>0</v>
      </c>
      <c r="Q49" s="292">
        <v>0</v>
      </c>
      <c r="R49" s="292">
        <v>0</v>
      </c>
      <c r="S49" s="292">
        <v>0</v>
      </c>
      <c r="T49" s="292">
        <f>SUM(U49,AB49)</f>
        <v>0</v>
      </c>
      <c r="U49" s="292">
        <f>SUM(V49:AA49)</f>
        <v>0</v>
      </c>
      <c r="V49" s="292">
        <v>0</v>
      </c>
      <c r="W49" s="292">
        <v>0</v>
      </c>
      <c r="X49" s="292">
        <v>0</v>
      </c>
      <c r="Y49" s="292">
        <v>0</v>
      </c>
      <c r="Z49" s="292">
        <v>0</v>
      </c>
      <c r="AA49" s="292">
        <v>0</v>
      </c>
      <c r="AB49" s="292">
        <f>SUM(AC49:AH49)</f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f>SUM(AJ49,AQ49)</f>
        <v>0</v>
      </c>
      <c r="AJ49" s="292">
        <f>SUM(AK49:AP49)</f>
        <v>0</v>
      </c>
      <c r="AK49" s="292">
        <v>0</v>
      </c>
      <c r="AL49" s="292">
        <v>0</v>
      </c>
      <c r="AM49" s="292">
        <v>0</v>
      </c>
      <c r="AN49" s="292">
        <v>0</v>
      </c>
      <c r="AO49" s="292">
        <v>0</v>
      </c>
      <c r="AP49" s="292">
        <v>0</v>
      </c>
      <c r="AQ49" s="292">
        <f>SUM(AR49:AW49)</f>
        <v>0</v>
      </c>
      <c r="AR49" s="292">
        <v>0</v>
      </c>
      <c r="AS49" s="292">
        <v>0</v>
      </c>
      <c r="AT49" s="292">
        <v>0</v>
      </c>
      <c r="AU49" s="292">
        <v>0</v>
      </c>
      <c r="AV49" s="292">
        <v>0</v>
      </c>
      <c r="AW49" s="292">
        <v>0</v>
      </c>
      <c r="AX49" s="292">
        <f>SUM(AY49,BF49)</f>
        <v>0</v>
      </c>
      <c r="AY49" s="292">
        <f>SUM(AZ49:BE49)</f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2">
        <v>0</v>
      </c>
      <c r="BF49" s="292">
        <f>SUM(BG49:BL49)</f>
        <v>0</v>
      </c>
      <c r="BG49" s="292">
        <v>0</v>
      </c>
      <c r="BH49" s="292">
        <v>0</v>
      </c>
      <c r="BI49" s="292">
        <v>0</v>
      </c>
      <c r="BJ49" s="292">
        <v>0</v>
      </c>
      <c r="BK49" s="292">
        <v>0</v>
      </c>
      <c r="BL49" s="292">
        <v>0</v>
      </c>
      <c r="BM49" s="292">
        <f>SUM(BN49,BU49)</f>
        <v>0</v>
      </c>
      <c r="BN49" s="292">
        <f>SUM(BO49:BT49)</f>
        <v>0</v>
      </c>
      <c r="BO49" s="292"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f>SUM(BV49:CA49)</f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2">
        <f>SUM(CC49,CJ49)</f>
        <v>0</v>
      </c>
      <c r="CC49" s="292">
        <f>SUM(CD49:CI49)</f>
        <v>0</v>
      </c>
      <c r="CD49" s="292">
        <v>0</v>
      </c>
      <c r="CE49" s="292">
        <v>0</v>
      </c>
      <c r="CF49" s="292">
        <v>0</v>
      </c>
      <c r="CG49" s="292">
        <v>0</v>
      </c>
      <c r="CH49" s="292">
        <v>0</v>
      </c>
      <c r="CI49" s="292">
        <v>0</v>
      </c>
      <c r="CJ49" s="292">
        <f>SUM(CK49:CP49)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f>SUM(CR49,CY49)</f>
        <v>736</v>
      </c>
      <c r="CR49" s="292">
        <f>SUM(CS49:CX49)</f>
        <v>463</v>
      </c>
      <c r="CS49" s="292">
        <v>0</v>
      </c>
      <c r="CT49" s="292">
        <v>0</v>
      </c>
      <c r="CU49" s="292">
        <v>170</v>
      </c>
      <c r="CV49" s="292">
        <v>293</v>
      </c>
      <c r="CW49" s="292">
        <v>0</v>
      </c>
      <c r="CX49" s="292">
        <v>0</v>
      </c>
      <c r="CY49" s="292">
        <f>SUM(CZ49:DE49)</f>
        <v>273</v>
      </c>
      <c r="CZ49" s="292">
        <v>0</v>
      </c>
      <c r="DA49" s="292">
        <v>241</v>
      </c>
      <c r="DB49" s="292">
        <v>32</v>
      </c>
      <c r="DC49" s="292">
        <v>0</v>
      </c>
      <c r="DD49" s="292">
        <v>0</v>
      </c>
      <c r="DE49" s="292">
        <v>0</v>
      </c>
      <c r="DF49" s="292">
        <f>SUM(DG49,DN49)</f>
        <v>0</v>
      </c>
      <c r="DG49" s="292">
        <f>SUM(DH49:DM49)</f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f>SUM(DO49:DT49)</f>
        <v>0</v>
      </c>
      <c r="DO49" s="292">
        <v>0</v>
      </c>
      <c r="DP49" s="292">
        <v>0</v>
      </c>
      <c r="DQ49" s="292">
        <v>0</v>
      </c>
      <c r="DR49" s="292">
        <v>0</v>
      </c>
      <c r="DS49" s="292">
        <v>0</v>
      </c>
      <c r="DT49" s="292">
        <v>0</v>
      </c>
      <c r="DU49" s="292">
        <f>SUM(DV49:DY49)</f>
        <v>278</v>
      </c>
      <c r="DV49" s="292">
        <v>0</v>
      </c>
      <c r="DW49" s="292">
        <v>0</v>
      </c>
      <c r="DX49" s="292">
        <v>278</v>
      </c>
      <c r="DY49" s="292">
        <v>0</v>
      </c>
      <c r="DZ49" s="292">
        <f>SUM(EA49,EH49)</f>
        <v>0</v>
      </c>
      <c r="EA49" s="292">
        <f>SUM(EB49:EG49)</f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f>SUM(EI49:EN49)</f>
        <v>0</v>
      </c>
      <c r="EI49" s="292">
        <v>0</v>
      </c>
      <c r="EJ49" s="292">
        <v>0</v>
      </c>
      <c r="EK49" s="292">
        <v>0</v>
      </c>
      <c r="EL49" s="292">
        <v>0</v>
      </c>
      <c r="EM49" s="292">
        <v>0</v>
      </c>
      <c r="EN49" s="292">
        <v>0</v>
      </c>
    </row>
    <row r="50" spans="1:144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SUM(E50,T50,AI50,AX50,BM50,CB50,CQ50,DF50,DU50,DZ50)</f>
        <v>5805</v>
      </c>
      <c r="E50" s="292">
        <f>SUM(F50,M50)</f>
        <v>5057</v>
      </c>
      <c r="F50" s="292">
        <f>SUM(G50:L50)</f>
        <v>5055</v>
      </c>
      <c r="G50" s="292">
        <v>0</v>
      </c>
      <c r="H50" s="292">
        <v>5055</v>
      </c>
      <c r="I50" s="292">
        <v>0</v>
      </c>
      <c r="J50" s="292">
        <v>0</v>
      </c>
      <c r="K50" s="292">
        <v>0</v>
      </c>
      <c r="L50" s="292">
        <v>0</v>
      </c>
      <c r="M50" s="292">
        <f>SUM(N50:S50)</f>
        <v>2</v>
      </c>
      <c r="N50" s="292">
        <v>0</v>
      </c>
      <c r="O50" s="292">
        <v>2</v>
      </c>
      <c r="P50" s="292">
        <v>0</v>
      </c>
      <c r="Q50" s="292">
        <v>0</v>
      </c>
      <c r="R50" s="292">
        <v>0</v>
      </c>
      <c r="S50" s="292">
        <v>0</v>
      </c>
      <c r="T50" s="292">
        <f>SUM(U50,AB50)</f>
        <v>302</v>
      </c>
      <c r="U50" s="292">
        <f>SUM(V50:AA50)</f>
        <v>97</v>
      </c>
      <c r="V50" s="292">
        <v>0</v>
      </c>
      <c r="W50" s="292">
        <v>0</v>
      </c>
      <c r="X50" s="292">
        <v>0</v>
      </c>
      <c r="Y50" s="292">
        <v>0</v>
      </c>
      <c r="Z50" s="292">
        <v>0</v>
      </c>
      <c r="AA50" s="292">
        <v>97</v>
      </c>
      <c r="AB50" s="292">
        <f>SUM(AC50:AH50)</f>
        <v>205</v>
      </c>
      <c r="AC50" s="292"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205</v>
      </c>
      <c r="AI50" s="292">
        <f>SUM(AJ50,AQ50)</f>
        <v>0</v>
      </c>
      <c r="AJ50" s="292">
        <f>SUM(AK50:AP50)</f>
        <v>0</v>
      </c>
      <c r="AK50" s="292">
        <v>0</v>
      </c>
      <c r="AL50" s="292">
        <v>0</v>
      </c>
      <c r="AM50" s="292">
        <v>0</v>
      </c>
      <c r="AN50" s="292">
        <v>0</v>
      </c>
      <c r="AO50" s="292">
        <v>0</v>
      </c>
      <c r="AP50" s="292">
        <v>0</v>
      </c>
      <c r="AQ50" s="292">
        <f>SUM(AR50:AW50)</f>
        <v>0</v>
      </c>
      <c r="AR50" s="292">
        <v>0</v>
      </c>
      <c r="AS50" s="292">
        <v>0</v>
      </c>
      <c r="AT50" s="292">
        <v>0</v>
      </c>
      <c r="AU50" s="292">
        <v>0</v>
      </c>
      <c r="AV50" s="292">
        <v>0</v>
      </c>
      <c r="AW50" s="292">
        <v>0</v>
      </c>
      <c r="AX50" s="292">
        <f>SUM(AY50,BF50)</f>
        <v>0</v>
      </c>
      <c r="AY50" s="292">
        <f>SUM(AZ50:BE50)</f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2">
        <v>0</v>
      </c>
      <c r="BF50" s="292">
        <f>SUM(BG50:BL50)</f>
        <v>0</v>
      </c>
      <c r="BG50" s="292">
        <v>0</v>
      </c>
      <c r="BH50" s="292">
        <v>0</v>
      </c>
      <c r="BI50" s="292">
        <v>0</v>
      </c>
      <c r="BJ50" s="292">
        <v>0</v>
      </c>
      <c r="BK50" s="292">
        <v>0</v>
      </c>
      <c r="BL50" s="292">
        <v>0</v>
      </c>
      <c r="BM50" s="292">
        <f>SUM(BN50,BU50)</f>
        <v>0</v>
      </c>
      <c r="BN50" s="292">
        <f>SUM(BO50:BT50)</f>
        <v>0</v>
      </c>
      <c r="BO50" s="292"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f>SUM(BV50:CA50)</f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2">
        <f>SUM(CC50,CJ50)</f>
        <v>0</v>
      </c>
      <c r="CC50" s="292">
        <f>SUM(CD50:CI50)</f>
        <v>0</v>
      </c>
      <c r="CD50" s="292">
        <v>0</v>
      </c>
      <c r="CE50" s="292">
        <v>0</v>
      </c>
      <c r="CF50" s="292">
        <v>0</v>
      </c>
      <c r="CG50" s="292">
        <v>0</v>
      </c>
      <c r="CH50" s="292">
        <v>0</v>
      </c>
      <c r="CI50" s="292">
        <v>0</v>
      </c>
      <c r="CJ50" s="292">
        <f>SUM(CK50:CP50)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f>SUM(CR50,CY50)</f>
        <v>229</v>
      </c>
      <c r="CR50" s="292">
        <f>SUM(CS50:CX50)</f>
        <v>229</v>
      </c>
      <c r="CS50" s="292">
        <v>0</v>
      </c>
      <c r="CT50" s="292">
        <v>0</v>
      </c>
      <c r="CU50" s="292">
        <v>221</v>
      </c>
      <c r="CV50" s="292">
        <v>8</v>
      </c>
      <c r="CW50" s="292">
        <v>0</v>
      </c>
      <c r="CX50" s="292">
        <v>0</v>
      </c>
      <c r="CY50" s="292">
        <f>SUM(CZ50:DE50)</f>
        <v>0</v>
      </c>
      <c r="CZ50" s="292">
        <v>0</v>
      </c>
      <c r="DA50" s="292">
        <v>0</v>
      </c>
      <c r="DB50" s="292">
        <v>0</v>
      </c>
      <c r="DC50" s="292">
        <v>0</v>
      </c>
      <c r="DD50" s="292">
        <v>0</v>
      </c>
      <c r="DE50" s="292">
        <v>0</v>
      </c>
      <c r="DF50" s="292">
        <f>SUM(DG50,DN50)</f>
        <v>0</v>
      </c>
      <c r="DG50" s="292">
        <f>SUM(DH50:DM50)</f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f>SUM(DO50:DT50)</f>
        <v>0</v>
      </c>
      <c r="DO50" s="292">
        <v>0</v>
      </c>
      <c r="DP50" s="292">
        <v>0</v>
      </c>
      <c r="DQ50" s="292">
        <v>0</v>
      </c>
      <c r="DR50" s="292">
        <v>0</v>
      </c>
      <c r="DS50" s="292">
        <v>0</v>
      </c>
      <c r="DT50" s="292">
        <v>0</v>
      </c>
      <c r="DU50" s="292">
        <f>SUM(DV50:DY50)</f>
        <v>217</v>
      </c>
      <c r="DV50" s="292">
        <v>217</v>
      </c>
      <c r="DW50" s="292">
        <v>0</v>
      </c>
      <c r="DX50" s="292">
        <v>0</v>
      </c>
      <c r="DY50" s="292">
        <v>0</v>
      </c>
      <c r="DZ50" s="292">
        <f>SUM(EA50,EH50)</f>
        <v>0</v>
      </c>
      <c r="EA50" s="292">
        <f>SUM(EB50:EG50)</f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f>SUM(EI50:EN50)</f>
        <v>0</v>
      </c>
      <c r="EI50" s="292">
        <v>0</v>
      </c>
      <c r="EJ50" s="292">
        <v>0</v>
      </c>
      <c r="EK50" s="292">
        <v>0</v>
      </c>
      <c r="EL50" s="292">
        <v>0</v>
      </c>
      <c r="EM50" s="292">
        <v>0</v>
      </c>
      <c r="EN50" s="292">
        <v>0</v>
      </c>
    </row>
    <row r="51" spans="1:144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SUM(E51,T51,AI51,AX51,BM51,CB51,CQ51,DF51,DU51,DZ51)</f>
        <v>3655</v>
      </c>
      <c r="E51" s="292">
        <f>SUM(F51,M51)</f>
        <v>3440</v>
      </c>
      <c r="F51" s="292">
        <f>SUM(G51:L51)</f>
        <v>3299</v>
      </c>
      <c r="G51" s="292">
        <v>0</v>
      </c>
      <c r="H51" s="292">
        <v>3299</v>
      </c>
      <c r="I51" s="292">
        <v>0</v>
      </c>
      <c r="J51" s="292">
        <v>0</v>
      </c>
      <c r="K51" s="292">
        <v>0</v>
      </c>
      <c r="L51" s="292">
        <v>0</v>
      </c>
      <c r="M51" s="292">
        <f>SUM(N51:S51)</f>
        <v>141</v>
      </c>
      <c r="N51" s="292">
        <v>0</v>
      </c>
      <c r="O51" s="292">
        <v>141</v>
      </c>
      <c r="P51" s="292">
        <v>0</v>
      </c>
      <c r="Q51" s="292">
        <v>0</v>
      </c>
      <c r="R51" s="292">
        <v>0</v>
      </c>
      <c r="S51" s="292">
        <v>0</v>
      </c>
      <c r="T51" s="292">
        <f>SUM(U51,AB51)</f>
        <v>0</v>
      </c>
      <c r="U51" s="292">
        <f>SUM(V51:AA51)</f>
        <v>0</v>
      </c>
      <c r="V51" s="292">
        <v>0</v>
      </c>
      <c r="W51" s="292">
        <v>0</v>
      </c>
      <c r="X51" s="292">
        <v>0</v>
      </c>
      <c r="Y51" s="292">
        <v>0</v>
      </c>
      <c r="Z51" s="292">
        <v>0</v>
      </c>
      <c r="AA51" s="292">
        <v>0</v>
      </c>
      <c r="AB51" s="292">
        <f>SUM(AC51:AH51)</f>
        <v>0</v>
      </c>
      <c r="AC51" s="292"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f>SUM(AJ51,AQ51)</f>
        <v>0</v>
      </c>
      <c r="AJ51" s="292">
        <f>SUM(AK51:AP51)</f>
        <v>0</v>
      </c>
      <c r="AK51" s="292">
        <v>0</v>
      </c>
      <c r="AL51" s="292">
        <v>0</v>
      </c>
      <c r="AM51" s="292">
        <v>0</v>
      </c>
      <c r="AN51" s="292">
        <v>0</v>
      </c>
      <c r="AO51" s="292">
        <v>0</v>
      </c>
      <c r="AP51" s="292">
        <v>0</v>
      </c>
      <c r="AQ51" s="292">
        <f>SUM(AR51:AW51)</f>
        <v>0</v>
      </c>
      <c r="AR51" s="292">
        <v>0</v>
      </c>
      <c r="AS51" s="292">
        <v>0</v>
      </c>
      <c r="AT51" s="292">
        <v>0</v>
      </c>
      <c r="AU51" s="292">
        <v>0</v>
      </c>
      <c r="AV51" s="292">
        <v>0</v>
      </c>
      <c r="AW51" s="292">
        <v>0</v>
      </c>
      <c r="AX51" s="292">
        <f>SUM(AY51,BF51)</f>
        <v>0</v>
      </c>
      <c r="AY51" s="292">
        <f>SUM(AZ51:BE51)</f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2">
        <v>0</v>
      </c>
      <c r="BF51" s="292">
        <f>SUM(BG51:BL51)</f>
        <v>0</v>
      </c>
      <c r="BG51" s="292">
        <v>0</v>
      </c>
      <c r="BH51" s="292">
        <v>0</v>
      </c>
      <c r="BI51" s="292">
        <v>0</v>
      </c>
      <c r="BJ51" s="292">
        <v>0</v>
      </c>
      <c r="BK51" s="292">
        <v>0</v>
      </c>
      <c r="BL51" s="292">
        <v>0</v>
      </c>
      <c r="BM51" s="292">
        <f>SUM(BN51,BU51)</f>
        <v>0</v>
      </c>
      <c r="BN51" s="292">
        <f>SUM(BO51:BT51)</f>
        <v>0</v>
      </c>
      <c r="BO51" s="292"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f>SUM(BV51:CA51)</f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0</v>
      </c>
      <c r="CA51" s="292">
        <v>0</v>
      </c>
      <c r="CB51" s="292">
        <f>SUM(CC51,CJ51)</f>
        <v>0</v>
      </c>
      <c r="CC51" s="292">
        <f>SUM(CD51:CI51)</f>
        <v>0</v>
      </c>
      <c r="CD51" s="292">
        <v>0</v>
      </c>
      <c r="CE51" s="292">
        <v>0</v>
      </c>
      <c r="CF51" s="292">
        <v>0</v>
      </c>
      <c r="CG51" s="292">
        <v>0</v>
      </c>
      <c r="CH51" s="292">
        <v>0</v>
      </c>
      <c r="CI51" s="292">
        <v>0</v>
      </c>
      <c r="CJ51" s="292">
        <f>SUM(CK51:CP51)</f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f>SUM(CR51,CY51)</f>
        <v>215</v>
      </c>
      <c r="CR51" s="292">
        <f>SUM(CS51:CX51)</f>
        <v>203</v>
      </c>
      <c r="CS51" s="292">
        <v>0</v>
      </c>
      <c r="CT51" s="292">
        <v>0</v>
      </c>
      <c r="CU51" s="292">
        <v>57</v>
      </c>
      <c r="CV51" s="292">
        <v>112</v>
      </c>
      <c r="CW51" s="292">
        <v>3</v>
      </c>
      <c r="CX51" s="292">
        <v>31</v>
      </c>
      <c r="CY51" s="292">
        <f>SUM(CZ51:DE51)</f>
        <v>12</v>
      </c>
      <c r="CZ51" s="292">
        <v>0</v>
      </c>
      <c r="DA51" s="292">
        <v>0</v>
      </c>
      <c r="DB51" s="292">
        <v>1</v>
      </c>
      <c r="DC51" s="292">
        <v>1</v>
      </c>
      <c r="DD51" s="292">
        <v>0</v>
      </c>
      <c r="DE51" s="292">
        <v>10</v>
      </c>
      <c r="DF51" s="292">
        <f>SUM(DG51,DN51)</f>
        <v>0</v>
      </c>
      <c r="DG51" s="292">
        <f>SUM(DH51:DM51)</f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f>SUM(DO51:DT51)</f>
        <v>0</v>
      </c>
      <c r="DO51" s="292">
        <v>0</v>
      </c>
      <c r="DP51" s="292">
        <v>0</v>
      </c>
      <c r="DQ51" s="292">
        <v>0</v>
      </c>
      <c r="DR51" s="292">
        <v>0</v>
      </c>
      <c r="DS51" s="292">
        <v>0</v>
      </c>
      <c r="DT51" s="292">
        <v>0</v>
      </c>
      <c r="DU51" s="292">
        <f>SUM(DV51:DY51)</f>
        <v>0</v>
      </c>
      <c r="DV51" s="292">
        <v>0</v>
      </c>
      <c r="DW51" s="292">
        <v>0</v>
      </c>
      <c r="DX51" s="292">
        <v>0</v>
      </c>
      <c r="DY51" s="292">
        <v>0</v>
      </c>
      <c r="DZ51" s="292">
        <f>SUM(EA51,EH51)</f>
        <v>0</v>
      </c>
      <c r="EA51" s="292">
        <f>SUM(EB51:EG51)</f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f>SUM(EI51:EN51)</f>
        <v>0</v>
      </c>
      <c r="EI51" s="292">
        <v>0</v>
      </c>
      <c r="EJ51" s="292">
        <v>0</v>
      </c>
      <c r="EK51" s="292">
        <v>0</v>
      </c>
      <c r="EL51" s="292">
        <v>0</v>
      </c>
      <c r="EM51" s="292">
        <v>0</v>
      </c>
      <c r="EN51" s="292">
        <v>0</v>
      </c>
    </row>
    <row r="52" spans="1:144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SUM(E52,T52,AI52,AX52,BM52,CB52,CQ52,DF52,DU52,DZ52)</f>
        <v>5811</v>
      </c>
      <c r="E52" s="292">
        <f>SUM(F52,M52)</f>
        <v>4714</v>
      </c>
      <c r="F52" s="292">
        <f>SUM(G52:L52)</f>
        <v>4231</v>
      </c>
      <c r="G52" s="292">
        <v>0</v>
      </c>
      <c r="H52" s="292">
        <v>4231</v>
      </c>
      <c r="I52" s="292">
        <v>0</v>
      </c>
      <c r="J52" s="292">
        <v>0</v>
      </c>
      <c r="K52" s="292">
        <v>0</v>
      </c>
      <c r="L52" s="292">
        <v>0</v>
      </c>
      <c r="M52" s="292">
        <f>SUM(N52:S52)</f>
        <v>483</v>
      </c>
      <c r="N52" s="292">
        <v>0</v>
      </c>
      <c r="O52" s="292">
        <v>483</v>
      </c>
      <c r="P52" s="292">
        <v>0</v>
      </c>
      <c r="Q52" s="292">
        <v>0</v>
      </c>
      <c r="R52" s="292">
        <v>0</v>
      </c>
      <c r="S52" s="292">
        <v>0</v>
      </c>
      <c r="T52" s="292">
        <f>SUM(U52,AB52)</f>
        <v>328</v>
      </c>
      <c r="U52" s="292">
        <f>SUM(V52:AA52)</f>
        <v>3</v>
      </c>
      <c r="V52" s="292">
        <v>0</v>
      </c>
      <c r="W52" s="292">
        <v>0</v>
      </c>
      <c r="X52" s="292">
        <v>0</v>
      </c>
      <c r="Y52" s="292">
        <v>0</v>
      </c>
      <c r="Z52" s="292">
        <v>0</v>
      </c>
      <c r="AA52" s="292">
        <v>3</v>
      </c>
      <c r="AB52" s="292">
        <f>SUM(AC52:AH52)</f>
        <v>325</v>
      </c>
      <c r="AC52" s="292">
        <v>0</v>
      </c>
      <c r="AD52" s="292">
        <v>0</v>
      </c>
      <c r="AE52" s="292">
        <v>325</v>
      </c>
      <c r="AF52" s="292">
        <v>0</v>
      </c>
      <c r="AG52" s="292">
        <v>0</v>
      </c>
      <c r="AH52" s="292">
        <v>0</v>
      </c>
      <c r="AI52" s="292">
        <f>SUM(AJ52,AQ52)</f>
        <v>0</v>
      </c>
      <c r="AJ52" s="292">
        <f>SUM(AK52:AP52)</f>
        <v>0</v>
      </c>
      <c r="AK52" s="292">
        <v>0</v>
      </c>
      <c r="AL52" s="292">
        <v>0</v>
      </c>
      <c r="AM52" s="292">
        <v>0</v>
      </c>
      <c r="AN52" s="292">
        <v>0</v>
      </c>
      <c r="AO52" s="292">
        <v>0</v>
      </c>
      <c r="AP52" s="292">
        <v>0</v>
      </c>
      <c r="AQ52" s="292">
        <f>SUM(AR52:AW52)</f>
        <v>0</v>
      </c>
      <c r="AR52" s="292">
        <v>0</v>
      </c>
      <c r="AS52" s="292">
        <v>0</v>
      </c>
      <c r="AT52" s="292">
        <v>0</v>
      </c>
      <c r="AU52" s="292">
        <v>0</v>
      </c>
      <c r="AV52" s="292">
        <v>0</v>
      </c>
      <c r="AW52" s="292">
        <v>0</v>
      </c>
      <c r="AX52" s="292">
        <f>SUM(AY52,BF52)</f>
        <v>0</v>
      </c>
      <c r="AY52" s="292">
        <f>SUM(AZ52:BE52)</f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2">
        <v>0</v>
      </c>
      <c r="BF52" s="292">
        <f>SUM(BG52:BL52)</f>
        <v>0</v>
      </c>
      <c r="BG52" s="292">
        <v>0</v>
      </c>
      <c r="BH52" s="292">
        <v>0</v>
      </c>
      <c r="BI52" s="292">
        <v>0</v>
      </c>
      <c r="BJ52" s="292">
        <v>0</v>
      </c>
      <c r="BK52" s="292">
        <v>0</v>
      </c>
      <c r="BL52" s="292">
        <v>0</v>
      </c>
      <c r="BM52" s="292">
        <f>SUM(BN52,BU52)</f>
        <v>0</v>
      </c>
      <c r="BN52" s="292">
        <f>SUM(BO52:BT52)</f>
        <v>0</v>
      </c>
      <c r="BO52" s="292"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f>SUM(BV52:CA52)</f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0</v>
      </c>
      <c r="CA52" s="292">
        <v>0</v>
      </c>
      <c r="CB52" s="292">
        <f>SUM(CC52,CJ52)</f>
        <v>0</v>
      </c>
      <c r="CC52" s="292">
        <f>SUM(CD52:CI52)</f>
        <v>0</v>
      </c>
      <c r="CD52" s="292">
        <v>0</v>
      </c>
      <c r="CE52" s="292">
        <v>0</v>
      </c>
      <c r="CF52" s="292">
        <v>0</v>
      </c>
      <c r="CG52" s="292">
        <v>0</v>
      </c>
      <c r="CH52" s="292">
        <v>0</v>
      </c>
      <c r="CI52" s="292">
        <v>0</v>
      </c>
      <c r="CJ52" s="292">
        <f>SUM(CK52:CP52)</f>
        <v>0</v>
      </c>
      <c r="CK52" s="292">
        <v>0</v>
      </c>
      <c r="CL52" s="292">
        <v>0</v>
      </c>
      <c r="CM52" s="292">
        <v>0</v>
      </c>
      <c r="CN52" s="292">
        <v>0</v>
      </c>
      <c r="CO52" s="292">
        <v>0</v>
      </c>
      <c r="CP52" s="292">
        <v>0</v>
      </c>
      <c r="CQ52" s="292">
        <f>SUM(CR52,CY52)</f>
        <v>721</v>
      </c>
      <c r="CR52" s="292">
        <f>SUM(CS52:CX52)</f>
        <v>519</v>
      </c>
      <c r="CS52" s="292">
        <v>0</v>
      </c>
      <c r="CT52" s="292">
        <v>0</v>
      </c>
      <c r="CU52" s="292">
        <v>139</v>
      </c>
      <c r="CV52" s="292">
        <v>332</v>
      </c>
      <c r="CW52" s="292">
        <v>5</v>
      </c>
      <c r="CX52" s="292">
        <v>43</v>
      </c>
      <c r="CY52" s="292">
        <f>SUM(CZ52:DE52)</f>
        <v>202</v>
      </c>
      <c r="CZ52" s="292">
        <v>0</v>
      </c>
      <c r="DA52" s="292">
        <v>0</v>
      </c>
      <c r="DB52" s="292">
        <v>163</v>
      </c>
      <c r="DC52" s="292">
        <v>14</v>
      </c>
      <c r="DD52" s="292">
        <v>0</v>
      </c>
      <c r="DE52" s="292">
        <v>25</v>
      </c>
      <c r="DF52" s="292">
        <f>SUM(DG52,DN52)</f>
        <v>0</v>
      </c>
      <c r="DG52" s="292">
        <f>SUM(DH52:DM52)</f>
        <v>0</v>
      </c>
      <c r="DH52" s="292">
        <v>0</v>
      </c>
      <c r="DI52" s="292">
        <v>0</v>
      </c>
      <c r="DJ52" s="292">
        <v>0</v>
      </c>
      <c r="DK52" s="292">
        <v>0</v>
      </c>
      <c r="DL52" s="292">
        <v>0</v>
      </c>
      <c r="DM52" s="292">
        <v>0</v>
      </c>
      <c r="DN52" s="292">
        <f>SUM(DO52:DT52)</f>
        <v>0</v>
      </c>
      <c r="DO52" s="292">
        <v>0</v>
      </c>
      <c r="DP52" s="292">
        <v>0</v>
      </c>
      <c r="DQ52" s="292">
        <v>0</v>
      </c>
      <c r="DR52" s="292">
        <v>0</v>
      </c>
      <c r="DS52" s="292">
        <v>0</v>
      </c>
      <c r="DT52" s="292">
        <v>0</v>
      </c>
      <c r="DU52" s="292">
        <f>SUM(DV52:DY52)</f>
        <v>25</v>
      </c>
      <c r="DV52" s="292">
        <v>25</v>
      </c>
      <c r="DW52" s="292">
        <v>0</v>
      </c>
      <c r="DX52" s="292">
        <v>0</v>
      </c>
      <c r="DY52" s="292">
        <v>0</v>
      </c>
      <c r="DZ52" s="292">
        <f>SUM(EA52,EH52)</f>
        <v>23</v>
      </c>
      <c r="EA52" s="292">
        <f>SUM(EB52:EG52)</f>
        <v>0</v>
      </c>
      <c r="EB52" s="292">
        <v>0</v>
      </c>
      <c r="EC52" s="292">
        <v>0</v>
      </c>
      <c r="ED52" s="292">
        <v>0</v>
      </c>
      <c r="EE52" s="292">
        <v>0</v>
      </c>
      <c r="EF52" s="292">
        <v>0</v>
      </c>
      <c r="EG52" s="292">
        <v>0</v>
      </c>
      <c r="EH52" s="292">
        <f>SUM(EI52:EN52)</f>
        <v>23</v>
      </c>
      <c r="EI52" s="292">
        <v>0</v>
      </c>
      <c r="EJ52" s="292">
        <v>0</v>
      </c>
      <c r="EK52" s="292">
        <v>23</v>
      </c>
      <c r="EL52" s="292">
        <v>0</v>
      </c>
      <c r="EM52" s="292">
        <v>0</v>
      </c>
      <c r="EN52" s="292">
        <v>0</v>
      </c>
    </row>
    <row r="53" spans="1:144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SUM(E53,T53,AI53,AX53,BM53,CB53,CQ53,DF53,DU53,DZ53)</f>
        <v>4255</v>
      </c>
      <c r="E53" s="292">
        <f>SUM(F53,M53)</f>
        <v>3462</v>
      </c>
      <c r="F53" s="292">
        <f>SUM(G53:L53)</f>
        <v>3221</v>
      </c>
      <c r="G53" s="292">
        <v>0</v>
      </c>
      <c r="H53" s="292">
        <v>3221</v>
      </c>
      <c r="I53" s="292">
        <v>0</v>
      </c>
      <c r="J53" s="292">
        <v>0</v>
      </c>
      <c r="K53" s="292">
        <v>0</v>
      </c>
      <c r="L53" s="292">
        <v>0</v>
      </c>
      <c r="M53" s="292">
        <f>SUM(N53:S53)</f>
        <v>241</v>
      </c>
      <c r="N53" s="292">
        <v>0</v>
      </c>
      <c r="O53" s="292">
        <v>241</v>
      </c>
      <c r="P53" s="292">
        <v>0</v>
      </c>
      <c r="Q53" s="292">
        <v>0</v>
      </c>
      <c r="R53" s="292">
        <v>0</v>
      </c>
      <c r="S53" s="292">
        <v>0</v>
      </c>
      <c r="T53" s="292">
        <f>SUM(U53,AB53)</f>
        <v>541</v>
      </c>
      <c r="U53" s="292">
        <f>SUM(V53:AA53)</f>
        <v>458</v>
      </c>
      <c r="V53" s="292">
        <v>0</v>
      </c>
      <c r="W53" s="292">
        <v>0</v>
      </c>
      <c r="X53" s="292">
        <v>168</v>
      </c>
      <c r="Y53" s="292">
        <v>124</v>
      </c>
      <c r="Z53" s="292">
        <v>0</v>
      </c>
      <c r="AA53" s="292">
        <v>166</v>
      </c>
      <c r="AB53" s="292">
        <f>SUM(AC53:AH53)</f>
        <v>83</v>
      </c>
      <c r="AC53" s="292">
        <v>0</v>
      </c>
      <c r="AD53" s="292">
        <v>0</v>
      </c>
      <c r="AE53" s="292">
        <v>19</v>
      </c>
      <c r="AF53" s="292">
        <v>0</v>
      </c>
      <c r="AG53" s="292">
        <v>0</v>
      </c>
      <c r="AH53" s="292">
        <v>64</v>
      </c>
      <c r="AI53" s="292">
        <f>SUM(AJ53,AQ53)</f>
        <v>0</v>
      </c>
      <c r="AJ53" s="292">
        <f>SUM(AK53:AP53)</f>
        <v>0</v>
      </c>
      <c r="AK53" s="292">
        <v>0</v>
      </c>
      <c r="AL53" s="292">
        <v>0</v>
      </c>
      <c r="AM53" s="292">
        <v>0</v>
      </c>
      <c r="AN53" s="292">
        <v>0</v>
      </c>
      <c r="AO53" s="292">
        <v>0</v>
      </c>
      <c r="AP53" s="292">
        <v>0</v>
      </c>
      <c r="AQ53" s="292">
        <f>SUM(AR53:AW53)</f>
        <v>0</v>
      </c>
      <c r="AR53" s="292">
        <v>0</v>
      </c>
      <c r="AS53" s="292">
        <v>0</v>
      </c>
      <c r="AT53" s="292">
        <v>0</v>
      </c>
      <c r="AU53" s="292">
        <v>0</v>
      </c>
      <c r="AV53" s="292">
        <v>0</v>
      </c>
      <c r="AW53" s="292">
        <v>0</v>
      </c>
      <c r="AX53" s="292">
        <f>SUM(AY53,BF53)</f>
        <v>0</v>
      </c>
      <c r="AY53" s="292">
        <f>SUM(AZ53:BE53)</f>
        <v>0</v>
      </c>
      <c r="AZ53" s="292">
        <v>0</v>
      </c>
      <c r="BA53" s="292">
        <v>0</v>
      </c>
      <c r="BB53" s="292">
        <v>0</v>
      </c>
      <c r="BC53" s="292">
        <v>0</v>
      </c>
      <c r="BD53" s="292">
        <v>0</v>
      </c>
      <c r="BE53" s="292">
        <v>0</v>
      </c>
      <c r="BF53" s="292">
        <f>SUM(BG53:BL53)</f>
        <v>0</v>
      </c>
      <c r="BG53" s="292">
        <v>0</v>
      </c>
      <c r="BH53" s="292">
        <v>0</v>
      </c>
      <c r="BI53" s="292">
        <v>0</v>
      </c>
      <c r="BJ53" s="292">
        <v>0</v>
      </c>
      <c r="BK53" s="292">
        <v>0</v>
      </c>
      <c r="BL53" s="292">
        <v>0</v>
      </c>
      <c r="BM53" s="292">
        <f>SUM(BN53,BU53)</f>
        <v>0</v>
      </c>
      <c r="BN53" s="292">
        <f>SUM(BO53:BT53)</f>
        <v>0</v>
      </c>
      <c r="BO53" s="292"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f>SUM(BV53:CA53)</f>
        <v>0</v>
      </c>
      <c r="BV53" s="292">
        <v>0</v>
      </c>
      <c r="BW53" s="292">
        <v>0</v>
      </c>
      <c r="BX53" s="292">
        <v>0</v>
      </c>
      <c r="BY53" s="292">
        <v>0</v>
      </c>
      <c r="BZ53" s="292">
        <v>0</v>
      </c>
      <c r="CA53" s="292">
        <v>0</v>
      </c>
      <c r="CB53" s="292">
        <f>SUM(CC53,CJ53)</f>
        <v>0</v>
      </c>
      <c r="CC53" s="292">
        <f>SUM(CD53:CI53)</f>
        <v>0</v>
      </c>
      <c r="CD53" s="292">
        <v>0</v>
      </c>
      <c r="CE53" s="292">
        <v>0</v>
      </c>
      <c r="CF53" s="292">
        <v>0</v>
      </c>
      <c r="CG53" s="292">
        <v>0</v>
      </c>
      <c r="CH53" s="292">
        <v>0</v>
      </c>
      <c r="CI53" s="292">
        <v>0</v>
      </c>
      <c r="CJ53" s="292">
        <f>SUM(CK53:CP53)</f>
        <v>0</v>
      </c>
      <c r="CK53" s="292">
        <v>0</v>
      </c>
      <c r="CL53" s="292">
        <v>0</v>
      </c>
      <c r="CM53" s="292">
        <v>0</v>
      </c>
      <c r="CN53" s="292">
        <v>0</v>
      </c>
      <c r="CO53" s="292">
        <v>0</v>
      </c>
      <c r="CP53" s="292">
        <v>0</v>
      </c>
      <c r="CQ53" s="292">
        <f>SUM(CR53,CY53)</f>
        <v>0</v>
      </c>
      <c r="CR53" s="292">
        <f>SUM(CS53:CX53)</f>
        <v>0</v>
      </c>
      <c r="CS53" s="292">
        <v>0</v>
      </c>
      <c r="CT53" s="292">
        <v>0</v>
      </c>
      <c r="CU53" s="292">
        <v>0</v>
      </c>
      <c r="CV53" s="292">
        <v>0</v>
      </c>
      <c r="CW53" s="292">
        <v>0</v>
      </c>
      <c r="CX53" s="292">
        <v>0</v>
      </c>
      <c r="CY53" s="292">
        <f>SUM(CZ53:DE53)</f>
        <v>0</v>
      </c>
      <c r="CZ53" s="292">
        <v>0</v>
      </c>
      <c r="DA53" s="292">
        <v>0</v>
      </c>
      <c r="DB53" s="292">
        <v>0</v>
      </c>
      <c r="DC53" s="292">
        <v>0</v>
      </c>
      <c r="DD53" s="292">
        <v>0</v>
      </c>
      <c r="DE53" s="292">
        <v>0</v>
      </c>
      <c r="DF53" s="292">
        <f>SUM(DG53,DN53)</f>
        <v>0</v>
      </c>
      <c r="DG53" s="292">
        <f>SUM(DH53:DM53)</f>
        <v>0</v>
      </c>
      <c r="DH53" s="292">
        <v>0</v>
      </c>
      <c r="DI53" s="292">
        <v>0</v>
      </c>
      <c r="DJ53" s="292">
        <v>0</v>
      </c>
      <c r="DK53" s="292">
        <v>0</v>
      </c>
      <c r="DL53" s="292">
        <v>0</v>
      </c>
      <c r="DM53" s="292">
        <v>0</v>
      </c>
      <c r="DN53" s="292">
        <f>SUM(DO53:DT53)</f>
        <v>0</v>
      </c>
      <c r="DO53" s="292">
        <v>0</v>
      </c>
      <c r="DP53" s="292">
        <v>0</v>
      </c>
      <c r="DQ53" s="292">
        <v>0</v>
      </c>
      <c r="DR53" s="292">
        <v>0</v>
      </c>
      <c r="DS53" s="292">
        <v>0</v>
      </c>
      <c r="DT53" s="292">
        <v>0</v>
      </c>
      <c r="DU53" s="292">
        <f>SUM(DV53:DY53)</f>
        <v>252</v>
      </c>
      <c r="DV53" s="292">
        <v>249</v>
      </c>
      <c r="DW53" s="292">
        <v>3</v>
      </c>
      <c r="DX53" s="292">
        <v>0</v>
      </c>
      <c r="DY53" s="292">
        <v>0</v>
      </c>
      <c r="DZ53" s="292">
        <f>SUM(EA53,EH53)</f>
        <v>0</v>
      </c>
      <c r="EA53" s="292">
        <f>SUM(EB53:EG53)</f>
        <v>0</v>
      </c>
      <c r="EB53" s="292">
        <v>0</v>
      </c>
      <c r="EC53" s="292">
        <v>0</v>
      </c>
      <c r="ED53" s="292">
        <v>0</v>
      </c>
      <c r="EE53" s="292">
        <v>0</v>
      </c>
      <c r="EF53" s="292">
        <v>0</v>
      </c>
      <c r="EG53" s="292">
        <v>0</v>
      </c>
      <c r="EH53" s="292">
        <f>SUM(EI53:EN53)</f>
        <v>0</v>
      </c>
      <c r="EI53" s="292">
        <v>0</v>
      </c>
      <c r="EJ53" s="292">
        <v>0</v>
      </c>
      <c r="EK53" s="292">
        <v>0</v>
      </c>
      <c r="EL53" s="292">
        <v>0</v>
      </c>
      <c r="EM53" s="292">
        <v>0</v>
      </c>
      <c r="EN53" s="292">
        <v>0</v>
      </c>
    </row>
    <row r="54" spans="1:144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SUM(E54,T54,AI54,AX54,BM54,CB54,CQ54,DF54,DU54,DZ54)</f>
        <v>1794</v>
      </c>
      <c r="E54" s="292">
        <f>SUM(F54,M54)</f>
        <v>1394</v>
      </c>
      <c r="F54" s="292">
        <f>SUM(G54:L54)</f>
        <v>1271</v>
      </c>
      <c r="G54" s="292">
        <v>0</v>
      </c>
      <c r="H54" s="292">
        <v>1271</v>
      </c>
      <c r="I54" s="292">
        <v>0</v>
      </c>
      <c r="J54" s="292">
        <v>0</v>
      </c>
      <c r="K54" s="292">
        <v>0</v>
      </c>
      <c r="L54" s="292">
        <v>0</v>
      </c>
      <c r="M54" s="292">
        <f>SUM(N54:S54)</f>
        <v>123</v>
      </c>
      <c r="N54" s="292">
        <v>0</v>
      </c>
      <c r="O54" s="292">
        <v>123</v>
      </c>
      <c r="P54" s="292">
        <v>0</v>
      </c>
      <c r="Q54" s="292">
        <v>0</v>
      </c>
      <c r="R54" s="292">
        <v>0</v>
      </c>
      <c r="S54" s="292">
        <v>0</v>
      </c>
      <c r="T54" s="292">
        <f>SUM(U54,AB54)</f>
        <v>264</v>
      </c>
      <c r="U54" s="292">
        <f>SUM(V54:AA54)</f>
        <v>217</v>
      </c>
      <c r="V54" s="292">
        <v>0</v>
      </c>
      <c r="W54" s="292">
        <v>0</v>
      </c>
      <c r="X54" s="292">
        <v>80</v>
      </c>
      <c r="Y54" s="292">
        <v>60</v>
      </c>
      <c r="Z54" s="292">
        <v>0</v>
      </c>
      <c r="AA54" s="292">
        <v>77</v>
      </c>
      <c r="AB54" s="292">
        <f>SUM(AC54:AH54)</f>
        <v>47</v>
      </c>
      <c r="AC54" s="292">
        <v>0</v>
      </c>
      <c r="AD54" s="292">
        <v>0</v>
      </c>
      <c r="AE54" s="292">
        <v>14</v>
      </c>
      <c r="AF54" s="292">
        <v>0</v>
      </c>
      <c r="AG54" s="292">
        <v>0</v>
      </c>
      <c r="AH54" s="292">
        <v>33</v>
      </c>
      <c r="AI54" s="292">
        <f>SUM(AJ54,AQ54)</f>
        <v>0</v>
      </c>
      <c r="AJ54" s="292">
        <f>SUM(AK54:AP54)</f>
        <v>0</v>
      </c>
      <c r="AK54" s="292">
        <v>0</v>
      </c>
      <c r="AL54" s="292">
        <v>0</v>
      </c>
      <c r="AM54" s="292">
        <v>0</v>
      </c>
      <c r="AN54" s="292">
        <v>0</v>
      </c>
      <c r="AO54" s="292">
        <v>0</v>
      </c>
      <c r="AP54" s="292">
        <v>0</v>
      </c>
      <c r="AQ54" s="292">
        <f>SUM(AR54:AW54)</f>
        <v>0</v>
      </c>
      <c r="AR54" s="292">
        <v>0</v>
      </c>
      <c r="AS54" s="292">
        <v>0</v>
      </c>
      <c r="AT54" s="292">
        <v>0</v>
      </c>
      <c r="AU54" s="292">
        <v>0</v>
      </c>
      <c r="AV54" s="292">
        <v>0</v>
      </c>
      <c r="AW54" s="292">
        <v>0</v>
      </c>
      <c r="AX54" s="292">
        <f>SUM(AY54,BF54)</f>
        <v>0</v>
      </c>
      <c r="AY54" s="292">
        <f>SUM(AZ54:BE54)</f>
        <v>0</v>
      </c>
      <c r="AZ54" s="292">
        <v>0</v>
      </c>
      <c r="BA54" s="292">
        <v>0</v>
      </c>
      <c r="BB54" s="292">
        <v>0</v>
      </c>
      <c r="BC54" s="292">
        <v>0</v>
      </c>
      <c r="BD54" s="292">
        <v>0</v>
      </c>
      <c r="BE54" s="292">
        <v>0</v>
      </c>
      <c r="BF54" s="292">
        <f>SUM(BG54:BL54)</f>
        <v>0</v>
      </c>
      <c r="BG54" s="292">
        <v>0</v>
      </c>
      <c r="BH54" s="292">
        <v>0</v>
      </c>
      <c r="BI54" s="292">
        <v>0</v>
      </c>
      <c r="BJ54" s="292">
        <v>0</v>
      </c>
      <c r="BK54" s="292">
        <v>0</v>
      </c>
      <c r="BL54" s="292">
        <v>0</v>
      </c>
      <c r="BM54" s="292">
        <f>SUM(BN54,BU54)</f>
        <v>0</v>
      </c>
      <c r="BN54" s="292">
        <f>SUM(BO54:BT54)</f>
        <v>0</v>
      </c>
      <c r="BO54" s="292">
        <v>0</v>
      </c>
      <c r="BP54" s="292">
        <v>0</v>
      </c>
      <c r="BQ54" s="292">
        <v>0</v>
      </c>
      <c r="BR54" s="292">
        <v>0</v>
      </c>
      <c r="BS54" s="292">
        <v>0</v>
      </c>
      <c r="BT54" s="292">
        <v>0</v>
      </c>
      <c r="BU54" s="292">
        <f>SUM(BV54:CA54)</f>
        <v>0</v>
      </c>
      <c r="BV54" s="292">
        <v>0</v>
      </c>
      <c r="BW54" s="292">
        <v>0</v>
      </c>
      <c r="BX54" s="292">
        <v>0</v>
      </c>
      <c r="BY54" s="292">
        <v>0</v>
      </c>
      <c r="BZ54" s="292">
        <v>0</v>
      </c>
      <c r="CA54" s="292">
        <v>0</v>
      </c>
      <c r="CB54" s="292">
        <f>SUM(CC54,CJ54)</f>
        <v>0</v>
      </c>
      <c r="CC54" s="292">
        <f>SUM(CD54:CI54)</f>
        <v>0</v>
      </c>
      <c r="CD54" s="292">
        <v>0</v>
      </c>
      <c r="CE54" s="292">
        <v>0</v>
      </c>
      <c r="CF54" s="292">
        <v>0</v>
      </c>
      <c r="CG54" s="292">
        <v>0</v>
      </c>
      <c r="CH54" s="292">
        <v>0</v>
      </c>
      <c r="CI54" s="292">
        <v>0</v>
      </c>
      <c r="CJ54" s="292">
        <f>SUM(CK54:CP54)</f>
        <v>0</v>
      </c>
      <c r="CK54" s="292">
        <v>0</v>
      </c>
      <c r="CL54" s="292">
        <v>0</v>
      </c>
      <c r="CM54" s="292">
        <v>0</v>
      </c>
      <c r="CN54" s="292">
        <v>0</v>
      </c>
      <c r="CO54" s="292">
        <v>0</v>
      </c>
      <c r="CP54" s="292">
        <v>0</v>
      </c>
      <c r="CQ54" s="292">
        <f>SUM(CR54,CY54)</f>
        <v>0</v>
      </c>
      <c r="CR54" s="292">
        <f>SUM(CS54:CX54)</f>
        <v>0</v>
      </c>
      <c r="CS54" s="292">
        <v>0</v>
      </c>
      <c r="CT54" s="292">
        <v>0</v>
      </c>
      <c r="CU54" s="292">
        <v>0</v>
      </c>
      <c r="CV54" s="292">
        <v>0</v>
      </c>
      <c r="CW54" s="292">
        <v>0</v>
      </c>
      <c r="CX54" s="292">
        <v>0</v>
      </c>
      <c r="CY54" s="292">
        <f>SUM(CZ54:DE54)</f>
        <v>0</v>
      </c>
      <c r="CZ54" s="292">
        <v>0</v>
      </c>
      <c r="DA54" s="292">
        <v>0</v>
      </c>
      <c r="DB54" s="292">
        <v>0</v>
      </c>
      <c r="DC54" s="292">
        <v>0</v>
      </c>
      <c r="DD54" s="292">
        <v>0</v>
      </c>
      <c r="DE54" s="292">
        <v>0</v>
      </c>
      <c r="DF54" s="292">
        <f>SUM(DG54,DN54)</f>
        <v>0</v>
      </c>
      <c r="DG54" s="292">
        <f>SUM(DH54:DM54)</f>
        <v>0</v>
      </c>
      <c r="DH54" s="292">
        <v>0</v>
      </c>
      <c r="DI54" s="292">
        <v>0</v>
      </c>
      <c r="DJ54" s="292">
        <v>0</v>
      </c>
      <c r="DK54" s="292">
        <v>0</v>
      </c>
      <c r="DL54" s="292">
        <v>0</v>
      </c>
      <c r="DM54" s="292">
        <v>0</v>
      </c>
      <c r="DN54" s="292">
        <f>SUM(DO54:DT54)</f>
        <v>0</v>
      </c>
      <c r="DO54" s="292">
        <v>0</v>
      </c>
      <c r="DP54" s="292">
        <v>0</v>
      </c>
      <c r="DQ54" s="292">
        <v>0</v>
      </c>
      <c r="DR54" s="292">
        <v>0</v>
      </c>
      <c r="DS54" s="292">
        <v>0</v>
      </c>
      <c r="DT54" s="292">
        <v>0</v>
      </c>
      <c r="DU54" s="292">
        <f>SUM(DV54:DY54)</f>
        <v>136</v>
      </c>
      <c r="DV54" s="292">
        <v>134</v>
      </c>
      <c r="DW54" s="292">
        <v>2</v>
      </c>
      <c r="DX54" s="292">
        <v>0</v>
      </c>
      <c r="DY54" s="292">
        <v>0</v>
      </c>
      <c r="DZ54" s="292">
        <f>SUM(EA54,EH54)</f>
        <v>0</v>
      </c>
      <c r="EA54" s="292">
        <f>SUM(EB54:EG54)</f>
        <v>0</v>
      </c>
      <c r="EB54" s="292">
        <v>0</v>
      </c>
      <c r="EC54" s="292">
        <v>0</v>
      </c>
      <c r="ED54" s="292">
        <v>0</v>
      </c>
      <c r="EE54" s="292">
        <v>0</v>
      </c>
      <c r="EF54" s="292">
        <v>0</v>
      </c>
      <c r="EG54" s="292">
        <v>0</v>
      </c>
      <c r="EH54" s="292">
        <f>SUM(EI54:EN54)</f>
        <v>0</v>
      </c>
      <c r="EI54" s="292">
        <v>0</v>
      </c>
      <c r="EJ54" s="292">
        <v>0</v>
      </c>
      <c r="EK54" s="292">
        <v>0</v>
      </c>
      <c r="EL54" s="292">
        <v>0</v>
      </c>
      <c r="EM54" s="292">
        <v>0</v>
      </c>
      <c r="EN54" s="292">
        <v>0</v>
      </c>
    </row>
    <row r="55" spans="1:144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SUM(E55,T55,AI55,AX55,BM55,CB55,CQ55,DF55,DU55,DZ55)</f>
        <v>3299</v>
      </c>
      <c r="E55" s="292">
        <f>SUM(F55,M55)</f>
        <v>2631</v>
      </c>
      <c r="F55" s="292">
        <f>SUM(G55:L55)</f>
        <v>2348</v>
      </c>
      <c r="G55" s="292">
        <v>0</v>
      </c>
      <c r="H55" s="292">
        <v>2348</v>
      </c>
      <c r="I55" s="292">
        <v>0</v>
      </c>
      <c r="J55" s="292">
        <v>0</v>
      </c>
      <c r="K55" s="292">
        <v>0</v>
      </c>
      <c r="L55" s="292">
        <v>0</v>
      </c>
      <c r="M55" s="292">
        <f>SUM(N55:S55)</f>
        <v>283</v>
      </c>
      <c r="N55" s="292">
        <v>0</v>
      </c>
      <c r="O55" s="292">
        <v>283</v>
      </c>
      <c r="P55" s="292">
        <v>0</v>
      </c>
      <c r="Q55" s="292">
        <v>0</v>
      </c>
      <c r="R55" s="292">
        <v>0</v>
      </c>
      <c r="S55" s="292">
        <v>0</v>
      </c>
      <c r="T55" s="292">
        <f>SUM(U55,AB55)</f>
        <v>485</v>
      </c>
      <c r="U55" s="292">
        <f>SUM(V55:AA55)</f>
        <v>375</v>
      </c>
      <c r="V55" s="292">
        <v>0</v>
      </c>
      <c r="W55" s="292">
        <v>0</v>
      </c>
      <c r="X55" s="292">
        <v>144</v>
      </c>
      <c r="Y55" s="292">
        <v>92</v>
      </c>
      <c r="Z55" s="292">
        <v>0</v>
      </c>
      <c r="AA55" s="292">
        <v>139</v>
      </c>
      <c r="AB55" s="292">
        <f>SUM(AC55:AH55)</f>
        <v>110</v>
      </c>
      <c r="AC55" s="292">
        <v>0</v>
      </c>
      <c r="AD55" s="292">
        <v>0</v>
      </c>
      <c r="AE55" s="292">
        <v>30</v>
      </c>
      <c r="AF55" s="292">
        <v>0</v>
      </c>
      <c r="AG55" s="292">
        <v>0</v>
      </c>
      <c r="AH55" s="292">
        <v>80</v>
      </c>
      <c r="AI55" s="292">
        <f>SUM(AJ55,AQ55)</f>
        <v>0</v>
      </c>
      <c r="AJ55" s="292">
        <f>SUM(AK55:AP55)</f>
        <v>0</v>
      </c>
      <c r="AK55" s="292">
        <v>0</v>
      </c>
      <c r="AL55" s="292">
        <v>0</v>
      </c>
      <c r="AM55" s="292">
        <v>0</v>
      </c>
      <c r="AN55" s="292">
        <v>0</v>
      </c>
      <c r="AO55" s="292">
        <v>0</v>
      </c>
      <c r="AP55" s="292">
        <v>0</v>
      </c>
      <c r="AQ55" s="292">
        <f>SUM(AR55:AW55)</f>
        <v>0</v>
      </c>
      <c r="AR55" s="292">
        <v>0</v>
      </c>
      <c r="AS55" s="292">
        <v>0</v>
      </c>
      <c r="AT55" s="292">
        <v>0</v>
      </c>
      <c r="AU55" s="292">
        <v>0</v>
      </c>
      <c r="AV55" s="292">
        <v>0</v>
      </c>
      <c r="AW55" s="292">
        <v>0</v>
      </c>
      <c r="AX55" s="292">
        <f>SUM(AY55,BF55)</f>
        <v>0</v>
      </c>
      <c r="AY55" s="292">
        <f>SUM(AZ55:BE55)</f>
        <v>0</v>
      </c>
      <c r="AZ55" s="292">
        <v>0</v>
      </c>
      <c r="BA55" s="292">
        <v>0</v>
      </c>
      <c r="BB55" s="292">
        <v>0</v>
      </c>
      <c r="BC55" s="292">
        <v>0</v>
      </c>
      <c r="BD55" s="292">
        <v>0</v>
      </c>
      <c r="BE55" s="292">
        <v>0</v>
      </c>
      <c r="BF55" s="292">
        <f>SUM(BG55:BL55)</f>
        <v>0</v>
      </c>
      <c r="BG55" s="292">
        <v>0</v>
      </c>
      <c r="BH55" s="292">
        <v>0</v>
      </c>
      <c r="BI55" s="292">
        <v>0</v>
      </c>
      <c r="BJ55" s="292">
        <v>0</v>
      </c>
      <c r="BK55" s="292">
        <v>0</v>
      </c>
      <c r="BL55" s="292">
        <v>0</v>
      </c>
      <c r="BM55" s="292">
        <f>SUM(BN55,BU55)</f>
        <v>0</v>
      </c>
      <c r="BN55" s="292">
        <f>SUM(BO55:BT55)</f>
        <v>0</v>
      </c>
      <c r="BO55" s="292">
        <v>0</v>
      </c>
      <c r="BP55" s="292">
        <v>0</v>
      </c>
      <c r="BQ55" s="292">
        <v>0</v>
      </c>
      <c r="BR55" s="292">
        <v>0</v>
      </c>
      <c r="BS55" s="292">
        <v>0</v>
      </c>
      <c r="BT55" s="292">
        <v>0</v>
      </c>
      <c r="BU55" s="292">
        <f>SUM(BV55:CA55)</f>
        <v>0</v>
      </c>
      <c r="BV55" s="292">
        <v>0</v>
      </c>
      <c r="BW55" s="292">
        <v>0</v>
      </c>
      <c r="BX55" s="292">
        <v>0</v>
      </c>
      <c r="BY55" s="292">
        <v>0</v>
      </c>
      <c r="BZ55" s="292">
        <v>0</v>
      </c>
      <c r="CA55" s="292">
        <v>0</v>
      </c>
      <c r="CB55" s="292">
        <f>SUM(CC55,CJ55)</f>
        <v>0</v>
      </c>
      <c r="CC55" s="292">
        <f>SUM(CD55:CI55)</f>
        <v>0</v>
      </c>
      <c r="CD55" s="292">
        <v>0</v>
      </c>
      <c r="CE55" s="292">
        <v>0</v>
      </c>
      <c r="CF55" s="292">
        <v>0</v>
      </c>
      <c r="CG55" s="292">
        <v>0</v>
      </c>
      <c r="CH55" s="292">
        <v>0</v>
      </c>
      <c r="CI55" s="292">
        <v>0</v>
      </c>
      <c r="CJ55" s="292">
        <f>SUM(CK55:CP55)</f>
        <v>0</v>
      </c>
      <c r="CK55" s="292">
        <v>0</v>
      </c>
      <c r="CL55" s="292">
        <v>0</v>
      </c>
      <c r="CM55" s="292">
        <v>0</v>
      </c>
      <c r="CN55" s="292">
        <v>0</v>
      </c>
      <c r="CO55" s="292">
        <v>0</v>
      </c>
      <c r="CP55" s="292">
        <v>0</v>
      </c>
      <c r="CQ55" s="292">
        <f>SUM(CR55,CY55)</f>
        <v>0</v>
      </c>
      <c r="CR55" s="292">
        <f>SUM(CS55:CX55)</f>
        <v>0</v>
      </c>
      <c r="CS55" s="292">
        <v>0</v>
      </c>
      <c r="CT55" s="292">
        <v>0</v>
      </c>
      <c r="CU55" s="292">
        <v>0</v>
      </c>
      <c r="CV55" s="292">
        <v>0</v>
      </c>
      <c r="CW55" s="292">
        <v>0</v>
      </c>
      <c r="CX55" s="292">
        <v>0</v>
      </c>
      <c r="CY55" s="292">
        <f>SUM(CZ55:DE55)</f>
        <v>0</v>
      </c>
      <c r="CZ55" s="292">
        <v>0</v>
      </c>
      <c r="DA55" s="292">
        <v>0</v>
      </c>
      <c r="DB55" s="292">
        <v>0</v>
      </c>
      <c r="DC55" s="292">
        <v>0</v>
      </c>
      <c r="DD55" s="292">
        <v>0</v>
      </c>
      <c r="DE55" s="292">
        <v>0</v>
      </c>
      <c r="DF55" s="292">
        <f>SUM(DG55,DN55)</f>
        <v>0</v>
      </c>
      <c r="DG55" s="292">
        <f>SUM(DH55:DM55)</f>
        <v>0</v>
      </c>
      <c r="DH55" s="292">
        <v>0</v>
      </c>
      <c r="DI55" s="292">
        <v>0</v>
      </c>
      <c r="DJ55" s="292">
        <v>0</v>
      </c>
      <c r="DK55" s="292">
        <v>0</v>
      </c>
      <c r="DL55" s="292">
        <v>0</v>
      </c>
      <c r="DM55" s="292">
        <v>0</v>
      </c>
      <c r="DN55" s="292">
        <f>SUM(DO55:DT55)</f>
        <v>0</v>
      </c>
      <c r="DO55" s="292">
        <v>0</v>
      </c>
      <c r="DP55" s="292">
        <v>0</v>
      </c>
      <c r="DQ55" s="292">
        <v>0</v>
      </c>
      <c r="DR55" s="292">
        <v>0</v>
      </c>
      <c r="DS55" s="292">
        <v>0</v>
      </c>
      <c r="DT55" s="292">
        <v>0</v>
      </c>
      <c r="DU55" s="292">
        <f>SUM(DV55:DY55)</f>
        <v>183</v>
      </c>
      <c r="DV55" s="292">
        <v>181</v>
      </c>
      <c r="DW55" s="292">
        <v>2</v>
      </c>
      <c r="DX55" s="292">
        <v>0</v>
      </c>
      <c r="DY55" s="292">
        <v>0</v>
      </c>
      <c r="DZ55" s="292">
        <f>SUM(EA55,EH55)</f>
        <v>0</v>
      </c>
      <c r="EA55" s="292">
        <f>SUM(EB55:EG55)</f>
        <v>0</v>
      </c>
      <c r="EB55" s="292">
        <v>0</v>
      </c>
      <c r="EC55" s="292">
        <v>0</v>
      </c>
      <c r="ED55" s="292">
        <v>0</v>
      </c>
      <c r="EE55" s="292">
        <v>0</v>
      </c>
      <c r="EF55" s="292">
        <v>0</v>
      </c>
      <c r="EG55" s="292">
        <v>0</v>
      </c>
      <c r="EH55" s="292">
        <f>SUM(EI55:EN55)</f>
        <v>0</v>
      </c>
      <c r="EI55" s="292">
        <v>0</v>
      </c>
      <c r="EJ55" s="292">
        <v>0</v>
      </c>
      <c r="EK55" s="292">
        <v>0</v>
      </c>
      <c r="EL55" s="292">
        <v>0</v>
      </c>
      <c r="EM55" s="292">
        <v>0</v>
      </c>
      <c r="EN55" s="292">
        <v>0</v>
      </c>
    </row>
    <row r="56" spans="1:144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SUM(E56,T56,AI56,AX56,BM56,CB56,CQ56,DF56,DU56,DZ56)</f>
        <v>3526</v>
      </c>
      <c r="E56" s="292">
        <f>SUM(F56,M56)</f>
        <v>2500</v>
      </c>
      <c r="F56" s="292">
        <f>SUM(G56:L56)</f>
        <v>2500</v>
      </c>
      <c r="G56" s="292">
        <v>0</v>
      </c>
      <c r="H56" s="292">
        <v>2500</v>
      </c>
      <c r="I56" s="292">
        <v>0</v>
      </c>
      <c r="J56" s="292">
        <v>0</v>
      </c>
      <c r="K56" s="292">
        <v>0</v>
      </c>
      <c r="L56" s="292">
        <v>0</v>
      </c>
      <c r="M56" s="292">
        <f>SUM(N56:S56)</f>
        <v>0</v>
      </c>
      <c r="N56" s="292">
        <v>0</v>
      </c>
      <c r="O56" s="292">
        <v>0</v>
      </c>
      <c r="P56" s="292">
        <v>0</v>
      </c>
      <c r="Q56" s="292">
        <v>0</v>
      </c>
      <c r="R56" s="292">
        <v>0</v>
      </c>
      <c r="S56" s="292">
        <v>0</v>
      </c>
      <c r="T56" s="292">
        <f>SUM(U56,AB56)</f>
        <v>783</v>
      </c>
      <c r="U56" s="292">
        <f>SUM(V56:AA56)</f>
        <v>357</v>
      </c>
      <c r="V56" s="292">
        <v>0</v>
      </c>
      <c r="W56" s="292">
        <v>0</v>
      </c>
      <c r="X56" s="292">
        <v>171</v>
      </c>
      <c r="Y56" s="292">
        <v>86</v>
      </c>
      <c r="Z56" s="292">
        <v>0</v>
      </c>
      <c r="AA56" s="292">
        <v>100</v>
      </c>
      <c r="AB56" s="292">
        <f>SUM(AC56:AH56)</f>
        <v>426</v>
      </c>
      <c r="AC56" s="292">
        <v>0</v>
      </c>
      <c r="AD56" s="292">
        <v>426</v>
      </c>
      <c r="AE56" s="292">
        <v>0</v>
      </c>
      <c r="AF56" s="292">
        <v>0</v>
      </c>
      <c r="AG56" s="292">
        <v>0</v>
      </c>
      <c r="AH56" s="292">
        <v>0</v>
      </c>
      <c r="AI56" s="292">
        <f>SUM(AJ56,AQ56)</f>
        <v>118</v>
      </c>
      <c r="AJ56" s="292">
        <f>SUM(AK56:AP56)</f>
        <v>0</v>
      </c>
      <c r="AK56" s="292">
        <v>0</v>
      </c>
      <c r="AL56" s="292">
        <v>0</v>
      </c>
      <c r="AM56" s="292">
        <v>0</v>
      </c>
      <c r="AN56" s="292">
        <v>0</v>
      </c>
      <c r="AO56" s="292">
        <v>0</v>
      </c>
      <c r="AP56" s="292">
        <v>0</v>
      </c>
      <c r="AQ56" s="292">
        <f>SUM(AR56:AW56)</f>
        <v>118</v>
      </c>
      <c r="AR56" s="292">
        <v>0</v>
      </c>
      <c r="AS56" s="292">
        <v>0</v>
      </c>
      <c r="AT56" s="292">
        <v>29</v>
      </c>
      <c r="AU56" s="292">
        <v>0</v>
      </c>
      <c r="AV56" s="292">
        <v>0</v>
      </c>
      <c r="AW56" s="292">
        <v>89</v>
      </c>
      <c r="AX56" s="292">
        <f>SUM(AY56,BF56)</f>
        <v>0</v>
      </c>
      <c r="AY56" s="292">
        <f>SUM(AZ56:BE56)</f>
        <v>0</v>
      </c>
      <c r="AZ56" s="292">
        <v>0</v>
      </c>
      <c r="BA56" s="292">
        <v>0</v>
      </c>
      <c r="BB56" s="292">
        <v>0</v>
      </c>
      <c r="BC56" s="292">
        <v>0</v>
      </c>
      <c r="BD56" s="292">
        <v>0</v>
      </c>
      <c r="BE56" s="292">
        <v>0</v>
      </c>
      <c r="BF56" s="292">
        <f>SUM(BG56:BL56)</f>
        <v>0</v>
      </c>
      <c r="BG56" s="292">
        <v>0</v>
      </c>
      <c r="BH56" s="292">
        <v>0</v>
      </c>
      <c r="BI56" s="292">
        <v>0</v>
      </c>
      <c r="BJ56" s="292">
        <v>0</v>
      </c>
      <c r="BK56" s="292">
        <v>0</v>
      </c>
      <c r="BL56" s="292">
        <v>0</v>
      </c>
      <c r="BM56" s="292">
        <f>SUM(BN56,BU56)</f>
        <v>0</v>
      </c>
      <c r="BN56" s="292">
        <f>SUM(BO56:BT56)</f>
        <v>0</v>
      </c>
      <c r="BO56" s="292">
        <v>0</v>
      </c>
      <c r="BP56" s="292">
        <v>0</v>
      </c>
      <c r="BQ56" s="292">
        <v>0</v>
      </c>
      <c r="BR56" s="292">
        <v>0</v>
      </c>
      <c r="BS56" s="292">
        <v>0</v>
      </c>
      <c r="BT56" s="292">
        <v>0</v>
      </c>
      <c r="BU56" s="292">
        <f>SUM(BV56:CA56)</f>
        <v>0</v>
      </c>
      <c r="BV56" s="292">
        <v>0</v>
      </c>
      <c r="BW56" s="292">
        <v>0</v>
      </c>
      <c r="BX56" s="292">
        <v>0</v>
      </c>
      <c r="BY56" s="292">
        <v>0</v>
      </c>
      <c r="BZ56" s="292">
        <v>0</v>
      </c>
      <c r="CA56" s="292">
        <v>0</v>
      </c>
      <c r="CB56" s="292">
        <f>SUM(CC56,CJ56)</f>
        <v>0</v>
      </c>
      <c r="CC56" s="292">
        <f>SUM(CD56:CI56)</f>
        <v>0</v>
      </c>
      <c r="CD56" s="292">
        <v>0</v>
      </c>
      <c r="CE56" s="292">
        <v>0</v>
      </c>
      <c r="CF56" s="292">
        <v>0</v>
      </c>
      <c r="CG56" s="292">
        <v>0</v>
      </c>
      <c r="CH56" s="292">
        <v>0</v>
      </c>
      <c r="CI56" s="292">
        <v>0</v>
      </c>
      <c r="CJ56" s="292">
        <f>SUM(CK56:CP56)</f>
        <v>0</v>
      </c>
      <c r="CK56" s="292">
        <v>0</v>
      </c>
      <c r="CL56" s="292">
        <v>0</v>
      </c>
      <c r="CM56" s="292">
        <v>0</v>
      </c>
      <c r="CN56" s="292">
        <v>0</v>
      </c>
      <c r="CO56" s="292">
        <v>0</v>
      </c>
      <c r="CP56" s="292">
        <v>0</v>
      </c>
      <c r="CQ56" s="292">
        <f>SUM(CR56,CY56)</f>
        <v>0</v>
      </c>
      <c r="CR56" s="292">
        <f>SUM(CS56:CX56)</f>
        <v>0</v>
      </c>
      <c r="CS56" s="292">
        <v>0</v>
      </c>
      <c r="CT56" s="292">
        <v>0</v>
      </c>
      <c r="CU56" s="292">
        <v>0</v>
      </c>
      <c r="CV56" s="292">
        <v>0</v>
      </c>
      <c r="CW56" s="292">
        <v>0</v>
      </c>
      <c r="CX56" s="292">
        <v>0</v>
      </c>
      <c r="CY56" s="292">
        <f>SUM(CZ56:DE56)</f>
        <v>0</v>
      </c>
      <c r="CZ56" s="292">
        <v>0</v>
      </c>
      <c r="DA56" s="292">
        <v>0</v>
      </c>
      <c r="DB56" s="292">
        <v>0</v>
      </c>
      <c r="DC56" s="292">
        <v>0</v>
      </c>
      <c r="DD56" s="292">
        <v>0</v>
      </c>
      <c r="DE56" s="292">
        <v>0</v>
      </c>
      <c r="DF56" s="292">
        <f>SUM(DG56,DN56)</f>
        <v>0</v>
      </c>
      <c r="DG56" s="292">
        <f>SUM(DH56:DM56)</f>
        <v>0</v>
      </c>
      <c r="DH56" s="292">
        <v>0</v>
      </c>
      <c r="DI56" s="292">
        <v>0</v>
      </c>
      <c r="DJ56" s="292">
        <v>0</v>
      </c>
      <c r="DK56" s="292">
        <v>0</v>
      </c>
      <c r="DL56" s="292">
        <v>0</v>
      </c>
      <c r="DM56" s="292">
        <v>0</v>
      </c>
      <c r="DN56" s="292">
        <f>SUM(DO56:DT56)</f>
        <v>0</v>
      </c>
      <c r="DO56" s="292">
        <v>0</v>
      </c>
      <c r="DP56" s="292">
        <v>0</v>
      </c>
      <c r="DQ56" s="292">
        <v>0</v>
      </c>
      <c r="DR56" s="292">
        <v>0</v>
      </c>
      <c r="DS56" s="292">
        <v>0</v>
      </c>
      <c r="DT56" s="292">
        <v>0</v>
      </c>
      <c r="DU56" s="292">
        <f>SUM(DV56:DY56)</f>
        <v>125</v>
      </c>
      <c r="DV56" s="292">
        <v>122</v>
      </c>
      <c r="DW56" s="292">
        <v>3</v>
      </c>
      <c r="DX56" s="292">
        <v>0</v>
      </c>
      <c r="DY56" s="292">
        <v>0</v>
      </c>
      <c r="DZ56" s="292">
        <f>SUM(EA56,EH56)</f>
        <v>0</v>
      </c>
      <c r="EA56" s="292">
        <f>SUM(EB56:EG56)</f>
        <v>0</v>
      </c>
      <c r="EB56" s="292">
        <v>0</v>
      </c>
      <c r="EC56" s="292">
        <v>0</v>
      </c>
      <c r="ED56" s="292">
        <v>0</v>
      </c>
      <c r="EE56" s="292">
        <v>0</v>
      </c>
      <c r="EF56" s="292">
        <v>0</v>
      </c>
      <c r="EG56" s="292">
        <v>0</v>
      </c>
      <c r="EH56" s="292">
        <f>SUM(EI56:EN56)</f>
        <v>0</v>
      </c>
      <c r="EI56" s="292">
        <v>0</v>
      </c>
      <c r="EJ56" s="292">
        <v>0</v>
      </c>
      <c r="EK56" s="292">
        <v>0</v>
      </c>
      <c r="EL56" s="292">
        <v>0</v>
      </c>
      <c r="EM56" s="292">
        <v>0</v>
      </c>
      <c r="EN56" s="292">
        <v>0</v>
      </c>
    </row>
    <row r="57" spans="1:144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SUM(E57,T57,AI57,AX57,BM57,CB57,CQ57,DF57,DU57,DZ57)</f>
        <v>2466</v>
      </c>
      <c r="E57" s="292">
        <f>SUM(F57,M57)</f>
        <v>2049</v>
      </c>
      <c r="F57" s="292">
        <f>SUM(G57:L57)</f>
        <v>1743</v>
      </c>
      <c r="G57" s="292">
        <v>0</v>
      </c>
      <c r="H57" s="292">
        <v>1743</v>
      </c>
      <c r="I57" s="292">
        <v>0</v>
      </c>
      <c r="J57" s="292">
        <v>0</v>
      </c>
      <c r="K57" s="292">
        <v>0</v>
      </c>
      <c r="L57" s="292">
        <v>0</v>
      </c>
      <c r="M57" s="292">
        <f>SUM(N57:S57)</f>
        <v>306</v>
      </c>
      <c r="N57" s="292">
        <v>0</v>
      </c>
      <c r="O57" s="292">
        <v>306</v>
      </c>
      <c r="P57" s="292">
        <v>0</v>
      </c>
      <c r="Q57" s="292">
        <v>0</v>
      </c>
      <c r="R57" s="292">
        <v>0</v>
      </c>
      <c r="S57" s="292">
        <v>0</v>
      </c>
      <c r="T57" s="292">
        <f>SUM(U57,AB57)</f>
        <v>308</v>
      </c>
      <c r="U57" s="292">
        <f>SUM(V57:AA57)</f>
        <v>249</v>
      </c>
      <c r="V57" s="292">
        <v>0</v>
      </c>
      <c r="W57" s="292">
        <v>0</v>
      </c>
      <c r="X57" s="292">
        <v>125</v>
      </c>
      <c r="Y57" s="292">
        <v>65</v>
      </c>
      <c r="Z57" s="292">
        <v>0</v>
      </c>
      <c r="AA57" s="292">
        <v>59</v>
      </c>
      <c r="AB57" s="292">
        <f>SUM(AC57:AH57)</f>
        <v>59</v>
      </c>
      <c r="AC57" s="292">
        <v>0</v>
      </c>
      <c r="AD57" s="292">
        <v>0</v>
      </c>
      <c r="AE57" s="292">
        <v>13</v>
      </c>
      <c r="AF57" s="292">
        <v>0</v>
      </c>
      <c r="AG57" s="292">
        <v>0</v>
      </c>
      <c r="AH57" s="292">
        <v>46</v>
      </c>
      <c r="AI57" s="292">
        <f>SUM(AJ57,AQ57)</f>
        <v>0</v>
      </c>
      <c r="AJ57" s="292">
        <f>SUM(AK57:AP57)</f>
        <v>0</v>
      </c>
      <c r="AK57" s="292">
        <v>0</v>
      </c>
      <c r="AL57" s="292">
        <v>0</v>
      </c>
      <c r="AM57" s="292">
        <v>0</v>
      </c>
      <c r="AN57" s="292">
        <v>0</v>
      </c>
      <c r="AO57" s="292">
        <v>0</v>
      </c>
      <c r="AP57" s="292">
        <v>0</v>
      </c>
      <c r="AQ57" s="292">
        <f>SUM(AR57:AW57)</f>
        <v>0</v>
      </c>
      <c r="AR57" s="292">
        <v>0</v>
      </c>
      <c r="AS57" s="292">
        <v>0</v>
      </c>
      <c r="AT57" s="292">
        <v>0</v>
      </c>
      <c r="AU57" s="292">
        <v>0</v>
      </c>
      <c r="AV57" s="292">
        <v>0</v>
      </c>
      <c r="AW57" s="292">
        <v>0</v>
      </c>
      <c r="AX57" s="292">
        <f>SUM(AY57,BF57)</f>
        <v>0</v>
      </c>
      <c r="AY57" s="292">
        <f>SUM(AZ57:BE57)</f>
        <v>0</v>
      </c>
      <c r="AZ57" s="292">
        <v>0</v>
      </c>
      <c r="BA57" s="292">
        <v>0</v>
      </c>
      <c r="BB57" s="292">
        <v>0</v>
      </c>
      <c r="BC57" s="292">
        <v>0</v>
      </c>
      <c r="BD57" s="292">
        <v>0</v>
      </c>
      <c r="BE57" s="292">
        <v>0</v>
      </c>
      <c r="BF57" s="292">
        <f>SUM(BG57:BL57)</f>
        <v>0</v>
      </c>
      <c r="BG57" s="292">
        <v>0</v>
      </c>
      <c r="BH57" s="292">
        <v>0</v>
      </c>
      <c r="BI57" s="292">
        <v>0</v>
      </c>
      <c r="BJ57" s="292">
        <v>0</v>
      </c>
      <c r="BK57" s="292">
        <v>0</v>
      </c>
      <c r="BL57" s="292">
        <v>0</v>
      </c>
      <c r="BM57" s="292">
        <f>SUM(BN57,BU57)</f>
        <v>0</v>
      </c>
      <c r="BN57" s="292">
        <f>SUM(BO57:BT57)</f>
        <v>0</v>
      </c>
      <c r="BO57" s="292">
        <v>0</v>
      </c>
      <c r="BP57" s="292">
        <v>0</v>
      </c>
      <c r="BQ57" s="292">
        <v>0</v>
      </c>
      <c r="BR57" s="292">
        <v>0</v>
      </c>
      <c r="BS57" s="292">
        <v>0</v>
      </c>
      <c r="BT57" s="292">
        <v>0</v>
      </c>
      <c r="BU57" s="292">
        <f>SUM(BV57:CA57)</f>
        <v>0</v>
      </c>
      <c r="BV57" s="292">
        <v>0</v>
      </c>
      <c r="BW57" s="292">
        <v>0</v>
      </c>
      <c r="BX57" s="292">
        <v>0</v>
      </c>
      <c r="BY57" s="292">
        <v>0</v>
      </c>
      <c r="BZ57" s="292">
        <v>0</v>
      </c>
      <c r="CA57" s="292">
        <v>0</v>
      </c>
      <c r="CB57" s="292">
        <f>SUM(CC57,CJ57)</f>
        <v>0</v>
      </c>
      <c r="CC57" s="292">
        <f>SUM(CD57:CI57)</f>
        <v>0</v>
      </c>
      <c r="CD57" s="292">
        <v>0</v>
      </c>
      <c r="CE57" s="292">
        <v>0</v>
      </c>
      <c r="CF57" s="292">
        <v>0</v>
      </c>
      <c r="CG57" s="292">
        <v>0</v>
      </c>
      <c r="CH57" s="292">
        <v>0</v>
      </c>
      <c r="CI57" s="292">
        <v>0</v>
      </c>
      <c r="CJ57" s="292">
        <f>SUM(CK57:CP57)</f>
        <v>0</v>
      </c>
      <c r="CK57" s="292">
        <v>0</v>
      </c>
      <c r="CL57" s="292">
        <v>0</v>
      </c>
      <c r="CM57" s="292">
        <v>0</v>
      </c>
      <c r="CN57" s="292">
        <v>0</v>
      </c>
      <c r="CO57" s="292">
        <v>0</v>
      </c>
      <c r="CP57" s="292">
        <v>0</v>
      </c>
      <c r="CQ57" s="292">
        <f>SUM(CR57,CY57)</f>
        <v>0</v>
      </c>
      <c r="CR57" s="292">
        <f>SUM(CS57:CX57)</f>
        <v>0</v>
      </c>
      <c r="CS57" s="292">
        <v>0</v>
      </c>
      <c r="CT57" s="292">
        <v>0</v>
      </c>
      <c r="CU57" s="292">
        <v>0</v>
      </c>
      <c r="CV57" s="292">
        <v>0</v>
      </c>
      <c r="CW57" s="292">
        <v>0</v>
      </c>
      <c r="CX57" s="292">
        <v>0</v>
      </c>
      <c r="CY57" s="292">
        <f>SUM(CZ57:DE57)</f>
        <v>0</v>
      </c>
      <c r="CZ57" s="292">
        <v>0</v>
      </c>
      <c r="DA57" s="292">
        <v>0</v>
      </c>
      <c r="DB57" s="292">
        <v>0</v>
      </c>
      <c r="DC57" s="292">
        <v>0</v>
      </c>
      <c r="DD57" s="292">
        <v>0</v>
      </c>
      <c r="DE57" s="292">
        <v>0</v>
      </c>
      <c r="DF57" s="292">
        <f>SUM(DG57,DN57)</f>
        <v>0</v>
      </c>
      <c r="DG57" s="292">
        <f>SUM(DH57:DM57)</f>
        <v>0</v>
      </c>
      <c r="DH57" s="292">
        <v>0</v>
      </c>
      <c r="DI57" s="292">
        <v>0</v>
      </c>
      <c r="DJ57" s="292">
        <v>0</v>
      </c>
      <c r="DK57" s="292">
        <v>0</v>
      </c>
      <c r="DL57" s="292">
        <v>0</v>
      </c>
      <c r="DM57" s="292">
        <v>0</v>
      </c>
      <c r="DN57" s="292">
        <f>SUM(DO57:DT57)</f>
        <v>0</v>
      </c>
      <c r="DO57" s="292">
        <v>0</v>
      </c>
      <c r="DP57" s="292">
        <v>0</v>
      </c>
      <c r="DQ57" s="292">
        <v>0</v>
      </c>
      <c r="DR57" s="292">
        <v>0</v>
      </c>
      <c r="DS57" s="292">
        <v>0</v>
      </c>
      <c r="DT57" s="292">
        <v>0</v>
      </c>
      <c r="DU57" s="292">
        <f>SUM(DV57:DY57)</f>
        <v>109</v>
      </c>
      <c r="DV57" s="292">
        <v>108</v>
      </c>
      <c r="DW57" s="292">
        <v>1</v>
      </c>
      <c r="DX57" s="292">
        <v>0</v>
      </c>
      <c r="DY57" s="292">
        <v>0</v>
      </c>
      <c r="DZ57" s="292">
        <f>SUM(EA57,EH57)</f>
        <v>0</v>
      </c>
      <c r="EA57" s="292">
        <f>SUM(EB57:EG57)</f>
        <v>0</v>
      </c>
      <c r="EB57" s="292">
        <v>0</v>
      </c>
      <c r="EC57" s="292">
        <v>0</v>
      </c>
      <c r="ED57" s="292">
        <v>0</v>
      </c>
      <c r="EE57" s="292">
        <v>0</v>
      </c>
      <c r="EF57" s="292">
        <v>0</v>
      </c>
      <c r="EG57" s="292">
        <v>0</v>
      </c>
      <c r="EH57" s="292">
        <f>SUM(EI57:EN57)</f>
        <v>0</v>
      </c>
      <c r="EI57" s="292">
        <v>0</v>
      </c>
      <c r="EJ57" s="292">
        <v>0</v>
      </c>
      <c r="EK57" s="292">
        <v>0</v>
      </c>
      <c r="EL57" s="292">
        <v>0</v>
      </c>
      <c r="EM57" s="292">
        <v>0</v>
      </c>
      <c r="EN57" s="292">
        <v>0</v>
      </c>
    </row>
    <row r="58" spans="1:144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SUM(E58,T58,AI58,AX58,BM58,CB58,CQ58,DF58,DU58,DZ58)</f>
        <v>2044</v>
      </c>
      <c r="E58" s="292">
        <f>SUM(F58,M58)</f>
        <v>1498</v>
      </c>
      <c r="F58" s="292">
        <f>SUM(G58:L58)</f>
        <v>1322</v>
      </c>
      <c r="G58" s="292">
        <v>0</v>
      </c>
      <c r="H58" s="292">
        <v>1322</v>
      </c>
      <c r="I58" s="292">
        <v>0</v>
      </c>
      <c r="J58" s="292">
        <v>0</v>
      </c>
      <c r="K58" s="292">
        <v>0</v>
      </c>
      <c r="L58" s="292">
        <v>0</v>
      </c>
      <c r="M58" s="292">
        <f>SUM(N58:S58)</f>
        <v>176</v>
      </c>
      <c r="N58" s="292">
        <v>0</v>
      </c>
      <c r="O58" s="292">
        <v>176</v>
      </c>
      <c r="P58" s="292">
        <v>0</v>
      </c>
      <c r="Q58" s="292">
        <v>0</v>
      </c>
      <c r="R58" s="292">
        <v>0</v>
      </c>
      <c r="S58" s="292">
        <v>0</v>
      </c>
      <c r="T58" s="292">
        <f>SUM(U58,AB58)</f>
        <v>359</v>
      </c>
      <c r="U58" s="292">
        <f>SUM(V58:AA58)</f>
        <v>293</v>
      </c>
      <c r="V58" s="292">
        <v>0</v>
      </c>
      <c r="W58" s="292">
        <v>0</v>
      </c>
      <c r="X58" s="292">
        <v>116</v>
      </c>
      <c r="Y58" s="292">
        <v>87</v>
      </c>
      <c r="Z58" s="292">
        <v>0</v>
      </c>
      <c r="AA58" s="292">
        <v>90</v>
      </c>
      <c r="AB58" s="292">
        <f>SUM(AC58:AH58)</f>
        <v>66</v>
      </c>
      <c r="AC58" s="292">
        <v>0</v>
      </c>
      <c r="AD58" s="292">
        <v>0</v>
      </c>
      <c r="AE58" s="292">
        <v>17</v>
      </c>
      <c r="AF58" s="292">
        <v>0</v>
      </c>
      <c r="AG58" s="292">
        <v>0</v>
      </c>
      <c r="AH58" s="292">
        <v>49</v>
      </c>
      <c r="AI58" s="292">
        <f>SUM(AJ58,AQ58)</f>
        <v>0</v>
      </c>
      <c r="AJ58" s="292">
        <f>SUM(AK58:AP58)</f>
        <v>0</v>
      </c>
      <c r="AK58" s="292">
        <v>0</v>
      </c>
      <c r="AL58" s="292">
        <v>0</v>
      </c>
      <c r="AM58" s="292">
        <v>0</v>
      </c>
      <c r="AN58" s="292">
        <v>0</v>
      </c>
      <c r="AO58" s="292">
        <v>0</v>
      </c>
      <c r="AP58" s="292">
        <v>0</v>
      </c>
      <c r="AQ58" s="292">
        <f>SUM(AR58:AW58)</f>
        <v>0</v>
      </c>
      <c r="AR58" s="292">
        <v>0</v>
      </c>
      <c r="AS58" s="292">
        <v>0</v>
      </c>
      <c r="AT58" s="292">
        <v>0</v>
      </c>
      <c r="AU58" s="292">
        <v>0</v>
      </c>
      <c r="AV58" s="292">
        <v>0</v>
      </c>
      <c r="AW58" s="292">
        <v>0</v>
      </c>
      <c r="AX58" s="292">
        <f>SUM(AY58,BF58)</f>
        <v>0</v>
      </c>
      <c r="AY58" s="292">
        <f>SUM(AZ58:BE58)</f>
        <v>0</v>
      </c>
      <c r="AZ58" s="292">
        <v>0</v>
      </c>
      <c r="BA58" s="292">
        <v>0</v>
      </c>
      <c r="BB58" s="292">
        <v>0</v>
      </c>
      <c r="BC58" s="292">
        <v>0</v>
      </c>
      <c r="BD58" s="292">
        <v>0</v>
      </c>
      <c r="BE58" s="292">
        <v>0</v>
      </c>
      <c r="BF58" s="292">
        <f>SUM(BG58:BL58)</f>
        <v>0</v>
      </c>
      <c r="BG58" s="292">
        <v>0</v>
      </c>
      <c r="BH58" s="292">
        <v>0</v>
      </c>
      <c r="BI58" s="292">
        <v>0</v>
      </c>
      <c r="BJ58" s="292">
        <v>0</v>
      </c>
      <c r="BK58" s="292">
        <v>0</v>
      </c>
      <c r="BL58" s="292">
        <v>0</v>
      </c>
      <c r="BM58" s="292">
        <f>SUM(BN58,BU58)</f>
        <v>0</v>
      </c>
      <c r="BN58" s="292">
        <f>SUM(BO58:BT58)</f>
        <v>0</v>
      </c>
      <c r="BO58" s="292">
        <v>0</v>
      </c>
      <c r="BP58" s="292">
        <v>0</v>
      </c>
      <c r="BQ58" s="292">
        <v>0</v>
      </c>
      <c r="BR58" s="292">
        <v>0</v>
      </c>
      <c r="BS58" s="292">
        <v>0</v>
      </c>
      <c r="BT58" s="292">
        <v>0</v>
      </c>
      <c r="BU58" s="292">
        <f>SUM(BV58:CA58)</f>
        <v>0</v>
      </c>
      <c r="BV58" s="292">
        <v>0</v>
      </c>
      <c r="BW58" s="292">
        <v>0</v>
      </c>
      <c r="BX58" s="292">
        <v>0</v>
      </c>
      <c r="BY58" s="292">
        <v>0</v>
      </c>
      <c r="BZ58" s="292">
        <v>0</v>
      </c>
      <c r="CA58" s="292">
        <v>0</v>
      </c>
      <c r="CB58" s="292">
        <f>SUM(CC58,CJ58)</f>
        <v>0</v>
      </c>
      <c r="CC58" s="292">
        <f>SUM(CD58:CI58)</f>
        <v>0</v>
      </c>
      <c r="CD58" s="292">
        <v>0</v>
      </c>
      <c r="CE58" s="292">
        <v>0</v>
      </c>
      <c r="CF58" s="292">
        <v>0</v>
      </c>
      <c r="CG58" s="292">
        <v>0</v>
      </c>
      <c r="CH58" s="292">
        <v>0</v>
      </c>
      <c r="CI58" s="292">
        <v>0</v>
      </c>
      <c r="CJ58" s="292">
        <f>SUM(CK58:CP58)</f>
        <v>0</v>
      </c>
      <c r="CK58" s="292">
        <v>0</v>
      </c>
      <c r="CL58" s="292">
        <v>0</v>
      </c>
      <c r="CM58" s="292">
        <v>0</v>
      </c>
      <c r="CN58" s="292">
        <v>0</v>
      </c>
      <c r="CO58" s="292">
        <v>0</v>
      </c>
      <c r="CP58" s="292">
        <v>0</v>
      </c>
      <c r="CQ58" s="292">
        <f>SUM(CR58,CY58)</f>
        <v>0</v>
      </c>
      <c r="CR58" s="292">
        <f>SUM(CS58:CX58)</f>
        <v>0</v>
      </c>
      <c r="CS58" s="292">
        <v>0</v>
      </c>
      <c r="CT58" s="292">
        <v>0</v>
      </c>
      <c r="CU58" s="292">
        <v>0</v>
      </c>
      <c r="CV58" s="292">
        <v>0</v>
      </c>
      <c r="CW58" s="292">
        <v>0</v>
      </c>
      <c r="CX58" s="292">
        <v>0</v>
      </c>
      <c r="CY58" s="292">
        <f>SUM(CZ58:DE58)</f>
        <v>0</v>
      </c>
      <c r="CZ58" s="292">
        <v>0</v>
      </c>
      <c r="DA58" s="292">
        <v>0</v>
      </c>
      <c r="DB58" s="292">
        <v>0</v>
      </c>
      <c r="DC58" s="292">
        <v>0</v>
      </c>
      <c r="DD58" s="292">
        <v>0</v>
      </c>
      <c r="DE58" s="292">
        <v>0</v>
      </c>
      <c r="DF58" s="292">
        <f>SUM(DG58,DN58)</f>
        <v>0</v>
      </c>
      <c r="DG58" s="292">
        <f>SUM(DH58:DM58)</f>
        <v>0</v>
      </c>
      <c r="DH58" s="292">
        <v>0</v>
      </c>
      <c r="DI58" s="292">
        <v>0</v>
      </c>
      <c r="DJ58" s="292">
        <v>0</v>
      </c>
      <c r="DK58" s="292">
        <v>0</v>
      </c>
      <c r="DL58" s="292">
        <v>0</v>
      </c>
      <c r="DM58" s="292">
        <v>0</v>
      </c>
      <c r="DN58" s="292">
        <f>SUM(DO58:DT58)</f>
        <v>0</v>
      </c>
      <c r="DO58" s="292">
        <v>0</v>
      </c>
      <c r="DP58" s="292">
        <v>0</v>
      </c>
      <c r="DQ58" s="292">
        <v>0</v>
      </c>
      <c r="DR58" s="292">
        <v>0</v>
      </c>
      <c r="DS58" s="292">
        <v>0</v>
      </c>
      <c r="DT58" s="292">
        <v>0</v>
      </c>
      <c r="DU58" s="292">
        <f>SUM(DV58:DY58)</f>
        <v>187</v>
      </c>
      <c r="DV58" s="292">
        <v>184</v>
      </c>
      <c r="DW58" s="292">
        <v>3</v>
      </c>
      <c r="DX58" s="292">
        <v>0</v>
      </c>
      <c r="DY58" s="292">
        <v>0</v>
      </c>
      <c r="DZ58" s="292">
        <f>SUM(EA58,EH58)</f>
        <v>0</v>
      </c>
      <c r="EA58" s="292">
        <f>SUM(EB58:EG58)</f>
        <v>0</v>
      </c>
      <c r="EB58" s="292">
        <v>0</v>
      </c>
      <c r="EC58" s="292">
        <v>0</v>
      </c>
      <c r="ED58" s="292">
        <v>0</v>
      </c>
      <c r="EE58" s="292">
        <v>0</v>
      </c>
      <c r="EF58" s="292">
        <v>0</v>
      </c>
      <c r="EG58" s="292">
        <v>0</v>
      </c>
      <c r="EH58" s="292">
        <f>SUM(EI58:EN58)</f>
        <v>0</v>
      </c>
      <c r="EI58" s="292">
        <v>0</v>
      </c>
      <c r="EJ58" s="292">
        <v>0</v>
      </c>
      <c r="EK58" s="292">
        <v>0</v>
      </c>
      <c r="EL58" s="292">
        <v>0</v>
      </c>
      <c r="EM58" s="292">
        <v>0</v>
      </c>
      <c r="EN58" s="292">
        <v>0</v>
      </c>
    </row>
    <row r="59" spans="1:144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SUM(E59,T59,AI59,AX59,BM59,CB59,CQ59,DF59,DU59,DZ59)</f>
        <v>2851</v>
      </c>
      <c r="E59" s="292">
        <f>SUM(F59,M59)</f>
        <v>2115</v>
      </c>
      <c r="F59" s="292">
        <f>SUM(G59:L59)</f>
        <v>1901</v>
      </c>
      <c r="G59" s="292">
        <v>0</v>
      </c>
      <c r="H59" s="292">
        <v>1901</v>
      </c>
      <c r="I59" s="292">
        <v>0</v>
      </c>
      <c r="J59" s="292">
        <v>0</v>
      </c>
      <c r="K59" s="292">
        <v>0</v>
      </c>
      <c r="L59" s="292">
        <v>0</v>
      </c>
      <c r="M59" s="292">
        <f>SUM(N59:S59)</f>
        <v>214</v>
      </c>
      <c r="N59" s="292">
        <v>0</v>
      </c>
      <c r="O59" s="292">
        <v>214</v>
      </c>
      <c r="P59" s="292">
        <v>0</v>
      </c>
      <c r="Q59" s="292">
        <v>0</v>
      </c>
      <c r="R59" s="292">
        <v>0</v>
      </c>
      <c r="S59" s="292">
        <v>0</v>
      </c>
      <c r="T59" s="292">
        <f>SUM(U59,AB59)</f>
        <v>0</v>
      </c>
      <c r="U59" s="292">
        <f>SUM(V59:AA59)</f>
        <v>0</v>
      </c>
      <c r="V59" s="292">
        <v>0</v>
      </c>
      <c r="W59" s="292">
        <v>0</v>
      </c>
      <c r="X59" s="292">
        <v>0</v>
      </c>
      <c r="Y59" s="292">
        <v>0</v>
      </c>
      <c r="Z59" s="292">
        <v>0</v>
      </c>
      <c r="AA59" s="292">
        <v>0</v>
      </c>
      <c r="AB59" s="292">
        <f>SUM(AC59:AH59)</f>
        <v>0</v>
      </c>
      <c r="AC59" s="292"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2">
        <f>SUM(AJ59,AQ59)</f>
        <v>0</v>
      </c>
      <c r="AJ59" s="292">
        <f>SUM(AK59:AP59)</f>
        <v>0</v>
      </c>
      <c r="AK59" s="292">
        <v>0</v>
      </c>
      <c r="AL59" s="292">
        <v>0</v>
      </c>
      <c r="AM59" s="292">
        <v>0</v>
      </c>
      <c r="AN59" s="292">
        <v>0</v>
      </c>
      <c r="AO59" s="292">
        <v>0</v>
      </c>
      <c r="AP59" s="292">
        <v>0</v>
      </c>
      <c r="AQ59" s="292">
        <f>SUM(AR59:AW59)</f>
        <v>0</v>
      </c>
      <c r="AR59" s="292">
        <v>0</v>
      </c>
      <c r="AS59" s="292">
        <v>0</v>
      </c>
      <c r="AT59" s="292">
        <v>0</v>
      </c>
      <c r="AU59" s="292">
        <v>0</v>
      </c>
      <c r="AV59" s="292">
        <v>0</v>
      </c>
      <c r="AW59" s="292">
        <v>0</v>
      </c>
      <c r="AX59" s="292">
        <f>SUM(AY59,BF59)</f>
        <v>0</v>
      </c>
      <c r="AY59" s="292">
        <f>SUM(AZ59:BE59)</f>
        <v>0</v>
      </c>
      <c r="AZ59" s="292">
        <v>0</v>
      </c>
      <c r="BA59" s="292">
        <v>0</v>
      </c>
      <c r="BB59" s="292">
        <v>0</v>
      </c>
      <c r="BC59" s="292">
        <v>0</v>
      </c>
      <c r="BD59" s="292">
        <v>0</v>
      </c>
      <c r="BE59" s="292">
        <v>0</v>
      </c>
      <c r="BF59" s="292">
        <f>SUM(BG59:BL59)</f>
        <v>0</v>
      </c>
      <c r="BG59" s="292">
        <v>0</v>
      </c>
      <c r="BH59" s="292">
        <v>0</v>
      </c>
      <c r="BI59" s="292">
        <v>0</v>
      </c>
      <c r="BJ59" s="292">
        <v>0</v>
      </c>
      <c r="BK59" s="292">
        <v>0</v>
      </c>
      <c r="BL59" s="292">
        <v>0</v>
      </c>
      <c r="BM59" s="292">
        <f>SUM(BN59,BU59)</f>
        <v>0</v>
      </c>
      <c r="BN59" s="292">
        <f>SUM(BO59:BT59)</f>
        <v>0</v>
      </c>
      <c r="BO59" s="292"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f>SUM(BV59:CA59)</f>
        <v>0</v>
      </c>
      <c r="BV59" s="292">
        <v>0</v>
      </c>
      <c r="BW59" s="292">
        <v>0</v>
      </c>
      <c r="BX59" s="292">
        <v>0</v>
      </c>
      <c r="BY59" s="292">
        <v>0</v>
      </c>
      <c r="BZ59" s="292">
        <v>0</v>
      </c>
      <c r="CA59" s="292">
        <v>0</v>
      </c>
      <c r="CB59" s="292">
        <f>SUM(CC59,CJ59)</f>
        <v>0</v>
      </c>
      <c r="CC59" s="292">
        <f>SUM(CD59:CI59)</f>
        <v>0</v>
      </c>
      <c r="CD59" s="292">
        <v>0</v>
      </c>
      <c r="CE59" s="292">
        <v>0</v>
      </c>
      <c r="CF59" s="292">
        <v>0</v>
      </c>
      <c r="CG59" s="292">
        <v>0</v>
      </c>
      <c r="CH59" s="292">
        <v>0</v>
      </c>
      <c r="CI59" s="292">
        <v>0</v>
      </c>
      <c r="CJ59" s="292">
        <f>SUM(CK59:CP59)</f>
        <v>0</v>
      </c>
      <c r="CK59" s="292">
        <v>0</v>
      </c>
      <c r="CL59" s="292">
        <v>0</v>
      </c>
      <c r="CM59" s="292">
        <v>0</v>
      </c>
      <c r="CN59" s="292">
        <v>0</v>
      </c>
      <c r="CO59" s="292">
        <v>0</v>
      </c>
      <c r="CP59" s="292">
        <v>0</v>
      </c>
      <c r="CQ59" s="292">
        <f>SUM(CR59,CY59)</f>
        <v>95</v>
      </c>
      <c r="CR59" s="292">
        <f>SUM(CS59:CX59)</f>
        <v>58</v>
      </c>
      <c r="CS59" s="292">
        <v>0</v>
      </c>
      <c r="CT59" s="292">
        <v>0</v>
      </c>
      <c r="CU59" s="292">
        <v>58</v>
      </c>
      <c r="CV59" s="292">
        <v>0</v>
      </c>
      <c r="CW59" s="292">
        <v>0</v>
      </c>
      <c r="CX59" s="292">
        <v>0</v>
      </c>
      <c r="CY59" s="292">
        <f>SUM(CZ59:DE59)</f>
        <v>37</v>
      </c>
      <c r="CZ59" s="292">
        <v>0</v>
      </c>
      <c r="DA59" s="292">
        <v>0</v>
      </c>
      <c r="DB59" s="292">
        <v>37</v>
      </c>
      <c r="DC59" s="292">
        <v>0</v>
      </c>
      <c r="DD59" s="292">
        <v>0</v>
      </c>
      <c r="DE59" s="292">
        <v>0</v>
      </c>
      <c r="DF59" s="292">
        <f>SUM(DG59,DN59)</f>
        <v>179</v>
      </c>
      <c r="DG59" s="292">
        <f>SUM(DH59:DM59)</f>
        <v>109</v>
      </c>
      <c r="DH59" s="292">
        <v>0</v>
      </c>
      <c r="DI59" s="292">
        <v>0</v>
      </c>
      <c r="DJ59" s="292">
        <v>109</v>
      </c>
      <c r="DK59" s="292">
        <v>0</v>
      </c>
      <c r="DL59" s="292">
        <v>0</v>
      </c>
      <c r="DM59" s="292">
        <v>0</v>
      </c>
      <c r="DN59" s="292">
        <f>SUM(DO59:DT59)</f>
        <v>70</v>
      </c>
      <c r="DO59" s="292">
        <v>0</v>
      </c>
      <c r="DP59" s="292">
        <v>0</v>
      </c>
      <c r="DQ59" s="292">
        <v>70</v>
      </c>
      <c r="DR59" s="292">
        <v>0</v>
      </c>
      <c r="DS59" s="292">
        <v>0</v>
      </c>
      <c r="DT59" s="292">
        <v>0</v>
      </c>
      <c r="DU59" s="292">
        <f>SUM(DV59:DY59)</f>
        <v>462</v>
      </c>
      <c r="DV59" s="292">
        <v>406</v>
      </c>
      <c r="DW59" s="292">
        <v>0</v>
      </c>
      <c r="DX59" s="292">
        <v>56</v>
      </c>
      <c r="DY59" s="292">
        <v>0</v>
      </c>
      <c r="DZ59" s="292">
        <f>SUM(EA59,EH59)</f>
        <v>0</v>
      </c>
      <c r="EA59" s="292">
        <f>SUM(EB59:EG59)</f>
        <v>0</v>
      </c>
      <c r="EB59" s="292">
        <v>0</v>
      </c>
      <c r="EC59" s="292">
        <v>0</v>
      </c>
      <c r="ED59" s="292">
        <v>0</v>
      </c>
      <c r="EE59" s="292">
        <v>0</v>
      </c>
      <c r="EF59" s="292">
        <v>0</v>
      </c>
      <c r="EG59" s="292">
        <v>0</v>
      </c>
      <c r="EH59" s="292">
        <f>SUM(EI59:EN59)</f>
        <v>0</v>
      </c>
      <c r="EI59" s="292">
        <v>0</v>
      </c>
      <c r="EJ59" s="292">
        <v>0</v>
      </c>
      <c r="EK59" s="292">
        <v>0</v>
      </c>
      <c r="EL59" s="292">
        <v>0</v>
      </c>
      <c r="EM59" s="292">
        <v>0</v>
      </c>
      <c r="EN59" s="292">
        <v>0</v>
      </c>
    </row>
    <row r="60" spans="1:144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SUM(E60,T60,AI60,AX60,BM60,CB60,CQ60,DF60,DU60,DZ60)</f>
        <v>3060</v>
      </c>
      <c r="E60" s="292">
        <f>SUM(F60,M60)</f>
        <v>2469</v>
      </c>
      <c r="F60" s="292">
        <f>SUM(G60:L60)</f>
        <v>2051</v>
      </c>
      <c r="G60" s="292">
        <v>0</v>
      </c>
      <c r="H60" s="292">
        <v>2051</v>
      </c>
      <c r="I60" s="292">
        <v>0</v>
      </c>
      <c r="J60" s="292">
        <v>0</v>
      </c>
      <c r="K60" s="292">
        <v>0</v>
      </c>
      <c r="L60" s="292">
        <v>0</v>
      </c>
      <c r="M60" s="292">
        <f>SUM(N60:S60)</f>
        <v>418</v>
      </c>
      <c r="N60" s="292">
        <v>0</v>
      </c>
      <c r="O60" s="292">
        <v>418</v>
      </c>
      <c r="P60" s="292">
        <v>0</v>
      </c>
      <c r="Q60" s="292">
        <v>0</v>
      </c>
      <c r="R60" s="292">
        <v>0</v>
      </c>
      <c r="S60" s="292">
        <v>0</v>
      </c>
      <c r="T60" s="292">
        <f>SUM(U60,AB60)</f>
        <v>0</v>
      </c>
      <c r="U60" s="292">
        <f>SUM(V60:AA60)</f>
        <v>0</v>
      </c>
      <c r="V60" s="292">
        <v>0</v>
      </c>
      <c r="W60" s="292">
        <v>0</v>
      </c>
      <c r="X60" s="292">
        <v>0</v>
      </c>
      <c r="Y60" s="292">
        <v>0</v>
      </c>
      <c r="Z60" s="292">
        <v>0</v>
      </c>
      <c r="AA60" s="292">
        <v>0</v>
      </c>
      <c r="AB60" s="292">
        <f>SUM(AC60:AH60)</f>
        <v>0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2">
        <f>SUM(AJ60,AQ60)</f>
        <v>0</v>
      </c>
      <c r="AJ60" s="292">
        <f>SUM(AK60:AP60)</f>
        <v>0</v>
      </c>
      <c r="AK60" s="292">
        <v>0</v>
      </c>
      <c r="AL60" s="292">
        <v>0</v>
      </c>
      <c r="AM60" s="292">
        <v>0</v>
      </c>
      <c r="AN60" s="292">
        <v>0</v>
      </c>
      <c r="AO60" s="292">
        <v>0</v>
      </c>
      <c r="AP60" s="292">
        <v>0</v>
      </c>
      <c r="AQ60" s="292">
        <f>SUM(AR60:AW60)</f>
        <v>0</v>
      </c>
      <c r="AR60" s="292">
        <v>0</v>
      </c>
      <c r="AS60" s="292">
        <v>0</v>
      </c>
      <c r="AT60" s="292">
        <v>0</v>
      </c>
      <c r="AU60" s="292">
        <v>0</v>
      </c>
      <c r="AV60" s="292">
        <v>0</v>
      </c>
      <c r="AW60" s="292">
        <v>0</v>
      </c>
      <c r="AX60" s="292">
        <f>SUM(AY60,BF60)</f>
        <v>0</v>
      </c>
      <c r="AY60" s="292">
        <f>SUM(AZ60:BE60)</f>
        <v>0</v>
      </c>
      <c r="AZ60" s="292">
        <v>0</v>
      </c>
      <c r="BA60" s="292">
        <v>0</v>
      </c>
      <c r="BB60" s="292">
        <v>0</v>
      </c>
      <c r="BC60" s="292">
        <v>0</v>
      </c>
      <c r="BD60" s="292">
        <v>0</v>
      </c>
      <c r="BE60" s="292">
        <v>0</v>
      </c>
      <c r="BF60" s="292">
        <f>SUM(BG60:BL60)</f>
        <v>0</v>
      </c>
      <c r="BG60" s="292">
        <v>0</v>
      </c>
      <c r="BH60" s="292">
        <v>0</v>
      </c>
      <c r="BI60" s="292">
        <v>0</v>
      </c>
      <c r="BJ60" s="292">
        <v>0</v>
      </c>
      <c r="BK60" s="292">
        <v>0</v>
      </c>
      <c r="BL60" s="292">
        <v>0</v>
      </c>
      <c r="BM60" s="292">
        <f>SUM(BN60,BU60)</f>
        <v>0</v>
      </c>
      <c r="BN60" s="292">
        <f>SUM(BO60:BT60)</f>
        <v>0</v>
      </c>
      <c r="BO60" s="292"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f>SUM(BV60:CA60)</f>
        <v>0</v>
      </c>
      <c r="BV60" s="292">
        <v>0</v>
      </c>
      <c r="BW60" s="292">
        <v>0</v>
      </c>
      <c r="BX60" s="292">
        <v>0</v>
      </c>
      <c r="BY60" s="292">
        <v>0</v>
      </c>
      <c r="BZ60" s="292">
        <v>0</v>
      </c>
      <c r="CA60" s="292">
        <v>0</v>
      </c>
      <c r="CB60" s="292">
        <f>SUM(CC60,CJ60)</f>
        <v>0</v>
      </c>
      <c r="CC60" s="292">
        <f>SUM(CD60:CI60)</f>
        <v>0</v>
      </c>
      <c r="CD60" s="292">
        <v>0</v>
      </c>
      <c r="CE60" s="292">
        <v>0</v>
      </c>
      <c r="CF60" s="292">
        <v>0</v>
      </c>
      <c r="CG60" s="292">
        <v>0</v>
      </c>
      <c r="CH60" s="292">
        <v>0</v>
      </c>
      <c r="CI60" s="292">
        <v>0</v>
      </c>
      <c r="CJ60" s="292">
        <f>SUM(CK60:CP60)</f>
        <v>0</v>
      </c>
      <c r="CK60" s="292">
        <v>0</v>
      </c>
      <c r="CL60" s="292">
        <v>0</v>
      </c>
      <c r="CM60" s="292">
        <v>0</v>
      </c>
      <c r="CN60" s="292">
        <v>0</v>
      </c>
      <c r="CO60" s="292">
        <v>0</v>
      </c>
      <c r="CP60" s="292">
        <v>0</v>
      </c>
      <c r="CQ60" s="292">
        <f>SUM(CR60,CY60)</f>
        <v>397</v>
      </c>
      <c r="CR60" s="292">
        <f>SUM(CS60:CX60)</f>
        <v>351</v>
      </c>
      <c r="CS60" s="292">
        <v>0</v>
      </c>
      <c r="CT60" s="292">
        <v>0</v>
      </c>
      <c r="CU60" s="292">
        <v>0</v>
      </c>
      <c r="CV60" s="292">
        <v>344</v>
      </c>
      <c r="CW60" s="292">
        <v>0</v>
      </c>
      <c r="CX60" s="292">
        <v>7</v>
      </c>
      <c r="CY60" s="292">
        <f>SUM(CZ60:DE60)</f>
        <v>46</v>
      </c>
      <c r="CZ60" s="292">
        <v>0</v>
      </c>
      <c r="DA60" s="292">
        <v>0</v>
      </c>
      <c r="DB60" s="292">
        <v>0</v>
      </c>
      <c r="DC60" s="292">
        <v>29</v>
      </c>
      <c r="DD60" s="292">
        <v>0</v>
      </c>
      <c r="DE60" s="292">
        <v>17</v>
      </c>
      <c r="DF60" s="292">
        <f>SUM(DG60,DN60)</f>
        <v>0</v>
      </c>
      <c r="DG60" s="292">
        <f>SUM(DH60:DM60)</f>
        <v>0</v>
      </c>
      <c r="DH60" s="292">
        <v>0</v>
      </c>
      <c r="DI60" s="292">
        <v>0</v>
      </c>
      <c r="DJ60" s="292">
        <v>0</v>
      </c>
      <c r="DK60" s="292">
        <v>0</v>
      </c>
      <c r="DL60" s="292">
        <v>0</v>
      </c>
      <c r="DM60" s="292">
        <v>0</v>
      </c>
      <c r="DN60" s="292">
        <f>SUM(DO60:DT60)</f>
        <v>0</v>
      </c>
      <c r="DO60" s="292">
        <v>0</v>
      </c>
      <c r="DP60" s="292">
        <v>0</v>
      </c>
      <c r="DQ60" s="292">
        <v>0</v>
      </c>
      <c r="DR60" s="292">
        <v>0</v>
      </c>
      <c r="DS60" s="292">
        <v>0</v>
      </c>
      <c r="DT60" s="292">
        <v>0</v>
      </c>
      <c r="DU60" s="292">
        <f>SUM(DV60:DY60)</f>
        <v>194</v>
      </c>
      <c r="DV60" s="292">
        <v>194</v>
      </c>
      <c r="DW60" s="292">
        <v>0</v>
      </c>
      <c r="DX60" s="292">
        <v>0</v>
      </c>
      <c r="DY60" s="292">
        <v>0</v>
      </c>
      <c r="DZ60" s="292">
        <f>SUM(EA60,EH60)</f>
        <v>0</v>
      </c>
      <c r="EA60" s="292">
        <f>SUM(EB60:EG60)</f>
        <v>0</v>
      </c>
      <c r="EB60" s="292">
        <v>0</v>
      </c>
      <c r="EC60" s="292">
        <v>0</v>
      </c>
      <c r="ED60" s="292">
        <v>0</v>
      </c>
      <c r="EE60" s="292">
        <v>0</v>
      </c>
      <c r="EF60" s="292">
        <v>0</v>
      </c>
      <c r="EG60" s="292">
        <v>0</v>
      </c>
      <c r="EH60" s="292">
        <f>SUM(EI60:EN60)</f>
        <v>0</v>
      </c>
      <c r="EI60" s="292">
        <v>0</v>
      </c>
      <c r="EJ60" s="292">
        <v>0</v>
      </c>
      <c r="EK60" s="292">
        <v>0</v>
      </c>
      <c r="EL60" s="292">
        <v>0</v>
      </c>
      <c r="EM60" s="292">
        <v>0</v>
      </c>
      <c r="EN60" s="292">
        <v>0</v>
      </c>
    </row>
    <row r="61" spans="1:144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SUM(E61,T61,AI61,AX61,BM61,CB61,CQ61,DF61,DU61,DZ61)</f>
        <v>3137</v>
      </c>
      <c r="E61" s="292">
        <f>SUM(F61,M61)</f>
        <v>2521</v>
      </c>
      <c r="F61" s="292">
        <f>SUM(G61:L61)</f>
        <v>2019</v>
      </c>
      <c r="G61" s="292">
        <v>0</v>
      </c>
      <c r="H61" s="292">
        <v>2014</v>
      </c>
      <c r="I61" s="292">
        <v>0</v>
      </c>
      <c r="J61" s="292">
        <v>0</v>
      </c>
      <c r="K61" s="292">
        <v>0</v>
      </c>
      <c r="L61" s="292">
        <v>5</v>
      </c>
      <c r="M61" s="292">
        <f>SUM(N61:S61)</f>
        <v>502</v>
      </c>
      <c r="N61" s="292">
        <v>0</v>
      </c>
      <c r="O61" s="292">
        <v>414</v>
      </c>
      <c r="P61" s="292">
        <v>0</v>
      </c>
      <c r="Q61" s="292">
        <v>0</v>
      </c>
      <c r="R61" s="292">
        <v>0</v>
      </c>
      <c r="S61" s="292">
        <v>88</v>
      </c>
      <c r="T61" s="292">
        <f>SUM(U61,AB61)</f>
        <v>12</v>
      </c>
      <c r="U61" s="292">
        <f>SUM(V61:AA61)</f>
        <v>3</v>
      </c>
      <c r="V61" s="292">
        <v>0</v>
      </c>
      <c r="W61" s="292">
        <v>0</v>
      </c>
      <c r="X61" s="292">
        <v>2</v>
      </c>
      <c r="Y61" s="292">
        <v>0</v>
      </c>
      <c r="Z61" s="292">
        <v>0</v>
      </c>
      <c r="AA61" s="292">
        <v>1</v>
      </c>
      <c r="AB61" s="292">
        <f>SUM(AC61:AH61)</f>
        <v>9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9</v>
      </c>
      <c r="AI61" s="292">
        <f>SUM(AJ61,AQ61)</f>
        <v>0</v>
      </c>
      <c r="AJ61" s="292">
        <f>SUM(AK61:AP61)</f>
        <v>0</v>
      </c>
      <c r="AK61" s="292">
        <v>0</v>
      </c>
      <c r="AL61" s="292">
        <v>0</v>
      </c>
      <c r="AM61" s="292">
        <v>0</v>
      </c>
      <c r="AN61" s="292">
        <v>0</v>
      </c>
      <c r="AO61" s="292">
        <v>0</v>
      </c>
      <c r="AP61" s="292">
        <v>0</v>
      </c>
      <c r="AQ61" s="292">
        <f>SUM(AR61:AW61)</f>
        <v>0</v>
      </c>
      <c r="AR61" s="292">
        <v>0</v>
      </c>
      <c r="AS61" s="292">
        <v>0</v>
      </c>
      <c r="AT61" s="292">
        <v>0</v>
      </c>
      <c r="AU61" s="292">
        <v>0</v>
      </c>
      <c r="AV61" s="292">
        <v>0</v>
      </c>
      <c r="AW61" s="292">
        <v>0</v>
      </c>
      <c r="AX61" s="292">
        <f>SUM(AY61,BF61)</f>
        <v>0</v>
      </c>
      <c r="AY61" s="292">
        <f>SUM(AZ61:BE61)</f>
        <v>0</v>
      </c>
      <c r="AZ61" s="292">
        <v>0</v>
      </c>
      <c r="BA61" s="292">
        <v>0</v>
      </c>
      <c r="BB61" s="292">
        <v>0</v>
      </c>
      <c r="BC61" s="292">
        <v>0</v>
      </c>
      <c r="BD61" s="292">
        <v>0</v>
      </c>
      <c r="BE61" s="292">
        <v>0</v>
      </c>
      <c r="BF61" s="292">
        <f>SUM(BG61:BL61)</f>
        <v>0</v>
      </c>
      <c r="BG61" s="292">
        <v>0</v>
      </c>
      <c r="BH61" s="292">
        <v>0</v>
      </c>
      <c r="BI61" s="292">
        <v>0</v>
      </c>
      <c r="BJ61" s="292">
        <v>0</v>
      </c>
      <c r="BK61" s="292">
        <v>0</v>
      </c>
      <c r="BL61" s="292">
        <v>0</v>
      </c>
      <c r="BM61" s="292">
        <f>SUM(BN61,BU61)</f>
        <v>0</v>
      </c>
      <c r="BN61" s="292">
        <f>SUM(BO61:BT61)</f>
        <v>0</v>
      </c>
      <c r="BO61" s="292"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f>SUM(BV61:CA61)</f>
        <v>0</v>
      </c>
      <c r="BV61" s="292">
        <v>0</v>
      </c>
      <c r="BW61" s="292">
        <v>0</v>
      </c>
      <c r="BX61" s="292">
        <v>0</v>
      </c>
      <c r="BY61" s="292">
        <v>0</v>
      </c>
      <c r="BZ61" s="292">
        <v>0</v>
      </c>
      <c r="CA61" s="292">
        <v>0</v>
      </c>
      <c r="CB61" s="292">
        <f>SUM(CC61,CJ61)</f>
        <v>0</v>
      </c>
      <c r="CC61" s="292">
        <f>SUM(CD61:CI61)</f>
        <v>0</v>
      </c>
      <c r="CD61" s="292">
        <v>0</v>
      </c>
      <c r="CE61" s="292">
        <v>0</v>
      </c>
      <c r="CF61" s="292">
        <v>0</v>
      </c>
      <c r="CG61" s="292">
        <v>0</v>
      </c>
      <c r="CH61" s="292">
        <v>0</v>
      </c>
      <c r="CI61" s="292">
        <v>0</v>
      </c>
      <c r="CJ61" s="292">
        <f>SUM(CK61:CP61)</f>
        <v>0</v>
      </c>
      <c r="CK61" s="292">
        <v>0</v>
      </c>
      <c r="CL61" s="292">
        <v>0</v>
      </c>
      <c r="CM61" s="292">
        <v>0</v>
      </c>
      <c r="CN61" s="292">
        <v>0</v>
      </c>
      <c r="CO61" s="292">
        <v>0</v>
      </c>
      <c r="CP61" s="292">
        <v>0</v>
      </c>
      <c r="CQ61" s="292">
        <f>SUM(CR61,CY61)</f>
        <v>602</v>
      </c>
      <c r="CR61" s="292">
        <f>SUM(CS61:CX61)</f>
        <v>528</v>
      </c>
      <c r="CS61" s="292">
        <v>0</v>
      </c>
      <c r="CT61" s="292">
        <v>0</v>
      </c>
      <c r="CU61" s="292">
        <v>26</v>
      </c>
      <c r="CV61" s="292">
        <v>500</v>
      </c>
      <c r="CW61" s="292">
        <v>0</v>
      </c>
      <c r="CX61" s="292">
        <v>2</v>
      </c>
      <c r="CY61" s="292">
        <f>SUM(CZ61:DE61)</f>
        <v>74</v>
      </c>
      <c r="CZ61" s="292">
        <v>0</v>
      </c>
      <c r="DA61" s="292">
        <v>0</v>
      </c>
      <c r="DB61" s="292">
        <v>0</v>
      </c>
      <c r="DC61" s="292">
        <v>21</v>
      </c>
      <c r="DD61" s="292">
        <v>0</v>
      </c>
      <c r="DE61" s="292">
        <v>53</v>
      </c>
      <c r="DF61" s="292">
        <f>SUM(DG61,DN61)</f>
        <v>0</v>
      </c>
      <c r="DG61" s="292">
        <f>SUM(DH61:DM61)</f>
        <v>0</v>
      </c>
      <c r="DH61" s="292">
        <v>0</v>
      </c>
      <c r="DI61" s="292">
        <v>0</v>
      </c>
      <c r="DJ61" s="292">
        <v>0</v>
      </c>
      <c r="DK61" s="292">
        <v>0</v>
      </c>
      <c r="DL61" s="292">
        <v>0</v>
      </c>
      <c r="DM61" s="292">
        <v>0</v>
      </c>
      <c r="DN61" s="292">
        <f>SUM(DO61:DT61)</f>
        <v>0</v>
      </c>
      <c r="DO61" s="292">
        <v>0</v>
      </c>
      <c r="DP61" s="292">
        <v>0</v>
      </c>
      <c r="DQ61" s="292">
        <v>0</v>
      </c>
      <c r="DR61" s="292">
        <v>0</v>
      </c>
      <c r="DS61" s="292">
        <v>0</v>
      </c>
      <c r="DT61" s="292">
        <v>0</v>
      </c>
      <c r="DU61" s="292">
        <f>SUM(DV61:DY61)</f>
        <v>0</v>
      </c>
      <c r="DV61" s="292">
        <v>0</v>
      </c>
      <c r="DW61" s="292">
        <v>0</v>
      </c>
      <c r="DX61" s="292">
        <v>0</v>
      </c>
      <c r="DY61" s="292">
        <v>0</v>
      </c>
      <c r="DZ61" s="292">
        <f>SUM(EA61,EH61)</f>
        <v>2</v>
      </c>
      <c r="EA61" s="292">
        <f>SUM(EB61:EG61)</f>
        <v>2</v>
      </c>
      <c r="EB61" s="292">
        <v>0</v>
      </c>
      <c r="EC61" s="292">
        <v>0</v>
      </c>
      <c r="ED61" s="292">
        <v>2</v>
      </c>
      <c r="EE61" s="292">
        <v>0</v>
      </c>
      <c r="EF61" s="292">
        <v>0</v>
      </c>
      <c r="EG61" s="292">
        <v>0</v>
      </c>
      <c r="EH61" s="292">
        <f>SUM(EI61:EN61)</f>
        <v>0</v>
      </c>
      <c r="EI61" s="292">
        <v>0</v>
      </c>
      <c r="EJ61" s="292">
        <v>0</v>
      </c>
      <c r="EK61" s="292">
        <v>0</v>
      </c>
      <c r="EL61" s="292">
        <v>0</v>
      </c>
      <c r="EM61" s="292">
        <v>0</v>
      </c>
      <c r="EN61" s="292">
        <v>0</v>
      </c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61">
    <sortCondition ref="A8:A61"/>
    <sortCondition ref="B8:B61"/>
    <sortCondition ref="C8:C61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&amp;L処理施設別ごみ搬入量の状況（平成30年度実績）</oddHeader>
  </headerFooter>
  <colBreaks count="8" manualBreakCount="8">
    <brk id="19" min="1" max="60" man="1"/>
    <brk id="34" min="1" max="60" man="1"/>
    <brk id="49" min="1" max="60" man="1"/>
    <brk id="64" min="1" max="60" man="1"/>
    <brk id="79" min="1" max="60" man="1"/>
    <brk id="94" min="1" max="60" man="1"/>
    <brk id="109" min="1" max="60" man="1"/>
    <brk id="124" min="1" max="6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38" t="s">
        <v>665</v>
      </c>
      <c r="B2" s="338" t="s">
        <v>666</v>
      </c>
      <c r="C2" s="340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39"/>
      <c r="B3" s="339"/>
      <c r="C3" s="341"/>
      <c r="D3" s="343" t="s">
        <v>684</v>
      </c>
      <c r="E3" s="340" t="s">
        <v>685</v>
      </c>
      <c r="F3" s="344" t="s">
        <v>709</v>
      </c>
      <c r="G3" s="348"/>
      <c r="H3" s="348"/>
      <c r="I3" s="348"/>
      <c r="J3" s="348"/>
      <c r="K3" s="348"/>
      <c r="L3" s="348"/>
      <c r="M3" s="349"/>
      <c r="N3" s="340" t="s">
        <v>710</v>
      </c>
      <c r="O3" s="340" t="s">
        <v>711</v>
      </c>
      <c r="P3" s="343" t="s">
        <v>684</v>
      </c>
      <c r="Q3" s="340" t="s">
        <v>685</v>
      </c>
      <c r="R3" s="350" t="s">
        <v>712</v>
      </c>
      <c r="S3" s="351"/>
      <c r="T3" s="351"/>
      <c r="U3" s="351"/>
      <c r="V3" s="351"/>
      <c r="W3" s="351"/>
      <c r="X3" s="351"/>
      <c r="Y3" s="352"/>
      <c r="Z3" s="343" t="s">
        <v>684</v>
      </c>
      <c r="AA3" s="340" t="s">
        <v>686</v>
      </c>
      <c r="AB3" s="340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38" t="s">
        <v>714</v>
      </c>
      <c r="AM3" s="338" t="s">
        <v>690</v>
      </c>
      <c r="AN3" s="338" t="s">
        <v>691</v>
      </c>
      <c r="AO3" s="338" t="s">
        <v>692</v>
      </c>
      <c r="AP3" s="338" t="s">
        <v>693</v>
      </c>
      <c r="AQ3" s="338" t="s">
        <v>699</v>
      </c>
      <c r="AR3" s="338" t="s">
        <v>695</v>
      </c>
      <c r="AS3" s="338" t="s">
        <v>700</v>
      </c>
    </row>
    <row r="4" spans="1:45" s="175" customFormat="1" ht="25.5" customHeight="1">
      <c r="A4" s="339"/>
      <c r="B4" s="339"/>
      <c r="C4" s="341"/>
      <c r="D4" s="343"/>
      <c r="E4" s="341"/>
      <c r="F4" s="343" t="s">
        <v>684</v>
      </c>
      <c r="G4" s="340" t="s">
        <v>690</v>
      </c>
      <c r="H4" s="338" t="s">
        <v>691</v>
      </c>
      <c r="I4" s="338" t="s">
        <v>692</v>
      </c>
      <c r="J4" s="338" t="s">
        <v>693</v>
      </c>
      <c r="K4" s="338" t="s">
        <v>699</v>
      </c>
      <c r="L4" s="338" t="s">
        <v>695</v>
      </c>
      <c r="M4" s="340" t="s">
        <v>700</v>
      </c>
      <c r="N4" s="341"/>
      <c r="O4" s="347"/>
      <c r="P4" s="343"/>
      <c r="Q4" s="341"/>
      <c r="R4" s="339" t="s">
        <v>684</v>
      </c>
      <c r="S4" s="340" t="s">
        <v>690</v>
      </c>
      <c r="T4" s="338" t="s">
        <v>691</v>
      </c>
      <c r="U4" s="338" t="s">
        <v>692</v>
      </c>
      <c r="V4" s="338" t="s">
        <v>693</v>
      </c>
      <c r="W4" s="338" t="s">
        <v>699</v>
      </c>
      <c r="X4" s="338" t="s">
        <v>695</v>
      </c>
      <c r="Y4" s="340" t="s">
        <v>700</v>
      </c>
      <c r="Z4" s="343"/>
      <c r="AA4" s="341"/>
      <c r="AB4" s="341"/>
      <c r="AC4" s="343" t="s">
        <v>684</v>
      </c>
      <c r="AD4" s="340" t="s">
        <v>690</v>
      </c>
      <c r="AE4" s="338" t="s">
        <v>691</v>
      </c>
      <c r="AF4" s="338" t="s">
        <v>692</v>
      </c>
      <c r="AG4" s="338" t="s">
        <v>693</v>
      </c>
      <c r="AH4" s="338" t="s">
        <v>699</v>
      </c>
      <c r="AI4" s="338" t="s">
        <v>695</v>
      </c>
      <c r="AJ4" s="340" t="s">
        <v>700</v>
      </c>
      <c r="AK4" s="343"/>
      <c r="AL4" s="339"/>
      <c r="AM4" s="339"/>
      <c r="AN4" s="339"/>
      <c r="AO4" s="339"/>
      <c r="AP4" s="339"/>
      <c r="AQ4" s="339"/>
      <c r="AR4" s="339"/>
      <c r="AS4" s="339"/>
    </row>
    <row r="5" spans="1:45" s="175" customFormat="1" ht="22.5" customHeight="1">
      <c r="A5" s="339"/>
      <c r="B5" s="339"/>
      <c r="C5" s="341"/>
      <c r="D5" s="343"/>
      <c r="E5" s="341"/>
      <c r="F5" s="343"/>
      <c r="G5" s="341"/>
      <c r="H5" s="339"/>
      <c r="I5" s="339"/>
      <c r="J5" s="339"/>
      <c r="K5" s="339"/>
      <c r="L5" s="339"/>
      <c r="M5" s="341"/>
      <c r="N5" s="339"/>
      <c r="O5" s="347"/>
      <c r="P5" s="343"/>
      <c r="Q5" s="339"/>
      <c r="R5" s="341"/>
      <c r="S5" s="341"/>
      <c r="T5" s="339"/>
      <c r="U5" s="339"/>
      <c r="V5" s="339"/>
      <c r="W5" s="339"/>
      <c r="X5" s="339"/>
      <c r="Y5" s="341"/>
      <c r="Z5" s="343"/>
      <c r="AA5" s="339"/>
      <c r="AB5" s="339"/>
      <c r="AC5" s="343"/>
      <c r="AD5" s="341"/>
      <c r="AE5" s="339"/>
      <c r="AF5" s="339"/>
      <c r="AG5" s="339"/>
      <c r="AH5" s="339"/>
      <c r="AI5" s="339"/>
      <c r="AJ5" s="341"/>
      <c r="AK5" s="343"/>
      <c r="AL5" s="339"/>
      <c r="AM5" s="339"/>
      <c r="AN5" s="339"/>
      <c r="AO5" s="339"/>
      <c r="AP5" s="339"/>
      <c r="AQ5" s="339"/>
      <c r="AR5" s="339"/>
      <c r="AS5" s="339"/>
    </row>
    <row r="6" spans="1:45" s="176" customFormat="1" ht="13.5" customHeight="1">
      <c r="A6" s="339"/>
      <c r="B6" s="339"/>
      <c r="C6" s="341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千葉県</v>
      </c>
      <c r="B7" s="303" t="str">
        <f>ごみ処理概要!B7</f>
        <v>12000</v>
      </c>
      <c r="C7" s="304" t="s">
        <v>3</v>
      </c>
      <c r="D7" s="305">
        <f>SUM(E7,F7,N7,O7)</f>
        <v>1978370</v>
      </c>
      <c r="E7" s="305">
        <f>+Q7</f>
        <v>1571453</v>
      </c>
      <c r="F7" s="305">
        <f>SUM(G7:M7)</f>
        <v>266356</v>
      </c>
      <c r="G7" s="305">
        <f t="shared" ref="G7:M7" si="0">SUM(G$8:G$207)</f>
        <v>110272</v>
      </c>
      <c r="H7" s="305">
        <f t="shared" si="0"/>
        <v>6535</v>
      </c>
      <c r="I7" s="305">
        <f t="shared" si="0"/>
        <v>183</v>
      </c>
      <c r="J7" s="305">
        <f t="shared" si="0"/>
        <v>263</v>
      </c>
      <c r="K7" s="305">
        <f t="shared" si="0"/>
        <v>88</v>
      </c>
      <c r="L7" s="305">
        <f t="shared" si="0"/>
        <v>140264</v>
      </c>
      <c r="M7" s="305">
        <f t="shared" si="0"/>
        <v>8751</v>
      </c>
      <c r="N7" s="305">
        <f>+AA7</f>
        <v>2118</v>
      </c>
      <c r="O7" s="305">
        <f>+資源化量内訳!Y7</f>
        <v>138443</v>
      </c>
      <c r="P7" s="305">
        <f>+SUM(Q7,R7)</f>
        <v>1641886</v>
      </c>
      <c r="Q7" s="305">
        <f>SUM(Q$8:Q$207)</f>
        <v>1571453</v>
      </c>
      <c r="R7" s="305">
        <f>+SUM(S7,T7,U7,V7,W7,X7,Y7)</f>
        <v>70433</v>
      </c>
      <c r="S7" s="305">
        <f t="shared" ref="S7:Y7" si="1">SUM(S$8:S$207)</f>
        <v>56148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11270</v>
      </c>
      <c r="Y7" s="305">
        <f t="shared" si="1"/>
        <v>3015</v>
      </c>
      <c r="Z7" s="305">
        <f>SUM(AA7:AC7)</f>
        <v>143378</v>
      </c>
      <c r="AA7" s="305">
        <f>SUM(AA$8:AA$207)</f>
        <v>2118</v>
      </c>
      <c r="AB7" s="305">
        <f>SUM(AB$8:AB$207)</f>
        <v>120498</v>
      </c>
      <c r="AC7" s="305">
        <f>SUM(AD7:AJ7)</f>
        <v>20762</v>
      </c>
      <c r="AD7" s="305">
        <f t="shared" ref="AD7:AJ7" si="2">SUM(AD$8:AD$207)</f>
        <v>8179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8535</v>
      </c>
      <c r="AJ7" s="305">
        <f t="shared" si="2"/>
        <v>4048</v>
      </c>
      <c r="AK7" s="305">
        <f>SUM(AL7:AS7)</f>
        <v>368</v>
      </c>
      <c r="AL7" s="305">
        <f t="shared" ref="AL7:AS7" si="3">SUM(AL$8:AL$207)</f>
        <v>68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300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341963</v>
      </c>
      <c r="E8" s="292">
        <f>+Q8</f>
        <v>232914</v>
      </c>
      <c r="F8" s="292">
        <f>SUM(G8:M8)</f>
        <v>29536</v>
      </c>
      <c r="G8" s="292">
        <v>12383</v>
      </c>
      <c r="H8" s="292">
        <v>0</v>
      </c>
      <c r="I8" s="292">
        <v>0</v>
      </c>
      <c r="J8" s="292">
        <v>0</v>
      </c>
      <c r="K8" s="292">
        <v>0</v>
      </c>
      <c r="L8" s="292">
        <v>17153</v>
      </c>
      <c r="M8" s="292">
        <v>0</v>
      </c>
      <c r="N8" s="292">
        <f>+AA8</f>
        <v>431</v>
      </c>
      <c r="O8" s="292">
        <f>+資源化量内訳!Y8</f>
        <v>79082</v>
      </c>
      <c r="P8" s="292">
        <f>+SUM(Q8,R8)</f>
        <v>240742</v>
      </c>
      <c r="Q8" s="292">
        <v>232914</v>
      </c>
      <c r="R8" s="292">
        <f>+SUM(S8,T8,U8,V8,W8,X8,Y8)</f>
        <v>7828</v>
      </c>
      <c r="S8" s="292">
        <v>7548</v>
      </c>
      <c r="T8" s="292">
        <v>0</v>
      </c>
      <c r="U8" s="292">
        <v>0</v>
      </c>
      <c r="V8" s="292">
        <v>0</v>
      </c>
      <c r="W8" s="292">
        <v>0</v>
      </c>
      <c r="X8" s="292">
        <v>280</v>
      </c>
      <c r="Y8" s="292">
        <v>0</v>
      </c>
      <c r="Z8" s="292">
        <f>SUM(AA8:AC8)</f>
        <v>20055</v>
      </c>
      <c r="AA8" s="292">
        <v>431</v>
      </c>
      <c r="AB8" s="292">
        <v>18679</v>
      </c>
      <c r="AC8" s="292">
        <f>SUM(AD8:AJ8)</f>
        <v>945</v>
      </c>
      <c r="AD8" s="292">
        <v>945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23739</v>
      </c>
      <c r="E9" s="292">
        <f>+Q9</f>
        <v>20012</v>
      </c>
      <c r="F9" s="292">
        <f>SUM(G9:M9)</f>
        <v>2408</v>
      </c>
      <c r="G9" s="292">
        <v>1310</v>
      </c>
      <c r="H9" s="292">
        <v>0</v>
      </c>
      <c r="I9" s="292">
        <v>0</v>
      </c>
      <c r="J9" s="292">
        <v>0</v>
      </c>
      <c r="K9" s="292">
        <v>0</v>
      </c>
      <c r="L9" s="292">
        <v>1098</v>
      </c>
      <c r="M9" s="292">
        <v>0</v>
      </c>
      <c r="N9" s="292">
        <f>+AA9</f>
        <v>0</v>
      </c>
      <c r="O9" s="292">
        <f>+資源化量内訳!Y9</f>
        <v>1319</v>
      </c>
      <c r="P9" s="292">
        <f>+SUM(Q9,R9)</f>
        <v>20695</v>
      </c>
      <c r="Q9" s="292">
        <v>20012</v>
      </c>
      <c r="R9" s="292">
        <f>+SUM(S9,T9,U9,V9,W9,X9,Y9)</f>
        <v>683</v>
      </c>
      <c r="S9" s="292">
        <v>485</v>
      </c>
      <c r="T9" s="292">
        <v>0</v>
      </c>
      <c r="U9" s="292">
        <v>0</v>
      </c>
      <c r="V9" s="292">
        <v>0</v>
      </c>
      <c r="W9" s="292">
        <v>0</v>
      </c>
      <c r="X9" s="292">
        <v>198</v>
      </c>
      <c r="Y9" s="292">
        <v>0</v>
      </c>
      <c r="Z9" s="292">
        <f>SUM(AA9:AC9)</f>
        <v>2779</v>
      </c>
      <c r="AA9" s="292">
        <v>0</v>
      </c>
      <c r="AB9" s="292">
        <v>2328</v>
      </c>
      <c r="AC9" s="292">
        <f>SUM(AD9:AJ9)</f>
        <v>451</v>
      </c>
      <c r="AD9" s="292">
        <v>451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133234</v>
      </c>
      <c r="E10" s="292">
        <f>+Q10</f>
        <v>109885</v>
      </c>
      <c r="F10" s="292">
        <f>SUM(G10:M10)</f>
        <v>15010</v>
      </c>
      <c r="G10" s="292">
        <v>4713</v>
      </c>
      <c r="H10" s="292">
        <v>0</v>
      </c>
      <c r="I10" s="292">
        <v>0</v>
      </c>
      <c r="J10" s="292">
        <v>0</v>
      </c>
      <c r="K10" s="292">
        <v>0</v>
      </c>
      <c r="L10" s="292">
        <v>10297</v>
      </c>
      <c r="M10" s="292">
        <v>0</v>
      </c>
      <c r="N10" s="292">
        <f>+AA10</f>
        <v>0</v>
      </c>
      <c r="O10" s="292">
        <f>+資源化量内訳!Y10</f>
        <v>8339</v>
      </c>
      <c r="P10" s="292">
        <f>+SUM(Q10,R10)</f>
        <v>112746</v>
      </c>
      <c r="Q10" s="292">
        <v>109885</v>
      </c>
      <c r="R10" s="292">
        <f>+SUM(S10,T10,U10,V10,W10,X10,Y10)</f>
        <v>2861</v>
      </c>
      <c r="S10" s="292">
        <v>1709</v>
      </c>
      <c r="T10" s="292">
        <v>0</v>
      </c>
      <c r="U10" s="292">
        <v>0</v>
      </c>
      <c r="V10" s="292">
        <v>0</v>
      </c>
      <c r="W10" s="292">
        <v>0</v>
      </c>
      <c r="X10" s="292">
        <v>1152</v>
      </c>
      <c r="Y10" s="292">
        <v>0</v>
      </c>
      <c r="Z10" s="292">
        <f>SUM(AA10:AC10)</f>
        <v>14198</v>
      </c>
      <c r="AA10" s="292">
        <v>0</v>
      </c>
      <c r="AB10" s="292">
        <v>12543</v>
      </c>
      <c r="AC10" s="292">
        <f>SUM(AD10:AJ10)</f>
        <v>1655</v>
      </c>
      <c r="AD10" s="292">
        <v>1655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SUM(E11,F11,N11,O11)</f>
        <v>187713</v>
      </c>
      <c r="E11" s="292">
        <f>+Q11</f>
        <v>165512</v>
      </c>
      <c r="F11" s="292">
        <f>SUM(G11:M11)</f>
        <v>22147</v>
      </c>
      <c r="G11" s="292">
        <v>11818</v>
      </c>
      <c r="H11" s="292">
        <v>864</v>
      </c>
      <c r="I11" s="292">
        <v>107</v>
      </c>
      <c r="J11" s="292">
        <v>263</v>
      </c>
      <c r="K11" s="292">
        <v>0</v>
      </c>
      <c r="L11" s="292">
        <v>9095</v>
      </c>
      <c r="M11" s="292">
        <v>0</v>
      </c>
      <c r="N11" s="292">
        <f>+AA11</f>
        <v>0</v>
      </c>
      <c r="O11" s="292">
        <f>+資源化量内訳!Y11</f>
        <v>54</v>
      </c>
      <c r="P11" s="292">
        <f>+SUM(Q11,R11)</f>
        <v>172781</v>
      </c>
      <c r="Q11" s="292">
        <v>165512</v>
      </c>
      <c r="R11" s="292">
        <f>+SUM(S11,T11,U11,V11,W11,X11,Y11)</f>
        <v>7269</v>
      </c>
      <c r="S11" s="292">
        <v>6706</v>
      </c>
      <c r="T11" s="292">
        <v>0</v>
      </c>
      <c r="U11" s="292">
        <v>0</v>
      </c>
      <c r="V11" s="292">
        <v>0</v>
      </c>
      <c r="W11" s="292">
        <v>0</v>
      </c>
      <c r="X11" s="292">
        <v>563</v>
      </c>
      <c r="Y11" s="292">
        <v>0</v>
      </c>
      <c r="Z11" s="292">
        <f>SUM(AA11:AC11)</f>
        <v>7878</v>
      </c>
      <c r="AA11" s="292">
        <v>0</v>
      </c>
      <c r="AB11" s="292">
        <v>7679</v>
      </c>
      <c r="AC11" s="292">
        <f>SUM(AD11:AJ11)</f>
        <v>199</v>
      </c>
      <c r="AD11" s="292">
        <v>199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SUM(E12,F12,N12,O12)</f>
        <v>20477</v>
      </c>
      <c r="E12" s="292">
        <f>+Q12</f>
        <v>16751</v>
      </c>
      <c r="F12" s="292">
        <f>SUM(G12:M12)</f>
        <v>2155</v>
      </c>
      <c r="G12" s="292">
        <v>1111</v>
      </c>
      <c r="H12" s="292">
        <v>0</v>
      </c>
      <c r="I12" s="292">
        <v>0</v>
      </c>
      <c r="J12" s="292">
        <v>0</v>
      </c>
      <c r="K12" s="292">
        <v>0</v>
      </c>
      <c r="L12" s="292">
        <v>1044</v>
      </c>
      <c r="M12" s="292">
        <v>0</v>
      </c>
      <c r="N12" s="292">
        <f>+AA12</f>
        <v>0</v>
      </c>
      <c r="O12" s="292">
        <f>+資源化量内訳!Y12</f>
        <v>1571</v>
      </c>
      <c r="P12" s="292">
        <f>+SUM(Q12,R12)</f>
        <v>16993</v>
      </c>
      <c r="Q12" s="292">
        <v>16751</v>
      </c>
      <c r="R12" s="292">
        <f>+SUM(S12,T12,U12,V12,W12,X12,Y12)</f>
        <v>242</v>
      </c>
      <c r="S12" s="292">
        <v>173</v>
      </c>
      <c r="T12" s="292">
        <v>0</v>
      </c>
      <c r="U12" s="292">
        <v>0</v>
      </c>
      <c r="V12" s="292">
        <v>0</v>
      </c>
      <c r="W12" s="292">
        <v>0</v>
      </c>
      <c r="X12" s="292">
        <v>69</v>
      </c>
      <c r="Y12" s="292">
        <v>0</v>
      </c>
      <c r="Z12" s="292">
        <f>SUM(AA12:AC12)</f>
        <v>2542</v>
      </c>
      <c r="AA12" s="292">
        <v>0</v>
      </c>
      <c r="AB12" s="292">
        <v>2089</v>
      </c>
      <c r="AC12" s="292">
        <f>SUM(AD12:AJ12)</f>
        <v>453</v>
      </c>
      <c r="AD12" s="292">
        <v>453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SUM(E13,F13,N13,O13)</f>
        <v>55084</v>
      </c>
      <c r="E13" s="292">
        <f>+Q13</f>
        <v>47052</v>
      </c>
      <c r="F13" s="292">
        <f>SUM(G13:M13)</f>
        <v>5912</v>
      </c>
      <c r="G13" s="292">
        <v>2713</v>
      </c>
      <c r="H13" s="292">
        <v>0</v>
      </c>
      <c r="I13" s="292">
        <v>0</v>
      </c>
      <c r="J13" s="292">
        <v>0</v>
      </c>
      <c r="K13" s="292">
        <v>0</v>
      </c>
      <c r="L13" s="292">
        <v>3199</v>
      </c>
      <c r="M13" s="292">
        <v>0</v>
      </c>
      <c r="N13" s="292">
        <f>+AA13</f>
        <v>0</v>
      </c>
      <c r="O13" s="292">
        <f>+資源化量内訳!Y13</f>
        <v>2120</v>
      </c>
      <c r="P13" s="292">
        <f>+SUM(Q13,R13)</f>
        <v>49119</v>
      </c>
      <c r="Q13" s="292">
        <v>47052</v>
      </c>
      <c r="R13" s="292">
        <f>+SUM(S13,T13,U13,V13,W13,X13,Y13)</f>
        <v>2067</v>
      </c>
      <c r="S13" s="292">
        <v>2067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1983</v>
      </c>
      <c r="AA13" s="292">
        <v>0</v>
      </c>
      <c r="AB13" s="292">
        <v>1983</v>
      </c>
      <c r="AC13" s="292">
        <f>SUM(AD13:AJ13)</f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123871</v>
      </c>
      <c r="E14" s="292">
        <f>+Q14</f>
        <v>102686</v>
      </c>
      <c r="F14" s="292">
        <f>SUM(G14:M14)</f>
        <v>12666</v>
      </c>
      <c r="G14" s="292">
        <v>7117</v>
      </c>
      <c r="H14" s="292">
        <v>0</v>
      </c>
      <c r="I14" s="292">
        <v>0</v>
      </c>
      <c r="J14" s="292">
        <v>0</v>
      </c>
      <c r="K14" s="292">
        <v>0</v>
      </c>
      <c r="L14" s="292">
        <v>5549</v>
      </c>
      <c r="M14" s="292">
        <v>0</v>
      </c>
      <c r="N14" s="292">
        <f>+AA14</f>
        <v>0</v>
      </c>
      <c r="O14" s="292">
        <f>+資源化量内訳!Y14</f>
        <v>8519</v>
      </c>
      <c r="P14" s="292">
        <f>+SUM(Q14,R14)</f>
        <v>103553</v>
      </c>
      <c r="Q14" s="292">
        <v>102686</v>
      </c>
      <c r="R14" s="292">
        <f>+SUM(S14,T14,U14,V14,W14,X14,Y14)</f>
        <v>867</v>
      </c>
      <c r="S14" s="292">
        <v>521</v>
      </c>
      <c r="T14" s="292">
        <v>0</v>
      </c>
      <c r="U14" s="292">
        <v>0</v>
      </c>
      <c r="V14" s="292">
        <v>0</v>
      </c>
      <c r="W14" s="292">
        <v>0</v>
      </c>
      <c r="X14" s="292">
        <v>346</v>
      </c>
      <c r="Y14" s="292">
        <v>0</v>
      </c>
      <c r="Z14" s="292">
        <f>SUM(AA14:AC14)</f>
        <v>13979</v>
      </c>
      <c r="AA14" s="292">
        <v>0</v>
      </c>
      <c r="AB14" s="292">
        <v>12396</v>
      </c>
      <c r="AC14" s="292">
        <f>SUM(AD14:AJ14)</f>
        <v>1583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1583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37014</v>
      </c>
      <c r="E15" s="292">
        <f>+Q15</f>
        <v>25821</v>
      </c>
      <c r="F15" s="292">
        <f>SUM(G15:M15)</f>
        <v>11137</v>
      </c>
      <c r="G15" s="292">
        <v>0</v>
      </c>
      <c r="H15" s="292">
        <v>5261</v>
      </c>
      <c r="I15" s="292">
        <v>0</v>
      </c>
      <c r="J15" s="292">
        <v>0</v>
      </c>
      <c r="K15" s="292">
        <v>0</v>
      </c>
      <c r="L15" s="292">
        <v>5876</v>
      </c>
      <c r="M15" s="292">
        <v>0</v>
      </c>
      <c r="N15" s="292">
        <f>+AA15</f>
        <v>0</v>
      </c>
      <c r="O15" s="292">
        <f>+資源化量内訳!Y15</f>
        <v>56</v>
      </c>
      <c r="P15" s="292">
        <f>+SUM(Q15,R15)</f>
        <v>29547</v>
      </c>
      <c r="Q15" s="292">
        <v>25821</v>
      </c>
      <c r="R15" s="292">
        <f>+SUM(S15,T15,U15,V15,W15,X15,Y15)</f>
        <v>3726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3726</v>
      </c>
      <c r="Y15" s="292">
        <v>0</v>
      </c>
      <c r="Z15" s="292">
        <f>SUM(AA15:AC15)</f>
        <v>2597</v>
      </c>
      <c r="AA15" s="292">
        <v>0</v>
      </c>
      <c r="AB15" s="292">
        <v>2597</v>
      </c>
      <c r="AC15" s="292">
        <f>SUM(AD15:AJ15)</f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34080</v>
      </c>
      <c r="E16" s="292">
        <f>+Q16</f>
        <v>27881</v>
      </c>
      <c r="F16" s="292">
        <f>SUM(G16:M16)</f>
        <v>3903</v>
      </c>
      <c r="G16" s="292">
        <v>3903</v>
      </c>
      <c r="H16" s="292">
        <v>0</v>
      </c>
      <c r="I16" s="292">
        <v>0</v>
      </c>
      <c r="J16" s="292">
        <v>0</v>
      </c>
      <c r="K16" s="292">
        <v>0</v>
      </c>
      <c r="L16" s="292">
        <v>0</v>
      </c>
      <c r="M16" s="292">
        <v>0</v>
      </c>
      <c r="N16" s="292">
        <f>+AA16</f>
        <v>0</v>
      </c>
      <c r="O16" s="292">
        <f>+資源化量内訳!Y16</f>
        <v>2296</v>
      </c>
      <c r="P16" s="292">
        <f>+SUM(Q16,R16)</f>
        <v>29937</v>
      </c>
      <c r="Q16" s="292">
        <v>27881</v>
      </c>
      <c r="R16" s="292">
        <f>+SUM(S16,T16,U16,V16,W16,X16,Y16)</f>
        <v>2056</v>
      </c>
      <c r="S16" s="292">
        <v>2056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3983</v>
      </c>
      <c r="AA16" s="292">
        <v>0</v>
      </c>
      <c r="AB16" s="292">
        <v>3602</v>
      </c>
      <c r="AC16" s="292">
        <f>SUM(AD16:AJ16)</f>
        <v>381</v>
      </c>
      <c r="AD16" s="292">
        <v>381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50596</v>
      </c>
      <c r="E17" s="292">
        <f>+Q17</f>
        <v>45523</v>
      </c>
      <c r="F17" s="292">
        <f>SUM(G17:M17)</f>
        <v>4076</v>
      </c>
      <c r="G17" s="292">
        <v>1081</v>
      </c>
      <c r="H17" s="292">
        <v>0</v>
      </c>
      <c r="I17" s="292">
        <v>0</v>
      </c>
      <c r="J17" s="292">
        <v>0</v>
      </c>
      <c r="K17" s="292">
        <v>0</v>
      </c>
      <c r="L17" s="292">
        <v>2976</v>
      </c>
      <c r="M17" s="292">
        <v>19</v>
      </c>
      <c r="N17" s="292">
        <f>+AA17</f>
        <v>0</v>
      </c>
      <c r="O17" s="292">
        <f>+資源化量内訳!Y17</f>
        <v>997</v>
      </c>
      <c r="P17" s="292">
        <f>+SUM(Q17,R17)</f>
        <v>45523</v>
      </c>
      <c r="Q17" s="292">
        <v>45523</v>
      </c>
      <c r="R17" s="292">
        <f>+SUM(S17,T17,U17,V17,W17,X17,Y17)</f>
        <v>0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2224</v>
      </c>
      <c r="AA17" s="292">
        <v>0</v>
      </c>
      <c r="AB17" s="292">
        <v>1914</v>
      </c>
      <c r="AC17" s="292">
        <f>SUM(AD17:AJ17)</f>
        <v>310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310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47238</v>
      </c>
      <c r="E18" s="292">
        <f>+Q18</f>
        <v>41047</v>
      </c>
      <c r="F18" s="292">
        <f>SUM(G18:M18)</f>
        <v>6126</v>
      </c>
      <c r="G18" s="292">
        <v>4617</v>
      </c>
      <c r="H18" s="292">
        <v>0</v>
      </c>
      <c r="I18" s="292">
        <v>0</v>
      </c>
      <c r="J18" s="292">
        <v>0</v>
      </c>
      <c r="K18" s="292">
        <v>0</v>
      </c>
      <c r="L18" s="292">
        <v>1509</v>
      </c>
      <c r="M18" s="292">
        <v>0</v>
      </c>
      <c r="N18" s="292">
        <f>+AA18</f>
        <v>0</v>
      </c>
      <c r="O18" s="292">
        <f>+資源化量内訳!Y18</f>
        <v>65</v>
      </c>
      <c r="P18" s="292">
        <f>+SUM(Q18,R18)</f>
        <v>43369</v>
      </c>
      <c r="Q18" s="292">
        <v>41047</v>
      </c>
      <c r="R18" s="292">
        <f>+SUM(S18,T18,U18,V18,W18,X18,Y18)</f>
        <v>2322</v>
      </c>
      <c r="S18" s="292">
        <v>2322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807</v>
      </c>
      <c r="AA18" s="292">
        <v>0</v>
      </c>
      <c r="AB18" s="292">
        <v>721</v>
      </c>
      <c r="AC18" s="292">
        <f>SUM(AD18:AJ18)</f>
        <v>86</v>
      </c>
      <c r="AD18" s="292">
        <v>86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20142</v>
      </c>
      <c r="E19" s="292">
        <f>+Q19</f>
        <v>17773</v>
      </c>
      <c r="F19" s="292">
        <f>SUM(G19:M19)</f>
        <v>1461</v>
      </c>
      <c r="G19" s="292">
        <v>937</v>
      </c>
      <c r="H19" s="292">
        <v>0</v>
      </c>
      <c r="I19" s="292">
        <v>0</v>
      </c>
      <c r="J19" s="292">
        <v>0</v>
      </c>
      <c r="K19" s="292">
        <v>0</v>
      </c>
      <c r="L19" s="292">
        <v>524</v>
      </c>
      <c r="M19" s="292">
        <v>0</v>
      </c>
      <c r="N19" s="292">
        <f>+AA19</f>
        <v>0</v>
      </c>
      <c r="O19" s="292">
        <f>+資源化量内訳!Y19</f>
        <v>908</v>
      </c>
      <c r="P19" s="292">
        <f>+SUM(Q19,R19)</f>
        <v>18473</v>
      </c>
      <c r="Q19" s="292">
        <v>17773</v>
      </c>
      <c r="R19" s="292">
        <f>+SUM(S19,T19,U19,V19,W19,X19,Y19)</f>
        <v>700</v>
      </c>
      <c r="S19" s="292">
        <v>692</v>
      </c>
      <c r="T19" s="292">
        <v>0</v>
      </c>
      <c r="U19" s="292">
        <v>0</v>
      </c>
      <c r="V19" s="292">
        <v>0</v>
      </c>
      <c r="W19" s="292">
        <v>0</v>
      </c>
      <c r="X19" s="292">
        <v>8</v>
      </c>
      <c r="Y19" s="292">
        <v>0</v>
      </c>
      <c r="Z19" s="292">
        <f>SUM(AA19:AC19)</f>
        <v>392</v>
      </c>
      <c r="AA19" s="292">
        <v>0</v>
      </c>
      <c r="AB19" s="292">
        <v>139</v>
      </c>
      <c r="AC19" s="292">
        <f>SUM(AD19:AJ19)</f>
        <v>253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253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23663</v>
      </c>
      <c r="E20" s="292">
        <f>+Q20</f>
        <v>18792</v>
      </c>
      <c r="F20" s="292">
        <f>SUM(G20:M20)</f>
        <v>3265</v>
      </c>
      <c r="G20" s="292">
        <v>1702</v>
      </c>
      <c r="H20" s="292">
        <v>0</v>
      </c>
      <c r="I20" s="292">
        <v>0</v>
      </c>
      <c r="J20" s="292">
        <v>0</v>
      </c>
      <c r="K20" s="292">
        <v>0</v>
      </c>
      <c r="L20" s="292">
        <v>1563</v>
      </c>
      <c r="M20" s="292">
        <v>0</v>
      </c>
      <c r="N20" s="292">
        <f>+AA20</f>
        <v>317</v>
      </c>
      <c r="O20" s="292">
        <f>+資源化量内訳!Y20</f>
        <v>1289</v>
      </c>
      <c r="P20" s="292">
        <f>+SUM(Q20,R20)</f>
        <v>19892</v>
      </c>
      <c r="Q20" s="292">
        <v>18792</v>
      </c>
      <c r="R20" s="292">
        <f>+SUM(S20,T20,U20,V20,W20,X20,Y20)</f>
        <v>1100</v>
      </c>
      <c r="S20" s="292">
        <v>1060</v>
      </c>
      <c r="T20" s="292">
        <v>0</v>
      </c>
      <c r="U20" s="292">
        <v>0</v>
      </c>
      <c r="V20" s="292">
        <v>0</v>
      </c>
      <c r="W20" s="292">
        <v>0</v>
      </c>
      <c r="X20" s="292">
        <v>40</v>
      </c>
      <c r="Y20" s="292">
        <v>0</v>
      </c>
      <c r="Z20" s="292">
        <f>SUM(AA20:AC20)</f>
        <v>2812</v>
      </c>
      <c r="AA20" s="292">
        <v>317</v>
      </c>
      <c r="AB20" s="292">
        <v>1477</v>
      </c>
      <c r="AC20" s="292">
        <f>SUM(AD20:AJ20)</f>
        <v>1018</v>
      </c>
      <c r="AD20" s="292">
        <v>244</v>
      </c>
      <c r="AE20" s="292">
        <v>0</v>
      </c>
      <c r="AF20" s="292">
        <v>0</v>
      </c>
      <c r="AG20" s="292">
        <v>0</v>
      </c>
      <c r="AH20" s="292">
        <v>0</v>
      </c>
      <c r="AI20" s="292">
        <v>774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62620</v>
      </c>
      <c r="E21" s="292">
        <f>+Q21</f>
        <v>53834</v>
      </c>
      <c r="F21" s="292">
        <f>SUM(G21:M21)</f>
        <v>6005</v>
      </c>
      <c r="G21" s="292">
        <v>6005</v>
      </c>
      <c r="H21" s="292">
        <v>0</v>
      </c>
      <c r="I21" s="292">
        <v>0</v>
      </c>
      <c r="J21" s="292">
        <v>0</v>
      </c>
      <c r="K21" s="292">
        <v>0</v>
      </c>
      <c r="L21" s="292">
        <v>0</v>
      </c>
      <c r="M21" s="292">
        <v>0</v>
      </c>
      <c r="N21" s="292">
        <f>+AA21</f>
        <v>0</v>
      </c>
      <c r="O21" s="292">
        <f>+資源化量内訳!Y21</f>
        <v>2781</v>
      </c>
      <c r="P21" s="292">
        <f>+SUM(Q21,R21)</f>
        <v>53834</v>
      </c>
      <c r="Q21" s="292">
        <v>53834</v>
      </c>
      <c r="R21" s="292">
        <f>+SUM(S21,T21,U21,V21,W21,X21,Y21)</f>
        <v>0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>SUM(AA21:AC21)</f>
        <v>1529</v>
      </c>
      <c r="AA21" s="292">
        <v>0</v>
      </c>
      <c r="AB21" s="292">
        <v>1529</v>
      </c>
      <c r="AC21" s="292">
        <f>SUM(AD21:AJ21)</f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133511</v>
      </c>
      <c r="E22" s="292">
        <f>+Q22</f>
        <v>97649</v>
      </c>
      <c r="F22" s="292">
        <f>SUM(G22:M22)</f>
        <v>34563</v>
      </c>
      <c r="G22" s="292">
        <v>8900</v>
      </c>
      <c r="H22" s="292">
        <v>0</v>
      </c>
      <c r="I22" s="292">
        <v>0</v>
      </c>
      <c r="J22" s="292">
        <v>0</v>
      </c>
      <c r="K22" s="292">
        <v>0</v>
      </c>
      <c r="L22" s="292">
        <v>25663</v>
      </c>
      <c r="M22" s="292">
        <v>0</v>
      </c>
      <c r="N22" s="292">
        <f>+AA22</f>
        <v>0</v>
      </c>
      <c r="O22" s="292">
        <f>+資源化量内訳!Y22</f>
        <v>1299</v>
      </c>
      <c r="P22" s="292">
        <f>+SUM(Q22,R22)</f>
        <v>106995</v>
      </c>
      <c r="Q22" s="292">
        <v>97649</v>
      </c>
      <c r="R22" s="292">
        <f>+SUM(S22,T22,U22,V22,W22,X22,Y22)</f>
        <v>9346</v>
      </c>
      <c r="S22" s="292">
        <v>8305</v>
      </c>
      <c r="T22" s="292">
        <v>0</v>
      </c>
      <c r="U22" s="292">
        <v>0</v>
      </c>
      <c r="V22" s="292">
        <v>0</v>
      </c>
      <c r="W22" s="292">
        <v>0</v>
      </c>
      <c r="X22" s="292">
        <v>1041</v>
      </c>
      <c r="Y22" s="292">
        <v>0</v>
      </c>
      <c r="Z22" s="292">
        <f>SUM(AA22:AC22)</f>
        <v>12218</v>
      </c>
      <c r="AA22" s="292">
        <v>0</v>
      </c>
      <c r="AB22" s="292">
        <v>12218</v>
      </c>
      <c r="AC22" s="292">
        <f>SUM(AD22:AJ22)</f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7193</v>
      </c>
      <c r="E23" s="292">
        <f>+Q23</f>
        <v>5826</v>
      </c>
      <c r="F23" s="292">
        <f>SUM(G23:M23)</f>
        <v>418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292">
        <v>418</v>
      </c>
      <c r="M23" s="292">
        <v>0</v>
      </c>
      <c r="N23" s="292">
        <f>+AA23</f>
        <v>0</v>
      </c>
      <c r="O23" s="292">
        <f>+資源化量内訳!Y23</f>
        <v>949</v>
      </c>
      <c r="P23" s="292">
        <f>+SUM(Q23,R23)</f>
        <v>5826</v>
      </c>
      <c r="Q23" s="292">
        <v>5826</v>
      </c>
      <c r="R23" s="292">
        <f>+SUM(S23,T23,U23,V23,W23,X23,Y23)</f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703</v>
      </c>
      <c r="AA23" s="292">
        <v>0</v>
      </c>
      <c r="AB23" s="292">
        <v>703</v>
      </c>
      <c r="AC23" s="292">
        <f>SUM(AD23:AJ23)</f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90362</v>
      </c>
      <c r="E24" s="292">
        <f>+Q24</f>
        <v>76793</v>
      </c>
      <c r="F24" s="292">
        <f>SUM(G24:M24)</f>
        <v>8394</v>
      </c>
      <c r="G24" s="292">
        <v>8394</v>
      </c>
      <c r="H24" s="292">
        <v>0</v>
      </c>
      <c r="I24" s="292">
        <v>0</v>
      </c>
      <c r="J24" s="292">
        <v>0</v>
      </c>
      <c r="K24" s="292">
        <v>0</v>
      </c>
      <c r="L24" s="292">
        <v>0</v>
      </c>
      <c r="M24" s="292">
        <v>0</v>
      </c>
      <c r="N24" s="292">
        <f>+AA24</f>
        <v>209</v>
      </c>
      <c r="O24" s="292">
        <f>+資源化量内訳!Y24</f>
        <v>4966</v>
      </c>
      <c r="P24" s="292">
        <f>+SUM(Q24,R24)</f>
        <v>80156</v>
      </c>
      <c r="Q24" s="292">
        <v>76793</v>
      </c>
      <c r="R24" s="292">
        <f>+SUM(S24,T24,U24,V24,W24,X24,Y24)</f>
        <v>3363</v>
      </c>
      <c r="S24" s="292">
        <v>3363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5035</v>
      </c>
      <c r="AA24" s="292">
        <v>209</v>
      </c>
      <c r="AB24" s="292">
        <v>2673</v>
      </c>
      <c r="AC24" s="292">
        <f>SUM(AD24:AJ24)</f>
        <v>2153</v>
      </c>
      <c r="AD24" s="292">
        <v>2153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50041</v>
      </c>
      <c r="E25" s="292">
        <f>+Q25</f>
        <v>35077</v>
      </c>
      <c r="F25" s="292">
        <f>SUM(G25:M25)</f>
        <v>14774</v>
      </c>
      <c r="G25" s="292">
        <v>8951</v>
      </c>
      <c r="H25" s="292">
        <v>0</v>
      </c>
      <c r="I25" s="292">
        <v>0</v>
      </c>
      <c r="J25" s="292">
        <v>0</v>
      </c>
      <c r="K25" s="292">
        <v>0</v>
      </c>
      <c r="L25" s="292">
        <v>5823</v>
      </c>
      <c r="M25" s="292">
        <v>0</v>
      </c>
      <c r="N25" s="292">
        <f>+AA25</f>
        <v>0</v>
      </c>
      <c r="O25" s="292">
        <f>+資源化量内訳!Y25</f>
        <v>190</v>
      </c>
      <c r="P25" s="292">
        <f>+SUM(Q25,R25)</f>
        <v>42039</v>
      </c>
      <c r="Q25" s="292">
        <v>35077</v>
      </c>
      <c r="R25" s="292">
        <f>+SUM(S25,T25,U25,V25,W25,X25,Y25)</f>
        <v>6962</v>
      </c>
      <c r="S25" s="292">
        <v>6962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7549</v>
      </c>
      <c r="AA25" s="292">
        <v>0</v>
      </c>
      <c r="AB25" s="292">
        <v>3553</v>
      </c>
      <c r="AC25" s="292">
        <f>SUM(AD25:AJ25)</f>
        <v>3996</v>
      </c>
      <c r="AD25" s="292">
        <v>5</v>
      </c>
      <c r="AE25" s="292">
        <v>0</v>
      </c>
      <c r="AF25" s="292">
        <v>0</v>
      </c>
      <c r="AG25" s="292">
        <v>0</v>
      </c>
      <c r="AH25" s="292">
        <v>0</v>
      </c>
      <c r="AI25" s="292">
        <v>3991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53583</v>
      </c>
      <c r="E26" s="292">
        <f>+Q26</f>
        <v>45090</v>
      </c>
      <c r="F26" s="292">
        <f>SUM(G26:M26)</f>
        <v>4807</v>
      </c>
      <c r="G26" s="292">
        <v>1266</v>
      </c>
      <c r="H26" s="292">
        <v>0</v>
      </c>
      <c r="I26" s="292">
        <v>0</v>
      </c>
      <c r="J26" s="292">
        <v>0</v>
      </c>
      <c r="K26" s="292">
        <v>0</v>
      </c>
      <c r="L26" s="292">
        <v>3541</v>
      </c>
      <c r="M26" s="292">
        <v>0</v>
      </c>
      <c r="N26" s="292">
        <f>+AA26</f>
        <v>0</v>
      </c>
      <c r="O26" s="292">
        <f>+資源化量内訳!Y26</f>
        <v>3686</v>
      </c>
      <c r="P26" s="292">
        <f>+SUM(Q26,R26)</f>
        <v>45984</v>
      </c>
      <c r="Q26" s="292">
        <v>45090</v>
      </c>
      <c r="R26" s="292">
        <f>+SUM(S26,T26,U26,V26,W26,X26,Y26)</f>
        <v>894</v>
      </c>
      <c r="S26" s="292">
        <v>734</v>
      </c>
      <c r="T26" s="292">
        <v>0</v>
      </c>
      <c r="U26" s="292">
        <v>0</v>
      </c>
      <c r="V26" s="292">
        <v>0</v>
      </c>
      <c r="W26" s="292">
        <v>0</v>
      </c>
      <c r="X26" s="292">
        <v>160</v>
      </c>
      <c r="Y26" s="292">
        <v>0</v>
      </c>
      <c r="Z26" s="292">
        <f>SUM(AA26:AC26)</f>
        <v>3712</v>
      </c>
      <c r="AA26" s="292">
        <v>0</v>
      </c>
      <c r="AB26" s="292">
        <v>3377</v>
      </c>
      <c r="AC26" s="292">
        <f>SUM(AD26:AJ26)</f>
        <v>335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335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40031</v>
      </c>
      <c r="E27" s="292">
        <f>+Q27</f>
        <v>24412</v>
      </c>
      <c r="F27" s="292">
        <f>SUM(G27:M27)</f>
        <v>15001</v>
      </c>
      <c r="G27" s="292">
        <v>1839</v>
      </c>
      <c r="H27" s="292">
        <v>281</v>
      </c>
      <c r="I27" s="292">
        <v>0</v>
      </c>
      <c r="J27" s="292">
        <v>0</v>
      </c>
      <c r="K27" s="292">
        <v>0</v>
      </c>
      <c r="L27" s="292">
        <v>7733</v>
      </c>
      <c r="M27" s="292">
        <v>5148</v>
      </c>
      <c r="N27" s="292">
        <f>+AA27</f>
        <v>0</v>
      </c>
      <c r="O27" s="292">
        <f>+資源化量内訳!Y27</f>
        <v>618</v>
      </c>
      <c r="P27" s="292">
        <f>+SUM(Q27,R27)</f>
        <v>26700</v>
      </c>
      <c r="Q27" s="292">
        <v>24412</v>
      </c>
      <c r="R27" s="292">
        <f>+SUM(S27,T27,U27,V27,W27,X27,Y27)</f>
        <v>2288</v>
      </c>
      <c r="S27" s="292">
        <v>0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2288</v>
      </c>
      <c r="Z27" s="292">
        <f>SUM(AA27:AC27)</f>
        <v>5963</v>
      </c>
      <c r="AA27" s="292">
        <v>0</v>
      </c>
      <c r="AB27" s="292">
        <v>2985</v>
      </c>
      <c r="AC27" s="292">
        <f>SUM(AD27:AJ27)</f>
        <v>2978</v>
      </c>
      <c r="AD27" s="292">
        <v>312</v>
      </c>
      <c r="AE27" s="292">
        <v>0</v>
      </c>
      <c r="AF27" s="292">
        <v>0</v>
      </c>
      <c r="AG27" s="292">
        <v>0</v>
      </c>
      <c r="AH27" s="292">
        <v>0</v>
      </c>
      <c r="AI27" s="292">
        <v>106</v>
      </c>
      <c r="AJ27" s="292">
        <v>2560</v>
      </c>
      <c r="AK27" s="290">
        <f>SUM(AL27:AS27)</f>
        <v>300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300</v>
      </c>
    </row>
    <row r="28" spans="1:45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13401</v>
      </c>
      <c r="E28" s="292">
        <f>+Q28</f>
        <v>11814</v>
      </c>
      <c r="F28" s="292">
        <f>SUM(G28:M28)</f>
        <v>484</v>
      </c>
      <c r="G28" s="292">
        <v>19</v>
      </c>
      <c r="H28" s="292">
        <v>0</v>
      </c>
      <c r="I28" s="292">
        <v>0</v>
      </c>
      <c r="J28" s="292">
        <v>0</v>
      </c>
      <c r="K28" s="292">
        <v>0</v>
      </c>
      <c r="L28" s="292">
        <v>465</v>
      </c>
      <c r="M28" s="292">
        <v>0</v>
      </c>
      <c r="N28" s="292">
        <f>+AA28</f>
        <v>67</v>
      </c>
      <c r="O28" s="292">
        <f>+資源化量内訳!Y28</f>
        <v>1036</v>
      </c>
      <c r="P28" s="292">
        <f>+SUM(Q28,R28)</f>
        <v>11827</v>
      </c>
      <c r="Q28" s="292">
        <v>11814</v>
      </c>
      <c r="R28" s="292">
        <f>+SUM(S28,T28,U28,V28,W28,X28,Y28)</f>
        <v>13</v>
      </c>
      <c r="S28" s="292">
        <v>13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>SUM(AA28:AC28)</f>
        <v>331</v>
      </c>
      <c r="AA28" s="292">
        <v>67</v>
      </c>
      <c r="AB28" s="292">
        <v>264</v>
      </c>
      <c r="AC28" s="292">
        <f>SUM(AD28:AJ28)</f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28636</v>
      </c>
      <c r="E29" s="292">
        <f>+Q29</f>
        <v>22678</v>
      </c>
      <c r="F29" s="292">
        <f>SUM(G29:M29)</f>
        <v>5484</v>
      </c>
      <c r="G29" s="292">
        <v>0</v>
      </c>
      <c r="H29" s="292">
        <v>0</v>
      </c>
      <c r="I29" s="292">
        <v>0</v>
      </c>
      <c r="J29" s="292">
        <v>0</v>
      </c>
      <c r="K29" s="292">
        <v>0</v>
      </c>
      <c r="L29" s="292">
        <v>5484</v>
      </c>
      <c r="M29" s="292">
        <v>0</v>
      </c>
      <c r="N29" s="292">
        <f>+AA29</f>
        <v>0</v>
      </c>
      <c r="O29" s="292">
        <f>+資源化量内訳!Y29</f>
        <v>474</v>
      </c>
      <c r="P29" s="292">
        <f>+SUM(Q29,R29)</f>
        <v>22678</v>
      </c>
      <c r="Q29" s="292">
        <v>22678</v>
      </c>
      <c r="R29" s="292">
        <f>+SUM(S29,T29,U29,V29,W29,X29,Y29)</f>
        <v>0</v>
      </c>
      <c r="S29" s="292">
        <v>0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>SUM(AA29:AC29)</f>
        <v>2481</v>
      </c>
      <c r="AA29" s="292">
        <v>0</v>
      </c>
      <c r="AB29" s="292">
        <v>2481</v>
      </c>
      <c r="AC29" s="292">
        <f>SUM(AD29:AJ29)</f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28162</v>
      </c>
      <c r="E30" s="292">
        <f>+Q30</f>
        <v>23253</v>
      </c>
      <c r="F30" s="292">
        <f>SUM(G30:M30)</f>
        <v>2238</v>
      </c>
      <c r="G30" s="292">
        <v>0</v>
      </c>
      <c r="H30" s="292">
        <v>118</v>
      </c>
      <c r="I30" s="292">
        <v>0</v>
      </c>
      <c r="J30" s="292">
        <v>0</v>
      </c>
      <c r="K30" s="292">
        <v>0</v>
      </c>
      <c r="L30" s="292">
        <v>2120</v>
      </c>
      <c r="M30" s="292">
        <v>0</v>
      </c>
      <c r="N30" s="292">
        <f>+AA30</f>
        <v>0</v>
      </c>
      <c r="O30" s="292">
        <f>+資源化量内訳!Y30</f>
        <v>2671</v>
      </c>
      <c r="P30" s="292">
        <f>+SUM(Q30,R30)</f>
        <v>24215</v>
      </c>
      <c r="Q30" s="292">
        <v>23253</v>
      </c>
      <c r="R30" s="292">
        <f>+SUM(S30,T30,U30,V30,W30,X30,Y30)</f>
        <v>962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962</v>
      </c>
      <c r="Y30" s="292">
        <v>0</v>
      </c>
      <c r="Z30" s="292">
        <f>SUM(AA30:AC30)</f>
        <v>950</v>
      </c>
      <c r="AA30" s="292">
        <v>0</v>
      </c>
      <c r="AB30" s="292">
        <v>950</v>
      </c>
      <c r="AC30" s="292">
        <f>SUM(AD30:AJ30)</f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17142</v>
      </c>
      <c r="E31" s="292">
        <f>+Q31</f>
        <v>14582</v>
      </c>
      <c r="F31" s="292">
        <f>SUM(G31:M31)</f>
        <v>2090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2090</v>
      </c>
      <c r="M31" s="292">
        <v>0</v>
      </c>
      <c r="N31" s="292">
        <f>+AA31</f>
        <v>0</v>
      </c>
      <c r="O31" s="292">
        <f>+資源化量内訳!Y31</f>
        <v>470</v>
      </c>
      <c r="P31" s="292">
        <f>+SUM(Q31,R31)</f>
        <v>15509</v>
      </c>
      <c r="Q31" s="292">
        <v>14582</v>
      </c>
      <c r="R31" s="292">
        <f>+SUM(S31,T31,U31,V31,W31,X31,Y31)</f>
        <v>927</v>
      </c>
      <c r="S31" s="292">
        <v>0</v>
      </c>
      <c r="T31" s="292">
        <v>0</v>
      </c>
      <c r="U31" s="292">
        <v>0</v>
      </c>
      <c r="V31" s="292">
        <v>0</v>
      </c>
      <c r="W31" s="292">
        <v>0</v>
      </c>
      <c r="X31" s="292">
        <v>927</v>
      </c>
      <c r="Y31" s="292">
        <v>0</v>
      </c>
      <c r="Z31" s="292">
        <f>SUM(AA31:AC31)</f>
        <v>590</v>
      </c>
      <c r="AA31" s="292">
        <v>0</v>
      </c>
      <c r="AB31" s="292">
        <v>590</v>
      </c>
      <c r="AC31" s="292">
        <f>SUM(AD31:AJ31)</f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58416</v>
      </c>
      <c r="E32" s="292">
        <f>+Q32</f>
        <v>49786</v>
      </c>
      <c r="F32" s="292">
        <f>SUM(G32:M32)</f>
        <v>8630</v>
      </c>
      <c r="G32" s="292">
        <v>3803</v>
      </c>
      <c r="H32" s="292">
        <v>0</v>
      </c>
      <c r="I32" s="292">
        <v>0</v>
      </c>
      <c r="J32" s="292">
        <v>0</v>
      </c>
      <c r="K32" s="292">
        <v>0</v>
      </c>
      <c r="L32" s="292">
        <v>4827</v>
      </c>
      <c r="M32" s="292">
        <v>0</v>
      </c>
      <c r="N32" s="292">
        <f>+AA32</f>
        <v>0</v>
      </c>
      <c r="O32" s="292">
        <f>+資源化量内訳!Y32</f>
        <v>0</v>
      </c>
      <c r="P32" s="292">
        <f>+SUM(Q32,R32)</f>
        <v>53182</v>
      </c>
      <c r="Q32" s="292">
        <v>49786</v>
      </c>
      <c r="R32" s="292">
        <f>+SUM(S32,T32,U32,V32,W32,X32,Y32)</f>
        <v>3396</v>
      </c>
      <c r="S32" s="292">
        <v>2913</v>
      </c>
      <c r="T32" s="292">
        <v>0</v>
      </c>
      <c r="U32" s="292">
        <v>0</v>
      </c>
      <c r="V32" s="292">
        <v>0</v>
      </c>
      <c r="W32" s="292">
        <v>0</v>
      </c>
      <c r="X32" s="292">
        <v>483</v>
      </c>
      <c r="Y32" s="292">
        <v>0</v>
      </c>
      <c r="Z32" s="292">
        <f>SUM(AA32:AC32)</f>
        <v>3543</v>
      </c>
      <c r="AA32" s="292">
        <v>0</v>
      </c>
      <c r="AB32" s="292">
        <v>3543</v>
      </c>
      <c r="AC32" s="292">
        <f>SUM(AD32:AJ32)</f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26204</v>
      </c>
      <c r="E33" s="292">
        <f>+Q33</f>
        <v>19376</v>
      </c>
      <c r="F33" s="292">
        <f>SUM(G33:M33)</f>
        <v>3446</v>
      </c>
      <c r="G33" s="292">
        <v>1025</v>
      </c>
      <c r="H33" s="292">
        <v>0</v>
      </c>
      <c r="I33" s="292">
        <v>0</v>
      </c>
      <c r="J33" s="292">
        <v>0</v>
      </c>
      <c r="K33" s="292">
        <v>0</v>
      </c>
      <c r="L33" s="292">
        <v>2421</v>
      </c>
      <c r="M33" s="292">
        <v>0</v>
      </c>
      <c r="N33" s="292">
        <f>+AA33</f>
        <v>0</v>
      </c>
      <c r="O33" s="292">
        <f>+資源化量内訳!Y33</f>
        <v>3382</v>
      </c>
      <c r="P33" s="292">
        <f>+SUM(Q33,R33)</f>
        <v>20722</v>
      </c>
      <c r="Q33" s="292">
        <v>19376</v>
      </c>
      <c r="R33" s="292">
        <f>+SUM(S33,T33,U33,V33,W33,X33,Y33)</f>
        <v>1346</v>
      </c>
      <c r="S33" s="292">
        <v>744</v>
      </c>
      <c r="T33" s="292">
        <v>0</v>
      </c>
      <c r="U33" s="292">
        <v>0</v>
      </c>
      <c r="V33" s="292">
        <v>0</v>
      </c>
      <c r="W33" s="292">
        <v>0</v>
      </c>
      <c r="X33" s="292">
        <v>602</v>
      </c>
      <c r="Y33" s="292">
        <v>0</v>
      </c>
      <c r="Z33" s="292">
        <f>SUM(AA33:AC33)</f>
        <v>2387</v>
      </c>
      <c r="AA33" s="292">
        <v>0</v>
      </c>
      <c r="AB33" s="292">
        <v>2096</v>
      </c>
      <c r="AC33" s="292">
        <f>SUM(AD33:AJ33)</f>
        <v>291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291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20877</v>
      </c>
      <c r="E34" s="292">
        <f>+Q34</f>
        <v>17133</v>
      </c>
      <c r="F34" s="292">
        <f>SUM(G34:M34)</f>
        <v>2665</v>
      </c>
      <c r="G34" s="292">
        <v>2665</v>
      </c>
      <c r="H34" s="292">
        <v>0</v>
      </c>
      <c r="I34" s="292">
        <v>0</v>
      </c>
      <c r="J34" s="292">
        <v>0</v>
      </c>
      <c r="K34" s="292">
        <v>0</v>
      </c>
      <c r="L34" s="292">
        <v>0</v>
      </c>
      <c r="M34" s="292">
        <v>0</v>
      </c>
      <c r="N34" s="292">
        <f>+AA34</f>
        <v>0</v>
      </c>
      <c r="O34" s="292">
        <f>+資源化量内訳!Y34</f>
        <v>1079</v>
      </c>
      <c r="P34" s="292">
        <f>+SUM(Q34,R34)</f>
        <v>18126</v>
      </c>
      <c r="Q34" s="292">
        <v>17133</v>
      </c>
      <c r="R34" s="292">
        <f>+SUM(S34,T34,U34,V34,W34,X34,Y34)</f>
        <v>993</v>
      </c>
      <c r="S34" s="292">
        <v>993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f>SUM(AA34:AC34)</f>
        <v>677</v>
      </c>
      <c r="AA34" s="292">
        <v>0</v>
      </c>
      <c r="AB34" s="292">
        <v>677</v>
      </c>
      <c r="AC34" s="292">
        <f>SUM(AD34:AJ34)</f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22280</v>
      </c>
      <c r="E35" s="292">
        <f>+Q35</f>
        <v>18777</v>
      </c>
      <c r="F35" s="292">
        <f>SUM(G35:M35)</f>
        <v>2741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2741</v>
      </c>
      <c r="M35" s="292">
        <v>0</v>
      </c>
      <c r="N35" s="292">
        <f>+AA35</f>
        <v>762</v>
      </c>
      <c r="O35" s="292">
        <f>+資源化量内訳!Y35</f>
        <v>0</v>
      </c>
      <c r="P35" s="292">
        <f>+SUM(Q35,R35)</f>
        <v>18804</v>
      </c>
      <c r="Q35" s="292">
        <v>18777</v>
      </c>
      <c r="R35" s="292">
        <f>+SUM(S35,T35,U35,V35,W35,X35,Y35)</f>
        <v>27</v>
      </c>
      <c r="S35" s="292">
        <v>0</v>
      </c>
      <c r="T35" s="292">
        <v>0</v>
      </c>
      <c r="U35" s="292">
        <v>0</v>
      </c>
      <c r="V35" s="292">
        <v>0</v>
      </c>
      <c r="W35" s="292">
        <v>0</v>
      </c>
      <c r="X35" s="292">
        <v>27</v>
      </c>
      <c r="Y35" s="292">
        <v>0</v>
      </c>
      <c r="Z35" s="292">
        <f>SUM(AA35:AC35)</f>
        <v>849</v>
      </c>
      <c r="AA35" s="292">
        <v>762</v>
      </c>
      <c r="AB35" s="292">
        <v>27</v>
      </c>
      <c r="AC35" s="292">
        <f>SUM(AD35:AJ35)</f>
        <v>60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60</v>
      </c>
      <c r="AJ35" s="292">
        <v>0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30221</v>
      </c>
      <c r="E36" s="292">
        <f>+Q36</f>
        <v>24332</v>
      </c>
      <c r="F36" s="292">
        <f>SUM(G36:M36)</f>
        <v>5883</v>
      </c>
      <c r="G36" s="292">
        <v>1845</v>
      </c>
      <c r="H36" s="292">
        <v>0</v>
      </c>
      <c r="I36" s="292">
        <v>0</v>
      </c>
      <c r="J36" s="292">
        <v>0</v>
      </c>
      <c r="K36" s="292">
        <v>0</v>
      </c>
      <c r="L36" s="292">
        <v>4038</v>
      </c>
      <c r="M36" s="292">
        <v>0</v>
      </c>
      <c r="N36" s="292">
        <f>+AA36</f>
        <v>0</v>
      </c>
      <c r="O36" s="292">
        <f>+資源化量内訳!Y36</f>
        <v>6</v>
      </c>
      <c r="P36" s="292">
        <f>+SUM(Q36,R36)</f>
        <v>25573</v>
      </c>
      <c r="Q36" s="292">
        <v>24332</v>
      </c>
      <c r="R36" s="292">
        <f>+SUM(S36,T36,U36,V36,W36,X36,Y36)</f>
        <v>1241</v>
      </c>
      <c r="S36" s="292">
        <v>1062</v>
      </c>
      <c r="T36" s="292">
        <v>0</v>
      </c>
      <c r="U36" s="292">
        <v>0</v>
      </c>
      <c r="V36" s="292">
        <v>0</v>
      </c>
      <c r="W36" s="292">
        <v>0</v>
      </c>
      <c r="X36" s="292">
        <v>179</v>
      </c>
      <c r="Y36" s="292">
        <v>0</v>
      </c>
      <c r="Z36" s="292">
        <f>SUM(AA36:AC36)</f>
        <v>3476</v>
      </c>
      <c r="AA36" s="292">
        <v>0</v>
      </c>
      <c r="AB36" s="292">
        <v>3187</v>
      </c>
      <c r="AC36" s="292">
        <f>SUM(AD36:AJ36)</f>
        <v>289</v>
      </c>
      <c r="AD36" s="292">
        <v>289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2">
        <v>0</v>
      </c>
      <c r="AK36" s="290">
        <f>SUM(AL36:AS36)</f>
        <v>68</v>
      </c>
      <c r="AL36" s="290">
        <v>68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18682</v>
      </c>
      <c r="E37" s="292">
        <f>+Q37</f>
        <v>14959</v>
      </c>
      <c r="F37" s="292">
        <f>SUM(G37:M37)</f>
        <v>3723</v>
      </c>
      <c r="G37" s="292">
        <v>1177</v>
      </c>
      <c r="H37" s="292">
        <v>11</v>
      </c>
      <c r="I37" s="292">
        <v>76</v>
      </c>
      <c r="J37" s="292">
        <v>0</v>
      </c>
      <c r="K37" s="292">
        <v>0</v>
      </c>
      <c r="L37" s="292">
        <v>2459</v>
      </c>
      <c r="M37" s="292">
        <v>0</v>
      </c>
      <c r="N37" s="292">
        <f>+AA37</f>
        <v>0</v>
      </c>
      <c r="O37" s="292">
        <f>+資源化量内訳!Y37</f>
        <v>0</v>
      </c>
      <c r="P37" s="292">
        <f>+SUM(Q37,R37)</f>
        <v>15451</v>
      </c>
      <c r="Q37" s="292">
        <v>14959</v>
      </c>
      <c r="R37" s="292">
        <f>+SUM(S37,T37,U37,V37,W37,X37,Y37)</f>
        <v>492</v>
      </c>
      <c r="S37" s="292">
        <v>492</v>
      </c>
      <c r="T37" s="292">
        <v>0</v>
      </c>
      <c r="U37" s="292"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f>SUM(AA37:AC37)</f>
        <v>1497</v>
      </c>
      <c r="AA37" s="292">
        <v>0</v>
      </c>
      <c r="AB37" s="292">
        <v>1353</v>
      </c>
      <c r="AC37" s="292">
        <f>SUM(AD37:AJ37)</f>
        <v>144</v>
      </c>
      <c r="AD37" s="292">
        <v>144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2">
        <v>0</v>
      </c>
      <c r="AK37" s="290">
        <f>SUM(AL37:AS37)</f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20619</v>
      </c>
      <c r="E38" s="292">
        <f>+Q38</f>
        <v>14586</v>
      </c>
      <c r="F38" s="292">
        <f>SUM(G38:M38)</f>
        <v>6033</v>
      </c>
      <c r="G38" s="292">
        <v>1801</v>
      </c>
      <c r="H38" s="292">
        <v>0</v>
      </c>
      <c r="I38" s="292">
        <v>0</v>
      </c>
      <c r="J38" s="292">
        <v>0</v>
      </c>
      <c r="K38" s="292">
        <v>88</v>
      </c>
      <c r="L38" s="292">
        <v>1330</v>
      </c>
      <c r="M38" s="292">
        <v>2814</v>
      </c>
      <c r="N38" s="292">
        <f>+AA38</f>
        <v>0</v>
      </c>
      <c r="O38" s="292">
        <f>+資源化量内訳!Y38</f>
        <v>0</v>
      </c>
      <c r="P38" s="292">
        <f>+SUM(Q38,R38)</f>
        <v>15313</v>
      </c>
      <c r="Q38" s="292">
        <v>14586</v>
      </c>
      <c r="R38" s="292">
        <f>+SUM(S38,T38,U38,V38,W38,X38,Y38)</f>
        <v>727</v>
      </c>
      <c r="S38" s="292">
        <v>0</v>
      </c>
      <c r="T38" s="292">
        <v>0</v>
      </c>
      <c r="U38" s="292">
        <v>0</v>
      </c>
      <c r="V38" s="292">
        <v>0</v>
      </c>
      <c r="W38" s="292">
        <v>0</v>
      </c>
      <c r="X38" s="292">
        <v>0</v>
      </c>
      <c r="Y38" s="292">
        <v>727</v>
      </c>
      <c r="Z38" s="292">
        <f>SUM(AA38:AC38)</f>
        <v>1700</v>
      </c>
      <c r="AA38" s="292">
        <v>0</v>
      </c>
      <c r="AB38" s="292">
        <v>850</v>
      </c>
      <c r="AC38" s="292">
        <f>SUM(AD38:AJ38)</f>
        <v>850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2">
        <v>850</v>
      </c>
      <c r="AK38" s="290">
        <f>SUM(AL38:AS38)</f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15388</v>
      </c>
      <c r="E39" s="292">
        <f>+Q39</f>
        <v>11925</v>
      </c>
      <c r="F39" s="292">
        <f>SUM(G39:M39)</f>
        <v>2043</v>
      </c>
      <c r="G39" s="292">
        <v>15</v>
      </c>
      <c r="H39" s="292">
        <v>0</v>
      </c>
      <c r="I39" s="292">
        <v>0</v>
      </c>
      <c r="J39" s="292">
        <v>0</v>
      </c>
      <c r="K39" s="292">
        <v>0</v>
      </c>
      <c r="L39" s="292">
        <v>1986</v>
      </c>
      <c r="M39" s="292">
        <v>42</v>
      </c>
      <c r="N39" s="292">
        <f>+AA39</f>
        <v>187</v>
      </c>
      <c r="O39" s="292">
        <f>+資源化量内訳!Y39</f>
        <v>1233</v>
      </c>
      <c r="P39" s="292">
        <f>+SUM(Q39,R39)</f>
        <v>12144</v>
      </c>
      <c r="Q39" s="292">
        <v>11925</v>
      </c>
      <c r="R39" s="292">
        <f>+SUM(S39,T39,U39,V39,W39,X39,Y39)</f>
        <v>219</v>
      </c>
      <c r="S39" s="292">
        <v>0</v>
      </c>
      <c r="T39" s="292">
        <v>0</v>
      </c>
      <c r="U39" s="292">
        <v>0</v>
      </c>
      <c r="V39" s="292">
        <v>0</v>
      </c>
      <c r="W39" s="292">
        <v>0</v>
      </c>
      <c r="X39" s="292">
        <v>219</v>
      </c>
      <c r="Y39" s="292">
        <v>0</v>
      </c>
      <c r="Z39" s="292">
        <f>SUM(AA39:AC39)</f>
        <v>1340</v>
      </c>
      <c r="AA39" s="292">
        <v>187</v>
      </c>
      <c r="AB39" s="292">
        <v>1063</v>
      </c>
      <c r="AC39" s="292">
        <f>SUM(AD39:AJ39)</f>
        <v>90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48</v>
      </c>
      <c r="AJ39" s="292">
        <v>42</v>
      </c>
      <c r="AK39" s="290">
        <f>SUM(AL39:AS39)</f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10099</v>
      </c>
      <c r="E40" s="292">
        <f>+Q40</f>
        <v>7127</v>
      </c>
      <c r="F40" s="292">
        <f>SUM(G40:M40)</f>
        <v>2778</v>
      </c>
      <c r="G40" s="292">
        <v>1436</v>
      </c>
      <c r="H40" s="292">
        <v>0</v>
      </c>
      <c r="I40" s="292">
        <v>0</v>
      </c>
      <c r="J40" s="292">
        <v>0</v>
      </c>
      <c r="K40" s="292">
        <v>0</v>
      </c>
      <c r="L40" s="292">
        <v>1342</v>
      </c>
      <c r="M40" s="292">
        <v>0</v>
      </c>
      <c r="N40" s="292">
        <f>+AA40</f>
        <v>98</v>
      </c>
      <c r="O40" s="292">
        <f>+資源化量内訳!Y40</f>
        <v>96</v>
      </c>
      <c r="P40" s="292">
        <f>+SUM(Q40,R40)</f>
        <v>8636</v>
      </c>
      <c r="Q40" s="292">
        <v>7127</v>
      </c>
      <c r="R40" s="292">
        <f>+SUM(S40,T40,U40,V40,W40,X40,Y40)</f>
        <v>1509</v>
      </c>
      <c r="S40" s="292">
        <v>1436</v>
      </c>
      <c r="T40" s="292">
        <v>0</v>
      </c>
      <c r="U40" s="292">
        <v>0</v>
      </c>
      <c r="V40" s="292">
        <v>0</v>
      </c>
      <c r="W40" s="292">
        <v>0</v>
      </c>
      <c r="X40" s="292">
        <v>73</v>
      </c>
      <c r="Y40" s="292">
        <v>0</v>
      </c>
      <c r="Z40" s="292">
        <f>SUM(AA40:AC40)</f>
        <v>441</v>
      </c>
      <c r="AA40" s="292">
        <v>98</v>
      </c>
      <c r="AB40" s="292">
        <v>217</v>
      </c>
      <c r="AC40" s="292">
        <f>SUM(AD40:AJ40)</f>
        <v>126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126</v>
      </c>
      <c r="AJ40" s="292">
        <v>0</v>
      </c>
      <c r="AK40" s="290">
        <f>SUM(AL40:AS40)</f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27456</v>
      </c>
      <c r="E41" s="292">
        <f>+Q41</f>
        <v>22329</v>
      </c>
      <c r="F41" s="292">
        <f>SUM(G41:M41)</f>
        <v>2328</v>
      </c>
      <c r="G41" s="292">
        <v>1867</v>
      </c>
      <c r="H41" s="292">
        <v>0</v>
      </c>
      <c r="I41" s="292">
        <v>0</v>
      </c>
      <c r="J41" s="292">
        <v>0</v>
      </c>
      <c r="K41" s="292">
        <v>0</v>
      </c>
      <c r="L41" s="292">
        <v>461</v>
      </c>
      <c r="M41" s="292">
        <v>0</v>
      </c>
      <c r="N41" s="292">
        <f>+AA41</f>
        <v>0</v>
      </c>
      <c r="O41" s="292">
        <f>+資源化量内訳!Y41</f>
        <v>2799</v>
      </c>
      <c r="P41" s="292">
        <f>+SUM(Q41,R41)</f>
        <v>22329</v>
      </c>
      <c r="Q41" s="292">
        <v>22329</v>
      </c>
      <c r="R41" s="292">
        <f>+SUM(S41,T41,U41,V41,W41,X41,Y41)</f>
        <v>0</v>
      </c>
      <c r="S41" s="292">
        <v>0</v>
      </c>
      <c r="T41" s="292">
        <v>0</v>
      </c>
      <c r="U41" s="292"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f>SUM(AA41:AC41)</f>
        <v>3205</v>
      </c>
      <c r="AA41" s="292">
        <v>0</v>
      </c>
      <c r="AB41" s="292">
        <v>2667</v>
      </c>
      <c r="AC41" s="292">
        <f>SUM(AD41:AJ41)</f>
        <v>538</v>
      </c>
      <c r="AD41" s="292">
        <v>538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2">
        <v>0</v>
      </c>
      <c r="AK41" s="290">
        <f>SUM(AL41:AS41)</f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14058</v>
      </c>
      <c r="E42" s="292">
        <f>+Q42</f>
        <v>12306</v>
      </c>
      <c r="F42" s="292">
        <f>SUM(G42:M42)</f>
        <v>1398</v>
      </c>
      <c r="G42" s="292">
        <v>385</v>
      </c>
      <c r="H42" s="292">
        <v>0</v>
      </c>
      <c r="I42" s="292">
        <v>0</v>
      </c>
      <c r="J42" s="292">
        <v>0</v>
      </c>
      <c r="K42" s="292">
        <v>0</v>
      </c>
      <c r="L42" s="292">
        <v>1013</v>
      </c>
      <c r="M42" s="292">
        <v>0</v>
      </c>
      <c r="N42" s="292">
        <f>+AA42</f>
        <v>0</v>
      </c>
      <c r="O42" s="292">
        <f>+資源化量内訳!Y42</f>
        <v>354</v>
      </c>
      <c r="P42" s="292">
        <f>+SUM(Q42,R42)</f>
        <v>12670</v>
      </c>
      <c r="Q42" s="292">
        <v>12306</v>
      </c>
      <c r="R42" s="292">
        <f>+SUM(S42,T42,U42,V42,W42,X42,Y42)</f>
        <v>364</v>
      </c>
      <c r="S42" s="292">
        <v>284</v>
      </c>
      <c r="T42" s="292">
        <v>0</v>
      </c>
      <c r="U42" s="292">
        <v>0</v>
      </c>
      <c r="V42" s="292">
        <v>0</v>
      </c>
      <c r="W42" s="292">
        <v>0</v>
      </c>
      <c r="X42" s="292">
        <v>80</v>
      </c>
      <c r="Y42" s="292">
        <v>0</v>
      </c>
      <c r="Z42" s="292">
        <f>SUM(AA42:AC42)</f>
        <v>892</v>
      </c>
      <c r="AA42" s="292">
        <v>0</v>
      </c>
      <c r="AB42" s="292">
        <v>773</v>
      </c>
      <c r="AC42" s="292">
        <f>SUM(AD42:AJ42)</f>
        <v>119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119</v>
      </c>
      <c r="AJ42" s="292">
        <v>0</v>
      </c>
      <c r="AK42" s="290">
        <f>SUM(AL42:AS42)</f>
        <v>0</v>
      </c>
      <c r="AL42" s="290">
        <v>0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12245</v>
      </c>
      <c r="E43" s="292">
        <f>+Q43</f>
        <v>10643</v>
      </c>
      <c r="F43" s="292">
        <f>SUM(G43:M43)</f>
        <v>889</v>
      </c>
      <c r="G43" s="292">
        <v>108</v>
      </c>
      <c r="H43" s="292">
        <v>0</v>
      </c>
      <c r="I43" s="292">
        <v>0</v>
      </c>
      <c r="J43" s="292">
        <v>0</v>
      </c>
      <c r="K43" s="292">
        <v>0</v>
      </c>
      <c r="L43" s="292">
        <v>235</v>
      </c>
      <c r="M43" s="292">
        <v>546</v>
      </c>
      <c r="N43" s="292">
        <f>+AA43</f>
        <v>0</v>
      </c>
      <c r="O43" s="292">
        <f>+資源化量内訳!Y43</f>
        <v>713</v>
      </c>
      <c r="P43" s="292">
        <f>+SUM(Q43,R43)</f>
        <v>10643</v>
      </c>
      <c r="Q43" s="292">
        <v>10643</v>
      </c>
      <c r="R43" s="292">
        <f>+SUM(S43,T43,U43,V43,W43,X43,Y43)</f>
        <v>0</v>
      </c>
      <c r="S43" s="292">
        <v>0</v>
      </c>
      <c r="T43" s="292">
        <v>0</v>
      </c>
      <c r="U43" s="292">
        <v>0</v>
      </c>
      <c r="V43" s="292">
        <v>0</v>
      </c>
      <c r="W43" s="292">
        <v>0</v>
      </c>
      <c r="X43" s="292">
        <v>0</v>
      </c>
      <c r="Y43" s="292">
        <v>0</v>
      </c>
      <c r="Z43" s="292">
        <f>SUM(AA43:AC43)</f>
        <v>416</v>
      </c>
      <c r="AA43" s="292">
        <v>0</v>
      </c>
      <c r="AB43" s="292">
        <v>0</v>
      </c>
      <c r="AC43" s="292">
        <f>SUM(AD43:AJ43)</f>
        <v>416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2</v>
      </c>
      <c r="AJ43" s="292">
        <v>414</v>
      </c>
      <c r="AK43" s="290">
        <f>SUM(AL43:AS43)</f>
        <v>0</v>
      </c>
      <c r="AL43" s="290">
        <v>0</v>
      </c>
      <c r="AM43" s="290">
        <v>0</v>
      </c>
      <c r="AN43" s="290">
        <v>0</v>
      </c>
      <c r="AO43" s="290">
        <v>0</v>
      </c>
      <c r="AP43" s="290">
        <v>0</v>
      </c>
      <c r="AQ43" s="290">
        <v>0</v>
      </c>
      <c r="AR43" s="290">
        <v>0</v>
      </c>
      <c r="AS43" s="290">
        <v>0</v>
      </c>
    </row>
    <row r="44" spans="1:45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15247</v>
      </c>
      <c r="E44" s="292">
        <f>+Q44</f>
        <v>13371</v>
      </c>
      <c r="F44" s="292">
        <f>SUM(G44:M44)</f>
        <v>1108</v>
      </c>
      <c r="G44" s="292">
        <v>647</v>
      </c>
      <c r="H44" s="292">
        <v>0</v>
      </c>
      <c r="I44" s="292">
        <v>0</v>
      </c>
      <c r="J44" s="292">
        <v>0</v>
      </c>
      <c r="K44" s="292">
        <v>0</v>
      </c>
      <c r="L44" s="292">
        <v>461</v>
      </c>
      <c r="M44" s="292">
        <v>0</v>
      </c>
      <c r="N44" s="292">
        <f>+AA44</f>
        <v>0</v>
      </c>
      <c r="O44" s="292">
        <f>+資源化量内訳!Y44</f>
        <v>768</v>
      </c>
      <c r="P44" s="292">
        <f>+SUM(Q44,R44)</f>
        <v>13856</v>
      </c>
      <c r="Q44" s="292">
        <v>13371</v>
      </c>
      <c r="R44" s="292">
        <f>+SUM(S44,T44,U44,V44,W44,X44,Y44)</f>
        <v>485</v>
      </c>
      <c r="S44" s="292">
        <v>478</v>
      </c>
      <c r="T44" s="292">
        <v>0</v>
      </c>
      <c r="U44" s="292">
        <v>0</v>
      </c>
      <c r="V44" s="292">
        <v>0</v>
      </c>
      <c r="W44" s="292">
        <v>0</v>
      </c>
      <c r="X44" s="292">
        <v>7</v>
      </c>
      <c r="Y44" s="292">
        <v>0</v>
      </c>
      <c r="Z44" s="292">
        <f>SUM(AA44:AC44)</f>
        <v>327</v>
      </c>
      <c r="AA44" s="292">
        <v>0</v>
      </c>
      <c r="AB44" s="292">
        <v>105</v>
      </c>
      <c r="AC44" s="292">
        <f>SUM(AD44:AJ44)</f>
        <v>222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222</v>
      </c>
      <c r="AJ44" s="292">
        <v>0</v>
      </c>
      <c r="AK44" s="290">
        <f>SUM(AL44:AS44)</f>
        <v>0</v>
      </c>
      <c r="AL44" s="290">
        <v>0</v>
      </c>
      <c r="AM44" s="290">
        <v>0</v>
      </c>
      <c r="AN44" s="290">
        <v>0</v>
      </c>
      <c r="AO44" s="290">
        <v>0</v>
      </c>
      <c r="AP44" s="290">
        <v>0</v>
      </c>
      <c r="AQ44" s="290">
        <v>0</v>
      </c>
      <c r="AR44" s="290">
        <v>0</v>
      </c>
      <c r="AS44" s="290">
        <v>0</v>
      </c>
    </row>
    <row r="45" spans="1:45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6806</v>
      </c>
      <c r="E45" s="292">
        <f>+Q45</f>
        <v>5920</v>
      </c>
      <c r="F45" s="292">
        <f>SUM(G45:M45)</f>
        <v>881</v>
      </c>
      <c r="G45" s="292">
        <v>862</v>
      </c>
      <c r="H45" s="292">
        <v>0</v>
      </c>
      <c r="I45" s="292">
        <v>0</v>
      </c>
      <c r="J45" s="292">
        <v>0</v>
      </c>
      <c r="K45" s="292">
        <v>0</v>
      </c>
      <c r="L45" s="292">
        <v>16</v>
      </c>
      <c r="M45" s="292">
        <v>3</v>
      </c>
      <c r="N45" s="292">
        <f>+AA45</f>
        <v>0</v>
      </c>
      <c r="O45" s="292">
        <f>+資源化量内訳!Y45</f>
        <v>5</v>
      </c>
      <c r="P45" s="292">
        <f>+SUM(Q45,R45)</f>
        <v>6451</v>
      </c>
      <c r="Q45" s="292">
        <v>5920</v>
      </c>
      <c r="R45" s="292">
        <f>+SUM(S45,T45,U45,V45,W45,X45,Y45)</f>
        <v>531</v>
      </c>
      <c r="S45" s="292">
        <v>531</v>
      </c>
      <c r="T45" s="292">
        <v>0</v>
      </c>
      <c r="U45" s="292">
        <v>0</v>
      </c>
      <c r="V45" s="292">
        <v>0</v>
      </c>
      <c r="W45" s="292">
        <v>0</v>
      </c>
      <c r="X45" s="292">
        <v>0</v>
      </c>
      <c r="Y45" s="292">
        <v>0</v>
      </c>
      <c r="Z45" s="292">
        <f>SUM(AA45:AC45)</f>
        <v>126</v>
      </c>
      <c r="AA45" s="292">
        <v>0</v>
      </c>
      <c r="AB45" s="292">
        <v>107</v>
      </c>
      <c r="AC45" s="292">
        <f>SUM(AD45:AJ45)</f>
        <v>19</v>
      </c>
      <c r="AD45" s="292">
        <v>16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2">
        <v>3</v>
      </c>
      <c r="AK45" s="290">
        <f>SUM(AL45:AS45)</f>
        <v>0</v>
      </c>
      <c r="AL45" s="290">
        <v>0</v>
      </c>
      <c r="AM45" s="290">
        <v>0</v>
      </c>
      <c r="AN45" s="290">
        <v>0</v>
      </c>
      <c r="AO45" s="290">
        <v>0</v>
      </c>
      <c r="AP45" s="290">
        <v>0</v>
      </c>
      <c r="AQ45" s="290">
        <v>0</v>
      </c>
      <c r="AR45" s="290">
        <v>0</v>
      </c>
      <c r="AS45" s="290">
        <v>0</v>
      </c>
    </row>
    <row r="46" spans="1:45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4852</v>
      </c>
      <c r="E46" s="292">
        <f>+Q46</f>
        <v>4178</v>
      </c>
      <c r="F46" s="292">
        <f>SUM(G46:M46)</f>
        <v>674</v>
      </c>
      <c r="G46" s="292">
        <v>333</v>
      </c>
      <c r="H46" s="292">
        <v>0</v>
      </c>
      <c r="I46" s="292">
        <v>0</v>
      </c>
      <c r="J46" s="292">
        <v>0</v>
      </c>
      <c r="K46" s="292">
        <v>0</v>
      </c>
      <c r="L46" s="292">
        <v>341</v>
      </c>
      <c r="M46" s="292">
        <v>0</v>
      </c>
      <c r="N46" s="292">
        <f>+AA46</f>
        <v>0</v>
      </c>
      <c r="O46" s="292">
        <f>+資源化量内訳!Y46</f>
        <v>0</v>
      </c>
      <c r="P46" s="292">
        <f>+SUM(Q46,R46)</f>
        <v>4378</v>
      </c>
      <c r="Q46" s="292">
        <v>4178</v>
      </c>
      <c r="R46" s="292">
        <f>+SUM(S46,T46,U46,V46,W46,X46,Y46)</f>
        <v>200</v>
      </c>
      <c r="S46" s="292">
        <v>200</v>
      </c>
      <c r="T46" s="292">
        <v>0</v>
      </c>
      <c r="U46" s="292">
        <v>0</v>
      </c>
      <c r="V46" s="292">
        <v>0</v>
      </c>
      <c r="W46" s="292">
        <v>0</v>
      </c>
      <c r="X46" s="292">
        <v>0</v>
      </c>
      <c r="Y46" s="292">
        <v>0</v>
      </c>
      <c r="Z46" s="292">
        <f>SUM(AA46:AC46)</f>
        <v>423</v>
      </c>
      <c r="AA46" s="292">
        <v>0</v>
      </c>
      <c r="AB46" s="292">
        <v>382</v>
      </c>
      <c r="AC46" s="292">
        <f>SUM(AD46:AJ46)</f>
        <v>41</v>
      </c>
      <c r="AD46" s="292">
        <v>41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2">
        <v>0</v>
      </c>
      <c r="AK46" s="290">
        <f>SUM(AL46:AS46)</f>
        <v>0</v>
      </c>
      <c r="AL46" s="290">
        <v>0</v>
      </c>
      <c r="AM46" s="290">
        <v>0</v>
      </c>
      <c r="AN46" s="290">
        <v>0</v>
      </c>
      <c r="AO46" s="290">
        <v>0</v>
      </c>
      <c r="AP46" s="290">
        <v>0</v>
      </c>
      <c r="AQ46" s="290">
        <v>0</v>
      </c>
      <c r="AR46" s="290">
        <v>0</v>
      </c>
      <c r="AS46" s="290">
        <v>0</v>
      </c>
    </row>
    <row r="47" spans="1:45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1749</v>
      </c>
      <c r="E47" s="292">
        <f>+Q47</f>
        <v>1549</v>
      </c>
      <c r="F47" s="292">
        <f>SUM(G47:M47)</f>
        <v>146</v>
      </c>
      <c r="G47" s="292">
        <v>131</v>
      </c>
      <c r="H47" s="292">
        <v>0</v>
      </c>
      <c r="I47" s="292">
        <v>0</v>
      </c>
      <c r="J47" s="292">
        <v>0</v>
      </c>
      <c r="K47" s="292">
        <v>0</v>
      </c>
      <c r="L47" s="292">
        <v>15</v>
      </c>
      <c r="M47" s="292">
        <v>0</v>
      </c>
      <c r="N47" s="292">
        <f>+AA47</f>
        <v>0</v>
      </c>
      <c r="O47" s="292">
        <f>+資源化量内訳!Y47</f>
        <v>54</v>
      </c>
      <c r="P47" s="292">
        <f>+SUM(Q47,R47)</f>
        <v>1549</v>
      </c>
      <c r="Q47" s="292">
        <v>1549</v>
      </c>
      <c r="R47" s="292">
        <f>+SUM(S47,T47,U47,V47,W47,X47,Y47)</f>
        <v>0</v>
      </c>
      <c r="S47" s="292">
        <v>0</v>
      </c>
      <c r="T47" s="292">
        <v>0</v>
      </c>
      <c r="U47" s="292">
        <v>0</v>
      </c>
      <c r="V47" s="292">
        <v>0</v>
      </c>
      <c r="W47" s="292">
        <v>0</v>
      </c>
      <c r="X47" s="292">
        <v>0</v>
      </c>
      <c r="Y47" s="292">
        <v>0</v>
      </c>
      <c r="Z47" s="292">
        <f>SUM(AA47:AC47)</f>
        <v>239</v>
      </c>
      <c r="AA47" s="292">
        <v>0</v>
      </c>
      <c r="AB47" s="292">
        <v>212</v>
      </c>
      <c r="AC47" s="292">
        <f>SUM(AD47:AJ47)</f>
        <v>27</v>
      </c>
      <c r="AD47" s="292">
        <v>27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2">
        <v>0</v>
      </c>
      <c r="AK47" s="290">
        <f>SUM(AL47:AS47)</f>
        <v>0</v>
      </c>
      <c r="AL47" s="290">
        <v>0</v>
      </c>
      <c r="AM47" s="290">
        <v>0</v>
      </c>
      <c r="AN47" s="290">
        <v>0</v>
      </c>
      <c r="AO47" s="290">
        <v>0</v>
      </c>
      <c r="AP47" s="290">
        <v>0</v>
      </c>
      <c r="AQ47" s="290">
        <v>0</v>
      </c>
      <c r="AR47" s="290">
        <v>0</v>
      </c>
      <c r="AS47" s="290">
        <v>0</v>
      </c>
    </row>
    <row r="48" spans="1:45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SUM(E48,F48,N48,O48)</f>
        <v>3374</v>
      </c>
      <c r="E48" s="292">
        <f>+Q48</f>
        <v>2548</v>
      </c>
      <c r="F48" s="292">
        <f>SUM(G48:M48)</f>
        <v>773</v>
      </c>
      <c r="G48" s="292">
        <v>327</v>
      </c>
      <c r="H48" s="292">
        <v>0</v>
      </c>
      <c r="I48" s="292">
        <v>0</v>
      </c>
      <c r="J48" s="292">
        <v>0</v>
      </c>
      <c r="K48" s="292">
        <v>0</v>
      </c>
      <c r="L48" s="292">
        <v>446</v>
      </c>
      <c r="M48" s="292">
        <v>0</v>
      </c>
      <c r="N48" s="292">
        <f>+AA48</f>
        <v>22</v>
      </c>
      <c r="O48" s="292">
        <f>+資源化量内訳!Y48</f>
        <v>31</v>
      </c>
      <c r="P48" s="292">
        <f>+SUM(Q48,R48)</f>
        <v>2891</v>
      </c>
      <c r="Q48" s="292">
        <v>2548</v>
      </c>
      <c r="R48" s="292">
        <f>+SUM(S48,T48,U48,V48,W48,X48,Y48)</f>
        <v>343</v>
      </c>
      <c r="S48" s="292">
        <v>327</v>
      </c>
      <c r="T48" s="292">
        <v>0</v>
      </c>
      <c r="U48" s="292">
        <v>0</v>
      </c>
      <c r="V48" s="292">
        <v>0</v>
      </c>
      <c r="W48" s="292">
        <v>0</v>
      </c>
      <c r="X48" s="292">
        <v>16</v>
      </c>
      <c r="Y48" s="292">
        <v>0</v>
      </c>
      <c r="Z48" s="292">
        <f>SUM(AA48:AC48)</f>
        <v>157</v>
      </c>
      <c r="AA48" s="292">
        <v>22</v>
      </c>
      <c r="AB48" s="292">
        <v>78</v>
      </c>
      <c r="AC48" s="292">
        <f>SUM(AD48:AJ48)</f>
        <v>57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57</v>
      </c>
      <c r="AJ48" s="292">
        <v>0</v>
      </c>
      <c r="AK48" s="290">
        <f>SUM(AL48:AS48)</f>
        <v>0</v>
      </c>
      <c r="AL48" s="290">
        <v>0</v>
      </c>
      <c r="AM48" s="290">
        <v>0</v>
      </c>
      <c r="AN48" s="290">
        <v>0</v>
      </c>
      <c r="AO48" s="290">
        <v>0</v>
      </c>
      <c r="AP48" s="290">
        <v>0</v>
      </c>
      <c r="AQ48" s="290">
        <v>0</v>
      </c>
      <c r="AR48" s="290">
        <v>0</v>
      </c>
      <c r="AS48" s="290">
        <v>0</v>
      </c>
    </row>
    <row r="49" spans="1:45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SUM(E49,F49,N49,O49)</f>
        <v>4483</v>
      </c>
      <c r="E49" s="292">
        <f>+Q49</f>
        <v>3469</v>
      </c>
      <c r="F49" s="292">
        <f>SUM(G49:M49)</f>
        <v>736</v>
      </c>
      <c r="G49" s="292">
        <v>0</v>
      </c>
      <c r="H49" s="292">
        <v>0</v>
      </c>
      <c r="I49" s="292">
        <v>0</v>
      </c>
      <c r="J49" s="292">
        <v>0</v>
      </c>
      <c r="K49" s="292">
        <v>0</v>
      </c>
      <c r="L49" s="292">
        <v>736</v>
      </c>
      <c r="M49" s="292">
        <v>0</v>
      </c>
      <c r="N49" s="292">
        <f>+AA49</f>
        <v>0</v>
      </c>
      <c r="O49" s="292">
        <f>+資源化量内訳!Y49</f>
        <v>278</v>
      </c>
      <c r="P49" s="292">
        <f>+SUM(Q49,R49)</f>
        <v>3500</v>
      </c>
      <c r="Q49" s="292">
        <v>3469</v>
      </c>
      <c r="R49" s="292">
        <f>+SUM(S49,T49,U49,V49,W49,X49,Y49)</f>
        <v>31</v>
      </c>
      <c r="S49" s="292">
        <v>0</v>
      </c>
      <c r="T49" s="292">
        <v>0</v>
      </c>
      <c r="U49" s="292">
        <v>0</v>
      </c>
      <c r="V49" s="292">
        <v>0</v>
      </c>
      <c r="W49" s="292">
        <v>0</v>
      </c>
      <c r="X49" s="292">
        <v>31</v>
      </c>
      <c r="Y49" s="292">
        <v>0</v>
      </c>
      <c r="Z49" s="292">
        <f>SUM(AA49:AC49)</f>
        <v>518</v>
      </c>
      <c r="AA49" s="292">
        <v>0</v>
      </c>
      <c r="AB49" s="292">
        <v>415</v>
      </c>
      <c r="AC49" s="292">
        <f>SUM(AD49:AJ49)</f>
        <v>103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103</v>
      </c>
      <c r="AJ49" s="292">
        <v>0</v>
      </c>
      <c r="AK49" s="290">
        <f>SUM(AL49:AS49)</f>
        <v>0</v>
      </c>
      <c r="AL49" s="290">
        <v>0</v>
      </c>
      <c r="AM49" s="290">
        <v>0</v>
      </c>
      <c r="AN49" s="290">
        <v>0</v>
      </c>
      <c r="AO49" s="290">
        <v>0</v>
      </c>
      <c r="AP49" s="290">
        <v>0</v>
      </c>
      <c r="AQ49" s="290">
        <v>0</v>
      </c>
      <c r="AR49" s="290">
        <v>0</v>
      </c>
      <c r="AS49" s="290">
        <v>0</v>
      </c>
    </row>
    <row r="50" spans="1:45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SUM(E50,F50,N50,O50)</f>
        <v>5805</v>
      </c>
      <c r="E50" s="292">
        <f>+Q50</f>
        <v>5057</v>
      </c>
      <c r="F50" s="292">
        <f>SUM(G50:M50)</f>
        <v>531</v>
      </c>
      <c r="G50" s="292">
        <v>302</v>
      </c>
      <c r="H50" s="292">
        <v>0</v>
      </c>
      <c r="I50" s="292">
        <v>0</v>
      </c>
      <c r="J50" s="292">
        <v>0</v>
      </c>
      <c r="K50" s="292">
        <v>0</v>
      </c>
      <c r="L50" s="292">
        <v>229</v>
      </c>
      <c r="M50" s="292">
        <v>0</v>
      </c>
      <c r="N50" s="292">
        <f>+AA50</f>
        <v>0</v>
      </c>
      <c r="O50" s="292">
        <f>+資源化量内訳!Y50</f>
        <v>217</v>
      </c>
      <c r="P50" s="292">
        <f>+SUM(Q50,R50)</f>
        <v>5285</v>
      </c>
      <c r="Q50" s="292">
        <v>5057</v>
      </c>
      <c r="R50" s="292">
        <f>+SUM(S50,T50,U50,V50,W50,X50,Y50)</f>
        <v>228</v>
      </c>
      <c r="S50" s="292">
        <v>224</v>
      </c>
      <c r="T50" s="292">
        <v>0</v>
      </c>
      <c r="U50" s="292">
        <v>0</v>
      </c>
      <c r="V50" s="292">
        <v>0</v>
      </c>
      <c r="W50" s="292">
        <v>0</v>
      </c>
      <c r="X50" s="292">
        <v>4</v>
      </c>
      <c r="Y50" s="292">
        <v>0</v>
      </c>
      <c r="Z50" s="292">
        <f>SUM(AA50:AC50)</f>
        <v>151</v>
      </c>
      <c r="AA50" s="292">
        <v>0</v>
      </c>
      <c r="AB50" s="292">
        <v>40</v>
      </c>
      <c r="AC50" s="292">
        <f>SUM(AD50:AJ50)</f>
        <v>111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111</v>
      </c>
      <c r="AJ50" s="292">
        <v>0</v>
      </c>
      <c r="AK50" s="290">
        <f>SUM(AL50:AS50)</f>
        <v>0</v>
      </c>
      <c r="AL50" s="290">
        <v>0</v>
      </c>
      <c r="AM50" s="290">
        <v>0</v>
      </c>
      <c r="AN50" s="290">
        <v>0</v>
      </c>
      <c r="AO50" s="290">
        <v>0</v>
      </c>
      <c r="AP50" s="290">
        <v>0</v>
      </c>
      <c r="AQ50" s="290">
        <v>0</v>
      </c>
      <c r="AR50" s="290">
        <v>0</v>
      </c>
      <c r="AS50" s="290">
        <v>0</v>
      </c>
    </row>
    <row r="51" spans="1:45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SUM(E51,F51,N51,O51)</f>
        <v>3655</v>
      </c>
      <c r="E51" s="292">
        <f>+Q51</f>
        <v>3440</v>
      </c>
      <c r="F51" s="292">
        <f>SUM(G51:M51)</f>
        <v>215</v>
      </c>
      <c r="G51" s="292">
        <v>0</v>
      </c>
      <c r="H51" s="292">
        <v>0</v>
      </c>
      <c r="I51" s="292">
        <v>0</v>
      </c>
      <c r="J51" s="292">
        <v>0</v>
      </c>
      <c r="K51" s="292">
        <v>0</v>
      </c>
      <c r="L51" s="292">
        <v>215</v>
      </c>
      <c r="M51" s="292">
        <v>0</v>
      </c>
      <c r="N51" s="292">
        <f>+AA51</f>
        <v>0</v>
      </c>
      <c r="O51" s="292">
        <f>+資源化量内訳!Y51</f>
        <v>0</v>
      </c>
      <c r="P51" s="292">
        <f>+SUM(Q51,R51)</f>
        <v>3463</v>
      </c>
      <c r="Q51" s="292">
        <v>3440</v>
      </c>
      <c r="R51" s="292">
        <f>+SUM(S51,T51,U51,V51,W51,X51,Y51)</f>
        <v>23</v>
      </c>
      <c r="S51" s="292">
        <v>0</v>
      </c>
      <c r="T51" s="292">
        <v>0</v>
      </c>
      <c r="U51" s="292">
        <v>0</v>
      </c>
      <c r="V51" s="292">
        <v>0</v>
      </c>
      <c r="W51" s="292">
        <v>0</v>
      </c>
      <c r="X51" s="292">
        <v>23</v>
      </c>
      <c r="Y51" s="292">
        <v>0</v>
      </c>
      <c r="Z51" s="292">
        <f>SUM(AA51:AC51)</f>
        <v>355</v>
      </c>
      <c r="AA51" s="292">
        <v>0</v>
      </c>
      <c r="AB51" s="292">
        <v>353</v>
      </c>
      <c r="AC51" s="292">
        <f>SUM(AD51:AJ51)</f>
        <v>2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2</v>
      </c>
      <c r="AJ51" s="292">
        <v>0</v>
      </c>
      <c r="AK51" s="290">
        <f>SUM(AL51:AS51)</f>
        <v>0</v>
      </c>
      <c r="AL51" s="290">
        <v>0</v>
      </c>
      <c r="AM51" s="290">
        <v>0</v>
      </c>
      <c r="AN51" s="290">
        <v>0</v>
      </c>
      <c r="AO51" s="290">
        <v>0</v>
      </c>
      <c r="AP51" s="290">
        <v>0</v>
      </c>
      <c r="AQ51" s="290">
        <v>0</v>
      </c>
      <c r="AR51" s="290">
        <v>0</v>
      </c>
      <c r="AS51" s="290">
        <v>0</v>
      </c>
    </row>
    <row r="52" spans="1:45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SUM(E52,F52,N52,O52)</f>
        <v>5811</v>
      </c>
      <c r="E52" s="292">
        <f>+Q52</f>
        <v>4714</v>
      </c>
      <c r="F52" s="292">
        <f>SUM(G52:M52)</f>
        <v>1049</v>
      </c>
      <c r="G52" s="292">
        <v>328</v>
      </c>
      <c r="H52" s="292">
        <v>0</v>
      </c>
      <c r="I52" s="292">
        <v>0</v>
      </c>
      <c r="J52" s="292">
        <v>0</v>
      </c>
      <c r="K52" s="292">
        <v>0</v>
      </c>
      <c r="L52" s="292">
        <v>721</v>
      </c>
      <c r="M52" s="292">
        <v>0</v>
      </c>
      <c r="N52" s="292">
        <f>+AA52</f>
        <v>23</v>
      </c>
      <c r="O52" s="292">
        <f>+資源化量内訳!Y52</f>
        <v>25</v>
      </c>
      <c r="P52" s="292">
        <f>+SUM(Q52,R52)</f>
        <v>5096</v>
      </c>
      <c r="Q52" s="292">
        <v>4714</v>
      </c>
      <c r="R52" s="292">
        <f>+SUM(S52,T52,U52,V52,W52,X52,Y52)</f>
        <v>382</v>
      </c>
      <c r="S52" s="292">
        <v>328</v>
      </c>
      <c r="T52" s="292">
        <v>0</v>
      </c>
      <c r="U52" s="292">
        <v>0</v>
      </c>
      <c r="V52" s="292">
        <v>0</v>
      </c>
      <c r="W52" s="292">
        <v>0</v>
      </c>
      <c r="X52" s="292">
        <v>54</v>
      </c>
      <c r="Y52" s="292">
        <v>0</v>
      </c>
      <c r="Z52" s="292">
        <f>SUM(AA52:AC52)</f>
        <v>433</v>
      </c>
      <c r="AA52" s="292">
        <v>23</v>
      </c>
      <c r="AB52" s="292">
        <v>370</v>
      </c>
      <c r="AC52" s="292">
        <f>SUM(AD52:AJ52)</f>
        <v>40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v>40</v>
      </c>
      <c r="AJ52" s="292">
        <v>0</v>
      </c>
      <c r="AK52" s="290">
        <f>SUM(AL52:AS52)</f>
        <v>0</v>
      </c>
      <c r="AL52" s="290">
        <v>0</v>
      </c>
      <c r="AM52" s="290">
        <v>0</v>
      </c>
      <c r="AN52" s="290">
        <v>0</v>
      </c>
      <c r="AO52" s="290">
        <v>0</v>
      </c>
      <c r="AP52" s="290">
        <v>0</v>
      </c>
      <c r="AQ52" s="290">
        <v>0</v>
      </c>
      <c r="AR52" s="290">
        <v>0</v>
      </c>
      <c r="AS52" s="290">
        <v>0</v>
      </c>
    </row>
    <row r="53" spans="1:45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SUM(E53,F53,N53,O53)</f>
        <v>4255</v>
      </c>
      <c r="E53" s="292">
        <f>+Q53</f>
        <v>3462</v>
      </c>
      <c r="F53" s="292">
        <f>SUM(G53:M53)</f>
        <v>541</v>
      </c>
      <c r="G53" s="292">
        <v>541</v>
      </c>
      <c r="H53" s="292">
        <v>0</v>
      </c>
      <c r="I53" s="292">
        <v>0</v>
      </c>
      <c r="J53" s="292">
        <v>0</v>
      </c>
      <c r="K53" s="292">
        <v>0</v>
      </c>
      <c r="L53" s="292">
        <v>0</v>
      </c>
      <c r="M53" s="292">
        <v>0</v>
      </c>
      <c r="N53" s="292">
        <f>+AA53</f>
        <v>0</v>
      </c>
      <c r="O53" s="292">
        <f>+資源化量内訳!Y53</f>
        <v>252</v>
      </c>
      <c r="P53" s="292">
        <f>+SUM(Q53,R53)</f>
        <v>3774</v>
      </c>
      <c r="Q53" s="292">
        <v>3462</v>
      </c>
      <c r="R53" s="292">
        <f>+SUM(S53,T53,U53,V53,W53,X53,Y53)</f>
        <v>312</v>
      </c>
      <c r="S53" s="292">
        <v>312</v>
      </c>
      <c r="T53" s="292">
        <v>0</v>
      </c>
      <c r="U53" s="292">
        <v>0</v>
      </c>
      <c r="V53" s="292">
        <v>0</v>
      </c>
      <c r="W53" s="292">
        <v>0</v>
      </c>
      <c r="X53" s="292">
        <v>0</v>
      </c>
      <c r="Y53" s="292">
        <v>0</v>
      </c>
      <c r="Z53" s="292">
        <f>SUM(AA53:AC53)</f>
        <v>508</v>
      </c>
      <c r="AA53" s="292">
        <v>0</v>
      </c>
      <c r="AB53" s="292">
        <v>457</v>
      </c>
      <c r="AC53" s="292">
        <f>SUM(AD53:AJ53)</f>
        <v>51</v>
      </c>
      <c r="AD53" s="292">
        <v>51</v>
      </c>
      <c r="AE53" s="292">
        <v>0</v>
      </c>
      <c r="AF53" s="292">
        <v>0</v>
      </c>
      <c r="AG53" s="292">
        <v>0</v>
      </c>
      <c r="AH53" s="292">
        <v>0</v>
      </c>
      <c r="AI53" s="292">
        <v>0</v>
      </c>
      <c r="AJ53" s="292">
        <v>0</v>
      </c>
      <c r="AK53" s="290">
        <f>SUM(AL53:AS53)</f>
        <v>0</v>
      </c>
      <c r="AL53" s="290">
        <v>0</v>
      </c>
      <c r="AM53" s="290">
        <v>0</v>
      </c>
      <c r="AN53" s="290">
        <v>0</v>
      </c>
      <c r="AO53" s="290">
        <v>0</v>
      </c>
      <c r="AP53" s="290">
        <v>0</v>
      </c>
      <c r="AQ53" s="290">
        <v>0</v>
      </c>
      <c r="AR53" s="290">
        <v>0</v>
      </c>
      <c r="AS53" s="290">
        <v>0</v>
      </c>
    </row>
    <row r="54" spans="1:45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SUM(E54,F54,N54,O54)</f>
        <v>1794</v>
      </c>
      <c r="E54" s="292">
        <f>+Q54</f>
        <v>1394</v>
      </c>
      <c r="F54" s="292">
        <f>SUM(G54:M54)</f>
        <v>264</v>
      </c>
      <c r="G54" s="292">
        <v>264</v>
      </c>
      <c r="H54" s="292">
        <v>0</v>
      </c>
      <c r="I54" s="292">
        <v>0</v>
      </c>
      <c r="J54" s="292">
        <v>0</v>
      </c>
      <c r="K54" s="292">
        <v>0</v>
      </c>
      <c r="L54" s="292">
        <v>0</v>
      </c>
      <c r="M54" s="292">
        <v>0</v>
      </c>
      <c r="N54" s="292">
        <f>+AA54</f>
        <v>0</v>
      </c>
      <c r="O54" s="292">
        <f>+資源化量内訳!Y54</f>
        <v>136</v>
      </c>
      <c r="P54" s="292">
        <f>+SUM(Q54,R54)</f>
        <v>1545</v>
      </c>
      <c r="Q54" s="292">
        <v>1394</v>
      </c>
      <c r="R54" s="292">
        <f>+SUM(S54,T54,U54,V54,W54,X54,Y54)</f>
        <v>151</v>
      </c>
      <c r="S54" s="292">
        <v>151</v>
      </c>
      <c r="T54" s="292">
        <v>0</v>
      </c>
      <c r="U54" s="292">
        <v>0</v>
      </c>
      <c r="V54" s="292">
        <v>0</v>
      </c>
      <c r="W54" s="292">
        <v>0</v>
      </c>
      <c r="X54" s="292">
        <v>0</v>
      </c>
      <c r="Y54" s="292">
        <v>0</v>
      </c>
      <c r="Z54" s="292">
        <f>SUM(AA54:AC54)</f>
        <v>213</v>
      </c>
      <c r="AA54" s="292">
        <v>0</v>
      </c>
      <c r="AB54" s="292">
        <v>187</v>
      </c>
      <c r="AC54" s="292">
        <f>SUM(AD54:AJ54)</f>
        <v>26</v>
      </c>
      <c r="AD54" s="292">
        <v>26</v>
      </c>
      <c r="AE54" s="292">
        <v>0</v>
      </c>
      <c r="AF54" s="292">
        <v>0</v>
      </c>
      <c r="AG54" s="292">
        <v>0</v>
      </c>
      <c r="AH54" s="292">
        <v>0</v>
      </c>
      <c r="AI54" s="292">
        <v>0</v>
      </c>
      <c r="AJ54" s="292">
        <v>0</v>
      </c>
      <c r="AK54" s="290">
        <f>SUM(AL54:AS54)</f>
        <v>0</v>
      </c>
      <c r="AL54" s="290">
        <v>0</v>
      </c>
      <c r="AM54" s="290">
        <v>0</v>
      </c>
      <c r="AN54" s="290">
        <v>0</v>
      </c>
      <c r="AO54" s="290">
        <v>0</v>
      </c>
      <c r="AP54" s="290">
        <v>0</v>
      </c>
      <c r="AQ54" s="290">
        <v>0</v>
      </c>
      <c r="AR54" s="290">
        <v>0</v>
      </c>
      <c r="AS54" s="290">
        <v>0</v>
      </c>
    </row>
    <row r="55" spans="1:45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SUM(E55,F55,N55,O55)</f>
        <v>3299</v>
      </c>
      <c r="E55" s="292">
        <f>+Q55</f>
        <v>2631</v>
      </c>
      <c r="F55" s="292">
        <f>SUM(G55:M55)</f>
        <v>485</v>
      </c>
      <c r="G55" s="292">
        <v>485</v>
      </c>
      <c r="H55" s="292">
        <v>0</v>
      </c>
      <c r="I55" s="292">
        <v>0</v>
      </c>
      <c r="J55" s="292">
        <v>0</v>
      </c>
      <c r="K55" s="292">
        <v>0</v>
      </c>
      <c r="L55" s="292">
        <v>0</v>
      </c>
      <c r="M55" s="292">
        <v>0</v>
      </c>
      <c r="N55" s="292">
        <f>+AA55</f>
        <v>0</v>
      </c>
      <c r="O55" s="292">
        <f>+資源化量内訳!Y55</f>
        <v>183</v>
      </c>
      <c r="P55" s="292">
        <f>+SUM(Q55,R55)</f>
        <v>2924</v>
      </c>
      <c r="Q55" s="292">
        <v>2631</v>
      </c>
      <c r="R55" s="292">
        <f>+SUM(S55,T55,U55,V55,W55,X55,Y55)</f>
        <v>293</v>
      </c>
      <c r="S55" s="292">
        <v>293</v>
      </c>
      <c r="T55" s="292">
        <v>0</v>
      </c>
      <c r="U55" s="292">
        <v>0</v>
      </c>
      <c r="V55" s="292">
        <v>0</v>
      </c>
      <c r="W55" s="292">
        <v>0</v>
      </c>
      <c r="X55" s="292">
        <v>0</v>
      </c>
      <c r="Y55" s="292">
        <v>0</v>
      </c>
      <c r="Z55" s="292">
        <f>SUM(AA55:AC55)</f>
        <v>401</v>
      </c>
      <c r="AA55" s="292">
        <v>0</v>
      </c>
      <c r="AB55" s="292">
        <v>356</v>
      </c>
      <c r="AC55" s="292">
        <f>SUM(AD55:AJ55)</f>
        <v>45</v>
      </c>
      <c r="AD55" s="292">
        <v>45</v>
      </c>
      <c r="AE55" s="292">
        <v>0</v>
      </c>
      <c r="AF55" s="292">
        <v>0</v>
      </c>
      <c r="AG55" s="292">
        <v>0</v>
      </c>
      <c r="AH55" s="292">
        <v>0</v>
      </c>
      <c r="AI55" s="292">
        <v>0</v>
      </c>
      <c r="AJ55" s="292">
        <v>0</v>
      </c>
      <c r="AK55" s="290">
        <f>SUM(AL55:AS55)</f>
        <v>0</v>
      </c>
      <c r="AL55" s="290">
        <v>0</v>
      </c>
      <c r="AM55" s="290">
        <v>0</v>
      </c>
      <c r="AN55" s="290">
        <v>0</v>
      </c>
      <c r="AO55" s="290">
        <v>0</v>
      </c>
      <c r="AP55" s="290">
        <v>0</v>
      </c>
      <c r="AQ55" s="290">
        <v>0</v>
      </c>
      <c r="AR55" s="290">
        <v>0</v>
      </c>
      <c r="AS55" s="290">
        <v>0</v>
      </c>
    </row>
    <row r="56" spans="1:45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SUM(E56,F56,N56,O56)</f>
        <v>3526</v>
      </c>
      <c r="E56" s="292">
        <f>+Q56</f>
        <v>2926</v>
      </c>
      <c r="F56" s="292">
        <f>SUM(G56:M56)</f>
        <v>475</v>
      </c>
      <c r="G56" s="292">
        <v>475</v>
      </c>
      <c r="H56" s="292">
        <v>0</v>
      </c>
      <c r="I56" s="292">
        <v>0</v>
      </c>
      <c r="J56" s="292">
        <v>0</v>
      </c>
      <c r="K56" s="292">
        <v>0</v>
      </c>
      <c r="L56" s="292">
        <v>0</v>
      </c>
      <c r="M56" s="292">
        <v>0</v>
      </c>
      <c r="N56" s="292">
        <f>+AA56</f>
        <v>0</v>
      </c>
      <c r="O56" s="292">
        <f>+資源化量内訳!Y56</f>
        <v>125</v>
      </c>
      <c r="P56" s="292">
        <f>+SUM(Q56,R56)</f>
        <v>3210</v>
      </c>
      <c r="Q56" s="292">
        <v>2926</v>
      </c>
      <c r="R56" s="292">
        <f>+SUM(S56,T56,U56,V56,W56,X56,Y56)</f>
        <v>284</v>
      </c>
      <c r="S56" s="292">
        <v>284</v>
      </c>
      <c r="T56" s="292">
        <v>0</v>
      </c>
      <c r="U56" s="292">
        <v>0</v>
      </c>
      <c r="V56" s="292">
        <v>0</v>
      </c>
      <c r="W56" s="292">
        <v>0</v>
      </c>
      <c r="X56" s="292">
        <v>0</v>
      </c>
      <c r="Y56" s="292">
        <v>0</v>
      </c>
      <c r="Z56" s="292">
        <f>SUM(AA56:AC56)</f>
        <v>437</v>
      </c>
      <c r="AA56" s="292">
        <v>0</v>
      </c>
      <c r="AB56" s="292">
        <v>389</v>
      </c>
      <c r="AC56" s="292">
        <f>SUM(AD56:AJ56)</f>
        <v>48</v>
      </c>
      <c r="AD56" s="292">
        <v>48</v>
      </c>
      <c r="AE56" s="292">
        <v>0</v>
      </c>
      <c r="AF56" s="292">
        <v>0</v>
      </c>
      <c r="AG56" s="292">
        <v>0</v>
      </c>
      <c r="AH56" s="292">
        <v>0</v>
      </c>
      <c r="AI56" s="292">
        <v>0</v>
      </c>
      <c r="AJ56" s="292">
        <v>0</v>
      </c>
      <c r="AK56" s="290">
        <f>SUM(AL56:AS56)</f>
        <v>0</v>
      </c>
      <c r="AL56" s="290">
        <v>0</v>
      </c>
      <c r="AM56" s="290">
        <v>0</v>
      </c>
      <c r="AN56" s="290">
        <v>0</v>
      </c>
      <c r="AO56" s="290">
        <v>0</v>
      </c>
      <c r="AP56" s="290">
        <v>0</v>
      </c>
      <c r="AQ56" s="290">
        <v>0</v>
      </c>
      <c r="AR56" s="290">
        <v>0</v>
      </c>
      <c r="AS56" s="290">
        <v>0</v>
      </c>
    </row>
    <row r="57" spans="1:45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SUM(E57,F57,N57,O57)</f>
        <v>2643</v>
      </c>
      <c r="E57" s="292">
        <f>+Q57</f>
        <v>2226</v>
      </c>
      <c r="F57" s="292">
        <f>SUM(G57:M57)</f>
        <v>308</v>
      </c>
      <c r="G57" s="292">
        <v>308</v>
      </c>
      <c r="H57" s="292">
        <v>0</v>
      </c>
      <c r="I57" s="292">
        <v>0</v>
      </c>
      <c r="J57" s="292">
        <v>0</v>
      </c>
      <c r="K57" s="292">
        <v>0</v>
      </c>
      <c r="L57" s="292">
        <v>0</v>
      </c>
      <c r="M57" s="292">
        <v>0</v>
      </c>
      <c r="N57" s="292">
        <f>+AA57</f>
        <v>0</v>
      </c>
      <c r="O57" s="292">
        <f>+資源化量内訳!Y57</f>
        <v>109</v>
      </c>
      <c r="P57" s="292">
        <f>+SUM(Q57,R57)</f>
        <v>2403</v>
      </c>
      <c r="Q57" s="292">
        <v>2226</v>
      </c>
      <c r="R57" s="292">
        <f>+SUM(S57,T57,U57,V57,W57,X57,Y57)</f>
        <v>177</v>
      </c>
      <c r="S57" s="292">
        <v>177</v>
      </c>
      <c r="T57" s="292">
        <v>0</v>
      </c>
      <c r="U57" s="292">
        <v>0</v>
      </c>
      <c r="V57" s="292">
        <v>0</v>
      </c>
      <c r="W57" s="292">
        <v>0</v>
      </c>
      <c r="X57" s="292">
        <v>0</v>
      </c>
      <c r="Y57" s="292">
        <v>0</v>
      </c>
      <c r="Z57" s="292">
        <f>SUM(AA57:AC57)</f>
        <v>303</v>
      </c>
      <c r="AA57" s="292">
        <v>0</v>
      </c>
      <c r="AB57" s="292">
        <v>269</v>
      </c>
      <c r="AC57" s="292">
        <f>SUM(AD57:AJ57)</f>
        <v>34</v>
      </c>
      <c r="AD57" s="292">
        <v>34</v>
      </c>
      <c r="AE57" s="292">
        <v>0</v>
      </c>
      <c r="AF57" s="292">
        <v>0</v>
      </c>
      <c r="AG57" s="292">
        <v>0</v>
      </c>
      <c r="AH57" s="292">
        <v>0</v>
      </c>
      <c r="AI57" s="292">
        <v>0</v>
      </c>
      <c r="AJ57" s="292">
        <v>0</v>
      </c>
      <c r="AK57" s="290">
        <f>SUM(AL57:AS57)</f>
        <v>0</v>
      </c>
      <c r="AL57" s="290">
        <v>0</v>
      </c>
      <c r="AM57" s="290">
        <v>0</v>
      </c>
      <c r="AN57" s="290">
        <v>0</v>
      </c>
      <c r="AO57" s="290">
        <v>0</v>
      </c>
      <c r="AP57" s="290">
        <v>0</v>
      </c>
      <c r="AQ57" s="290">
        <v>0</v>
      </c>
      <c r="AR57" s="290">
        <v>0</v>
      </c>
      <c r="AS57" s="290">
        <v>0</v>
      </c>
    </row>
    <row r="58" spans="1:45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SUM(E58,F58,N58,O58)</f>
        <v>2044</v>
      </c>
      <c r="E58" s="292">
        <f>+Q58</f>
        <v>1498</v>
      </c>
      <c r="F58" s="292">
        <f>SUM(G58:M58)</f>
        <v>359</v>
      </c>
      <c r="G58" s="292">
        <v>359</v>
      </c>
      <c r="H58" s="292">
        <v>0</v>
      </c>
      <c r="I58" s="292">
        <v>0</v>
      </c>
      <c r="J58" s="292">
        <v>0</v>
      </c>
      <c r="K58" s="292">
        <v>0</v>
      </c>
      <c r="L58" s="292">
        <v>0</v>
      </c>
      <c r="M58" s="292">
        <v>0</v>
      </c>
      <c r="N58" s="292">
        <f>+AA58</f>
        <v>0</v>
      </c>
      <c r="O58" s="292">
        <f>+資源化量内訳!Y58</f>
        <v>187</v>
      </c>
      <c r="P58" s="292">
        <f>+SUM(Q58,R58)</f>
        <v>1701</v>
      </c>
      <c r="Q58" s="292">
        <v>1498</v>
      </c>
      <c r="R58" s="292">
        <f>+SUM(S58,T58,U58,V58,W58,X58,Y58)</f>
        <v>203</v>
      </c>
      <c r="S58" s="292">
        <v>203</v>
      </c>
      <c r="T58" s="292">
        <v>0</v>
      </c>
      <c r="U58" s="292">
        <v>0</v>
      </c>
      <c r="V58" s="292">
        <v>0</v>
      </c>
      <c r="W58" s="292">
        <v>0</v>
      </c>
      <c r="X58" s="292">
        <v>0</v>
      </c>
      <c r="Y58" s="292">
        <v>0</v>
      </c>
      <c r="Z58" s="292">
        <f>SUM(AA58:AC58)</f>
        <v>244</v>
      </c>
      <c r="AA58" s="292">
        <v>0</v>
      </c>
      <c r="AB58" s="292">
        <v>208</v>
      </c>
      <c r="AC58" s="292">
        <f>SUM(AD58:AJ58)</f>
        <v>36</v>
      </c>
      <c r="AD58" s="292">
        <v>36</v>
      </c>
      <c r="AE58" s="292">
        <v>0</v>
      </c>
      <c r="AF58" s="292">
        <v>0</v>
      </c>
      <c r="AG58" s="292">
        <v>0</v>
      </c>
      <c r="AH58" s="292">
        <v>0</v>
      </c>
      <c r="AI58" s="292">
        <v>0</v>
      </c>
      <c r="AJ58" s="292">
        <v>0</v>
      </c>
      <c r="AK58" s="290">
        <f>SUM(AL58:AS58)</f>
        <v>0</v>
      </c>
      <c r="AL58" s="290">
        <v>0</v>
      </c>
      <c r="AM58" s="290">
        <v>0</v>
      </c>
      <c r="AN58" s="290">
        <v>0</v>
      </c>
      <c r="AO58" s="290">
        <v>0</v>
      </c>
      <c r="AP58" s="290">
        <v>0</v>
      </c>
      <c r="AQ58" s="290">
        <v>0</v>
      </c>
      <c r="AR58" s="290">
        <v>0</v>
      </c>
      <c r="AS58" s="290">
        <v>0</v>
      </c>
    </row>
    <row r="59" spans="1:45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SUM(E59,F59,N59,O59)</f>
        <v>2850</v>
      </c>
      <c r="E59" s="292">
        <f>+Q59</f>
        <v>2115</v>
      </c>
      <c r="F59" s="292">
        <f>SUM(G59:M59)</f>
        <v>273</v>
      </c>
      <c r="G59" s="292">
        <v>0</v>
      </c>
      <c r="H59" s="292">
        <v>0</v>
      </c>
      <c r="I59" s="292">
        <v>0</v>
      </c>
      <c r="J59" s="292">
        <v>0</v>
      </c>
      <c r="K59" s="292">
        <v>0</v>
      </c>
      <c r="L59" s="292">
        <v>94</v>
      </c>
      <c r="M59" s="292">
        <v>179</v>
      </c>
      <c r="N59" s="292">
        <f>+AA59</f>
        <v>0</v>
      </c>
      <c r="O59" s="292">
        <f>+資源化量内訳!Y59</f>
        <v>462</v>
      </c>
      <c r="P59" s="292">
        <f>+SUM(Q59,R59)</f>
        <v>2115</v>
      </c>
      <c r="Q59" s="292">
        <v>2115</v>
      </c>
      <c r="R59" s="292">
        <f>+SUM(S59,T59,U59,V59,W59,X59,Y59)</f>
        <v>0</v>
      </c>
      <c r="S59" s="292">
        <v>0</v>
      </c>
      <c r="T59" s="292">
        <v>0</v>
      </c>
      <c r="U59" s="292">
        <v>0</v>
      </c>
      <c r="V59" s="292">
        <v>0</v>
      </c>
      <c r="W59" s="292">
        <v>0</v>
      </c>
      <c r="X59" s="292">
        <v>0</v>
      </c>
      <c r="Y59" s="292">
        <v>0</v>
      </c>
      <c r="Z59" s="292">
        <f>SUM(AA59:AC59)</f>
        <v>456</v>
      </c>
      <c r="AA59" s="292">
        <v>0</v>
      </c>
      <c r="AB59" s="292">
        <v>277</v>
      </c>
      <c r="AC59" s="292">
        <f>SUM(AD59:AJ59)</f>
        <v>179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2">
        <v>0</v>
      </c>
      <c r="AJ59" s="292">
        <v>179</v>
      </c>
      <c r="AK59" s="290">
        <f>SUM(AL59:AS59)</f>
        <v>0</v>
      </c>
      <c r="AL59" s="290">
        <v>0</v>
      </c>
      <c r="AM59" s="290">
        <v>0</v>
      </c>
      <c r="AN59" s="290">
        <v>0</v>
      </c>
      <c r="AO59" s="290">
        <v>0</v>
      </c>
      <c r="AP59" s="290">
        <v>0</v>
      </c>
      <c r="AQ59" s="290">
        <v>0</v>
      </c>
      <c r="AR59" s="290">
        <v>0</v>
      </c>
      <c r="AS59" s="290">
        <v>0</v>
      </c>
    </row>
    <row r="60" spans="1:45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SUM(E60,F60,N60,O60)</f>
        <v>3044</v>
      </c>
      <c r="E60" s="292">
        <f>+Q60</f>
        <v>2469</v>
      </c>
      <c r="F60" s="292">
        <f>SUM(G60:M60)</f>
        <v>381</v>
      </c>
      <c r="G60" s="292">
        <v>0</v>
      </c>
      <c r="H60" s="292">
        <v>0</v>
      </c>
      <c r="I60" s="292">
        <v>0</v>
      </c>
      <c r="J60" s="292">
        <v>0</v>
      </c>
      <c r="K60" s="292">
        <v>0</v>
      </c>
      <c r="L60" s="292">
        <v>381</v>
      </c>
      <c r="M60" s="292">
        <v>0</v>
      </c>
      <c r="N60" s="292">
        <f>+AA60</f>
        <v>0</v>
      </c>
      <c r="O60" s="292">
        <f>+資源化量内訳!Y60</f>
        <v>194</v>
      </c>
      <c r="P60" s="292">
        <f>+SUM(Q60,R60)</f>
        <v>2469</v>
      </c>
      <c r="Q60" s="292">
        <v>2469</v>
      </c>
      <c r="R60" s="292">
        <f>+SUM(S60,T60,U60,V60,W60,X60,Y60)</f>
        <v>0</v>
      </c>
      <c r="S60" s="292">
        <v>0</v>
      </c>
      <c r="T60" s="292">
        <v>0</v>
      </c>
      <c r="U60" s="292">
        <v>0</v>
      </c>
      <c r="V60" s="292">
        <v>0</v>
      </c>
      <c r="W60" s="292">
        <v>0</v>
      </c>
      <c r="X60" s="292">
        <v>0</v>
      </c>
      <c r="Y60" s="292">
        <v>0</v>
      </c>
      <c r="Z60" s="292">
        <f>SUM(AA60:AC60)</f>
        <v>2</v>
      </c>
      <c r="AA60" s="292">
        <v>0</v>
      </c>
      <c r="AB60" s="292">
        <v>0</v>
      </c>
      <c r="AC60" s="292">
        <f>SUM(AD60:AJ60)</f>
        <v>2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2">
        <v>2</v>
      </c>
      <c r="AJ60" s="292">
        <v>0</v>
      </c>
      <c r="AK60" s="290">
        <f>SUM(AL60:AS60)</f>
        <v>0</v>
      </c>
      <c r="AL60" s="290">
        <v>0</v>
      </c>
      <c r="AM60" s="290">
        <v>0</v>
      </c>
      <c r="AN60" s="290">
        <v>0</v>
      </c>
      <c r="AO60" s="290">
        <v>0</v>
      </c>
      <c r="AP60" s="290">
        <v>0</v>
      </c>
      <c r="AQ60" s="290">
        <v>0</v>
      </c>
      <c r="AR60" s="290">
        <v>0</v>
      </c>
      <c r="AS60" s="290">
        <v>0</v>
      </c>
    </row>
    <row r="61" spans="1:45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SUM(E61,F61,N61,O61)</f>
        <v>3092</v>
      </c>
      <c r="E61" s="292">
        <f>+Q61</f>
        <v>2550</v>
      </c>
      <c r="F61" s="292">
        <f>SUM(G61:M61)</f>
        <v>540</v>
      </c>
      <c r="G61" s="292">
        <v>4</v>
      </c>
      <c r="H61" s="292">
        <v>0</v>
      </c>
      <c r="I61" s="292">
        <v>0</v>
      </c>
      <c r="J61" s="292">
        <v>0</v>
      </c>
      <c r="K61" s="292">
        <v>0</v>
      </c>
      <c r="L61" s="292">
        <v>536</v>
      </c>
      <c r="M61" s="292">
        <v>0</v>
      </c>
      <c r="N61" s="292">
        <f>+AA61</f>
        <v>2</v>
      </c>
      <c r="O61" s="292">
        <f>+資源化量内訳!Y61</f>
        <v>0</v>
      </c>
      <c r="P61" s="292">
        <f>+SUM(Q61,R61)</f>
        <v>2550</v>
      </c>
      <c r="Q61" s="292">
        <v>2550</v>
      </c>
      <c r="R61" s="292">
        <f>+SUM(S61,T61,U61,V61,W61,X61,Y61)</f>
        <v>0</v>
      </c>
      <c r="S61" s="292">
        <v>0</v>
      </c>
      <c r="T61" s="292">
        <v>0</v>
      </c>
      <c r="U61" s="292">
        <v>0</v>
      </c>
      <c r="V61" s="292">
        <v>0</v>
      </c>
      <c r="W61" s="292">
        <v>0</v>
      </c>
      <c r="X61" s="292">
        <v>0</v>
      </c>
      <c r="Y61" s="292">
        <v>0</v>
      </c>
      <c r="Z61" s="292">
        <f>SUM(AA61:AC61)</f>
        <v>372</v>
      </c>
      <c r="AA61" s="292">
        <v>2</v>
      </c>
      <c r="AB61" s="292">
        <v>370</v>
      </c>
      <c r="AC61" s="292">
        <f>SUM(AD61:AJ61)</f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2">
        <v>0</v>
      </c>
      <c r="AJ61" s="292">
        <v>0</v>
      </c>
      <c r="AK61" s="290">
        <f>SUM(AL61:AS61)</f>
        <v>0</v>
      </c>
      <c r="AL61" s="290">
        <v>0</v>
      </c>
      <c r="AM61" s="290">
        <v>0</v>
      </c>
      <c r="AN61" s="290">
        <v>0</v>
      </c>
      <c r="AO61" s="290">
        <v>0</v>
      </c>
      <c r="AP61" s="290">
        <v>0</v>
      </c>
      <c r="AQ61" s="290">
        <v>0</v>
      </c>
      <c r="AR61" s="290">
        <v>0</v>
      </c>
      <c r="AS61" s="290">
        <v>0</v>
      </c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61">
    <sortCondition ref="A8:A61"/>
    <sortCondition ref="B8:B61"/>
    <sortCondition ref="C8:C61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&amp;Lごみ処理の状況（平成30年度実績）</oddHeader>
  </headerFooter>
  <colBreaks count="3" manualBreakCount="3">
    <brk id="15" min="1" max="60" man="1"/>
    <brk id="25" min="1" max="60" man="1"/>
    <brk id="36" min="1" max="6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38" t="s">
        <v>665</v>
      </c>
      <c r="B2" s="338" t="s">
        <v>666</v>
      </c>
      <c r="C2" s="340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1" t="s">
        <v>719</v>
      </c>
    </row>
    <row r="3" spans="1:88" s="228" customFormat="1" ht="25.5" customHeight="1">
      <c r="A3" s="339"/>
      <c r="B3" s="339"/>
      <c r="C3" s="341"/>
      <c r="D3" s="319" t="s">
        <v>684</v>
      </c>
      <c r="E3" s="316" t="s">
        <v>720</v>
      </c>
      <c r="F3" s="316" t="s">
        <v>721</v>
      </c>
      <c r="G3" s="316" t="s">
        <v>722</v>
      </c>
      <c r="H3" s="316" t="s">
        <v>723</v>
      </c>
      <c r="I3" s="316" t="s">
        <v>724</v>
      </c>
      <c r="J3" s="321" t="s">
        <v>725</v>
      </c>
      <c r="K3" s="316" t="s">
        <v>726</v>
      </c>
      <c r="L3" s="321" t="s">
        <v>727</v>
      </c>
      <c r="M3" s="321" t="s">
        <v>728</v>
      </c>
      <c r="N3" s="316" t="s">
        <v>729</v>
      </c>
      <c r="O3" s="316" t="s">
        <v>730</v>
      </c>
      <c r="P3" s="316" t="s">
        <v>731</v>
      </c>
      <c r="Q3" s="316" t="s">
        <v>732</v>
      </c>
      <c r="R3" s="321" t="s">
        <v>733</v>
      </c>
      <c r="S3" s="316" t="s">
        <v>740</v>
      </c>
      <c r="T3" s="316" t="s">
        <v>734</v>
      </c>
      <c r="U3" s="321" t="s">
        <v>735</v>
      </c>
      <c r="V3" s="321" t="s">
        <v>736</v>
      </c>
      <c r="W3" s="321" t="s">
        <v>737</v>
      </c>
      <c r="X3" s="321" t="s">
        <v>738</v>
      </c>
      <c r="Y3" s="319" t="s">
        <v>684</v>
      </c>
      <c r="Z3" s="316" t="s">
        <v>720</v>
      </c>
      <c r="AA3" s="316" t="s">
        <v>721</v>
      </c>
      <c r="AB3" s="316" t="s">
        <v>722</v>
      </c>
      <c r="AC3" s="316" t="s">
        <v>723</v>
      </c>
      <c r="AD3" s="316" t="s">
        <v>724</v>
      </c>
      <c r="AE3" s="321" t="s">
        <v>725</v>
      </c>
      <c r="AF3" s="316" t="s">
        <v>726</v>
      </c>
      <c r="AG3" s="321" t="s">
        <v>727</v>
      </c>
      <c r="AH3" s="321" t="s">
        <v>728</v>
      </c>
      <c r="AI3" s="316" t="s">
        <v>729</v>
      </c>
      <c r="AJ3" s="316" t="s">
        <v>730</v>
      </c>
      <c r="AK3" s="316" t="s">
        <v>731</v>
      </c>
      <c r="AL3" s="316" t="s">
        <v>732</v>
      </c>
      <c r="AM3" s="321" t="s">
        <v>733</v>
      </c>
      <c r="AN3" s="316" t="s">
        <v>91</v>
      </c>
      <c r="AO3" s="316" t="s">
        <v>734</v>
      </c>
      <c r="AP3" s="321" t="s">
        <v>735</v>
      </c>
      <c r="AQ3" s="321" t="s">
        <v>736</v>
      </c>
      <c r="AR3" s="321" t="s">
        <v>737</v>
      </c>
      <c r="AS3" s="321" t="s">
        <v>738</v>
      </c>
      <c r="AT3" s="319" t="s">
        <v>684</v>
      </c>
      <c r="AU3" s="316" t="s">
        <v>720</v>
      </c>
      <c r="AV3" s="316" t="s">
        <v>721</v>
      </c>
      <c r="AW3" s="316" t="s">
        <v>722</v>
      </c>
      <c r="AX3" s="316" t="s">
        <v>723</v>
      </c>
      <c r="AY3" s="316" t="s">
        <v>724</v>
      </c>
      <c r="AZ3" s="321" t="s">
        <v>725</v>
      </c>
      <c r="BA3" s="316" t="s">
        <v>726</v>
      </c>
      <c r="BB3" s="321" t="s">
        <v>727</v>
      </c>
      <c r="BC3" s="321" t="s">
        <v>728</v>
      </c>
      <c r="BD3" s="316" t="s">
        <v>729</v>
      </c>
      <c r="BE3" s="316" t="s">
        <v>730</v>
      </c>
      <c r="BF3" s="316" t="s">
        <v>731</v>
      </c>
      <c r="BG3" s="316" t="s">
        <v>732</v>
      </c>
      <c r="BH3" s="321" t="s">
        <v>733</v>
      </c>
      <c r="BI3" s="316" t="s">
        <v>741</v>
      </c>
      <c r="BJ3" s="316" t="s">
        <v>734</v>
      </c>
      <c r="BK3" s="321" t="s">
        <v>735</v>
      </c>
      <c r="BL3" s="321" t="s">
        <v>736</v>
      </c>
      <c r="BM3" s="321" t="s">
        <v>737</v>
      </c>
      <c r="BN3" s="321" t="s">
        <v>738</v>
      </c>
      <c r="BO3" s="319" t="s">
        <v>684</v>
      </c>
      <c r="BP3" s="316" t="s">
        <v>720</v>
      </c>
      <c r="BQ3" s="316" t="s">
        <v>721</v>
      </c>
      <c r="BR3" s="316" t="s">
        <v>722</v>
      </c>
      <c r="BS3" s="316" t="s">
        <v>723</v>
      </c>
      <c r="BT3" s="316" t="s">
        <v>724</v>
      </c>
      <c r="BU3" s="321" t="s">
        <v>725</v>
      </c>
      <c r="BV3" s="316" t="s">
        <v>726</v>
      </c>
      <c r="BW3" s="321" t="s">
        <v>727</v>
      </c>
      <c r="BX3" s="321" t="s">
        <v>728</v>
      </c>
      <c r="BY3" s="316" t="s">
        <v>729</v>
      </c>
      <c r="BZ3" s="316" t="s">
        <v>730</v>
      </c>
      <c r="CA3" s="316" t="s">
        <v>731</v>
      </c>
      <c r="CB3" s="316" t="s">
        <v>732</v>
      </c>
      <c r="CC3" s="321" t="s">
        <v>733</v>
      </c>
      <c r="CD3" s="316" t="s">
        <v>741</v>
      </c>
      <c r="CE3" s="316" t="s">
        <v>734</v>
      </c>
      <c r="CF3" s="321" t="s">
        <v>735</v>
      </c>
      <c r="CG3" s="321" t="s">
        <v>736</v>
      </c>
      <c r="CH3" s="321" t="s">
        <v>737</v>
      </c>
      <c r="CI3" s="321" t="s">
        <v>738</v>
      </c>
      <c r="CJ3" s="322"/>
    </row>
    <row r="4" spans="1:88" s="228" customFormat="1" ht="25.5" customHeight="1">
      <c r="A4" s="339"/>
      <c r="B4" s="339"/>
      <c r="C4" s="341"/>
      <c r="D4" s="319"/>
      <c r="E4" s="317"/>
      <c r="F4" s="317"/>
      <c r="G4" s="317"/>
      <c r="H4" s="317"/>
      <c r="I4" s="317"/>
      <c r="J4" s="317"/>
      <c r="K4" s="317"/>
      <c r="L4" s="317"/>
      <c r="M4" s="322"/>
      <c r="N4" s="317"/>
      <c r="O4" s="317"/>
      <c r="P4" s="317"/>
      <c r="Q4" s="317"/>
      <c r="R4" s="317"/>
      <c r="S4" s="317"/>
      <c r="T4" s="317"/>
      <c r="U4" s="317"/>
      <c r="V4" s="322"/>
      <c r="W4" s="322"/>
      <c r="X4" s="322"/>
      <c r="Y4" s="319"/>
      <c r="Z4" s="317"/>
      <c r="AA4" s="317"/>
      <c r="AB4" s="317"/>
      <c r="AC4" s="317"/>
      <c r="AD4" s="317"/>
      <c r="AE4" s="317"/>
      <c r="AF4" s="317"/>
      <c r="AG4" s="317"/>
      <c r="AH4" s="322"/>
      <c r="AI4" s="317"/>
      <c r="AJ4" s="317"/>
      <c r="AK4" s="317"/>
      <c r="AL4" s="317"/>
      <c r="AM4" s="317"/>
      <c r="AN4" s="317"/>
      <c r="AO4" s="317"/>
      <c r="AP4" s="317"/>
      <c r="AQ4" s="322"/>
      <c r="AR4" s="322"/>
      <c r="AS4" s="322"/>
      <c r="AT4" s="319"/>
      <c r="AU4" s="317"/>
      <c r="AV4" s="317"/>
      <c r="AW4" s="317"/>
      <c r="AX4" s="317"/>
      <c r="AY4" s="317"/>
      <c r="AZ4" s="317"/>
      <c r="BA4" s="317"/>
      <c r="BB4" s="317"/>
      <c r="BC4" s="322"/>
      <c r="BD4" s="317"/>
      <c r="BE4" s="317"/>
      <c r="BF4" s="317"/>
      <c r="BG4" s="317"/>
      <c r="BH4" s="317"/>
      <c r="BI4" s="317"/>
      <c r="BJ4" s="317"/>
      <c r="BK4" s="317"/>
      <c r="BL4" s="322"/>
      <c r="BM4" s="322"/>
      <c r="BN4" s="322"/>
      <c r="BO4" s="319"/>
      <c r="BP4" s="317"/>
      <c r="BQ4" s="317"/>
      <c r="BR4" s="317"/>
      <c r="BS4" s="317"/>
      <c r="BT4" s="317"/>
      <c r="BU4" s="317"/>
      <c r="BV4" s="317"/>
      <c r="BW4" s="317"/>
      <c r="BX4" s="322"/>
      <c r="BY4" s="317"/>
      <c r="BZ4" s="317"/>
      <c r="CA4" s="317"/>
      <c r="CB4" s="317"/>
      <c r="CC4" s="317"/>
      <c r="CD4" s="317"/>
      <c r="CE4" s="317"/>
      <c r="CF4" s="317"/>
      <c r="CG4" s="322"/>
      <c r="CH4" s="322"/>
      <c r="CI4" s="322"/>
      <c r="CJ4" s="322"/>
    </row>
    <row r="5" spans="1:88" s="228" customFormat="1" ht="22.5" customHeight="1">
      <c r="A5" s="339"/>
      <c r="B5" s="339"/>
      <c r="C5" s="341"/>
      <c r="D5" s="319"/>
      <c r="E5" s="317"/>
      <c r="F5" s="317"/>
      <c r="G5" s="317"/>
      <c r="H5" s="317"/>
      <c r="I5" s="317"/>
      <c r="J5" s="317"/>
      <c r="K5" s="317"/>
      <c r="L5" s="317"/>
      <c r="M5" s="322"/>
      <c r="N5" s="317"/>
      <c r="O5" s="317"/>
      <c r="P5" s="317"/>
      <c r="Q5" s="317"/>
      <c r="R5" s="317"/>
      <c r="S5" s="317"/>
      <c r="T5" s="317"/>
      <c r="U5" s="317"/>
      <c r="V5" s="322"/>
      <c r="W5" s="322"/>
      <c r="X5" s="322"/>
      <c r="Y5" s="319"/>
      <c r="Z5" s="317"/>
      <c r="AA5" s="317"/>
      <c r="AB5" s="317"/>
      <c r="AC5" s="317"/>
      <c r="AD5" s="317"/>
      <c r="AE5" s="317"/>
      <c r="AF5" s="317"/>
      <c r="AG5" s="317"/>
      <c r="AH5" s="322"/>
      <c r="AI5" s="317"/>
      <c r="AJ5" s="317"/>
      <c r="AK5" s="317"/>
      <c r="AL5" s="317"/>
      <c r="AM5" s="317"/>
      <c r="AN5" s="317"/>
      <c r="AO5" s="317"/>
      <c r="AP5" s="317"/>
      <c r="AQ5" s="322"/>
      <c r="AR5" s="322"/>
      <c r="AS5" s="322"/>
      <c r="AT5" s="319"/>
      <c r="AU5" s="317"/>
      <c r="AV5" s="317"/>
      <c r="AW5" s="317"/>
      <c r="AX5" s="317"/>
      <c r="AY5" s="317"/>
      <c r="AZ5" s="317"/>
      <c r="BA5" s="317"/>
      <c r="BB5" s="317"/>
      <c r="BC5" s="322"/>
      <c r="BD5" s="317"/>
      <c r="BE5" s="317"/>
      <c r="BF5" s="317"/>
      <c r="BG5" s="317"/>
      <c r="BH5" s="317"/>
      <c r="BI5" s="317"/>
      <c r="BJ5" s="317"/>
      <c r="BK5" s="317"/>
      <c r="BL5" s="322"/>
      <c r="BM5" s="322"/>
      <c r="BN5" s="322"/>
      <c r="BO5" s="319"/>
      <c r="BP5" s="317"/>
      <c r="BQ5" s="317"/>
      <c r="BR5" s="317"/>
      <c r="BS5" s="317"/>
      <c r="BT5" s="317"/>
      <c r="BU5" s="317"/>
      <c r="BV5" s="317"/>
      <c r="BW5" s="317"/>
      <c r="BX5" s="322"/>
      <c r="BY5" s="317"/>
      <c r="BZ5" s="317"/>
      <c r="CA5" s="317"/>
      <c r="CB5" s="317"/>
      <c r="CC5" s="317"/>
      <c r="CD5" s="317"/>
      <c r="CE5" s="317"/>
      <c r="CF5" s="317"/>
      <c r="CG5" s="322"/>
      <c r="CH5" s="322"/>
      <c r="CI5" s="322"/>
      <c r="CJ5" s="322"/>
    </row>
    <row r="6" spans="1:88" s="230" customFormat="1" ht="13.5" customHeight="1">
      <c r="A6" s="339"/>
      <c r="B6" s="339"/>
      <c r="C6" s="341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2"/>
    </row>
    <row r="7" spans="1:88" s="299" customFormat="1" ht="13.5" customHeight="1">
      <c r="A7" s="302" t="str">
        <f>ごみ処理概要!A7</f>
        <v>千葉県</v>
      </c>
      <c r="B7" s="303" t="str">
        <f>ごみ処理概要!B7</f>
        <v>12000</v>
      </c>
      <c r="C7" s="304" t="s">
        <v>3</v>
      </c>
      <c r="D7" s="306">
        <f t="shared" ref="D7:X7" si="0">SUM(Y7,AT7,BO7)</f>
        <v>464175</v>
      </c>
      <c r="E7" s="306">
        <f t="shared" si="0"/>
        <v>197654</v>
      </c>
      <c r="F7" s="306">
        <f t="shared" si="0"/>
        <v>528</v>
      </c>
      <c r="G7" s="306">
        <f t="shared" si="0"/>
        <v>4236</v>
      </c>
      <c r="H7" s="306">
        <f t="shared" si="0"/>
        <v>52043</v>
      </c>
      <c r="I7" s="306">
        <f t="shared" si="0"/>
        <v>41861</v>
      </c>
      <c r="J7" s="306">
        <f t="shared" si="0"/>
        <v>17167</v>
      </c>
      <c r="K7" s="306">
        <f t="shared" si="0"/>
        <v>9</v>
      </c>
      <c r="L7" s="306">
        <f t="shared" si="0"/>
        <v>24512</v>
      </c>
      <c r="M7" s="306">
        <f t="shared" si="0"/>
        <v>876</v>
      </c>
      <c r="N7" s="306">
        <f t="shared" si="0"/>
        <v>13778</v>
      </c>
      <c r="O7" s="306">
        <f t="shared" si="0"/>
        <v>1903</v>
      </c>
      <c r="P7" s="306">
        <f t="shared" si="0"/>
        <v>183</v>
      </c>
      <c r="Q7" s="306">
        <f t="shared" si="0"/>
        <v>48260</v>
      </c>
      <c r="R7" s="306">
        <f t="shared" si="0"/>
        <v>88</v>
      </c>
      <c r="S7" s="306">
        <f t="shared" si="0"/>
        <v>263</v>
      </c>
      <c r="T7" s="306">
        <f t="shared" si="0"/>
        <v>9642</v>
      </c>
      <c r="U7" s="306">
        <f t="shared" si="0"/>
        <v>0</v>
      </c>
      <c r="V7" s="306">
        <f t="shared" si="0"/>
        <v>0</v>
      </c>
      <c r="W7" s="306">
        <f t="shared" si="0"/>
        <v>97</v>
      </c>
      <c r="X7" s="306">
        <f t="shared" si="0"/>
        <v>51075</v>
      </c>
      <c r="Y7" s="306">
        <f>SUM(Z7:AS7)</f>
        <v>138443</v>
      </c>
      <c r="Z7" s="306">
        <f t="shared" ref="Z7:AI7" si="1">SUM(Z$8:Z$207)</f>
        <v>99461</v>
      </c>
      <c r="AA7" s="306">
        <f t="shared" si="1"/>
        <v>259</v>
      </c>
      <c r="AB7" s="306">
        <f t="shared" si="1"/>
        <v>2724</v>
      </c>
      <c r="AC7" s="306">
        <f t="shared" si="1"/>
        <v>4304</v>
      </c>
      <c r="AD7" s="306">
        <f t="shared" si="1"/>
        <v>3749</v>
      </c>
      <c r="AE7" s="306">
        <f t="shared" si="1"/>
        <v>1621</v>
      </c>
      <c r="AF7" s="306">
        <f t="shared" si="1"/>
        <v>8</v>
      </c>
      <c r="AG7" s="306">
        <f t="shared" si="1"/>
        <v>452</v>
      </c>
      <c r="AH7" s="306">
        <f t="shared" si="1"/>
        <v>12</v>
      </c>
      <c r="AI7" s="306">
        <f t="shared" si="1"/>
        <v>6078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48</v>
      </c>
      <c r="AS7" s="306">
        <f>SUM(AS$8:AS$207)</f>
        <v>19727</v>
      </c>
      <c r="AT7" s="306">
        <f>施設資源化量内訳!D7</f>
        <v>234130</v>
      </c>
      <c r="AU7" s="306">
        <f>施設資源化量内訳!E7</f>
        <v>23275</v>
      </c>
      <c r="AV7" s="306">
        <f>施設資源化量内訳!F7</f>
        <v>116</v>
      </c>
      <c r="AW7" s="306">
        <f>施設資源化量内訳!G7</f>
        <v>1503</v>
      </c>
      <c r="AX7" s="306">
        <f>施設資源化量内訳!H7</f>
        <v>43967</v>
      </c>
      <c r="AY7" s="306">
        <f>施設資源化量内訳!I7</f>
        <v>32787</v>
      </c>
      <c r="AZ7" s="306">
        <f>施設資源化量内訳!J7</f>
        <v>13461</v>
      </c>
      <c r="BA7" s="306">
        <f>施設資源化量内訳!K7</f>
        <v>1</v>
      </c>
      <c r="BB7" s="306">
        <f>施設資源化量内訳!L7</f>
        <v>24060</v>
      </c>
      <c r="BC7" s="306">
        <f>施設資源化量内訳!M7</f>
        <v>864</v>
      </c>
      <c r="BD7" s="306">
        <f>施設資源化量内訳!N7</f>
        <v>2405</v>
      </c>
      <c r="BE7" s="306">
        <f>施設資源化量内訳!O7</f>
        <v>1903</v>
      </c>
      <c r="BF7" s="306">
        <f>施設資源化量内訳!P7</f>
        <v>183</v>
      </c>
      <c r="BG7" s="306">
        <f>施設資源化量内訳!Q7</f>
        <v>48260</v>
      </c>
      <c r="BH7" s="306">
        <f>施設資源化量内訳!R7</f>
        <v>88</v>
      </c>
      <c r="BI7" s="306">
        <f>施設資源化量内訳!S7</f>
        <v>263</v>
      </c>
      <c r="BJ7" s="306">
        <f>施設資源化量内訳!T7</f>
        <v>9642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36</v>
      </c>
      <c r="BN7" s="306">
        <f>施設資源化量内訳!X7</f>
        <v>31316</v>
      </c>
      <c r="BO7" s="306">
        <f>SUM(BP7:CI7)</f>
        <v>91602</v>
      </c>
      <c r="BP7" s="306">
        <f t="shared" ref="BP7:BY7" si="2">SUM(BP$8:BP$207)</f>
        <v>74918</v>
      </c>
      <c r="BQ7" s="306">
        <f t="shared" si="2"/>
        <v>153</v>
      </c>
      <c r="BR7" s="306">
        <f t="shared" si="2"/>
        <v>9</v>
      </c>
      <c r="BS7" s="306">
        <f t="shared" si="2"/>
        <v>3772</v>
      </c>
      <c r="BT7" s="306">
        <f t="shared" si="2"/>
        <v>5325</v>
      </c>
      <c r="BU7" s="306">
        <f t="shared" si="2"/>
        <v>2085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5295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13</v>
      </c>
      <c r="CI7" s="306">
        <f>SUM(CI$8:CI$207)</f>
        <v>32</v>
      </c>
      <c r="CJ7" s="307">
        <f>+COUNTIF(CJ$8:CJ$207,"有る")</f>
        <v>43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117886</v>
      </c>
      <c r="E8" s="292">
        <f>SUM(Z8,AU8,BP8)</f>
        <v>67147</v>
      </c>
      <c r="F8" s="292">
        <f>SUM(AA8,AV8,BQ8)</f>
        <v>74</v>
      </c>
      <c r="G8" s="292">
        <f>SUM(AB8,AW8,BR8)</f>
        <v>0</v>
      </c>
      <c r="H8" s="292">
        <f>SUM(AC8,AX8,BS8)</f>
        <v>7063</v>
      </c>
      <c r="I8" s="292">
        <f>SUM(AD8,AY8,BT8)</f>
        <v>8437</v>
      </c>
      <c r="J8" s="292">
        <f>SUM(AE8,AZ8,BU8)</f>
        <v>3130</v>
      </c>
      <c r="K8" s="292">
        <f>SUM(AF8,BA8,BV8)</f>
        <v>0</v>
      </c>
      <c r="L8" s="292">
        <f>SUM(AG8,BB8,BW8)</f>
        <v>0</v>
      </c>
      <c r="M8" s="292">
        <f>SUM(AH8,BC8,BX8)</f>
        <v>4</v>
      </c>
      <c r="N8" s="292">
        <f>SUM(AI8,BD8,BY8)</f>
        <v>1140</v>
      </c>
      <c r="O8" s="292">
        <f>SUM(AJ8,BE8,BZ8)</f>
        <v>0</v>
      </c>
      <c r="P8" s="292">
        <f>SUM(AK8,BF8,CA8)</f>
        <v>0</v>
      </c>
      <c r="Q8" s="292">
        <f>SUM(AL8,BG8,CB8)</f>
        <v>4684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8</v>
      </c>
      <c r="X8" s="292">
        <f>SUM(AS8,BN8,CI8)</f>
        <v>26199</v>
      </c>
      <c r="Y8" s="292">
        <f>SUM(Z8:AS8)</f>
        <v>79082</v>
      </c>
      <c r="Z8" s="292">
        <v>56589</v>
      </c>
      <c r="AA8" s="292">
        <v>51</v>
      </c>
      <c r="AB8" s="292">
        <v>0</v>
      </c>
      <c r="AC8" s="292">
        <v>2131</v>
      </c>
      <c r="AD8" s="292">
        <v>1931</v>
      </c>
      <c r="AE8" s="292">
        <v>0</v>
      </c>
      <c r="AF8" s="292">
        <v>0</v>
      </c>
      <c r="AG8" s="292">
        <v>0</v>
      </c>
      <c r="AH8" s="292">
        <v>4</v>
      </c>
      <c r="AI8" s="295">
        <v>728</v>
      </c>
      <c r="AJ8" s="295" t="s">
        <v>870</v>
      </c>
      <c r="AK8" s="295" t="s">
        <v>870</v>
      </c>
      <c r="AL8" s="295" t="s">
        <v>870</v>
      </c>
      <c r="AM8" s="295" t="s">
        <v>870</v>
      </c>
      <c r="AN8" s="295" t="s">
        <v>870</v>
      </c>
      <c r="AO8" s="295" t="s">
        <v>870</v>
      </c>
      <c r="AP8" s="295" t="s">
        <v>870</v>
      </c>
      <c r="AQ8" s="295" t="s">
        <v>870</v>
      </c>
      <c r="AR8" s="292">
        <v>0</v>
      </c>
      <c r="AS8" s="292">
        <v>17648</v>
      </c>
      <c r="AT8" s="292">
        <f>施設資源化量内訳!D8</f>
        <v>27786</v>
      </c>
      <c r="AU8" s="292">
        <f>施設資源化量内訳!E8</f>
        <v>6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4932</v>
      </c>
      <c r="AY8" s="292">
        <f>施設資源化量内訳!I8</f>
        <v>6506</v>
      </c>
      <c r="AZ8" s="292">
        <f>施設資源化量内訳!J8</f>
        <v>3130</v>
      </c>
      <c r="BA8" s="292">
        <f>施設資源化量内訳!K8</f>
        <v>0</v>
      </c>
      <c r="BB8" s="292">
        <f>施設資源化量内訳!L8</f>
        <v>0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4684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8528</v>
      </c>
      <c r="BO8" s="292">
        <f>SUM(BP8:CI8)</f>
        <v>11018</v>
      </c>
      <c r="BP8" s="292">
        <v>10552</v>
      </c>
      <c r="BQ8" s="292">
        <v>23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412</v>
      </c>
      <c r="BZ8" s="295" t="s">
        <v>870</v>
      </c>
      <c r="CA8" s="295" t="s">
        <v>870</v>
      </c>
      <c r="CB8" s="295" t="s">
        <v>870</v>
      </c>
      <c r="CC8" s="295" t="s">
        <v>870</v>
      </c>
      <c r="CD8" s="295" t="s">
        <v>870</v>
      </c>
      <c r="CE8" s="295" t="s">
        <v>870</v>
      </c>
      <c r="CF8" s="295" t="s">
        <v>870</v>
      </c>
      <c r="CG8" s="295" t="s">
        <v>870</v>
      </c>
      <c r="CH8" s="292">
        <v>8</v>
      </c>
      <c r="CI8" s="292">
        <v>23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2593</v>
      </c>
      <c r="E9" s="292">
        <f>SUM(Z9,AU9,BP9)</f>
        <v>1239</v>
      </c>
      <c r="F9" s="292">
        <f>SUM(AA9,AV9,BQ9)</f>
        <v>0</v>
      </c>
      <c r="G9" s="292">
        <f>SUM(AB9,AW9,BR9)</f>
        <v>80</v>
      </c>
      <c r="H9" s="292">
        <f>SUM(AC9,AX9,BS9)</f>
        <v>520</v>
      </c>
      <c r="I9" s="292">
        <f>SUM(AD9,AY9,BT9)</f>
        <v>413</v>
      </c>
      <c r="J9" s="292">
        <f>SUM(AE9,AZ9,BU9)</f>
        <v>135</v>
      </c>
      <c r="K9" s="292">
        <f>SUM(AF9,BA9,BV9)</f>
        <v>0</v>
      </c>
      <c r="L9" s="292">
        <f>SUM(AG9,BB9,BW9)</f>
        <v>206</v>
      </c>
      <c r="M9" s="292">
        <f>SUM(AH9,BC9,BX9)</f>
        <v>0</v>
      </c>
      <c r="N9" s="292">
        <f>SUM(AI9,BD9,BY9)</f>
        <v>0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0</v>
      </c>
      <c r="Y9" s="292">
        <f>SUM(Z9:AS9)</f>
        <v>1319</v>
      </c>
      <c r="Z9" s="292">
        <v>1239</v>
      </c>
      <c r="AA9" s="292">
        <v>0</v>
      </c>
      <c r="AB9" s="292">
        <v>80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870</v>
      </c>
      <c r="AK9" s="295" t="s">
        <v>870</v>
      </c>
      <c r="AL9" s="295" t="s">
        <v>870</v>
      </c>
      <c r="AM9" s="295" t="s">
        <v>870</v>
      </c>
      <c r="AN9" s="295" t="s">
        <v>870</v>
      </c>
      <c r="AO9" s="295" t="s">
        <v>870</v>
      </c>
      <c r="AP9" s="295" t="s">
        <v>870</v>
      </c>
      <c r="AQ9" s="295" t="s">
        <v>870</v>
      </c>
      <c r="AR9" s="292">
        <v>0</v>
      </c>
      <c r="AS9" s="292">
        <v>0</v>
      </c>
      <c r="AT9" s="292">
        <f>施設資源化量内訳!D9</f>
        <v>1274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520</v>
      </c>
      <c r="AY9" s="292">
        <f>施設資源化量内訳!I9</f>
        <v>413</v>
      </c>
      <c r="AZ9" s="292">
        <f>施設資源化量内訳!J9</f>
        <v>135</v>
      </c>
      <c r="BA9" s="292">
        <f>施設資源化量内訳!K9</f>
        <v>0</v>
      </c>
      <c r="BB9" s="292">
        <f>施設資源化量内訳!L9</f>
        <v>206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5" t="s">
        <v>870</v>
      </c>
      <c r="CA9" s="295" t="s">
        <v>870</v>
      </c>
      <c r="CB9" s="295" t="s">
        <v>870</v>
      </c>
      <c r="CC9" s="295" t="s">
        <v>870</v>
      </c>
      <c r="CD9" s="295" t="s">
        <v>870</v>
      </c>
      <c r="CE9" s="295" t="s">
        <v>870</v>
      </c>
      <c r="CF9" s="295" t="s">
        <v>870</v>
      </c>
      <c r="CG9" s="295" t="s">
        <v>870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25602</v>
      </c>
      <c r="E10" s="292">
        <f>SUM(Z10,AU10,BP10)</f>
        <v>10613</v>
      </c>
      <c r="F10" s="292">
        <f>SUM(AA10,AV10,BQ10)</f>
        <v>87</v>
      </c>
      <c r="G10" s="292">
        <f>SUM(AB10,AW10,BR10)</f>
        <v>0</v>
      </c>
      <c r="H10" s="292">
        <f>SUM(AC10,AX10,BS10)</f>
        <v>3126</v>
      </c>
      <c r="I10" s="292">
        <f>SUM(AD10,AY10,BT10)</f>
        <v>3097</v>
      </c>
      <c r="J10" s="292">
        <f>SUM(AE10,AZ10,BU10)</f>
        <v>944</v>
      </c>
      <c r="K10" s="292">
        <f>SUM(AF10,BA10,BV10)</f>
        <v>0</v>
      </c>
      <c r="L10" s="292">
        <f>SUM(AG10,BB10,BW10)</f>
        <v>3982</v>
      </c>
      <c r="M10" s="292">
        <f>SUM(AH10,BC10,BX10)</f>
        <v>0</v>
      </c>
      <c r="N10" s="292">
        <f>SUM(AI10,BD10,BY10)</f>
        <v>649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3104</v>
      </c>
      <c r="Y10" s="292">
        <f>SUM(Z10:AS10)</f>
        <v>8339</v>
      </c>
      <c r="Z10" s="292">
        <v>7706</v>
      </c>
      <c r="AA10" s="292">
        <v>82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551</v>
      </c>
      <c r="AJ10" s="295" t="s">
        <v>870</v>
      </c>
      <c r="AK10" s="295" t="s">
        <v>870</v>
      </c>
      <c r="AL10" s="295" t="s">
        <v>870</v>
      </c>
      <c r="AM10" s="295" t="s">
        <v>870</v>
      </c>
      <c r="AN10" s="295" t="s">
        <v>870</v>
      </c>
      <c r="AO10" s="295" t="s">
        <v>870</v>
      </c>
      <c r="AP10" s="295" t="s">
        <v>870</v>
      </c>
      <c r="AQ10" s="295" t="s">
        <v>870</v>
      </c>
      <c r="AR10" s="292">
        <v>0</v>
      </c>
      <c r="AS10" s="292">
        <v>0</v>
      </c>
      <c r="AT10" s="292">
        <f>施設資源化量内訳!D10</f>
        <v>13034</v>
      </c>
      <c r="AU10" s="292">
        <f>施設資源化量内訳!E10</f>
        <v>12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2769</v>
      </c>
      <c r="AY10" s="292">
        <f>施設資源化量内訳!I10</f>
        <v>2223</v>
      </c>
      <c r="AZ10" s="292">
        <f>施設資源化量内訳!J10</f>
        <v>944</v>
      </c>
      <c r="BA10" s="292">
        <f>施設資源化量内訳!K10</f>
        <v>0</v>
      </c>
      <c r="BB10" s="292">
        <f>施設資源化量内訳!L10</f>
        <v>3982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3104</v>
      </c>
      <c r="BO10" s="292">
        <f>SUM(BP10:CI10)</f>
        <v>4229</v>
      </c>
      <c r="BP10" s="292">
        <v>2895</v>
      </c>
      <c r="BQ10" s="292">
        <v>5</v>
      </c>
      <c r="BR10" s="292">
        <v>0</v>
      </c>
      <c r="BS10" s="292">
        <v>357</v>
      </c>
      <c r="BT10" s="292">
        <v>874</v>
      </c>
      <c r="BU10" s="292">
        <v>0</v>
      </c>
      <c r="BV10" s="292">
        <v>0</v>
      </c>
      <c r="BW10" s="292">
        <v>0</v>
      </c>
      <c r="BX10" s="292">
        <v>0</v>
      </c>
      <c r="BY10" s="292">
        <v>98</v>
      </c>
      <c r="BZ10" s="295" t="s">
        <v>870</v>
      </c>
      <c r="CA10" s="295" t="s">
        <v>870</v>
      </c>
      <c r="CB10" s="295" t="s">
        <v>870</v>
      </c>
      <c r="CC10" s="295" t="s">
        <v>870</v>
      </c>
      <c r="CD10" s="295" t="s">
        <v>870</v>
      </c>
      <c r="CE10" s="295" t="s">
        <v>870</v>
      </c>
      <c r="CF10" s="295" t="s">
        <v>870</v>
      </c>
      <c r="CG10" s="295" t="s">
        <v>870</v>
      </c>
      <c r="CH10" s="292">
        <v>0</v>
      </c>
      <c r="CI10" s="292">
        <v>0</v>
      </c>
      <c r="CJ10" s="293" t="s">
        <v>767</v>
      </c>
    </row>
    <row r="11" spans="1:88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SUM(Y11,AT11,BO11)</f>
        <v>43251</v>
      </c>
      <c r="E11" s="292">
        <f>SUM(Z11,AU11,BP11)</f>
        <v>15127</v>
      </c>
      <c r="F11" s="292">
        <f>SUM(AA11,AV11,BQ11)</f>
        <v>51</v>
      </c>
      <c r="G11" s="292">
        <f>SUM(AB11,AW11,BR11)</f>
        <v>0</v>
      </c>
      <c r="H11" s="292">
        <f>SUM(AC11,AX11,BS11)</f>
        <v>4622</v>
      </c>
      <c r="I11" s="292">
        <f>SUM(AD11,AY11,BT11)</f>
        <v>4896</v>
      </c>
      <c r="J11" s="292">
        <f>SUM(AE11,AZ11,BU11)</f>
        <v>1522</v>
      </c>
      <c r="K11" s="292">
        <f>SUM(AF11,BA11,BV11)</f>
        <v>0</v>
      </c>
      <c r="L11" s="292">
        <f>SUM(AG11,BB11,BW11)</f>
        <v>0</v>
      </c>
      <c r="M11" s="292">
        <f>SUM(AH11,BC11,BX11)</f>
        <v>0</v>
      </c>
      <c r="N11" s="292">
        <f>SUM(AI11,BD11,BY11)</f>
        <v>1836</v>
      </c>
      <c r="O11" s="292">
        <f>SUM(AJ11,BE11,BZ11)</f>
        <v>864</v>
      </c>
      <c r="P11" s="292">
        <f>SUM(AK11,BF11,CA11)</f>
        <v>107</v>
      </c>
      <c r="Q11" s="292">
        <f>SUM(AL11,BG11,CB11)</f>
        <v>7804</v>
      </c>
      <c r="R11" s="292">
        <f>SUM(AM11,BH11,CC11)</f>
        <v>0</v>
      </c>
      <c r="S11" s="292">
        <f>SUM(AN11,BI11,CD11)</f>
        <v>263</v>
      </c>
      <c r="T11" s="292">
        <f>SUM(AO11,BJ11,CE11)</f>
        <v>2985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3174</v>
      </c>
      <c r="Y11" s="292">
        <f>SUM(Z11:AS11)</f>
        <v>54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870</v>
      </c>
      <c r="AK11" s="295" t="s">
        <v>870</v>
      </c>
      <c r="AL11" s="295" t="s">
        <v>870</v>
      </c>
      <c r="AM11" s="295" t="s">
        <v>870</v>
      </c>
      <c r="AN11" s="295" t="s">
        <v>870</v>
      </c>
      <c r="AO11" s="295" t="s">
        <v>870</v>
      </c>
      <c r="AP11" s="295" t="s">
        <v>870</v>
      </c>
      <c r="AQ11" s="295" t="s">
        <v>870</v>
      </c>
      <c r="AR11" s="292">
        <v>0</v>
      </c>
      <c r="AS11" s="292">
        <v>54</v>
      </c>
      <c r="AT11" s="292">
        <f>施設資源化量内訳!D11</f>
        <v>26183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4622</v>
      </c>
      <c r="AY11" s="292">
        <f>施設資源化量内訳!I11</f>
        <v>4896</v>
      </c>
      <c r="AZ11" s="292">
        <f>施設資源化量内訳!J11</f>
        <v>1522</v>
      </c>
      <c r="BA11" s="292">
        <f>施設資源化量内訳!K11</f>
        <v>0</v>
      </c>
      <c r="BB11" s="292">
        <f>施設資源化量内訳!L11</f>
        <v>0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864</v>
      </c>
      <c r="BF11" s="292">
        <f>施設資源化量内訳!P11</f>
        <v>107</v>
      </c>
      <c r="BG11" s="292">
        <f>施設資源化量内訳!Q11</f>
        <v>7804</v>
      </c>
      <c r="BH11" s="292">
        <f>施設資源化量内訳!R11</f>
        <v>0</v>
      </c>
      <c r="BI11" s="292">
        <f>施設資源化量内訳!S11</f>
        <v>263</v>
      </c>
      <c r="BJ11" s="292">
        <f>施設資源化量内訳!T11</f>
        <v>2985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3120</v>
      </c>
      <c r="BO11" s="292">
        <f>SUM(BP11:CI11)</f>
        <v>17014</v>
      </c>
      <c r="BP11" s="292">
        <v>15127</v>
      </c>
      <c r="BQ11" s="292">
        <v>51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1836</v>
      </c>
      <c r="BZ11" s="295" t="s">
        <v>870</v>
      </c>
      <c r="CA11" s="295" t="s">
        <v>870</v>
      </c>
      <c r="CB11" s="295" t="s">
        <v>870</v>
      </c>
      <c r="CC11" s="295" t="s">
        <v>870</v>
      </c>
      <c r="CD11" s="295" t="s">
        <v>870</v>
      </c>
      <c r="CE11" s="295" t="s">
        <v>870</v>
      </c>
      <c r="CF11" s="295" t="s">
        <v>870</v>
      </c>
      <c r="CG11" s="295" t="s">
        <v>870</v>
      </c>
      <c r="CH11" s="292">
        <v>0</v>
      </c>
      <c r="CI11" s="292">
        <v>0</v>
      </c>
      <c r="CJ11" s="293" t="s">
        <v>767</v>
      </c>
    </row>
    <row r="12" spans="1:88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SUM(Y12,AT12,BO12)</f>
        <v>3339</v>
      </c>
      <c r="E12" s="292">
        <f>SUM(Z12,AU12,BP12)</f>
        <v>1560</v>
      </c>
      <c r="F12" s="292">
        <f>SUM(AA12,AV12,BQ12)</f>
        <v>11</v>
      </c>
      <c r="G12" s="292">
        <f>SUM(AB12,AW12,BR12)</f>
        <v>0</v>
      </c>
      <c r="H12" s="292">
        <f>SUM(AC12,AX12,BS12)</f>
        <v>350</v>
      </c>
      <c r="I12" s="292">
        <f>SUM(AD12,AY12,BT12)</f>
        <v>357</v>
      </c>
      <c r="J12" s="292">
        <f>SUM(AE12,AZ12,BU12)</f>
        <v>188</v>
      </c>
      <c r="K12" s="292">
        <f>SUM(AF12,BA12,BV12)</f>
        <v>0</v>
      </c>
      <c r="L12" s="292">
        <f>SUM(AG12,BB12,BW12)</f>
        <v>272</v>
      </c>
      <c r="M12" s="292">
        <f>SUM(AH12,BC12,BX12)</f>
        <v>0</v>
      </c>
      <c r="N12" s="292">
        <f>SUM(AI12,BD12,BY12)</f>
        <v>0</v>
      </c>
      <c r="O12" s="292">
        <f>SUM(AJ12,BE12,BZ12)</f>
        <v>0</v>
      </c>
      <c r="P12" s="292">
        <f>SUM(AK12,BF12,CA12)</f>
        <v>0</v>
      </c>
      <c r="Q12" s="292">
        <f>SUM(AL12,BG12,CB12)</f>
        <v>601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0</v>
      </c>
      <c r="Y12" s="292">
        <f>SUM(Z12:AS12)</f>
        <v>1571</v>
      </c>
      <c r="Z12" s="292">
        <v>1560</v>
      </c>
      <c r="AA12" s="292">
        <v>11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870</v>
      </c>
      <c r="AK12" s="295" t="s">
        <v>870</v>
      </c>
      <c r="AL12" s="295" t="s">
        <v>870</v>
      </c>
      <c r="AM12" s="295" t="s">
        <v>870</v>
      </c>
      <c r="AN12" s="295" t="s">
        <v>870</v>
      </c>
      <c r="AO12" s="295" t="s">
        <v>870</v>
      </c>
      <c r="AP12" s="295" t="s">
        <v>870</v>
      </c>
      <c r="AQ12" s="295" t="s">
        <v>870</v>
      </c>
      <c r="AR12" s="292">
        <v>0</v>
      </c>
      <c r="AS12" s="292">
        <v>0</v>
      </c>
      <c r="AT12" s="292">
        <f>施設資源化量内訳!D12</f>
        <v>1768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350</v>
      </c>
      <c r="AY12" s="292">
        <f>施設資源化量内訳!I12</f>
        <v>357</v>
      </c>
      <c r="AZ12" s="292">
        <f>施設資源化量内訳!J12</f>
        <v>188</v>
      </c>
      <c r="BA12" s="292">
        <f>施設資源化量内訳!K12</f>
        <v>0</v>
      </c>
      <c r="BB12" s="292">
        <f>施設資源化量内訳!L12</f>
        <v>272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601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870</v>
      </c>
      <c r="CA12" s="295" t="s">
        <v>870</v>
      </c>
      <c r="CB12" s="295" t="s">
        <v>870</v>
      </c>
      <c r="CC12" s="295" t="s">
        <v>870</v>
      </c>
      <c r="CD12" s="295" t="s">
        <v>870</v>
      </c>
      <c r="CE12" s="295" t="s">
        <v>870</v>
      </c>
      <c r="CF12" s="295" t="s">
        <v>870</v>
      </c>
      <c r="CG12" s="295" t="s">
        <v>870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SUM(Y13,AT13,BO13)</f>
        <v>11136</v>
      </c>
      <c r="E13" s="292">
        <f>SUM(Z13,AU13,BP13)</f>
        <v>1431</v>
      </c>
      <c r="F13" s="292">
        <f>SUM(AA13,AV13,BQ13)</f>
        <v>11</v>
      </c>
      <c r="G13" s="292">
        <f>SUM(AB13,AW13,BR13)</f>
        <v>593</v>
      </c>
      <c r="H13" s="292">
        <f>SUM(AC13,AX13,BS13)</f>
        <v>2202</v>
      </c>
      <c r="I13" s="292">
        <f>SUM(AD13,AY13,BT13)</f>
        <v>739</v>
      </c>
      <c r="J13" s="292">
        <f>SUM(AE13,AZ13,BU13)</f>
        <v>623</v>
      </c>
      <c r="K13" s="292">
        <f>SUM(AF13,BA13,BV13)</f>
        <v>0</v>
      </c>
      <c r="L13" s="292">
        <f>SUM(AG13,BB13,BW13)</f>
        <v>635</v>
      </c>
      <c r="M13" s="292">
        <f>SUM(AH13,BC13,BX13)</f>
        <v>0</v>
      </c>
      <c r="N13" s="292">
        <f>SUM(AI13,BD13,BY13)</f>
        <v>85</v>
      </c>
      <c r="O13" s="292">
        <f>SUM(AJ13,BE13,BZ13)</f>
        <v>0</v>
      </c>
      <c r="P13" s="292">
        <f>SUM(AK13,BF13,CA13)</f>
        <v>0</v>
      </c>
      <c r="Q13" s="292">
        <f>SUM(AL13,BG13,CB13)</f>
        <v>4810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7</v>
      </c>
      <c r="Y13" s="292">
        <f>SUM(Z13:AS13)</f>
        <v>2120</v>
      </c>
      <c r="Z13" s="292">
        <v>1431</v>
      </c>
      <c r="AA13" s="292">
        <v>11</v>
      </c>
      <c r="AB13" s="292">
        <v>593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85</v>
      </c>
      <c r="AJ13" s="295" t="s">
        <v>870</v>
      </c>
      <c r="AK13" s="295" t="s">
        <v>870</v>
      </c>
      <c r="AL13" s="295" t="s">
        <v>870</v>
      </c>
      <c r="AM13" s="295" t="s">
        <v>870</v>
      </c>
      <c r="AN13" s="295" t="s">
        <v>870</v>
      </c>
      <c r="AO13" s="295" t="s">
        <v>870</v>
      </c>
      <c r="AP13" s="295" t="s">
        <v>870</v>
      </c>
      <c r="AQ13" s="295" t="s">
        <v>870</v>
      </c>
      <c r="AR13" s="292">
        <v>0</v>
      </c>
      <c r="AS13" s="292">
        <v>0</v>
      </c>
      <c r="AT13" s="292">
        <f>施設資源化量内訳!D13</f>
        <v>9016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2202</v>
      </c>
      <c r="AY13" s="292">
        <f>施設資源化量内訳!I13</f>
        <v>739</v>
      </c>
      <c r="AZ13" s="292">
        <f>施設資源化量内訳!J13</f>
        <v>623</v>
      </c>
      <c r="BA13" s="292">
        <f>施設資源化量内訳!K13</f>
        <v>0</v>
      </c>
      <c r="BB13" s="292">
        <f>施設資源化量内訳!L13</f>
        <v>635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4810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7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870</v>
      </c>
      <c r="CA13" s="295" t="s">
        <v>870</v>
      </c>
      <c r="CB13" s="295" t="s">
        <v>870</v>
      </c>
      <c r="CC13" s="295" t="s">
        <v>870</v>
      </c>
      <c r="CD13" s="295" t="s">
        <v>870</v>
      </c>
      <c r="CE13" s="295" t="s">
        <v>870</v>
      </c>
      <c r="CF13" s="295" t="s">
        <v>870</v>
      </c>
      <c r="CG13" s="295" t="s">
        <v>870</v>
      </c>
      <c r="CH13" s="292">
        <v>0</v>
      </c>
      <c r="CI13" s="292">
        <v>0</v>
      </c>
      <c r="CJ13" s="293" t="s">
        <v>767</v>
      </c>
    </row>
    <row r="14" spans="1:88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SUM(Y14,AT14,BO14)</f>
        <v>34387</v>
      </c>
      <c r="E14" s="292">
        <f>SUM(Z14,AU14,BP14)</f>
        <v>17682</v>
      </c>
      <c r="F14" s="292">
        <f>SUM(AA14,AV14,BQ14)</f>
        <v>0</v>
      </c>
      <c r="G14" s="292">
        <f>SUM(AB14,AW14,BR14)</f>
        <v>0</v>
      </c>
      <c r="H14" s="292">
        <f>SUM(AC14,AX14,BS14)</f>
        <v>4209</v>
      </c>
      <c r="I14" s="292">
        <f>SUM(AD14,AY14,BT14)</f>
        <v>3207</v>
      </c>
      <c r="J14" s="292">
        <f>SUM(AE14,AZ14,BU14)</f>
        <v>1600</v>
      </c>
      <c r="K14" s="292">
        <f>SUM(AF14,BA14,BV14)</f>
        <v>0</v>
      </c>
      <c r="L14" s="292">
        <f>SUM(AG14,BB14,BW14)</f>
        <v>4880</v>
      </c>
      <c r="M14" s="292">
        <f>SUM(AH14,BC14,BX14)</f>
        <v>361</v>
      </c>
      <c r="N14" s="292">
        <f>SUM(AI14,BD14,BY14)</f>
        <v>2320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128</v>
      </c>
      <c r="Y14" s="292">
        <f>SUM(Z14:AS14)</f>
        <v>8519</v>
      </c>
      <c r="Z14" s="292">
        <v>6096</v>
      </c>
      <c r="AA14" s="292">
        <v>0</v>
      </c>
      <c r="AB14" s="292">
        <v>0</v>
      </c>
      <c r="AC14" s="292">
        <v>601</v>
      </c>
      <c r="AD14" s="292">
        <v>328</v>
      </c>
      <c r="AE14" s="292">
        <v>76</v>
      </c>
      <c r="AF14" s="292">
        <v>0</v>
      </c>
      <c r="AG14" s="292">
        <v>0</v>
      </c>
      <c r="AH14" s="292">
        <v>0</v>
      </c>
      <c r="AI14" s="295">
        <v>1403</v>
      </c>
      <c r="AJ14" s="295" t="s">
        <v>870</v>
      </c>
      <c r="AK14" s="295" t="s">
        <v>870</v>
      </c>
      <c r="AL14" s="295" t="s">
        <v>870</v>
      </c>
      <c r="AM14" s="295" t="s">
        <v>870</v>
      </c>
      <c r="AN14" s="295" t="s">
        <v>870</v>
      </c>
      <c r="AO14" s="295" t="s">
        <v>870</v>
      </c>
      <c r="AP14" s="295" t="s">
        <v>870</v>
      </c>
      <c r="AQ14" s="295" t="s">
        <v>870</v>
      </c>
      <c r="AR14" s="292">
        <v>0</v>
      </c>
      <c r="AS14" s="292">
        <v>15</v>
      </c>
      <c r="AT14" s="292">
        <f>施設資源化量内訳!D14</f>
        <v>8822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2446</v>
      </c>
      <c r="AY14" s="292">
        <f>施設資源化量内訳!I14</f>
        <v>1019</v>
      </c>
      <c r="AZ14" s="292">
        <f>施設資源化量内訳!J14</f>
        <v>0</v>
      </c>
      <c r="BA14" s="292">
        <f>施設資源化量内訳!K14</f>
        <v>0</v>
      </c>
      <c r="BB14" s="292">
        <f>施設資源化量内訳!L14</f>
        <v>4880</v>
      </c>
      <c r="BC14" s="292">
        <f>施設資源化量内訳!M14</f>
        <v>361</v>
      </c>
      <c r="BD14" s="292">
        <f>施設資源化量内訳!N14</f>
        <v>3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113</v>
      </c>
      <c r="BO14" s="292">
        <f>SUM(BP14:CI14)</f>
        <v>17046</v>
      </c>
      <c r="BP14" s="292">
        <v>11586</v>
      </c>
      <c r="BQ14" s="292">
        <v>0</v>
      </c>
      <c r="BR14" s="292">
        <v>0</v>
      </c>
      <c r="BS14" s="292">
        <v>1162</v>
      </c>
      <c r="BT14" s="292">
        <v>1860</v>
      </c>
      <c r="BU14" s="292">
        <v>1524</v>
      </c>
      <c r="BV14" s="292">
        <v>0</v>
      </c>
      <c r="BW14" s="292">
        <v>0</v>
      </c>
      <c r="BX14" s="292">
        <v>0</v>
      </c>
      <c r="BY14" s="292">
        <v>914</v>
      </c>
      <c r="BZ14" s="295" t="s">
        <v>870</v>
      </c>
      <c r="CA14" s="295" t="s">
        <v>870</v>
      </c>
      <c r="CB14" s="295" t="s">
        <v>870</v>
      </c>
      <c r="CC14" s="295" t="s">
        <v>870</v>
      </c>
      <c r="CD14" s="295" t="s">
        <v>870</v>
      </c>
      <c r="CE14" s="295" t="s">
        <v>870</v>
      </c>
      <c r="CF14" s="295" t="s">
        <v>870</v>
      </c>
      <c r="CG14" s="295" t="s">
        <v>870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SUM(Y15,AT15,BO15)</f>
        <v>12238</v>
      </c>
      <c r="E15" s="292">
        <f>SUM(Z15,AU15,BP15)</f>
        <v>2783</v>
      </c>
      <c r="F15" s="292">
        <f>SUM(AA15,AV15,BQ15)</f>
        <v>13</v>
      </c>
      <c r="G15" s="292">
        <f>SUM(AB15,AW15,BR15)</f>
        <v>0</v>
      </c>
      <c r="H15" s="292">
        <f>SUM(AC15,AX15,BS15)</f>
        <v>665</v>
      </c>
      <c r="I15" s="292">
        <f>SUM(AD15,AY15,BT15)</f>
        <v>841</v>
      </c>
      <c r="J15" s="292">
        <f>SUM(AE15,AZ15,BU15)</f>
        <v>290</v>
      </c>
      <c r="K15" s="292">
        <f>SUM(AF15,BA15,BV15)</f>
        <v>0</v>
      </c>
      <c r="L15" s="292">
        <f>SUM(AG15,BB15,BW15)</f>
        <v>0</v>
      </c>
      <c r="M15" s="292">
        <f>SUM(AH15,BC15,BX15)</f>
        <v>0</v>
      </c>
      <c r="N15" s="292">
        <f>SUM(AI15,BD15,BY15)</f>
        <v>321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7325</v>
      </c>
      <c r="Y15" s="292">
        <f>SUM(Z15:AS15)</f>
        <v>56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870</v>
      </c>
      <c r="AK15" s="295" t="s">
        <v>870</v>
      </c>
      <c r="AL15" s="295" t="s">
        <v>870</v>
      </c>
      <c r="AM15" s="295" t="s">
        <v>870</v>
      </c>
      <c r="AN15" s="295" t="s">
        <v>870</v>
      </c>
      <c r="AO15" s="295" t="s">
        <v>870</v>
      </c>
      <c r="AP15" s="295" t="s">
        <v>870</v>
      </c>
      <c r="AQ15" s="295" t="s">
        <v>870</v>
      </c>
      <c r="AR15" s="292">
        <v>0</v>
      </c>
      <c r="AS15" s="292">
        <v>56</v>
      </c>
      <c r="AT15" s="292">
        <f>施設資源化量内訳!D15</f>
        <v>7269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0</v>
      </c>
      <c r="AY15" s="292">
        <f>施設資源化量内訳!I15</f>
        <v>0</v>
      </c>
      <c r="AZ15" s="292">
        <f>施設資源化量内訳!J15</f>
        <v>0</v>
      </c>
      <c r="BA15" s="292">
        <f>施設資源化量内訳!K15</f>
        <v>0</v>
      </c>
      <c r="BB15" s="292">
        <f>施設資源化量内訳!L15</f>
        <v>0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7269</v>
      </c>
      <c r="BO15" s="292">
        <f>SUM(BP15:CI15)</f>
        <v>4913</v>
      </c>
      <c r="BP15" s="292">
        <v>2783</v>
      </c>
      <c r="BQ15" s="292">
        <v>13</v>
      </c>
      <c r="BR15" s="292">
        <v>0</v>
      </c>
      <c r="BS15" s="292">
        <v>665</v>
      </c>
      <c r="BT15" s="292">
        <v>841</v>
      </c>
      <c r="BU15" s="292">
        <v>290</v>
      </c>
      <c r="BV15" s="292">
        <v>0</v>
      </c>
      <c r="BW15" s="292">
        <v>0</v>
      </c>
      <c r="BX15" s="292">
        <v>0</v>
      </c>
      <c r="BY15" s="292">
        <v>321</v>
      </c>
      <c r="BZ15" s="295" t="s">
        <v>870</v>
      </c>
      <c r="CA15" s="295" t="s">
        <v>870</v>
      </c>
      <c r="CB15" s="295" t="s">
        <v>870</v>
      </c>
      <c r="CC15" s="295" t="s">
        <v>870</v>
      </c>
      <c r="CD15" s="295" t="s">
        <v>870</v>
      </c>
      <c r="CE15" s="295" t="s">
        <v>870</v>
      </c>
      <c r="CF15" s="295" t="s">
        <v>870</v>
      </c>
      <c r="CG15" s="295" t="s">
        <v>870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SUM(Y16,AT16,BO16)</f>
        <v>4953</v>
      </c>
      <c r="E16" s="292">
        <f>SUM(Z16,AU16,BP16)</f>
        <v>2123</v>
      </c>
      <c r="F16" s="292">
        <f>SUM(AA16,AV16,BQ16)</f>
        <v>12</v>
      </c>
      <c r="G16" s="292">
        <f>SUM(AB16,AW16,BR16)</f>
        <v>1</v>
      </c>
      <c r="H16" s="292">
        <f>SUM(AC16,AX16,BS16)</f>
        <v>706</v>
      </c>
      <c r="I16" s="292">
        <f>SUM(AD16,AY16,BT16)</f>
        <v>535</v>
      </c>
      <c r="J16" s="292">
        <f>SUM(AE16,AZ16,BU16)</f>
        <v>215</v>
      </c>
      <c r="K16" s="292">
        <f>SUM(AF16,BA16,BV16)</f>
        <v>0</v>
      </c>
      <c r="L16" s="292">
        <f>SUM(AG16,BB16,BW16)</f>
        <v>0</v>
      </c>
      <c r="M16" s="292">
        <f>SUM(AH16,BC16,BX16)</f>
        <v>0</v>
      </c>
      <c r="N16" s="292">
        <f>SUM(AI16,BD16,BY16)</f>
        <v>140</v>
      </c>
      <c r="O16" s="292">
        <f>SUM(AJ16,BE16,BZ16)</f>
        <v>0</v>
      </c>
      <c r="P16" s="292">
        <f>SUM(AK16,BF16,CA16)</f>
        <v>0</v>
      </c>
      <c r="Q16" s="292">
        <f>SUM(AL16,BG16,CB16)</f>
        <v>1191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30</v>
      </c>
      <c r="Y16" s="292">
        <f>SUM(Z16:AS16)</f>
        <v>2296</v>
      </c>
      <c r="Z16" s="292">
        <v>2123</v>
      </c>
      <c r="AA16" s="292">
        <v>12</v>
      </c>
      <c r="AB16" s="292">
        <v>1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140</v>
      </c>
      <c r="AJ16" s="295" t="s">
        <v>870</v>
      </c>
      <c r="AK16" s="295" t="s">
        <v>870</v>
      </c>
      <c r="AL16" s="295" t="s">
        <v>870</v>
      </c>
      <c r="AM16" s="295" t="s">
        <v>870</v>
      </c>
      <c r="AN16" s="295" t="s">
        <v>870</v>
      </c>
      <c r="AO16" s="295" t="s">
        <v>870</v>
      </c>
      <c r="AP16" s="295" t="s">
        <v>870</v>
      </c>
      <c r="AQ16" s="295" t="s">
        <v>870</v>
      </c>
      <c r="AR16" s="292">
        <v>0</v>
      </c>
      <c r="AS16" s="292">
        <v>20</v>
      </c>
      <c r="AT16" s="292">
        <f>施設資源化量内訳!D16</f>
        <v>2657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706</v>
      </c>
      <c r="AY16" s="292">
        <f>施設資源化量内訳!I16</f>
        <v>535</v>
      </c>
      <c r="AZ16" s="292">
        <f>施設資源化量内訳!J16</f>
        <v>215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1191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10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870</v>
      </c>
      <c r="CA16" s="295" t="s">
        <v>870</v>
      </c>
      <c r="CB16" s="295" t="s">
        <v>870</v>
      </c>
      <c r="CC16" s="295" t="s">
        <v>870</v>
      </c>
      <c r="CD16" s="295" t="s">
        <v>870</v>
      </c>
      <c r="CE16" s="295" t="s">
        <v>870</v>
      </c>
      <c r="CF16" s="295" t="s">
        <v>870</v>
      </c>
      <c r="CG16" s="295" t="s">
        <v>870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SUM(Y17,AT17,BO17)</f>
        <v>8354</v>
      </c>
      <c r="E17" s="292">
        <f>SUM(Z17,AU17,BP17)</f>
        <v>2313</v>
      </c>
      <c r="F17" s="292">
        <f>SUM(AA17,AV17,BQ17)</f>
        <v>0</v>
      </c>
      <c r="G17" s="292">
        <f>SUM(AB17,AW17,BR17)</f>
        <v>0</v>
      </c>
      <c r="H17" s="292">
        <f>SUM(AC17,AX17,BS17)</f>
        <v>557</v>
      </c>
      <c r="I17" s="292">
        <f>SUM(AD17,AY17,BT17)</f>
        <v>1130</v>
      </c>
      <c r="J17" s="292">
        <f>SUM(AE17,AZ17,BU17)</f>
        <v>398</v>
      </c>
      <c r="K17" s="292">
        <f>SUM(AF17,BA17,BV17)</f>
        <v>0</v>
      </c>
      <c r="L17" s="292">
        <f>SUM(AG17,BB17,BW17)</f>
        <v>406</v>
      </c>
      <c r="M17" s="292">
        <f>SUM(AH17,BC17,BX17)</f>
        <v>37</v>
      </c>
      <c r="N17" s="292">
        <f>SUM(AI17,BD17,BY17)</f>
        <v>124</v>
      </c>
      <c r="O17" s="292">
        <f>SUM(AJ17,BE17,BZ17)</f>
        <v>896</v>
      </c>
      <c r="P17" s="292">
        <f>SUM(AK17,BF17,CA17)</f>
        <v>0</v>
      </c>
      <c r="Q17" s="292">
        <f>SUM(AL17,BG17,CB17)</f>
        <v>2226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3</v>
      </c>
      <c r="X17" s="292">
        <f>SUM(AS17,BN17,CI17)</f>
        <v>264</v>
      </c>
      <c r="Y17" s="292">
        <f>SUM(Z17:AS17)</f>
        <v>997</v>
      </c>
      <c r="Z17" s="292">
        <v>919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78</v>
      </c>
      <c r="AJ17" s="295" t="s">
        <v>870</v>
      </c>
      <c r="AK17" s="295" t="s">
        <v>870</v>
      </c>
      <c r="AL17" s="295" t="s">
        <v>870</v>
      </c>
      <c r="AM17" s="295" t="s">
        <v>870</v>
      </c>
      <c r="AN17" s="295" t="s">
        <v>870</v>
      </c>
      <c r="AO17" s="295" t="s">
        <v>870</v>
      </c>
      <c r="AP17" s="295" t="s">
        <v>870</v>
      </c>
      <c r="AQ17" s="295" t="s">
        <v>870</v>
      </c>
      <c r="AR17" s="292">
        <v>0</v>
      </c>
      <c r="AS17" s="292">
        <v>0</v>
      </c>
      <c r="AT17" s="292">
        <f>施設資源化量内訳!D17</f>
        <v>5697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503</v>
      </c>
      <c r="AY17" s="292">
        <f>施設資源化量内訳!I17</f>
        <v>1018</v>
      </c>
      <c r="AZ17" s="292">
        <f>施設資源化量内訳!J17</f>
        <v>344</v>
      </c>
      <c r="BA17" s="292">
        <f>施設資源化量内訳!K17</f>
        <v>0</v>
      </c>
      <c r="BB17" s="292">
        <f>施設資源化量内訳!L17</f>
        <v>406</v>
      </c>
      <c r="BC17" s="292">
        <f>施設資源化量内訳!M17</f>
        <v>37</v>
      </c>
      <c r="BD17" s="292">
        <f>施設資源化量内訳!N17</f>
        <v>0</v>
      </c>
      <c r="BE17" s="292">
        <f>施設資源化量内訳!O17</f>
        <v>896</v>
      </c>
      <c r="BF17" s="292">
        <f>施設資源化量内訳!P17</f>
        <v>0</v>
      </c>
      <c r="BG17" s="292">
        <f>施設資源化量内訳!Q17</f>
        <v>2226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3</v>
      </c>
      <c r="BN17" s="292">
        <f>施設資源化量内訳!X17</f>
        <v>264</v>
      </c>
      <c r="BO17" s="292">
        <f>SUM(BP17:CI17)</f>
        <v>1660</v>
      </c>
      <c r="BP17" s="292">
        <v>1394</v>
      </c>
      <c r="BQ17" s="292">
        <v>0</v>
      </c>
      <c r="BR17" s="292">
        <v>0</v>
      </c>
      <c r="BS17" s="292">
        <v>54</v>
      </c>
      <c r="BT17" s="292">
        <v>112</v>
      </c>
      <c r="BU17" s="292">
        <v>54</v>
      </c>
      <c r="BV17" s="292">
        <v>0</v>
      </c>
      <c r="BW17" s="292">
        <v>0</v>
      </c>
      <c r="BX17" s="292">
        <v>0</v>
      </c>
      <c r="BY17" s="292">
        <v>46</v>
      </c>
      <c r="BZ17" s="295" t="s">
        <v>870</v>
      </c>
      <c r="CA17" s="295" t="s">
        <v>870</v>
      </c>
      <c r="CB17" s="295" t="s">
        <v>870</v>
      </c>
      <c r="CC17" s="295" t="s">
        <v>870</v>
      </c>
      <c r="CD17" s="295" t="s">
        <v>870</v>
      </c>
      <c r="CE17" s="295" t="s">
        <v>870</v>
      </c>
      <c r="CF17" s="295" t="s">
        <v>870</v>
      </c>
      <c r="CG17" s="295" t="s">
        <v>870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SUM(Y18,AT18,BO18)</f>
        <v>10263</v>
      </c>
      <c r="E18" s="292">
        <f>SUM(Z18,AU18,BP18)</f>
        <v>4159</v>
      </c>
      <c r="F18" s="292">
        <f>SUM(AA18,AV18,BQ18)</f>
        <v>1</v>
      </c>
      <c r="G18" s="292">
        <f>SUM(AB18,AW18,BR18)</f>
        <v>362</v>
      </c>
      <c r="H18" s="292">
        <f>SUM(AC18,AX18,BS18)</f>
        <v>1120</v>
      </c>
      <c r="I18" s="292">
        <f>SUM(AD18,AY18,BT18)</f>
        <v>1111</v>
      </c>
      <c r="J18" s="292">
        <f>SUM(AE18,AZ18,BU18)</f>
        <v>109</v>
      </c>
      <c r="K18" s="292">
        <f>SUM(AF18,BA18,BV18)</f>
        <v>0</v>
      </c>
      <c r="L18" s="292">
        <f>SUM(AG18,BB18,BW18)</f>
        <v>730</v>
      </c>
      <c r="M18" s="292">
        <f>SUM(AH18,BC18,BX18)</f>
        <v>0</v>
      </c>
      <c r="N18" s="292">
        <f>SUM(AI18,BD18,BY18)</f>
        <v>33</v>
      </c>
      <c r="O18" s="292">
        <f>SUM(AJ18,BE18,BZ18)</f>
        <v>0</v>
      </c>
      <c r="P18" s="292">
        <f>SUM(AK18,BF18,CA18)</f>
        <v>0</v>
      </c>
      <c r="Q18" s="292">
        <f>SUM(AL18,BG18,CB18)</f>
        <v>2573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9</v>
      </c>
      <c r="X18" s="292">
        <f>SUM(AS18,BN18,CI18)</f>
        <v>56</v>
      </c>
      <c r="Y18" s="292">
        <f>SUM(Z18:AS18)</f>
        <v>65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870</v>
      </c>
      <c r="AK18" s="295" t="s">
        <v>870</v>
      </c>
      <c r="AL18" s="295" t="s">
        <v>870</v>
      </c>
      <c r="AM18" s="295" t="s">
        <v>870</v>
      </c>
      <c r="AN18" s="295" t="s">
        <v>870</v>
      </c>
      <c r="AO18" s="295" t="s">
        <v>870</v>
      </c>
      <c r="AP18" s="295" t="s">
        <v>870</v>
      </c>
      <c r="AQ18" s="295" t="s">
        <v>870</v>
      </c>
      <c r="AR18" s="292">
        <v>9</v>
      </c>
      <c r="AS18" s="292">
        <v>56</v>
      </c>
      <c r="AT18" s="292">
        <f>施設資源化量内訳!D18</f>
        <v>6039</v>
      </c>
      <c r="AU18" s="292">
        <f>施設資源化量内訳!E18</f>
        <v>56</v>
      </c>
      <c r="AV18" s="292">
        <f>施設資源化量内訳!F18</f>
        <v>0</v>
      </c>
      <c r="AW18" s="292">
        <f>施設資源化量内訳!G18</f>
        <v>362</v>
      </c>
      <c r="AX18" s="292">
        <f>施設資源化量内訳!H18</f>
        <v>1098</v>
      </c>
      <c r="AY18" s="292">
        <f>施設資源化量内訳!I18</f>
        <v>1111</v>
      </c>
      <c r="AZ18" s="292">
        <f>施設資源化量内訳!J18</f>
        <v>109</v>
      </c>
      <c r="BA18" s="292">
        <f>施設資源化量内訳!K18</f>
        <v>0</v>
      </c>
      <c r="BB18" s="292">
        <f>施設資源化量内訳!L18</f>
        <v>730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2573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0</v>
      </c>
      <c r="BO18" s="292">
        <f>SUM(BP18:CI18)</f>
        <v>4159</v>
      </c>
      <c r="BP18" s="292">
        <v>4103</v>
      </c>
      <c r="BQ18" s="292">
        <v>1</v>
      </c>
      <c r="BR18" s="292">
        <v>0</v>
      </c>
      <c r="BS18" s="292">
        <v>22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33</v>
      </c>
      <c r="BZ18" s="295" t="s">
        <v>870</v>
      </c>
      <c r="CA18" s="295" t="s">
        <v>870</v>
      </c>
      <c r="CB18" s="295" t="s">
        <v>870</v>
      </c>
      <c r="CC18" s="295" t="s">
        <v>870</v>
      </c>
      <c r="CD18" s="295" t="s">
        <v>870</v>
      </c>
      <c r="CE18" s="295" t="s">
        <v>870</v>
      </c>
      <c r="CF18" s="295" t="s">
        <v>870</v>
      </c>
      <c r="CG18" s="295" t="s">
        <v>870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SUM(Y19,AT19,BO19)</f>
        <v>3895</v>
      </c>
      <c r="E19" s="292">
        <f>SUM(Z19,AU19,BP19)</f>
        <v>582</v>
      </c>
      <c r="F19" s="292">
        <f>SUM(AA19,AV19,BQ19)</f>
        <v>0</v>
      </c>
      <c r="G19" s="292">
        <f>SUM(AB19,AW19,BR19)</f>
        <v>165</v>
      </c>
      <c r="H19" s="292">
        <f>SUM(AC19,AX19,BS19)</f>
        <v>449</v>
      </c>
      <c r="I19" s="292">
        <f>SUM(AD19,AY19,BT19)</f>
        <v>243</v>
      </c>
      <c r="J19" s="292">
        <f>SUM(AE19,AZ19,BU19)</f>
        <v>188</v>
      </c>
      <c r="K19" s="292">
        <f>SUM(AF19,BA19,BV19)</f>
        <v>0</v>
      </c>
      <c r="L19" s="292">
        <f>SUM(AG19,BB19,BW19)</f>
        <v>0</v>
      </c>
      <c r="M19" s="292">
        <f>SUM(AH19,BC19,BX19)</f>
        <v>2</v>
      </c>
      <c r="N19" s="292">
        <f>SUM(AI19,BD19,BY19)</f>
        <v>79</v>
      </c>
      <c r="O19" s="292">
        <f>SUM(AJ19,BE19,BZ19)</f>
        <v>0</v>
      </c>
      <c r="P19" s="292">
        <f>SUM(AK19,BF19,CA19)</f>
        <v>0</v>
      </c>
      <c r="Q19" s="292">
        <f>SUM(AL19,BG19,CB19)</f>
        <v>2165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2</v>
      </c>
      <c r="X19" s="292">
        <f>SUM(AS19,BN19,CI19)</f>
        <v>20</v>
      </c>
      <c r="Y19" s="292">
        <f>SUM(Z19:AS19)</f>
        <v>908</v>
      </c>
      <c r="Z19" s="292">
        <v>307</v>
      </c>
      <c r="AA19" s="292">
        <v>0</v>
      </c>
      <c r="AB19" s="292">
        <v>164</v>
      </c>
      <c r="AC19" s="292">
        <v>177</v>
      </c>
      <c r="AD19" s="292">
        <v>0</v>
      </c>
      <c r="AE19" s="292">
        <v>188</v>
      </c>
      <c r="AF19" s="292">
        <v>0</v>
      </c>
      <c r="AG19" s="292">
        <v>0</v>
      </c>
      <c r="AH19" s="292">
        <v>0</v>
      </c>
      <c r="AI19" s="295">
        <v>70</v>
      </c>
      <c r="AJ19" s="295" t="s">
        <v>870</v>
      </c>
      <c r="AK19" s="295" t="s">
        <v>870</v>
      </c>
      <c r="AL19" s="295" t="s">
        <v>870</v>
      </c>
      <c r="AM19" s="295" t="s">
        <v>870</v>
      </c>
      <c r="AN19" s="295" t="s">
        <v>870</v>
      </c>
      <c r="AO19" s="295" t="s">
        <v>870</v>
      </c>
      <c r="AP19" s="295" t="s">
        <v>870</v>
      </c>
      <c r="AQ19" s="295" t="s">
        <v>870</v>
      </c>
      <c r="AR19" s="292">
        <v>2</v>
      </c>
      <c r="AS19" s="292">
        <v>0</v>
      </c>
      <c r="AT19" s="292">
        <f>施設資源化量内訳!D19</f>
        <v>2703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1</v>
      </c>
      <c r="AX19" s="292">
        <f>施設資源化量内訳!H19</f>
        <v>272</v>
      </c>
      <c r="AY19" s="292">
        <f>施設資源化量内訳!I19</f>
        <v>243</v>
      </c>
      <c r="AZ19" s="292">
        <f>施設資源化量内訳!J19</f>
        <v>0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2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2165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20</v>
      </c>
      <c r="BO19" s="292">
        <f>SUM(BP19:CI19)</f>
        <v>284</v>
      </c>
      <c r="BP19" s="292">
        <v>275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9</v>
      </c>
      <c r="BZ19" s="295" t="s">
        <v>870</v>
      </c>
      <c r="CA19" s="295" t="s">
        <v>870</v>
      </c>
      <c r="CB19" s="295" t="s">
        <v>870</v>
      </c>
      <c r="CC19" s="295" t="s">
        <v>870</v>
      </c>
      <c r="CD19" s="295" t="s">
        <v>870</v>
      </c>
      <c r="CE19" s="295" t="s">
        <v>870</v>
      </c>
      <c r="CF19" s="295" t="s">
        <v>870</v>
      </c>
      <c r="CG19" s="295" t="s">
        <v>870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3556</v>
      </c>
      <c r="E20" s="292">
        <f>SUM(Z20,AU20,BP20)</f>
        <v>854</v>
      </c>
      <c r="F20" s="292">
        <f>SUM(AA20,AV20,BQ20)</f>
        <v>4</v>
      </c>
      <c r="G20" s="292">
        <f>SUM(AB20,AW20,BR20)</f>
        <v>0</v>
      </c>
      <c r="H20" s="292">
        <f>SUM(AC20,AX20,BS20)</f>
        <v>624</v>
      </c>
      <c r="I20" s="292">
        <f>SUM(AD20,AY20,BT20)</f>
        <v>350</v>
      </c>
      <c r="J20" s="292">
        <f>SUM(AE20,AZ20,BU20)</f>
        <v>162</v>
      </c>
      <c r="K20" s="292">
        <f>SUM(AF20,BA20,BV20)</f>
        <v>0</v>
      </c>
      <c r="L20" s="292">
        <f>SUM(AG20,BB20,BW20)</f>
        <v>452</v>
      </c>
      <c r="M20" s="292">
        <f>SUM(AH20,BC20,BX20)</f>
        <v>0</v>
      </c>
      <c r="N20" s="292">
        <f>SUM(AI20,BD20,BY20)</f>
        <v>107</v>
      </c>
      <c r="O20" s="292">
        <f>SUM(AJ20,BE20,BZ20)</f>
        <v>0</v>
      </c>
      <c r="P20" s="292">
        <f>SUM(AK20,BF20,CA20)</f>
        <v>0</v>
      </c>
      <c r="Q20" s="292">
        <f>SUM(AL20,BG20,CB20)</f>
        <v>976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27</v>
      </c>
      <c r="Y20" s="292">
        <f>SUM(Z20:AS20)</f>
        <v>1289</v>
      </c>
      <c r="Z20" s="292">
        <v>730</v>
      </c>
      <c r="AA20" s="292">
        <v>3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452</v>
      </c>
      <c r="AH20" s="292">
        <v>0</v>
      </c>
      <c r="AI20" s="295">
        <v>104</v>
      </c>
      <c r="AJ20" s="295" t="s">
        <v>870</v>
      </c>
      <c r="AK20" s="295" t="s">
        <v>870</v>
      </c>
      <c r="AL20" s="295" t="s">
        <v>870</v>
      </c>
      <c r="AM20" s="295" t="s">
        <v>870</v>
      </c>
      <c r="AN20" s="295" t="s">
        <v>870</v>
      </c>
      <c r="AO20" s="295" t="s">
        <v>870</v>
      </c>
      <c r="AP20" s="295" t="s">
        <v>870</v>
      </c>
      <c r="AQ20" s="295" t="s">
        <v>870</v>
      </c>
      <c r="AR20" s="292">
        <v>0</v>
      </c>
      <c r="AS20" s="292">
        <v>0</v>
      </c>
      <c r="AT20" s="292">
        <f>施設資源化量内訳!D20</f>
        <v>2123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614</v>
      </c>
      <c r="AY20" s="292">
        <f>施設資源化量内訳!I20</f>
        <v>350</v>
      </c>
      <c r="AZ20" s="292">
        <f>施設資源化量内訳!J20</f>
        <v>156</v>
      </c>
      <c r="BA20" s="292">
        <f>施設資源化量内訳!K20</f>
        <v>0</v>
      </c>
      <c r="BB20" s="292">
        <f>施設資源化量内訳!L20</f>
        <v>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976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27</v>
      </c>
      <c r="BO20" s="292">
        <f>SUM(BP20:CI20)</f>
        <v>144</v>
      </c>
      <c r="BP20" s="292">
        <v>124</v>
      </c>
      <c r="BQ20" s="292">
        <v>1</v>
      </c>
      <c r="BR20" s="292">
        <v>0</v>
      </c>
      <c r="BS20" s="292">
        <v>10</v>
      </c>
      <c r="BT20" s="292">
        <v>0</v>
      </c>
      <c r="BU20" s="292">
        <v>6</v>
      </c>
      <c r="BV20" s="292">
        <v>0</v>
      </c>
      <c r="BW20" s="292">
        <v>0</v>
      </c>
      <c r="BX20" s="292">
        <v>0</v>
      </c>
      <c r="BY20" s="292">
        <v>3</v>
      </c>
      <c r="BZ20" s="295" t="s">
        <v>870</v>
      </c>
      <c r="CA20" s="295" t="s">
        <v>870</v>
      </c>
      <c r="CB20" s="295" t="s">
        <v>870</v>
      </c>
      <c r="CC20" s="295" t="s">
        <v>870</v>
      </c>
      <c r="CD20" s="295" t="s">
        <v>870</v>
      </c>
      <c r="CE20" s="295" t="s">
        <v>870</v>
      </c>
      <c r="CF20" s="295" t="s">
        <v>870</v>
      </c>
      <c r="CG20" s="295" t="s">
        <v>870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12967</v>
      </c>
      <c r="E21" s="292">
        <f>SUM(Z21,AU21,BP21)</f>
        <v>4756</v>
      </c>
      <c r="F21" s="292">
        <f>SUM(AA21,AV21,BQ21)</f>
        <v>33</v>
      </c>
      <c r="G21" s="292">
        <f>SUM(AB21,AW21,BR21)</f>
        <v>0</v>
      </c>
      <c r="H21" s="292">
        <f>SUM(AC21,AX21,BS21)</f>
        <v>1716</v>
      </c>
      <c r="I21" s="292">
        <f>SUM(AD21,AY21,BT21)</f>
        <v>507</v>
      </c>
      <c r="J21" s="292">
        <f>SUM(AE21,AZ21,BU21)</f>
        <v>493</v>
      </c>
      <c r="K21" s="292">
        <f>SUM(AF21,BA21,BV21)</f>
        <v>0</v>
      </c>
      <c r="L21" s="292">
        <f>SUM(AG21,BB21,BW21)</f>
        <v>0</v>
      </c>
      <c r="M21" s="292">
        <f>SUM(AH21,BC21,BX21)</f>
        <v>0</v>
      </c>
      <c r="N21" s="292">
        <f>SUM(AI21,BD21,BY21)</f>
        <v>263</v>
      </c>
      <c r="O21" s="292">
        <f>SUM(AJ21,BE21,BZ21)</f>
        <v>0</v>
      </c>
      <c r="P21" s="292">
        <f>SUM(AK21,BF21,CA21)</f>
        <v>0</v>
      </c>
      <c r="Q21" s="292">
        <f>SUM(AL21,BG21,CB21)</f>
        <v>5155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44</v>
      </c>
      <c r="Y21" s="292">
        <f>SUM(Z21:AS21)</f>
        <v>2781</v>
      </c>
      <c r="Z21" s="292">
        <v>2619</v>
      </c>
      <c r="AA21" s="292">
        <v>16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146</v>
      </c>
      <c r="AJ21" s="295" t="s">
        <v>870</v>
      </c>
      <c r="AK21" s="295" t="s">
        <v>870</v>
      </c>
      <c r="AL21" s="295" t="s">
        <v>870</v>
      </c>
      <c r="AM21" s="295" t="s">
        <v>870</v>
      </c>
      <c r="AN21" s="295" t="s">
        <v>870</v>
      </c>
      <c r="AO21" s="295" t="s">
        <v>870</v>
      </c>
      <c r="AP21" s="295" t="s">
        <v>870</v>
      </c>
      <c r="AQ21" s="295" t="s">
        <v>870</v>
      </c>
      <c r="AR21" s="292">
        <v>0</v>
      </c>
      <c r="AS21" s="292">
        <v>0</v>
      </c>
      <c r="AT21" s="292">
        <f>施設資源化量内訳!D21</f>
        <v>7875</v>
      </c>
      <c r="AU21" s="292">
        <f>施設資源化量内訳!E21</f>
        <v>55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1670</v>
      </c>
      <c r="AY21" s="292">
        <f>施設資源化量内訳!I21</f>
        <v>441</v>
      </c>
      <c r="AZ21" s="292">
        <f>施設資源化量内訳!J21</f>
        <v>493</v>
      </c>
      <c r="BA21" s="292">
        <f>施設資源化量内訳!K21</f>
        <v>0</v>
      </c>
      <c r="BB21" s="292">
        <f>施設資源化量内訳!L21</f>
        <v>0</v>
      </c>
      <c r="BC21" s="292">
        <f>施設資源化量内訳!M21</f>
        <v>0</v>
      </c>
      <c r="BD21" s="292">
        <f>施設資源化量内訳!N21</f>
        <v>17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5155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44</v>
      </c>
      <c r="BO21" s="292">
        <f>SUM(BP21:CI21)</f>
        <v>2311</v>
      </c>
      <c r="BP21" s="292">
        <v>2082</v>
      </c>
      <c r="BQ21" s="292">
        <v>17</v>
      </c>
      <c r="BR21" s="292">
        <v>0</v>
      </c>
      <c r="BS21" s="292">
        <v>46</v>
      </c>
      <c r="BT21" s="292">
        <v>66</v>
      </c>
      <c r="BU21" s="292">
        <v>0</v>
      </c>
      <c r="BV21" s="292">
        <v>0</v>
      </c>
      <c r="BW21" s="292">
        <v>0</v>
      </c>
      <c r="BX21" s="292">
        <v>0</v>
      </c>
      <c r="BY21" s="292">
        <v>100</v>
      </c>
      <c r="BZ21" s="295" t="s">
        <v>870</v>
      </c>
      <c r="CA21" s="295" t="s">
        <v>870</v>
      </c>
      <c r="CB21" s="295" t="s">
        <v>870</v>
      </c>
      <c r="CC21" s="295" t="s">
        <v>870</v>
      </c>
      <c r="CD21" s="295" t="s">
        <v>870</v>
      </c>
      <c r="CE21" s="295" t="s">
        <v>870</v>
      </c>
      <c r="CF21" s="295" t="s">
        <v>870</v>
      </c>
      <c r="CG21" s="295" t="s">
        <v>870</v>
      </c>
      <c r="CH21" s="292">
        <v>0</v>
      </c>
      <c r="CI21" s="292">
        <v>0</v>
      </c>
      <c r="CJ21" s="293" t="s">
        <v>767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26741</v>
      </c>
      <c r="E22" s="292">
        <f>SUM(Z22,AU22,BP22)</f>
        <v>11884</v>
      </c>
      <c r="F22" s="292">
        <f>SUM(AA22,AV22,BQ22)</f>
        <v>81</v>
      </c>
      <c r="G22" s="292">
        <f>SUM(AB22,AW22,BR22)</f>
        <v>0</v>
      </c>
      <c r="H22" s="292">
        <f>SUM(AC22,AX22,BS22)</f>
        <v>3797</v>
      </c>
      <c r="I22" s="292">
        <f>SUM(AD22,AY22,BT22)</f>
        <v>2656</v>
      </c>
      <c r="J22" s="292">
        <f>SUM(AE22,AZ22,BU22)</f>
        <v>1187</v>
      </c>
      <c r="K22" s="292">
        <f>SUM(AF22,BA22,BV22)</f>
        <v>0</v>
      </c>
      <c r="L22" s="292">
        <f>SUM(AG22,BB22,BW22)</f>
        <v>5045</v>
      </c>
      <c r="M22" s="292">
        <f>SUM(AH22,BC22,BX22)</f>
        <v>0</v>
      </c>
      <c r="N22" s="292">
        <f>SUM(AI22,BD22,BY22)</f>
        <v>1879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212</v>
      </c>
      <c r="Y22" s="292">
        <f>SUM(Z22:AS22)</f>
        <v>1299</v>
      </c>
      <c r="Z22" s="292">
        <v>1110</v>
      </c>
      <c r="AA22" s="292">
        <v>4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185</v>
      </c>
      <c r="AJ22" s="295" t="s">
        <v>870</v>
      </c>
      <c r="AK22" s="295" t="s">
        <v>870</v>
      </c>
      <c r="AL22" s="295" t="s">
        <v>870</v>
      </c>
      <c r="AM22" s="295" t="s">
        <v>870</v>
      </c>
      <c r="AN22" s="295" t="s">
        <v>870</v>
      </c>
      <c r="AO22" s="295" t="s">
        <v>870</v>
      </c>
      <c r="AP22" s="295" t="s">
        <v>870</v>
      </c>
      <c r="AQ22" s="295" t="s">
        <v>870</v>
      </c>
      <c r="AR22" s="292">
        <v>0</v>
      </c>
      <c r="AS22" s="292">
        <v>0</v>
      </c>
      <c r="AT22" s="292">
        <f>施設資源化量内訳!D22</f>
        <v>25442</v>
      </c>
      <c r="AU22" s="292">
        <f>施設資源化量内訳!E22</f>
        <v>10774</v>
      </c>
      <c r="AV22" s="292">
        <f>施設資源化量内訳!F22</f>
        <v>77</v>
      </c>
      <c r="AW22" s="292">
        <f>施設資源化量内訳!G22</f>
        <v>0</v>
      </c>
      <c r="AX22" s="292">
        <f>施設資源化量内訳!H22</f>
        <v>3797</v>
      </c>
      <c r="AY22" s="292">
        <f>施設資源化量内訳!I22</f>
        <v>2656</v>
      </c>
      <c r="AZ22" s="292">
        <f>施設資源化量内訳!J22</f>
        <v>1187</v>
      </c>
      <c r="BA22" s="292">
        <f>施設資源化量内訳!K22</f>
        <v>0</v>
      </c>
      <c r="BB22" s="292">
        <f>施設資源化量内訳!L22</f>
        <v>5045</v>
      </c>
      <c r="BC22" s="292">
        <f>施設資源化量内訳!M22</f>
        <v>0</v>
      </c>
      <c r="BD22" s="292">
        <f>施設資源化量内訳!N22</f>
        <v>1694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212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870</v>
      </c>
      <c r="CA22" s="295" t="s">
        <v>870</v>
      </c>
      <c r="CB22" s="295" t="s">
        <v>870</v>
      </c>
      <c r="CC22" s="295" t="s">
        <v>870</v>
      </c>
      <c r="CD22" s="295" t="s">
        <v>870</v>
      </c>
      <c r="CE22" s="295" t="s">
        <v>870</v>
      </c>
      <c r="CF22" s="295" t="s">
        <v>870</v>
      </c>
      <c r="CG22" s="295" t="s">
        <v>870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1448</v>
      </c>
      <c r="E23" s="292">
        <f>SUM(Z23,AU23,BP23)</f>
        <v>675</v>
      </c>
      <c r="F23" s="292">
        <f>SUM(AA23,AV23,BQ23)</f>
        <v>2</v>
      </c>
      <c r="G23" s="292">
        <f>SUM(AB23,AW23,BR23)</f>
        <v>0</v>
      </c>
      <c r="H23" s="292">
        <f>SUM(AC23,AX23,BS23)</f>
        <v>257</v>
      </c>
      <c r="I23" s="292">
        <f>SUM(AD23,AY23,BT23)</f>
        <v>204</v>
      </c>
      <c r="J23" s="292">
        <f>SUM(AE23,AZ23,BU23)</f>
        <v>59</v>
      </c>
      <c r="K23" s="292">
        <f>SUM(AF23,BA23,BV23)</f>
        <v>0</v>
      </c>
      <c r="L23" s="292">
        <f>SUM(AG23,BB23,BW23)</f>
        <v>182</v>
      </c>
      <c r="M23" s="292">
        <f>SUM(AH23,BC23,BX23)</f>
        <v>0</v>
      </c>
      <c r="N23" s="292">
        <f>SUM(AI23,BD23,BY23)</f>
        <v>63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6</v>
      </c>
      <c r="Y23" s="292">
        <f>SUM(Z23:AS23)</f>
        <v>949</v>
      </c>
      <c r="Z23" s="292">
        <v>633</v>
      </c>
      <c r="AA23" s="292">
        <v>2</v>
      </c>
      <c r="AB23" s="292">
        <v>0</v>
      </c>
      <c r="AC23" s="292">
        <v>0</v>
      </c>
      <c r="AD23" s="292">
        <v>186</v>
      </c>
      <c r="AE23" s="292">
        <v>59</v>
      </c>
      <c r="AF23" s="292">
        <v>0</v>
      </c>
      <c r="AG23" s="292">
        <v>0</v>
      </c>
      <c r="AH23" s="292">
        <v>0</v>
      </c>
      <c r="AI23" s="295">
        <v>63</v>
      </c>
      <c r="AJ23" s="295" t="s">
        <v>870</v>
      </c>
      <c r="AK23" s="295" t="s">
        <v>870</v>
      </c>
      <c r="AL23" s="295" t="s">
        <v>870</v>
      </c>
      <c r="AM23" s="295" t="s">
        <v>870</v>
      </c>
      <c r="AN23" s="295" t="s">
        <v>870</v>
      </c>
      <c r="AO23" s="295" t="s">
        <v>870</v>
      </c>
      <c r="AP23" s="295" t="s">
        <v>870</v>
      </c>
      <c r="AQ23" s="295" t="s">
        <v>870</v>
      </c>
      <c r="AR23" s="292">
        <v>0</v>
      </c>
      <c r="AS23" s="292">
        <v>6</v>
      </c>
      <c r="AT23" s="292">
        <f>施設資源化量内訳!D23</f>
        <v>418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236</v>
      </c>
      <c r="AY23" s="292">
        <f>施設資源化量内訳!I23</f>
        <v>0</v>
      </c>
      <c r="AZ23" s="292">
        <f>施設資源化量内訳!J23</f>
        <v>0</v>
      </c>
      <c r="BA23" s="292">
        <f>施設資源化量内訳!K23</f>
        <v>0</v>
      </c>
      <c r="BB23" s="292">
        <f>施設資源化量内訳!L23</f>
        <v>182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81</v>
      </c>
      <c r="BP23" s="292">
        <v>42</v>
      </c>
      <c r="BQ23" s="292">
        <v>0</v>
      </c>
      <c r="BR23" s="292">
        <v>0</v>
      </c>
      <c r="BS23" s="292">
        <v>21</v>
      </c>
      <c r="BT23" s="292">
        <v>18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870</v>
      </c>
      <c r="CA23" s="295" t="s">
        <v>870</v>
      </c>
      <c r="CB23" s="295" t="s">
        <v>870</v>
      </c>
      <c r="CC23" s="295" t="s">
        <v>870</v>
      </c>
      <c r="CD23" s="295" t="s">
        <v>870</v>
      </c>
      <c r="CE23" s="295" t="s">
        <v>870</v>
      </c>
      <c r="CF23" s="295" t="s">
        <v>870</v>
      </c>
      <c r="CG23" s="295" t="s">
        <v>870</v>
      </c>
      <c r="CH23" s="292">
        <v>0</v>
      </c>
      <c r="CI23" s="292">
        <v>0</v>
      </c>
      <c r="CJ23" s="293" t="s">
        <v>767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16851</v>
      </c>
      <c r="E24" s="292">
        <f>SUM(Z24,AU24,BP24)</f>
        <v>6638</v>
      </c>
      <c r="F24" s="292">
        <f>SUM(AA24,AV24,BQ24)</f>
        <v>31</v>
      </c>
      <c r="G24" s="292">
        <f>SUM(AB24,AW24,BR24)</f>
        <v>0</v>
      </c>
      <c r="H24" s="292">
        <f>SUM(AC24,AX24,BS24)</f>
        <v>2090</v>
      </c>
      <c r="I24" s="292">
        <f>SUM(AD24,AY24,BT24)</f>
        <v>1152</v>
      </c>
      <c r="J24" s="292">
        <f>SUM(AE24,AZ24,BU24)</f>
        <v>672</v>
      </c>
      <c r="K24" s="292">
        <f>SUM(AF24,BA24,BV24)</f>
        <v>0</v>
      </c>
      <c r="L24" s="292">
        <f>SUM(AG24,BB24,BW24)</f>
        <v>0</v>
      </c>
      <c r="M24" s="292">
        <f>SUM(AH24,BC24,BX24)</f>
        <v>0</v>
      </c>
      <c r="N24" s="292">
        <f>SUM(AI24,BD24,BY24)</f>
        <v>439</v>
      </c>
      <c r="O24" s="292">
        <f>SUM(AJ24,BE24,BZ24)</f>
        <v>0</v>
      </c>
      <c r="P24" s="292">
        <f>SUM(AK24,BF24,CA24)</f>
        <v>0</v>
      </c>
      <c r="Q24" s="292">
        <f>SUM(AL24,BG24,CB24)</f>
        <v>3055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2774</v>
      </c>
      <c r="Y24" s="292">
        <f>SUM(Z24:AS24)</f>
        <v>4966</v>
      </c>
      <c r="Z24" s="292">
        <v>4053</v>
      </c>
      <c r="AA24" s="292">
        <v>17</v>
      </c>
      <c r="AB24" s="292">
        <v>0</v>
      </c>
      <c r="AC24" s="292">
        <v>0</v>
      </c>
      <c r="AD24" s="292">
        <v>0</v>
      </c>
      <c r="AE24" s="292">
        <v>537</v>
      </c>
      <c r="AF24" s="292">
        <v>0</v>
      </c>
      <c r="AG24" s="292">
        <v>0</v>
      </c>
      <c r="AH24" s="292">
        <v>0</v>
      </c>
      <c r="AI24" s="295">
        <v>343</v>
      </c>
      <c r="AJ24" s="295" t="s">
        <v>870</v>
      </c>
      <c r="AK24" s="295" t="s">
        <v>870</v>
      </c>
      <c r="AL24" s="295" t="s">
        <v>870</v>
      </c>
      <c r="AM24" s="295" t="s">
        <v>870</v>
      </c>
      <c r="AN24" s="295" t="s">
        <v>870</v>
      </c>
      <c r="AO24" s="295" t="s">
        <v>870</v>
      </c>
      <c r="AP24" s="295" t="s">
        <v>870</v>
      </c>
      <c r="AQ24" s="295" t="s">
        <v>870</v>
      </c>
      <c r="AR24" s="292">
        <v>0</v>
      </c>
      <c r="AS24" s="292">
        <v>16</v>
      </c>
      <c r="AT24" s="292">
        <f>施設資源化量内訳!D24</f>
        <v>8909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1964</v>
      </c>
      <c r="AY24" s="292">
        <f>施設資源化量内訳!I24</f>
        <v>1132</v>
      </c>
      <c r="AZ24" s="292">
        <f>施設資源化量内訳!J24</f>
        <v>0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3055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2758</v>
      </c>
      <c r="BO24" s="292">
        <f>SUM(BP24:CI24)</f>
        <v>2976</v>
      </c>
      <c r="BP24" s="292">
        <v>2585</v>
      </c>
      <c r="BQ24" s="292">
        <v>14</v>
      </c>
      <c r="BR24" s="292">
        <v>0</v>
      </c>
      <c r="BS24" s="292">
        <v>126</v>
      </c>
      <c r="BT24" s="292">
        <v>20</v>
      </c>
      <c r="BU24" s="292">
        <v>135</v>
      </c>
      <c r="BV24" s="292">
        <v>0</v>
      </c>
      <c r="BW24" s="292">
        <v>0</v>
      </c>
      <c r="BX24" s="292">
        <v>0</v>
      </c>
      <c r="BY24" s="292">
        <v>96</v>
      </c>
      <c r="BZ24" s="295" t="s">
        <v>870</v>
      </c>
      <c r="CA24" s="295" t="s">
        <v>870</v>
      </c>
      <c r="CB24" s="295" t="s">
        <v>870</v>
      </c>
      <c r="CC24" s="295" t="s">
        <v>870</v>
      </c>
      <c r="CD24" s="295" t="s">
        <v>870</v>
      </c>
      <c r="CE24" s="295" t="s">
        <v>870</v>
      </c>
      <c r="CF24" s="295" t="s">
        <v>870</v>
      </c>
      <c r="CG24" s="295" t="s">
        <v>870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12979</v>
      </c>
      <c r="E25" s="292">
        <f>SUM(Z25,AU25,BP25)</f>
        <v>6847</v>
      </c>
      <c r="F25" s="292">
        <f>SUM(AA25,AV25,BQ25)</f>
        <v>0</v>
      </c>
      <c r="G25" s="292">
        <f>SUM(AB25,AW25,BR25)</f>
        <v>0</v>
      </c>
      <c r="H25" s="292">
        <f>SUM(AC25,AX25,BS25)</f>
        <v>2097</v>
      </c>
      <c r="I25" s="292">
        <f>SUM(AD25,AY25,BT25)</f>
        <v>1248</v>
      </c>
      <c r="J25" s="292">
        <f>SUM(AE25,AZ25,BU25)</f>
        <v>346</v>
      </c>
      <c r="K25" s="292">
        <f>SUM(AF25,BA25,BV25)</f>
        <v>0</v>
      </c>
      <c r="L25" s="292">
        <f>SUM(AG25,BB25,BW25)</f>
        <v>780</v>
      </c>
      <c r="M25" s="292">
        <f>SUM(AH25,BC25,BX25)</f>
        <v>0</v>
      </c>
      <c r="N25" s="292">
        <f>SUM(AI25,BD25,BY25)</f>
        <v>643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1018</v>
      </c>
      <c r="Y25" s="292">
        <f>SUM(Z25:AS25)</f>
        <v>190</v>
      </c>
      <c r="Z25" s="292">
        <v>168</v>
      </c>
      <c r="AA25" s="292">
        <v>0</v>
      </c>
      <c r="AB25" s="292">
        <v>0</v>
      </c>
      <c r="AC25" s="292">
        <v>8</v>
      </c>
      <c r="AD25" s="292">
        <v>1</v>
      </c>
      <c r="AE25" s="292">
        <v>0</v>
      </c>
      <c r="AF25" s="292">
        <v>0</v>
      </c>
      <c r="AG25" s="292">
        <v>0</v>
      </c>
      <c r="AH25" s="292">
        <v>0</v>
      </c>
      <c r="AI25" s="295">
        <v>13</v>
      </c>
      <c r="AJ25" s="295" t="s">
        <v>870</v>
      </c>
      <c r="AK25" s="295" t="s">
        <v>870</v>
      </c>
      <c r="AL25" s="295" t="s">
        <v>870</v>
      </c>
      <c r="AM25" s="295" t="s">
        <v>870</v>
      </c>
      <c r="AN25" s="295" t="s">
        <v>870</v>
      </c>
      <c r="AO25" s="295" t="s">
        <v>870</v>
      </c>
      <c r="AP25" s="295" t="s">
        <v>870</v>
      </c>
      <c r="AQ25" s="295" t="s">
        <v>870</v>
      </c>
      <c r="AR25" s="292">
        <v>0</v>
      </c>
      <c r="AS25" s="292">
        <v>0</v>
      </c>
      <c r="AT25" s="292">
        <f>施設資源化量内訳!D25</f>
        <v>3491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1347</v>
      </c>
      <c r="AY25" s="292">
        <f>施設資源化量内訳!I25</f>
        <v>0</v>
      </c>
      <c r="AZ25" s="292">
        <f>施設資源化量内訳!J25</f>
        <v>346</v>
      </c>
      <c r="BA25" s="292">
        <f>施設資源化量内訳!K25</f>
        <v>0</v>
      </c>
      <c r="BB25" s="292">
        <f>施設資源化量内訳!L25</f>
        <v>780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1018</v>
      </c>
      <c r="BO25" s="292">
        <f>SUM(BP25:CI25)</f>
        <v>9298</v>
      </c>
      <c r="BP25" s="292">
        <v>6679</v>
      </c>
      <c r="BQ25" s="292">
        <v>0</v>
      </c>
      <c r="BR25" s="292">
        <v>0</v>
      </c>
      <c r="BS25" s="292">
        <v>742</v>
      </c>
      <c r="BT25" s="292">
        <v>1247</v>
      </c>
      <c r="BU25" s="292">
        <v>0</v>
      </c>
      <c r="BV25" s="292">
        <v>0</v>
      </c>
      <c r="BW25" s="292">
        <v>0</v>
      </c>
      <c r="BX25" s="292">
        <v>0</v>
      </c>
      <c r="BY25" s="292">
        <v>630</v>
      </c>
      <c r="BZ25" s="295" t="s">
        <v>870</v>
      </c>
      <c r="CA25" s="295" t="s">
        <v>870</v>
      </c>
      <c r="CB25" s="295" t="s">
        <v>870</v>
      </c>
      <c r="CC25" s="295" t="s">
        <v>870</v>
      </c>
      <c r="CD25" s="295" t="s">
        <v>870</v>
      </c>
      <c r="CE25" s="295" t="s">
        <v>870</v>
      </c>
      <c r="CF25" s="295" t="s">
        <v>870</v>
      </c>
      <c r="CG25" s="295" t="s">
        <v>870</v>
      </c>
      <c r="CH25" s="292">
        <v>0</v>
      </c>
      <c r="CI25" s="292">
        <v>0</v>
      </c>
      <c r="CJ25" s="293" t="s">
        <v>767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10854</v>
      </c>
      <c r="E26" s="292">
        <f>SUM(Z26,AU26,BP26)</f>
        <v>3604</v>
      </c>
      <c r="F26" s="292">
        <f>SUM(AA26,AV26,BQ26)</f>
        <v>10</v>
      </c>
      <c r="G26" s="292">
        <f>SUM(AB26,AW26,BR26)</f>
        <v>1362</v>
      </c>
      <c r="H26" s="292">
        <f>SUM(AC26,AX26,BS26)</f>
        <v>1260</v>
      </c>
      <c r="I26" s="292">
        <f>SUM(AD26,AY26,BT26)</f>
        <v>1309</v>
      </c>
      <c r="J26" s="292">
        <f>SUM(AE26,AZ26,BU26)</f>
        <v>560</v>
      </c>
      <c r="K26" s="292">
        <f>SUM(AF26,BA26,BV26)</f>
        <v>0</v>
      </c>
      <c r="L26" s="292">
        <f>SUM(AG26,BB26,BW26)</f>
        <v>0</v>
      </c>
      <c r="M26" s="292">
        <f>SUM(AH26,BC26,BX26)</f>
        <v>0</v>
      </c>
      <c r="N26" s="292">
        <f>SUM(AI26,BD26,BY26)</f>
        <v>498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1772</v>
      </c>
      <c r="U26" s="292">
        <f>SUM(AP26,BK26,CF26)</f>
        <v>0</v>
      </c>
      <c r="V26" s="292">
        <f>SUM(AQ26,BL26,CG26)</f>
        <v>0</v>
      </c>
      <c r="W26" s="292">
        <f>SUM(AR26,BM26,CH26)</f>
        <v>3</v>
      </c>
      <c r="X26" s="292">
        <f>SUM(AS26,BN26,CI26)</f>
        <v>476</v>
      </c>
      <c r="Y26" s="292">
        <f>SUM(Z26:AS26)</f>
        <v>3686</v>
      </c>
      <c r="Z26" s="292">
        <v>1957</v>
      </c>
      <c r="AA26" s="292">
        <v>9</v>
      </c>
      <c r="AB26" s="292">
        <v>1340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380</v>
      </c>
      <c r="AJ26" s="295" t="s">
        <v>870</v>
      </c>
      <c r="AK26" s="295" t="s">
        <v>870</v>
      </c>
      <c r="AL26" s="295" t="s">
        <v>870</v>
      </c>
      <c r="AM26" s="295" t="s">
        <v>870</v>
      </c>
      <c r="AN26" s="295" t="s">
        <v>870</v>
      </c>
      <c r="AO26" s="295" t="s">
        <v>870</v>
      </c>
      <c r="AP26" s="295" t="s">
        <v>870</v>
      </c>
      <c r="AQ26" s="295" t="s">
        <v>870</v>
      </c>
      <c r="AR26" s="292">
        <v>0</v>
      </c>
      <c r="AS26" s="292">
        <v>0</v>
      </c>
      <c r="AT26" s="292">
        <f>施設資源化量内訳!D26</f>
        <v>5436</v>
      </c>
      <c r="AU26" s="292">
        <f>施設資源化量内訳!E26</f>
        <v>41</v>
      </c>
      <c r="AV26" s="292">
        <f>施設資源化量内訳!F26</f>
        <v>1</v>
      </c>
      <c r="AW26" s="292">
        <f>施設資源化量内訳!G26</f>
        <v>22</v>
      </c>
      <c r="AX26" s="292">
        <f>施設資源化量内訳!H26</f>
        <v>1244</v>
      </c>
      <c r="AY26" s="292">
        <f>施設資源化量内訳!I26</f>
        <v>1309</v>
      </c>
      <c r="AZ26" s="292">
        <f>施設資源化量内訳!J26</f>
        <v>560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8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1772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3</v>
      </c>
      <c r="BN26" s="292">
        <f>施設資源化量内訳!X26</f>
        <v>476</v>
      </c>
      <c r="BO26" s="292">
        <f>SUM(BP26:CI26)</f>
        <v>1732</v>
      </c>
      <c r="BP26" s="292">
        <v>1606</v>
      </c>
      <c r="BQ26" s="292">
        <v>0</v>
      </c>
      <c r="BR26" s="292">
        <v>0</v>
      </c>
      <c r="BS26" s="292">
        <v>16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110</v>
      </c>
      <c r="BZ26" s="295" t="s">
        <v>870</v>
      </c>
      <c r="CA26" s="295" t="s">
        <v>870</v>
      </c>
      <c r="CB26" s="295" t="s">
        <v>870</v>
      </c>
      <c r="CC26" s="295" t="s">
        <v>870</v>
      </c>
      <c r="CD26" s="295" t="s">
        <v>870</v>
      </c>
      <c r="CE26" s="295" t="s">
        <v>870</v>
      </c>
      <c r="CF26" s="295" t="s">
        <v>870</v>
      </c>
      <c r="CG26" s="295" t="s">
        <v>870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SUM(Y27,AT27,BO27)</f>
        <v>9253</v>
      </c>
      <c r="E27" s="292">
        <f>SUM(Z27,AU27,BP27)</f>
        <v>4141</v>
      </c>
      <c r="F27" s="292">
        <f>SUM(AA27,AV27,BQ27)</f>
        <v>22</v>
      </c>
      <c r="G27" s="292">
        <f>SUM(AB27,AW27,BR27)</f>
        <v>0</v>
      </c>
      <c r="H27" s="292">
        <f>SUM(AC27,AX27,BS27)</f>
        <v>1137</v>
      </c>
      <c r="I27" s="292">
        <f>SUM(AD27,AY27,BT27)</f>
        <v>837</v>
      </c>
      <c r="J27" s="292">
        <f>SUM(AE27,AZ27,BU27)</f>
        <v>350</v>
      </c>
      <c r="K27" s="292">
        <f>SUM(AF27,BA27,BV27)</f>
        <v>0</v>
      </c>
      <c r="L27" s="292">
        <f>SUM(AG27,BB27,BW27)</f>
        <v>1359</v>
      </c>
      <c r="M27" s="292">
        <f>SUM(AH27,BC27,BX27)</f>
        <v>0</v>
      </c>
      <c r="N27" s="292">
        <f>SUM(AI27,BD27,BY27)</f>
        <v>579</v>
      </c>
      <c r="O27" s="292">
        <f>SUM(AJ27,BE27,BZ27)</f>
        <v>14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814</v>
      </c>
      <c r="Y27" s="292">
        <f>SUM(Z27:AS27)</f>
        <v>618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579</v>
      </c>
      <c r="AJ27" s="295" t="s">
        <v>870</v>
      </c>
      <c r="AK27" s="295" t="s">
        <v>870</v>
      </c>
      <c r="AL27" s="295" t="s">
        <v>870</v>
      </c>
      <c r="AM27" s="295" t="s">
        <v>870</v>
      </c>
      <c r="AN27" s="295" t="s">
        <v>870</v>
      </c>
      <c r="AO27" s="295" t="s">
        <v>870</v>
      </c>
      <c r="AP27" s="295" t="s">
        <v>870</v>
      </c>
      <c r="AQ27" s="295" t="s">
        <v>870</v>
      </c>
      <c r="AR27" s="292">
        <v>0</v>
      </c>
      <c r="AS27" s="292">
        <v>39</v>
      </c>
      <c r="AT27" s="292">
        <f>施設資源化量内訳!D27</f>
        <v>8635</v>
      </c>
      <c r="AU27" s="292">
        <f>施設資源化量内訳!E27</f>
        <v>4141</v>
      </c>
      <c r="AV27" s="292">
        <f>施設資源化量内訳!F27</f>
        <v>22</v>
      </c>
      <c r="AW27" s="292">
        <f>施設資源化量内訳!G27</f>
        <v>0</v>
      </c>
      <c r="AX27" s="292">
        <f>施設資源化量内訳!H27</f>
        <v>1137</v>
      </c>
      <c r="AY27" s="292">
        <f>施設資源化量内訳!I27</f>
        <v>837</v>
      </c>
      <c r="AZ27" s="292">
        <f>施設資源化量内訳!J27</f>
        <v>350</v>
      </c>
      <c r="BA27" s="292">
        <f>施設資源化量内訳!K27</f>
        <v>0</v>
      </c>
      <c r="BB27" s="292">
        <f>施設資源化量内訳!L27</f>
        <v>1359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14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775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870</v>
      </c>
      <c r="CA27" s="295" t="s">
        <v>870</v>
      </c>
      <c r="CB27" s="295" t="s">
        <v>870</v>
      </c>
      <c r="CC27" s="295" t="s">
        <v>870</v>
      </c>
      <c r="CD27" s="295" t="s">
        <v>870</v>
      </c>
      <c r="CE27" s="295" t="s">
        <v>870</v>
      </c>
      <c r="CF27" s="295" t="s">
        <v>870</v>
      </c>
      <c r="CG27" s="295" t="s">
        <v>870</v>
      </c>
      <c r="CH27" s="292">
        <v>0</v>
      </c>
      <c r="CI27" s="292">
        <v>0</v>
      </c>
      <c r="CJ27" s="293" t="s">
        <v>767</v>
      </c>
    </row>
    <row r="28" spans="1:88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SUM(Y28,AT28,BO28)</f>
        <v>2537</v>
      </c>
      <c r="E28" s="292">
        <f>SUM(Z28,AU28,BP28)</f>
        <v>992</v>
      </c>
      <c r="F28" s="292">
        <f>SUM(AA28,AV28,BQ28)</f>
        <v>1</v>
      </c>
      <c r="G28" s="292">
        <f>SUM(AB28,AW28,BR28)</f>
        <v>17</v>
      </c>
      <c r="H28" s="292">
        <f>SUM(AC28,AX28,BS28)</f>
        <v>315</v>
      </c>
      <c r="I28" s="292">
        <f>SUM(AD28,AY28,BT28)</f>
        <v>274</v>
      </c>
      <c r="J28" s="292">
        <f>SUM(AE28,AZ28,BU28)</f>
        <v>131</v>
      </c>
      <c r="K28" s="292">
        <f>SUM(AF28,BA28,BV28)</f>
        <v>8</v>
      </c>
      <c r="L28" s="292">
        <f>SUM(AG28,BB28,BW28)</f>
        <v>0</v>
      </c>
      <c r="M28" s="292">
        <f>SUM(AH28,BC28,BX28)</f>
        <v>0</v>
      </c>
      <c r="N28" s="292">
        <f>SUM(AI28,BD28,BY28)</f>
        <v>94</v>
      </c>
      <c r="O28" s="292">
        <f>SUM(AJ28,BE28,BZ28)</f>
        <v>0</v>
      </c>
      <c r="P28" s="292">
        <f>SUM(AK28,BF28,CA28)</f>
        <v>0</v>
      </c>
      <c r="Q28" s="292">
        <f>SUM(AL28,BG28,CB28)</f>
        <v>641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64</v>
      </c>
      <c r="Y28" s="292">
        <f>SUM(Z28:AS28)</f>
        <v>1036</v>
      </c>
      <c r="Z28" s="292">
        <v>610</v>
      </c>
      <c r="AA28" s="292">
        <v>1</v>
      </c>
      <c r="AB28" s="292">
        <v>17</v>
      </c>
      <c r="AC28" s="292">
        <v>293</v>
      </c>
      <c r="AD28" s="292">
        <v>0</v>
      </c>
      <c r="AE28" s="292">
        <v>13</v>
      </c>
      <c r="AF28" s="292">
        <v>8</v>
      </c>
      <c r="AG28" s="292">
        <v>0</v>
      </c>
      <c r="AH28" s="292">
        <v>0</v>
      </c>
      <c r="AI28" s="295">
        <v>94</v>
      </c>
      <c r="AJ28" s="295" t="s">
        <v>870</v>
      </c>
      <c r="AK28" s="295" t="s">
        <v>870</v>
      </c>
      <c r="AL28" s="295" t="s">
        <v>870</v>
      </c>
      <c r="AM28" s="295" t="s">
        <v>870</v>
      </c>
      <c r="AN28" s="295" t="s">
        <v>870</v>
      </c>
      <c r="AO28" s="295" t="s">
        <v>870</v>
      </c>
      <c r="AP28" s="295" t="s">
        <v>870</v>
      </c>
      <c r="AQ28" s="295" t="s">
        <v>870</v>
      </c>
      <c r="AR28" s="292">
        <v>0</v>
      </c>
      <c r="AS28" s="292">
        <v>0</v>
      </c>
      <c r="AT28" s="292">
        <f>施設資源化量内訳!D28</f>
        <v>1099</v>
      </c>
      <c r="AU28" s="292">
        <f>施設資源化量内訳!E28</f>
        <v>0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6</v>
      </c>
      <c r="AY28" s="292">
        <f>施設資源化量内訳!I28</f>
        <v>270</v>
      </c>
      <c r="AZ28" s="292">
        <f>施設資源化量内訳!J28</f>
        <v>118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641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64</v>
      </c>
      <c r="BO28" s="292">
        <f>SUM(BP28:CI28)</f>
        <v>402</v>
      </c>
      <c r="BP28" s="292">
        <v>382</v>
      </c>
      <c r="BQ28" s="292">
        <v>0</v>
      </c>
      <c r="BR28" s="292">
        <v>0</v>
      </c>
      <c r="BS28" s="292">
        <v>16</v>
      </c>
      <c r="BT28" s="292">
        <v>4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870</v>
      </c>
      <c r="CA28" s="295" t="s">
        <v>870</v>
      </c>
      <c r="CB28" s="295" t="s">
        <v>870</v>
      </c>
      <c r="CC28" s="295" t="s">
        <v>870</v>
      </c>
      <c r="CD28" s="295" t="s">
        <v>870</v>
      </c>
      <c r="CE28" s="295" t="s">
        <v>870</v>
      </c>
      <c r="CF28" s="295" t="s">
        <v>870</v>
      </c>
      <c r="CG28" s="295" t="s">
        <v>870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SUM(Y29,AT29,BO29)</f>
        <v>6903</v>
      </c>
      <c r="E29" s="292">
        <f>SUM(Z29,AU29,BP29)</f>
        <v>2448</v>
      </c>
      <c r="F29" s="292">
        <f>SUM(AA29,AV29,BQ29)</f>
        <v>0</v>
      </c>
      <c r="G29" s="292">
        <f>SUM(AB29,AW29,BR29)</f>
        <v>0</v>
      </c>
      <c r="H29" s="292">
        <f>SUM(AC29,AX29,BS29)</f>
        <v>1833</v>
      </c>
      <c r="I29" s="292">
        <f>SUM(AD29,AY29,BT29)</f>
        <v>692</v>
      </c>
      <c r="J29" s="292">
        <f>SUM(AE29,AZ29,BU29)</f>
        <v>331</v>
      </c>
      <c r="K29" s="292">
        <f>SUM(AF29,BA29,BV29)</f>
        <v>0</v>
      </c>
      <c r="L29" s="292">
        <f>SUM(AG29,BB29,BW29)</f>
        <v>1362</v>
      </c>
      <c r="M29" s="292">
        <f>SUM(AH29,BC29,BX29)</f>
        <v>0</v>
      </c>
      <c r="N29" s="292">
        <f>SUM(AI29,BD29,BY29)</f>
        <v>101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0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0</v>
      </c>
      <c r="X29" s="292">
        <f>SUM(AS29,BN29,CI29)</f>
        <v>136</v>
      </c>
      <c r="Y29" s="292">
        <f>SUM(Z29:AS29)</f>
        <v>474</v>
      </c>
      <c r="Z29" s="292">
        <v>0</v>
      </c>
      <c r="AA29" s="292">
        <v>0</v>
      </c>
      <c r="AB29" s="292">
        <v>0</v>
      </c>
      <c r="AC29" s="292">
        <v>474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5">
        <v>0</v>
      </c>
      <c r="AJ29" s="295" t="s">
        <v>870</v>
      </c>
      <c r="AK29" s="295" t="s">
        <v>870</v>
      </c>
      <c r="AL29" s="295" t="s">
        <v>870</v>
      </c>
      <c r="AM29" s="295" t="s">
        <v>870</v>
      </c>
      <c r="AN29" s="295" t="s">
        <v>870</v>
      </c>
      <c r="AO29" s="295" t="s">
        <v>870</v>
      </c>
      <c r="AP29" s="295" t="s">
        <v>870</v>
      </c>
      <c r="AQ29" s="295" t="s">
        <v>870</v>
      </c>
      <c r="AR29" s="292">
        <v>0</v>
      </c>
      <c r="AS29" s="292">
        <v>0</v>
      </c>
      <c r="AT29" s="292">
        <f>施設資源化量内訳!D29</f>
        <v>5590</v>
      </c>
      <c r="AU29" s="292">
        <f>施設資源化量内訳!E29</f>
        <v>1984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1131</v>
      </c>
      <c r="AY29" s="292">
        <f>施設資源化量内訳!I29</f>
        <v>646</v>
      </c>
      <c r="AZ29" s="292">
        <f>施設資源化量内訳!J29</f>
        <v>331</v>
      </c>
      <c r="BA29" s="292">
        <f>施設資源化量内訳!K29</f>
        <v>0</v>
      </c>
      <c r="BB29" s="292">
        <f>施設資源化量内訳!L29</f>
        <v>1362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136</v>
      </c>
      <c r="BO29" s="292">
        <f>SUM(BP29:CI29)</f>
        <v>839</v>
      </c>
      <c r="BP29" s="292">
        <v>464</v>
      </c>
      <c r="BQ29" s="292">
        <v>0</v>
      </c>
      <c r="BR29" s="292">
        <v>0</v>
      </c>
      <c r="BS29" s="292">
        <v>228</v>
      </c>
      <c r="BT29" s="292">
        <v>46</v>
      </c>
      <c r="BU29" s="292">
        <v>0</v>
      </c>
      <c r="BV29" s="292">
        <v>0</v>
      </c>
      <c r="BW29" s="292">
        <v>0</v>
      </c>
      <c r="BX29" s="292">
        <v>0</v>
      </c>
      <c r="BY29" s="292">
        <v>101</v>
      </c>
      <c r="BZ29" s="295" t="s">
        <v>870</v>
      </c>
      <c r="CA29" s="295" t="s">
        <v>870</v>
      </c>
      <c r="CB29" s="295" t="s">
        <v>870</v>
      </c>
      <c r="CC29" s="295" t="s">
        <v>870</v>
      </c>
      <c r="CD29" s="295" t="s">
        <v>870</v>
      </c>
      <c r="CE29" s="295" t="s">
        <v>870</v>
      </c>
      <c r="CF29" s="295" t="s">
        <v>870</v>
      </c>
      <c r="CG29" s="295" t="s">
        <v>870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SUM(Y30,AT30,BO30)</f>
        <v>7083</v>
      </c>
      <c r="E30" s="292">
        <f>SUM(Z30,AU30,BP30)</f>
        <v>2139</v>
      </c>
      <c r="F30" s="292">
        <f>SUM(AA30,AV30,BQ30)</f>
        <v>20</v>
      </c>
      <c r="G30" s="292">
        <f>SUM(AB30,AW30,BR30)</f>
        <v>0</v>
      </c>
      <c r="H30" s="292">
        <f>SUM(AC30,AX30,BS30)</f>
        <v>1004</v>
      </c>
      <c r="I30" s="292">
        <f>SUM(AD30,AY30,BT30)</f>
        <v>645</v>
      </c>
      <c r="J30" s="292">
        <f>SUM(AE30,AZ30,BU30)</f>
        <v>252</v>
      </c>
      <c r="K30" s="292">
        <f>SUM(AF30,BA30,BV30)</f>
        <v>0</v>
      </c>
      <c r="L30" s="292">
        <f>SUM(AG30,BB30,BW30)</f>
        <v>430</v>
      </c>
      <c r="M30" s="292">
        <f>SUM(AH30,BC30,BX30)</f>
        <v>0</v>
      </c>
      <c r="N30" s="292">
        <f>SUM(AI30,BD30,BY30)</f>
        <v>73</v>
      </c>
      <c r="O30" s="292">
        <f>SUM(AJ30,BE30,BZ30)</f>
        <v>118</v>
      </c>
      <c r="P30" s="292">
        <f>SUM(AK30,BF30,CA30)</f>
        <v>0</v>
      </c>
      <c r="Q30" s="292">
        <f>SUM(AL30,BG30,CB30)</f>
        <v>2311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91</v>
      </c>
      <c r="Y30" s="292">
        <f>SUM(Z30:AS30)</f>
        <v>2671</v>
      </c>
      <c r="Z30" s="292">
        <v>1857</v>
      </c>
      <c r="AA30" s="292">
        <v>19</v>
      </c>
      <c r="AB30" s="292">
        <v>0</v>
      </c>
      <c r="AC30" s="292">
        <v>0</v>
      </c>
      <c r="AD30" s="292">
        <v>641</v>
      </c>
      <c r="AE30" s="292">
        <v>85</v>
      </c>
      <c r="AF30" s="292">
        <v>0</v>
      </c>
      <c r="AG30" s="292">
        <v>0</v>
      </c>
      <c r="AH30" s="292">
        <v>0</v>
      </c>
      <c r="AI30" s="295">
        <v>69</v>
      </c>
      <c r="AJ30" s="295" t="s">
        <v>870</v>
      </c>
      <c r="AK30" s="295" t="s">
        <v>870</v>
      </c>
      <c r="AL30" s="295" t="s">
        <v>870</v>
      </c>
      <c r="AM30" s="295" t="s">
        <v>870</v>
      </c>
      <c r="AN30" s="295" t="s">
        <v>870</v>
      </c>
      <c r="AO30" s="295" t="s">
        <v>870</v>
      </c>
      <c r="AP30" s="295" t="s">
        <v>870</v>
      </c>
      <c r="AQ30" s="295" t="s">
        <v>870</v>
      </c>
      <c r="AR30" s="292">
        <v>0</v>
      </c>
      <c r="AS30" s="292">
        <v>0</v>
      </c>
      <c r="AT30" s="292">
        <f>施設資源化量内訳!D30</f>
        <v>4117</v>
      </c>
      <c r="AU30" s="292">
        <f>施設資源化量内訳!E30</f>
        <v>0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1000</v>
      </c>
      <c r="AY30" s="292">
        <f>施設資源化量内訳!I30</f>
        <v>0</v>
      </c>
      <c r="AZ30" s="292">
        <f>施設資源化量内訳!J30</f>
        <v>167</v>
      </c>
      <c r="BA30" s="292">
        <f>施設資源化量内訳!K30</f>
        <v>0</v>
      </c>
      <c r="BB30" s="292">
        <f>施設資源化量内訳!L30</f>
        <v>430</v>
      </c>
      <c r="BC30" s="292">
        <f>施設資源化量内訳!M30</f>
        <v>0</v>
      </c>
      <c r="BD30" s="292">
        <f>施設資源化量内訳!N30</f>
        <v>0</v>
      </c>
      <c r="BE30" s="292">
        <f>施設資源化量内訳!O30</f>
        <v>118</v>
      </c>
      <c r="BF30" s="292">
        <f>施設資源化量内訳!P30</f>
        <v>0</v>
      </c>
      <c r="BG30" s="292">
        <f>施設資源化量内訳!Q30</f>
        <v>2311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91</v>
      </c>
      <c r="BO30" s="292">
        <f>SUM(BP30:CI30)</f>
        <v>295</v>
      </c>
      <c r="BP30" s="292">
        <v>282</v>
      </c>
      <c r="BQ30" s="292">
        <v>1</v>
      </c>
      <c r="BR30" s="292">
        <v>0</v>
      </c>
      <c r="BS30" s="292">
        <v>4</v>
      </c>
      <c r="BT30" s="292">
        <v>4</v>
      </c>
      <c r="BU30" s="292">
        <v>0</v>
      </c>
      <c r="BV30" s="292">
        <v>0</v>
      </c>
      <c r="BW30" s="292">
        <v>0</v>
      </c>
      <c r="BX30" s="292">
        <v>0</v>
      </c>
      <c r="BY30" s="292">
        <v>4</v>
      </c>
      <c r="BZ30" s="295" t="s">
        <v>870</v>
      </c>
      <c r="CA30" s="295" t="s">
        <v>870</v>
      </c>
      <c r="CB30" s="295" t="s">
        <v>870</v>
      </c>
      <c r="CC30" s="295" t="s">
        <v>870</v>
      </c>
      <c r="CD30" s="295" t="s">
        <v>870</v>
      </c>
      <c r="CE30" s="295" t="s">
        <v>870</v>
      </c>
      <c r="CF30" s="295" t="s">
        <v>870</v>
      </c>
      <c r="CG30" s="295" t="s">
        <v>870</v>
      </c>
      <c r="CH30" s="292">
        <v>0</v>
      </c>
      <c r="CI30" s="292">
        <v>0</v>
      </c>
      <c r="CJ30" s="293" t="s">
        <v>767</v>
      </c>
    </row>
    <row r="31" spans="1:88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SUM(Y31,AT31,BO31)</f>
        <v>3919</v>
      </c>
      <c r="E31" s="292">
        <f>SUM(Z31,AU31,BP31)</f>
        <v>960</v>
      </c>
      <c r="F31" s="292">
        <f>SUM(AA31,AV31,BQ31)</f>
        <v>8</v>
      </c>
      <c r="G31" s="292">
        <f>SUM(AB31,AW31,BR31)</f>
        <v>7</v>
      </c>
      <c r="H31" s="292">
        <f>SUM(AC31,AX31,BS31)</f>
        <v>652</v>
      </c>
      <c r="I31" s="292">
        <f>SUM(AD31,AY31,BT31)</f>
        <v>273</v>
      </c>
      <c r="J31" s="292">
        <f>SUM(AE31,AZ31,BU31)</f>
        <v>144</v>
      </c>
      <c r="K31" s="292">
        <f>SUM(AF31,BA31,BV31)</f>
        <v>0</v>
      </c>
      <c r="L31" s="292">
        <f>SUM(AG31,BB31,BW31)</f>
        <v>184</v>
      </c>
      <c r="M31" s="292">
        <f>SUM(AH31,BC31,BX31)</f>
        <v>0</v>
      </c>
      <c r="N31" s="292">
        <f>SUM(AI31,BD31,BY31)</f>
        <v>41</v>
      </c>
      <c r="O31" s="292">
        <f>SUM(AJ31,BE31,BZ31)</f>
        <v>0</v>
      </c>
      <c r="P31" s="292">
        <f>SUM(AK31,BF31,CA31)</f>
        <v>0</v>
      </c>
      <c r="Q31" s="292">
        <f>SUM(AL31,BG31,CB31)</f>
        <v>1455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195</v>
      </c>
      <c r="Y31" s="292">
        <f>SUM(Z31:AS31)</f>
        <v>470</v>
      </c>
      <c r="Z31" s="292">
        <v>435</v>
      </c>
      <c r="AA31" s="292">
        <v>6</v>
      </c>
      <c r="AB31" s="292">
        <v>7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22</v>
      </c>
      <c r="AJ31" s="295" t="s">
        <v>870</v>
      </c>
      <c r="AK31" s="295" t="s">
        <v>870</v>
      </c>
      <c r="AL31" s="295" t="s">
        <v>870</v>
      </c>
      <c r="AM31" s="295" t="s">
        <v>870</v>
      </c>
      <c r="AN31" s="295" t="s">
        <v>870</v>
      </c>
      <c r="AO31" s="295" t="s">
        <v>870</v>
      </c>
      <c r="AP31" s="295" t="s">
        <v>870</v>
      </c>
      <c r="AQ31" s="295" t="s">
        <v>870</v>
      </c>
      <c r="AR31" s="292">
        <v>0</v>
      </c>
      <c r="AS31" s="292">
        <v>0</v>
      </c>
      <c r="AT31" s="292">
        <f>施設資源化量内訳!D31</f>
        <v>2954</v>
      </c>
      <c r="AU31" s="292">
        <f>施設資源化量内訳!E31</f>
        <v>69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645</v>
      </c>
      <c r="AY31" s="292">
        <f>施設資源化量内訳!I31</f>
        <v>262</v>
      </c>
      <c r="AZ31" s="292">
        <f>施設資源化量内訳!J31</f>
        <v>144</v>
      </c>
      <c r="BA31" s="292">
        <f>施設資源化量内訳!K31</f>
        <v>0</v>
      </c>
      <c r="BB31" s="292">
        <f>施設資源化量内訳!L31</f>
        <v>184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1455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195</v>
      </c>
      <c r="BO31" s="292">
        <f>SUM(BP31:CI31)</f>
        <v>495</v>
      </c>
      <c r="BP31" s="292">
        <v>456</v>
      </c>
      <c r="BQ31" s="292">
        <v>2</v>
      </c>
      <c r="BR31" s="292">
        <v>0</v>
      </c>
      <c r="BS31" s="292">
        <v>7</v>
      </c>
      <c r="BT31" s="292">
        <v>11</v>
      </c>
      <c r="BU31" s="292">
        <v>0</v>
      </c>
      <c r="BV31" s="292">
        <v>0</v>
      </c>
      <c r="BW31" s="292">
        <v>0</v>
      </c>
      <c r="BX31" s="292">
        <v>0</v>
      </c>
      <c r="BY31" s="292">
        <v>19</v>
      </c>
      <c r="BZ31" s="295" t="s">
        <v>870</v>
      </c>
      <c r="CA31" s="295" t="s">
        <v>870</v>
      </c>
      <c r="CB31" s="295" t="s">
        <v>870</v>
      </c>
      <c r="CC31" s="295" t="s">
        <v>870</v>
      </c>
      <c r="CD31" s="295" t="s">
        <v>870</v>
      </c>
      <c r="CE31" s="295" t="s">
        <v>870</v>
      </c>
      <c r="CF31" s="295" t="s">
        <v>870</v>
      </c>
      <c r="CG31" s="295" t="s">
        <v>870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SUM(Y32,AT32,BO32)</f>
        <v>11013</v>
      </c>
      <c r="E32" s="292">
        <f>SUM(Z32,AU32,BP32)</f>
        <v>4849</v>
      </c>
      <c r="F32" s="292">
        <f>SUM(AA32,AV32,BQ32)</f>
        <v>8</v>
      </c>
      <c r="G32" s="292">
        <f>SUM(AB32,AW32,BR32)</f>
        <v>988</v>
      </c>
      <c r="H32" s="292">
        <f>SUM(AC32,AX32,BS32)</f>
        <v>1313</v>
      </c>
      <c r="I32" s="292">
        <f>SUM(AD32,AY32,BT32)</f>
        <v>1247</v>
      </c>
      <c r="J32" s="292">
        <f>SUM(AE32,AZ32,BU32)</f>
        <v>556</v>
      </c>
      <c r="K32" s="292">
        <f>SUM(AF32,BA32,BV32)</f>
        <v>0</v>
      </c>
      <c r="L32" s="292">
        <f>SUM(AG32,BB32,BW32)</f>
        <v>0</v>
      </c>
      <c r="M32" s="292">
        <f>SUM(AH32,BC32,BX32)</f>
        <v>0</v>
      </c>
      <c r="N32" s="292">
        <f>SUM(AI32,BD32,BY32)</f>
        <v>197</v>
      </c>
      <c r="O32" s="292">
        <f>SUM(AJ32,BE32,BZ32)</f>
        <v>0</v>
      </c>
      <c r="P32" s="292">
        <f>SUM(AK32,BF32,CA32)</f>
        <v>0</v>
      </c>
      <c r="Q32" s="292">
        <f>SUM(AL32,BG32,CB32)</f>
        <v>1855</v>
      </c>
      <c r="R32" s="292">
        <f>SUM(AM32,BH32,CC32)</f>
        <v>0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0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870</v>
      </c>
      <c r="AK32" s="295" t="s">
        <v>870</v>
      </c>
      <c r="AL32" s="295" t="s">
        <v>870</v>
      </c>
      <c r="AM32" s="295" t="s">
        <v>870</v>
      </c>
      <c r="AN32" s="295" t="s">
        <v>870</v>
      </c>
      <c r="AO32" s="295" t="s">
        <v>870</v>
      </c>
      <c r="AP32" s="295" t="s">
        <v>870</v>
      </c>
      <c r="AQ32" s="295" t="s">
        <v>870</v>
      </c>
      <c r="AR32" s="292">
        <v>0</v>
      </c>
      <c r="AS32" s="292">
        <v>0</v>
      </c>
      <c r="AT32" s="292">
        <f>施設資源化量内訳!D32</f>
        <v>7089</v>
      </c>
      <c r="AU32" s="292">
        <f>施設資源化量内訳!E32</f>
        <v>1131</v>
      </c>
      <c r="AV32" s="292">
        <f>施設資源化量内訳!F32</f>
        <v>0</v>
      </c>
      <c r="AW32" s="292">
        <f>施設資源化量内訳!G32</f>
        <v>987</v>
      </c>
      <c r="AX32" s="292">
        <f>施設資源化量内訳!H32</f>
        <v>1313</v>
      </c>
      <c r="AY32" s="292">
        <f>施設資源化量内訳!I32</f>
        <v>1247</v>
      </c>
      <c r="AZ32" s="292">
        <f>施設資源化量内訳!J32</f>
        <v>556</v>
      </c>
      <c r="BA32" s="292">
        <f>施設資源化量内訳!K32</f>
        <v>0</v>
      </c>
      <c r="BB32" s="292">
        <f>施設資源化量内訳!L32</f>
        <v>0</v>
      </c>
      <c r="BC32" s="292">
        <f>施設資源化量内訳!M32</f>
        <v>0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1855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0</v>
      </c>
      <c r="BO32" s="292">
        <f>SUM(BP32:CI32)</f>
        <v>3924</v>
      </c>
      <c r="BP32" s="292">
        <v>3718</v>
      </c>
      <c r="BQ32" s="292">
        <v>8</v>
      </c>
      <c r="BR32" s="292">
        <v>1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197</v>
      </c>
      <c r="BZ32" s="295" t="s">
        <v>870</v>
      </c>
      <c r="CA32" s="295" t="s">
        <v>870</v>
      </c>
      <c r="CB32" s="295" t="s">
        <v>870</v>
      </c>
      <c r="CC32" s="295" t="s">
        <v>870</v>
      </c>
      <c r="CD32" s="295" t="s">
        <v>870</v>
      </c>
      <c r="CE32" s="295" t="s">
        <v>870</v>
      </c>
      <c r="CF32" s="295" t="s">
        <v>870</v>
      </c>
      <c r="CG32" s="295" t="s">
        <v>870</v>
      </c>
      <c r="CH32" s="292">
        <v>0</v>
      </c>
      <c r="CI32" s="292">
        <v>0</v>
      </c>
      <c r="CJ32" s="293" t="s">
        <v>767</v>
      </c>
    </row>
    <row r="33" spans="1:88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SUM(Y33,AT33,BO33)</f>
        <v>5834</v>
      </c>
      <c r="E33" s="292">
        <f>SUM(Z33,AU33,BP33)</f>
        <v>2806</v>
      </c>
      <c r="F33" s="292">
        <f>SUM(AA33,AV33,BQ33)</f>
        <v>5</v>
      </c>
      <c r="G33" s="292">
        <f>SUM(AB33,AW33,BR33)</f>
        <v>0</v>
      </c>
      <c r="H33" s="292">
        <f>SUM(AC33,AX33,BS33)</f>
        <v>687</v>
      </c>
      <c r="I33" s="292">
        <f>SUM(AD33,AY33,BT33)</f>
        <v>611</v>
      </c>
      <c r="J33" s="292">
        <f>SUM(AE33,AZ33,BU33)</f>
        <v>319</v>
      </c>
      <c r="K33" s="292">
        <f>SUM(AF33,BA33,BV33)</f>
        <v>0</v>
      </c>
      <c r="L33" s="292">
        <f>SUM(AG33,BB33,BW33)</f>
        <v>910</v>
      </c>
      <c r="M33" s="292">
        <f>SUM(AH33,BC33,BX33)</f>
        <v>53</v>
      </c>
      <c r="N33" s="292">
        <f>SUM(AI33,BD33,BY33)</f>
        <v>296</v>
      </c>
      <c r="O33" s="292">
        <f>SUM(AJ33,BE33,BZ33)</f>
        <v>0</v>
      </c>
      <c r="P33" s="292">
        <f>SUM(AK33,BF33,CA33)</f>
        <v>0</v>
      </c>
      <c r="Q33" s="292">
        <f>SUM(AL33,BG33,CB33)</f>
        <v>0</v>
      </c>
      <c r="R33" s="292">
        <f>SUM(AM33,BH33,CC33)</f>
        <v>0</v>
      </c>
      <c r="S33" s="292">
        <f>SUM(AN33,BI33,CD33)</f>
        <v>0</v>
      </c>
      <c r="T33" s="292">
        <f>SUM(AO33,BJ33,CE33)</f>
        <v>0</v>
      </c>
      <c r="U33" s="292">
        <f>SUM(AP33,BK33,CF33)</f>
        <v>0</v>
      </c>
      <c r="V33" s="292">
        <f>SUM(AQ33,BL33,CG33)</f>
        <v>0</v>
      </c>
      <c r="W33" s="292">
        <f>SUM(AR33,BM33,CH33)</f>
        <v>11</v>
      </c>
      <c r="X33" s="292">
        <f>SUM(AS33,BN33,CI33)</f>
        <v>136</v>
      </c>
      <c r="Y33" s="292">
        <f>SUM(Z33:AS33)</f>
        <v>3382</v>
      </c>
      <c r="Z33" s="292">
        <v>1916</v>
      </c>
      <c r="AA33" s="292">
        <v>0</v>
      </c>
      <c r="AB33" s="292">
        <v>0</v>
      </c>
      <c r="AC33" s="292">
        <v>262</v>
      </c>
      <c r="AD33" s="292">
        <v>611</v>
      </c>
      <c r="AE33" s="292">
        <v>298</v>
      </c>
      <c r="AF33" s="292">
        <v>0</v>
      </c>
      <c r="AG33" s="292">
        <v>0</v>
      </c>
      <c r="AH33" s="292">
        <v>0</v>
      </c>
      <c r="AI33" s="295">
        <v>236</v>
      </c>
      <c r="AJ33" s="295" t="s">
        <v>870</v>
      </c>
      <c r="AK33" s="295" t="s">
        <v>870</v>
      </c>
      <c r="AL33" s="295" t="s">
        <v>870</v>
      </c>
      <c r="AM33" s="295" t="s">
        <v>870</v>
      </c>
      <c r="AN33" s="295" t="s">
        <v>870</v>
      </c>
      <c r="AO33" s="295" t="s">
        <v>870</v>
      </c>
      <c r="AP33" s="295" t="s">
        <v>870</v>
      </c>
      <c r="AQ33" s="295" t="s">
        <v>870</v>
      </c>
      <c r="AR33" s="292">
        <v>11</v>
      </c>
      <c r="AS33" s="292">
        <v>48</v>
      </c>
      <c r="AT33" s="292">
        <f>施設資源化量内訳!D33</f>
        <v>1512</v>
      </c>
      <c r="AU33" s="292">
        <f>施設資源化量内訳!E33</f>
        <v>24</v>
      </c>
      <c r="AV33" s="292">
        <f>施設資源化量内訳!F33</f>
        <v>0</v>
      </c>
      <c r="AW33" s="292">
        <f>施設資源化量内訳!G33</f>
        <v>0</v>
      </c>
      <c r="AX33" s="292">
        <f>施設資源化量内訳!H33</f>
        <v>418</v>
      </c>
      <c r="AY33" s="292">
        <f>施設資源化量内訳!I33</f>
        <v>0</v>
      </c>
      <c r="AZ33" s="292">
        <f>施設資源化量内訳!J33</f>
        <v>13</v>
      </c>
      <c r="BA33" s="292">
        <f>施設資源化量内訳!K33</f>
        <v>0</v>
      </c>
      <c r="BB33" s="292">
        <f>施設資源化量内訳!L33</f>
        <v>910</v>
      </c>
      <c r="BC33" s="292">
        <f>施設資源化量内訳!M33</f>
        <v>53</v>
      </c>
      <c r="BD33" s="292">
        <f>施設資源化量内訳!N33</f>
        <v>6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88</v>
      </c>
      <c r="BO33" s="292">
        <f>SUM(BP33:CI33)</f>
        <v>940</v>
      </c>
      <c r="BP33" s="292">
        <v>866</v>
      </c>
      <c r="BQ33" s="292">
        <v>5</v>
      </c>
      <c r="BR33" s="292">
        <v>0</v>
      </c>
      <c r="BS33" s="292">
        <v>7</v>
      </c>
      <c r="BT33" s="292">
        <v>0</v>
      </c>
      <c r="BU33" s="292">
        <v>8</v>
      </c>
      <c r="BV33" s="292">
        <v>0</v>
      </c>
      <c r="BW33" s="292">
        <v>0</v>
      </c>
      <c r="BX33" s="292">
        <v>0</v>
      </c>
      <c r="BY33" s="292">
        <v>54</v>
      </c>
      <c r="BZ33" s="295" t="s">
        <v>870</v>
      </c>
      <c r="CA33" s="295" t="s">
        <v>870</v>
      </c>
      <c r="CB33" s="295" t="s">
        <v>870</v>
      </c>
      <c r="CC33" s="295" t="s">
        <v>870</v>
      </c>
      <c r="CD33" s="295" t="s">
        <v>870</v>
      </c>
      <c r="CE33" s="295" t="s">
        <v>870</v>
      </c>
      <c r="CF33" s="295" t="s">
        <v>870</v>
      </c>
      <c r="CG33" s="295" t="s">
        <v>870</v>
      </c>
      <c r="CH33" s="292">
        <v>0</v>
      </c>
      <c r="CI33" s="292">
        <v>0</v>
      </c>
      <c r="CJ33" s="293" t="s">
        <v>767</v>
      </c>
    </row>
    <row r="34" spans="1:88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SUM(Y34,AT34,BO34)</f>
        <v>5529</v>
      </c>
      <c r="E34" s="292">
        <f>SUM(Z34,AU34,BP34)</f>
        <v>2238</v>
      </c>
      <c r="F34" s="292">
        <f>SUM(AA34,AV34,BQ34)</f>
        <v>6</v>
      </c>
      <c r="G34" s="292">
        <f>SUM(AB34,AW34,BR34)</f>
        <v>0</v>
      </c>
      <c r="H34" s="292">
        <f>SUM(AC34,AX34,BS34)</f>
        <v>878</v>
      </c>
      <c r="I34" s="292">
        <f>SUM(AD34,AY34,BT34)</f>
        <v>356</v>
      </c>
      <c r="J34" s="292">
        <f>SUM(AE34,AZ34,BU34)</f>
        <v>158</v>
      </c>
      <c r="K34" s="292">
        <f>SUM(AF34,BA34,BV34)</f>
        <v>0</v>
      </c>
      <c r="L34" s="292">
        <f>SUM(AG34,BB34,BW34)</f>
        <v>0</v>
      </c>
      <c r="M34" s="292">
        <f>SUM(AH34,BC34,BX34)</f>
        <v>7</v>
      </c>
      <c r="N34" s="292">
        <f>SUM(AI34,BD34,BY34)</f>
        <v>63</v>
      </c>
      <c r="O34" s="292">
        <f>SUM(AJ34,BE34,BZ34)</f>
        <v>0</v>
      </c>
      <c r="P34" s="292">
        <f>SUM(AK34,BF34,CA34)</f>
        <v>0</v>
      </c>
      <c r="Q34" s="292">
        <f>SUM(AL34,BG34,CB34)</f>
        <v>1654</v>
      </c>
      <c r="R34" s="292">
        <f>SUM(AM34,BH34,CC34)</f>
        <v>0</v>
      </c>
      <c r="S34" s="292">
        <f>SUM(AN34,BI34,CD34)</f>
        <v>0</v>
      </c>
      <c r="T34" s="292">
        <f>SUM(AO34,BJ34,CE34)</f>
        <v>0</v>
      </c>
      <c r="U34" s="292">
        <f>SUM(AP34,BK34,CF34)</f>
        <v>0</v>
      </c>
      <c r="V34" s="292">
        <f>SUM(AQ34,BL34,CG34)</f>
        <v>0</v>
      </c>
      <c r="W34" s="292">
        <f>SUM(AR34,BM34,CH34)</f>
        <v>7</v>
      </c>
      <c r="X34" s="292">
        <f>SUM(AS34,BN34,CI34)</f>
        <v>162</v>
      </c>
      <c r="Y34" s="292">
        <f>SUM(Z34:AS34)</f>
        <v>1079</v>
      </c>
      <c r="Z34" s="292">
        <v>963</v>
      </c>
      <c r="AA34" s="292">
        <v>6</v>
      </c>
      <c r="AB34" s="292">
        <v>0</v>
      </c>
      <c r="AC34" s="292">
        <v>80</v>
      </c>
      <c r="AD34" s="292">
        <v>0</v>
      </c>
      <c r="AE34" s="292">
        <v>0</v>
      </c>
      <c r="AF34" s="292">
        <v>0</v>
      </c>
      <c r="AG34" s="292">
        <v>0</v>
      </c>
      <c r="AH34" s="292">
        <v>7</v>
      </c>
      <c r="AI34" s="295">
        <v>16</v>
      </c>
      <c r="AJ34" s="295" t="s">
        <v>870</v>
      </c>
      <c r="AK34" s="295" t="s">
        <v>870</v>
      </c>
      <c r="AL34" s="295" t="s">
        <v>870</v>
      </c>
      <c r="AM34" s="295" t="s">
        <v>870</v>
      </c>
      <c r="AN34" s="295" t="s">
        <v>870</v>
      </c>
      <c r="AO34" s="295" t="s">
        <v>870</v>
      </c>
      <c r="AP34" s="295" t="s">
        <v>870</v>
      </c>
      <c r="AQ34" s="295" t="s">
        <v>870</v>
      </c>
      <c r="AR34" s="292">
        <v>7</v>
      </c>
      <c r="AS34" s="292">
        <v>0</v>
      </c>
      <c r="AT34" s="292">
        <f>施設資源化量内訳!D34</f>
        <v>3704</v>
      </c>
      <c r="AU34" s="292">
        <f>施設資源化量内訳!E34</f>
        <v>563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777</v>
      </c>
      <c r="AY34" s="292">
        <f>施設資源化量内訳!I34</f>
        <v>350</v>
      </c>
      <c r="AZ34" s="292">
        <f>施設資源化量内訳!J34</f>
        <v>158</v>
      </c>
      <c r="BA34" s="292">
        <f>施設資源化量内訳!K34</f>
        <v>0</v>
      </c>
      <c r="BB34" s="292">
        <f>施設資源化量内訳!L34</f>
        <v>0</v>
      </c>
      <c r="BC34" s="292">
        <f>施設資源化量内訳!M34</f>
        <v>0</v>
      </c>
      <c r="BD34" s="292">
        <f>施設資源化量内訳!N34</f>
        <v>40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1654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162</v>
      </c>
      <c r="BO34" s="292">
        <f>SUM(BP34:CI34)</f>
        <v>746</v>
      </c>
      <c r="BP34" s="292">
        <v>712</v>
      </c>
      <c r="BQ34" s="292">
        <v>0</v>
      </c>
      <c r="BR34" s="292">
        <v>0</v>
      </c>
      <c r="BS34" s="292">
        <v>21</v>
      </c>
      <c r="BT34" s="292">
        <v>6</v>
      </c>
      <c r="BU34" s="292">
        <v>0</v>
      </c>
      <c r="BV34" s="292">
        <v>0</v>
      </c>
      <c r="BW34" s="292">
        <v>0</v>
      </c>
      <c r="BX34" s="292">
        <v>0</v>
      </c>
      <c r="BY34" s="292">
        <v>7</v>
      </c>
      <c r="BZ34" s="295" t="s">
        <v>870</v>
      </c>
      <c r="CA34" s="295" t="s">
        <v>870</v>
      </c>
      <c r="CB34" s="295" t="s">
        <v>870</v>
      </c>
      <c r="CC34" s="295" t="s">
        <v>870</v>
      </c>
      <c r="CD34" s="295" t="s">
        <v>870</v>
      </c>
      <c r="CE34" s="295" t="s">
        <v>870</v>
      </c>
      <c r="CF34" s="295" t="s">
        <v>870</v>
      </c>
      <c r="CG34" s="295" t="s">
        <v>870</v>
      </c>
      <c r="CH34" s="292">
        <v>0</v>
      </c>
      <c r="CI34" s="292">
        <v>0</v>
      </c>
      <c r="CJ34" s="293" t="s">
        <v>762</v>
      </c>
    </row>
    <row r="35" spans="1:88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SUM(Y35,AT35,BO35)</f>
        <v>4914</v>
      </c>
      <c r="E35" s="292">
        <f>SUM(Z35,AU35,BP35)</f>
        <v>1186</v>
      </c>
      <c r="F35" s="292">
        <f>SUM(AA35,AV35,BQ35)</f>
        <v>2</v>
      </c>
      <c r="G35" s="292">
        <f>SUM(AB35,AW35,BR35)</f>
        <v>0</v>
      </c>
      <c r="H35" s="292">
        <f>SUM(AC35,AX35,BS35)</f>
        <v>744</v>
      </c>
      <c r="I35" s="292">
        <f>SUM(AD35,AY35,BT35)</f>
        <v>421</v>
      </c>
      <c r="J35" s="292">
        <f>SUM(AE35,AZ35,BU35)</f>
        <v>216</v>
      </c>
      <c r="K35" s="292">
        <f>SUM(AF35,BA35,BV35)</f>
        <v>0</v>
      </c>
      <c r="L35" s="292">
        <f>SUM(AG35,BB35,BW35)</f>
        <v>380</v>
      </c>
      <c r="M35" s="292">
        <f>SUM(AH35,BC35,BX35)</f>
        <v>58</v>
      </c>
      <c r="N35" s="292">
        <f>SUM(AI35,BD35,BY35)</f>
        <v>0</v>
      </c>
      <c r="O35" s="292">
        <f>SUM(AJ35,BE35,BZ35)</f>
        <v>0</v>
      </c>
      <c r="P35" s="292">
        <f>SUM(AK35,BF35,CA35)</f>
        <v>0</v>
      </c>
      <c r="Q35" s="292">
        <f>SUM(AL35,BG35,CB35)</f>
        <v>0</v>
      </c>
      <c r="R35" s="292">
        <f>SUM(AM35,BH35,CC35)</f>
        <v>0</v>
      </c>
      <c r="S35" s="292">
        <f>SUM(AN35,BI35,CD35)</f>
        <v>0</v>
      </c>
      <c r="T35" s="292">
        <f>SUM(AO35,BJ35,CE35)</f>
        <v>1906</v>
      </c>
      <c r="U35" s="292">
        <f>SUM(AP35,BK35,CF35)</f>
        <v>0</v>
      </c>
      <c r="V35" s="292">
        <f>SUM(AQ35,BL35,CG35)</f>
        <v>0</v>
      </c>
      <c r="W35" s="292">
        <f>SUM(AR35,BM35,CH35)</f>
        <v>1</v>
      </c>
      <c r="X35" s="292">
        <f>SUM(AS35,BN35,CI35)</f>
        <v>0</v>
      </c>
      <c r="Y35" s="292">
        <f>SUM(Z35:AS35)</f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5">
        <v>0</v>
      </c>
      <c r="AJ35" s="295" t="s">
        <v>870</v>
      </c>
      <c r="AK35" s="295" t="s">
        <v>870</v>
      </c>
      <c r="AL35" s="295" t="s">
        <v>870</v>
      </c>
      <c r="AM35" s="295" t="s">
        <v>870</v>
      </c>
      <c r="AN35" s="295" t="s">
        <v>870</v>
      </c>
      <c r="AO35" s="295" t="s">
        <v>870</v>
      </c>
      <c r="AP35" s="295" t="s">
        <v>870</v>
      </c>
      <c r="AQ35" s="295" t="s">
        <v>870</v>
      </c>
      <c r="AR35" s="292">
        <v>0</v>
      </c>
      <c r="AS35" s="292">
        <v>0</v>
      </c>
      <c r="AT35" s="292">
        <f>施設資源化量内訳!D35</f>
        <v>4617</v>
      </c>
      <c r="AU35" s="292">
        <f>施設資源化量内訳!E35</f>
        <v>904</v>
      </c>
      <c r="AV35" s="292">
        <f>施設資源化量内訳!F35</f>
        <v>1</v>
      </c>
      <c r="AW35" s="292">
        <f>施設資源化量内訳!G35</f>
        <v>0</v>
      </c>
      <c r="AX35" s="292">
        <f>施設資源化量内訳!H35</f>
        <v>730</v>
      </c>
      <c r="AY35" s="292">
        <f>施設資源化量内訳!I35</f>
        <v>421</v>
      </c>
      <c r="AZ35" s="292">
        <f>施設資源化量内訳!J35</f>
        <v>216</v>
      </c>
      <c r="BA35" s="292">
        <f>施設資源化量内訳!K35</f>
        <v>0</v>
      </c>
      <c r="BB35" s="292">
        <f>施設資源化量内訳!L35</f>
        <v>380</v>
      </c>
      <c r="BC35" s="292">
        <f>施設資源化量内訳!M35</f>
        <v>58</v>
      </c>
      <c r="BD35" s="292">
        <f>施設資源化量内訳!N35</f>
        <v>0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0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1906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1</v>
      </c>
      <c r="BN35" s="292">
        <f>施設資源化量内訳!X35</f>
        <v>0</v>
      </c>
      <c r="BO35" s="292">
        <f>SUM(BP35:CI35)</f>
        <v>297</v>
      </c>
      <c r="BP35" s="292">
        <v>282</v>
      </c>
      <c r="BQ35" s="292">
        <v>1</v>
      </c>
      <c r="BR35" s="292">
        <v>0</v>
      </c>
      <c r="BS35" s="292">
        <v>14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5" t="s">
        <v>870</v>
      </c>
      <c r="CA35" s="295" t="s">
        <v>870</v>
      </c>
      <c r="CB35" s="295" t="s">
        <v>870</v>
      </c>
      <c r="CC35" s="295" t="s">
        <v>870</v>
      </c>
      <c r="CD35" s="295" t="s">
        <v>870</v>
      </c>
      <c r="CE35" s="295" t="s">
        <v>870</v>
      </c>
      <c r="CF35" s="295" t="s">
        <v>870</v>
      </c>
      <c r="CG35" s="295" t="s">
        <v>870</v>
      </c>
      <c r="CH35" s="292">
        <v>0</v>
      </c>
      <c r="CI35" s="292">
        <v>0</v>
      </c>
      <c r="CJ35" s="293" t="s">
        <v>762</v>
      </c>
    </row>
    <row r="36" spans="1:88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SUM(Y36,AT36,BO36)</f>
        <v>7063</v>
      </c>
      <c r="E36" s="292">
        <f>SUM(Z36,AU36,BP36)</f>
        <v>3152</v>
      </c>
      <c r="F36" s="292">
        <f>SUM(AA36,AV36,BQ36)</f>
        <v>16</v>
      </c>
      <c r="G36" s="292">
        <f>SUM(AB36,AW36,BR36)</f>
        <v>0</v>
      </c>
      <c r="H36" s="292">
        <f>SUM(AC36,AX36,BS36)</f>
        <v>661</v>
      </c>
      <c r="I36" s="292">
        <f>SUM(AD36,AY36,BT36)</f>
        <v>730</v>
      </c>
      <c r="J36" s="292">
        <f>SUM(AE36,AZ36,BU36)</f>
        <v>320</v>
      </c>
      <c r="K36" s="292">
        <f>SUM(AF36,BA36,BV36)</f>
        <v>0</v>
      </c>
      <c r="L36" s="292">
        <f>SUM(AG36,BB36,BW36)</f>
        <v>815</v>
      </c>
      <c r="M36" s="292">
        <f>SUM(AH36,BC36,BX36)</f>
        <v>0</v>
      </c>
      <c r="N36" s="292">
        <f>SUM(AI36,BD36,BY36)</f>
        <v>312</v>
      </c>
      <c r="O36" s="292">
        <f>SUM(AJ36,BE36,BZ36)</f>
        <v>0</v>
      </c>
      <c r="P36" s="292">
        <f>SUM(AK36,BF36,CA36)</f>
        <v>0</v>
      </c>
      <c r="Q36" s="292">
        <f>SUM(AL36,BG36,CB36)</f>
        <v>0</v>
      </c>
      <c r="R36" s="292">
        <f>SUM(AM36,BH36,CC36)</f>
        <v>0</v>
      </c>
      <c r="S36" s="292">
        <f>SUM(AN36,BI36,CD36)</f>
        <v>0</v>
      </c>
      <c r="T36" s="292">
        <f>SUM(AO36,BJ36,CE36)</f>
        <v>1023</v>
      </c>
      <c r="U36" s="292">
        <f>SUM(AP36,BK36,CF36)</f>
        <v>0</v>
      </c>
      <c r="V36" s="292">
        <f>SUM(AQ36,BL36,CG36)</f>
        <v>0</v>
      </c>
      <c r="W36" s="292">
        <f>SUM(AR36,BM36,CH36)</f>
        <v>6</v>
      </c>
      <c r="X36" s="292">
        <f>SUM(AS36,BN36,CI36)</f>
        <v>28</v>
      </c>
      <c r="Y36" s="292">
        <f>SUM(Z36:AS36)</f>
        <v>6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5">
        <v>0</v>
      </c>
      <c r="AJ36" s="295" t="s">
        <v>870</v>
      </c>
      <c r="AK36" s="295" t="s">
        <v>870</v>
      </c>
      <c r="AL36" s="295" t="s">
        <v>870</v>
      </c>
      <c r="AM36" s="295" t="s">
        <v>870</v>
      </c>
      <c r="AN36" s="295" t="s">
        <v>870</v>
      </c>
      <c r="AO36" s="295" t="s">
        <v>870</v>
      </c>
      <c r="AP36" s="295" t="s">
        <v>870</v>
      </c>
      <c r="AQ36" s="295" t="s">
        <v>870</v>
      </c>
      <c r="AR36" s="292">
        <v>6</v>
      </c>
      <c r="AS36" s="292">
        <v>0</v>
      </c>
      <c r="AT36" s="292">
        <f>施設資源化量内訳!D36</f>
        <v>5283</v>
      </c>
      <c r="AU36" s="292">
        <f>施設資源化量内訳!E36</f>
        <v>1612</v>
      </c>
      <c r="AV36" s="292">
        <f>施設資源化量内訳!F36</f>
        <v>12</v>
      </c>
      <c r="AW36" s="292">
        <f>施設資源化量内訳!G36</f>
        <v>0</v>
      </c>
      <c r="AX36" s="292">
        <f>施設資源化量内訳!H36</f>
        <v>623</v>
      </c>
      <c r="AY36" s="292">
        <f>施設資源化量内訳!I36</f>
        <v>680</v>
      </c>
      <c r="AZ36" s="292">
        <f>施設資源化量内訳!J36</f>
        <v>265</v>
      </c>
      <c r="BA36" s="292">
        <f>施設資源化量内訳!K36</f>
        <v>0</v>
      </c>
      <c r="BB36" s="292">
        <f>施設資源化量内訳!L36</f>
        <v>815</v>
      </c>
      <c r="BC36" s="292">
        <f>施設資源化量内訳!M36</f>
        <v>0</v>
      </c>
      <c r="BD36" s="292">
        <f>施設資源化量内訳!N36</f>
        <v>225</v>
      </c>
      <c r="BE36" s="292">
        <f>施設資源化量内訳!O36</f>
        <v>0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1023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28</v>
      </c>
      <c r="BO36" s="292">
        <f>SUM(BP36:CI36)</f>
        <v>1774</v>
      </c>
      <c r="BP36" s="292">
        <v>1540</v>
      </c>
      <c r="BQ36" s="292">
        <v>4</v>
      </c>
      <c r="BR36" s="292">
        <v>0</v>
      </c>
      <c r="BS36" s="292">
        <v>38</v>
      </c>
      <c r="BT36" s="292">
        <v>50</v>
      </c>
      <c r="BU36" s="292">
        <v>55</v>
      </c>
      <c r="BV36" s="292">
        <v>0</v>
      </c>
      <c r="BW36" s="292">
        <v>0</v>
      </c>
      <c r="BX36" s="292">
        <v>0</v>
      </c>
      <c r="BY36" s="292">
        <v>87</v>
      </c>
      <c r="BZ36" s="295" t="s">
        <v>870</v>
      </c>
      <c r="CA36" s="295" t="s">
        <v>870</v>
      </c>
      <c r="CB36" s="295" t="s">
        <v>870</v>
      </c>
      <c r="CC36" s="295" t="s">
        <v>870</v>
      </c>
      <c r="CD36" s="295" t="s">
        <v>870</v>
      </c>
      <c r="CE36" s="295" t="s">
        <v>870</v>
      </c>
      <c r="CF36" s="295" t="s">
        <v>870</v>
      </c>
      <c r="CG36" s="295" t="s">
        <v>870</v>
      </c>
      <c r="CH36" s="292">
        <v>0</v>
      </c>
      <c r="CI36" s="292">
        <v>0</v>
      </c>
      <c r="CJ36" s="293" t="s">
        <v>762</v>
      </c>
    </row>
    <row r="37" spans="1:88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SUM(Y37,AT37,BO37)</f>
        <v>3997</v>
      </c>
      <c r="E37" s="292">
        <f>SUM(Z37,AU37,BP37)</f>
        <v>1432</v>
      </c>
      <c r="F37" s="292">
        <f>SUM(AA37,AV37,BQ37)</f>
        <v>0</v>
      </c>
      <c r="G37" s="292">
        <f>SUM(AB37,AW37,BR37)</f>
        <v>0</v>
      </c>
      <c r="H37" s="292">
        <f>SUM(AC37,AX37,BS37)</f>
        <v>475</v>
      </c>
      <c r="I37" s="292">
        <f>SUM(AD37,AY37,BT37)</f>
        <v>418</v>
      </c>
      <c r="J37" s="292">
        <f>SUM(AE37,AZ37,BU37)</f>
        <v>170</v>
      </c>
      <c r="K37" s="292">
        <f>SUM(AF37,BA37,BV37)</f>
        <v>0</v>
      </c>
      <c r="L37" s="292">
        <f>SUM(AG37,BB37,BW37)</f>
        <v>576</v>
      </c>
      <c r="M37" s="292">
        <f>SUM(AH37,BC37,BX37)</f>
        <v>0</v>
      </c>
      <c r="N37" s="292">
        <f>SUM(AI37,BD37,BY37)</f>
        <v>182</v>
      </c>
      <c r="O37" s="292">
        <f>SUM(AJ37,BE37,BZ37)</f>
        <v>11</v>
      </c>
      <c r="P37" s="292">
        <f>SUM(AK37,BF37,CA37)</f>
        <v>76</v>
      </c>
      <c r="Q37" s="292">
        <f>SUM(AL37,BG37,CB37)</f>
        <v>0</v>
      </c>
      <c r="R37" s="292">
        <f>SUM(AM37,BH37,CC37)</f>
        <v>0</v>
      </c>
      <c r="S37" s="292">
        <f>SUM(AN37,BI37,CD37)</f>
        <v>0</v>
      </c>
      <c r="T37" s="292">
        <f>SUM(AO37,BJ37,CE37)</f>
        <v>628</v>
      </c>
      <c r="U37" s="292">
        <f>SUM(AP37,BK37,CF37)</f>
        <v>0</v>
      </c>
      <c r="V37" s="292">
        <f>SUM(AQ37,BL37,CG37)</f>
        <v>0</v>
      </c>
      <c r="W37" s="292">
        <f>SUM(AR37,BM37,CH37)</f>
        <v>29</v>
      </c>
      <c r="X37" s="292">
        <f>SUM(AS37,BN37,CI37)</f>
        <v>0</v>
      </c>
      <c r="Y37" s="292">
        <f>SUM(Z37:AS37)</f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5">
        <v>0</v>
      </c>
      <c r="AJ37" s="295" t="s">
        <v>870</v>
      </c>
      <c r="AK37" s="295" t="s">
        <v>870</v>
      </c>
      <c r="AL37" s="295" t="s">
        <v>870</v>
      </c>
      <c r="AM37" s="295" t="s">
        <v>870</v>
      </c>
      <c r="AN37" s="295" t="s">
        <v>870</v>
      </c>
      <c r="AO37" s="295" t="s">
        <v>870</v>
      </c>
      <c r="AP37" s="295" t="s">
        <v>870</v>
      </c>
      <c r="AQ37" s="295" t="s">
        <v>870</v>
      </c>
      <c r="AR37" s="292">
        <v>0</v>
      </c>
      <c r="AS37" s="292">
        <v>0</v>
      </c>
      <c r="AT37" s="292">
        <f>施設資源化量内訳!D37</f>
        <v>3429</v>
      </c>
      <c r="AU37" s="292">
        <f>施設資源化量内訳!E37</f>
        <v>1023</v>
      </c>
      <c r="AV37" s="292">
        <f>施設資源化量内訳!F37</f>
        <v>0</v>
      </c>
      <c r="AW37" s="292">
        <f>施設資源化量内訳!G37</f>
        <v>0</v>
      </c>
      <c r="AX37" s="292">
        <f>施設資源化量内訳!H37</f>
        <v>399</v>
      </c>
      <c r="AY37" s="292">
        <f>施設資源化量内訳!I37</f>
        <v>365</v>
      </c>
      <c r="AZ37" s="292">
        <f>施設資源化量内訳!J37</f>
        <v>170</v>
      </c>
      <c r="BA37" s="292">
        <f>施設資源化量内訳!K37</f>
        <v>0</v>
      </c>
      <c r="BB37" s="292">
        <f>施設資源化量内訳!L37</f>
        <v>576</v>
      </c>
      <c r="BC37" s="292">
        <f>施設資源化量内訳!M37</f>
        <v>0</v>
      </c>
      <c r="BD37" s="292">
        <f>施設資源化量内訳!N37</f>
        <v>152</v>
      </c>
      <c r="BE37" s="292">
        <f>施設資源化量内訳!O37</f>
        <v>11</v>
      </c>
      <c r="BF37" s="292">
        <f>施設資源化量内訳!P37</f>
        <v>76</v>
      </c>
      <c r="BG37" s="292">
        <f>施設資源化量内訳!Q37</f>
        <v>0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628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29</v>
      </c>
      <c r="BN37" s="292">
        <f>施設資源化量内訳!X37</f>
        <v>0</v>
      </c>
      <c r="BO37" s="292">
        <f>SUM(BP37:CI37)</f>
        <v>568</v>
      </c>
      <c r="BP37" s="292">
        <v>409</v>
      </c>
      <c r="BQ37" s="292">
        <v>0</v>
      </c>
      <c r="BR37" s="292">
        <v>0</v>
      </c>
      <c r="BS37" s="292">
        <v>76</v>
      </c>
      <c r="BT37" s="292">
        <v>53</v>
      </c>
      <c r="BU37" s="292">
        <v>0</v>
      </c>
      <c r="BV37" s="292">
        <v>0</v>
      </c>
      <c r="BW37" s="292">
        <v>0</v>
      </c>
      <c r="BX37" s="292">
        <v>0</v>
      </c>
      <c r="BY37" s="292">
        <v>30</v>
      </c>
      <c r="BZ37" s="295" t="s">
        <v>870</v>
      </c>
      <c r="CA37" s="295" t="s">
        <v>870</v>
      </c>
      <c r="CB37" s="295" t="s">
        <v>870</v>
      </c>
      <c r="CC37" s="295" t="s">
        <v>870</v>
      </c>
      <c r="CD37" s="295" t="s">
        <v>870</v>
      </c>
      <c r="CE37" s="295" t="s">
        <v>870</v>
      </c>
      <c r="CF37" s="295" t="s">
        <v>870</v>
      </c>
      <c r="CG37" s="295" t="s">
        <v>870</v>
      </c>
      <c r="CH37" s="292">
        <v>0</v>
      </c>
      <c r="CI37" s="292">
        <v>0</v>
      </c>
      <c r="CJ37" s="293" t="s">
        <v>762</v>
      </c>
    </row>
    <row r="38" spans="1:88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SUM(Y38,AT38,BO38)</f>
        <v>3804</v>
      </c>
      <c r="E38" s="292">
        <f>SUM(Z38,AU38,BP38)</f>
        <v>787</v>
      </c>
      <c r="F38" s="292">
        <f>SUM(AA38,AV38,BQ38)</f>
        <v>2</v>
      </c>
      <c r="G38" s="292">
        <f>SUM(AB38,AW38,BR38)</f>
        <v>0</v>
      </c>
      <c r="H38" s="292">
        <f>SUM(AC38,AX38,BS38)</f>
        <v>640</v>
      </c>
      <c r="I38" s="292">
        <f>SUM(AD38,AY38,BT38)</f>
        <v>247</v>
      </c>
      <c r="J38" s="292">
        <f>SUM(AE38,AZ38,BU38)</f>
        <v>136</v>
      </c>
      <c r="K38" s="292">
        <f>SUM(AF38,BA38,BV38)</f>
        <v>0</v>
      </c>
      <c r="L38" s="292">
        <f>SUM(AG38,BB38,BW38)</f>
        <v>0</v>
      </c>
      <c r="M38" s="292">
        <f>SUM(AH38,BC38,BX38)</f>
        <v>203</v>
      </c>
      <c r="N38" s="292">
        <f>SUM(AI38,BD38,BY38)</f>
        <v>119</v>
      </c>
      <c r="O38" s="292">
        <f>SUM(AJ38,BE38,BZ38)</f>
        <v>0</v>
      </c>
      <c r="P38" s="292">
        <f>SUM(AK38,BF38,CA38)</f>
        <v>0</v>
      </c>
      <c r="Q38" s="292">
        <f>SUM(AL38,BG38,CB38)</f>
        <v>719</v>
      </c>
      <c r="R38" s="292">
        <f>SUM(AM38,BH38,CC38)</f>
        <v>88</v>
      </c>
      <c r="S38" s="292">
        <f>SUM(AN38,BI38,CD38)</f>
        <v>0</v>
      </c>
      <c r="T38" s="292">
        <f>SUM(AO38,BJ38,CE38)</f>
        <v>0</v>
      </c>
      <c r="U38" s="292">
        <f>SUM(AP38,BK38,CF38)</f>
        <v>0</v>
      </c>
      <c r="V38" s="292">
        <f>SUM(AQ38,BL38,CG38)</f>
        <v>0</v>
      </c>
      <c r="W38" s="292">
        <f>SUM(AR38,BM38,CH38)</f>
        <v>0</v>
      </c>
      <c r="X38" s="292">
        <f>SUM(AS38,BN38,CI38)</f>
        <v>863</v>
      </c>
      <c r="Y38" s="292">
        <f>SUM(Z38:AS38)</f>
        <v>0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5">
        <v>0</v>
      </c>
      <c r="AJ38" s="295" t="s">
        <v>870</v>
      </c>
      <c r="AK38" s="295" t="s">
        <v>870</v>
      </c>
      <c r="AL38" s="295" t="s">
        <v>870</v>
      </c>
      <c r="AM38" s="295" t="s">
        <v>870</v>
      </c>
      <c r="AN38" s="295" t="s">
        <v>870</v>
      </c>
      <c r="AO38" s="295" t="s">
        <v>870</v>
      </c>
      <c r="AP38" s="295" t="s">
        <v>870</v>
      </c>
      <c r="AQ38" s="295" t="s">
        <v>870</v>
      </c>
      <c r="AR38" s="292">
        <v>0</v>
      </c>
      <c r="AS38" s="292">
        <v>0</v>
      </c>
      <c r="AT38" s="292">
        <f>施設資源化量内訳!D38</f>
        <v>3211</v>
      </c>
      <c r="AU38" s="292">
        <f>施設資源化量内訳!E38</f>
        <v>239</v>
      </c>
      <c r="AV38" s="292">
        <f>施設資源化量内訳!F38</f>
        <v>1</v>
      </c>
      <c r="AW38" s="292">
        <f>施設資源化量内訳!G38</f>
        <v>0</v>
      </c>
      <c r="AX38" s="292">
        <f>施設資源化量内訳!H38</f>
        <v>625</v>
      </c>
      <c r="AY38" s="292">
        <f>施設資源化量内訳!I38</f>
        <v>245</v>
      </c>
      <c r="AZ38" s="292">
        <f>施設資源化量内訳!J38</f>
        <v>136</v>
      </c>
      <c r="BA38" s="292">
        <f>施設資源化量内訳!K38</f>
        <v>0</v>
      </c>
      <c r="BB38" s="292">
        <f>施設資源化量内訳!L38</f>
        <v>0</v>
      </c>
      <c r="BC38" s="292">
        <f>施設資源化量内訳!M38</f>
        <v>203</v>
      </c>
      <c r="BD38" s="292">
        <f>施設資源化量内訳!N38</f>
        <v>92</v>
      </c>
      <c r="BE38" s="292">
        <f>施設資源化量内訳!O38</f>
        <v>0</v>
      </c>
      <c r="BF38" s="292">
        <f>施設資源化量内訳!P38</f>
        <v>0</v>
      </c>
      <c r="BG38" s="292">
        <f>施設資源化量内訳!Q38</f>
        <v>719</v>
      </c>
      <c r="BH38" s="292">
        <f>施設資源化量内訳!R38</f>
        <v>88</v>
      </c>
      <c r="BI38" s="292">
        <f>施設資源化量内訳!S38</f>
        <v>0</v>
      </c>
      <c r="BJ38" s="292">
        <f>施設資源化量内訳!T38</f>
        <v>0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0</v>
      </c>
      <c r="BN38" s="292">
        <f>施設資源化量内訳!X38</f>
        <v>863</v>
      </c>
      <c r="BO38" s="292">
        <f>SUM(BP38:CI38)</f>
        <v>593</v>
      </c>
      <c r="BP38" s="292">
        <v>548</v>
      </c>
      <c r="BQ38" s="292">
        <v>1</v>
      </c>
      <c r="BR38" s="292">
        <v>0</v>
      </c>
      <c r="BS38" s="292">
        <v>15</v>
      </c>
      <c r="BT38" s="292">
        <v>2</v>
      </c>
      <c r="BU38" s="292">
        <v>0</v>
      </c>
      <c r="BV38" s="292">
        <v>0</v>
      </c>
      <c r="BW38" s="292">
        <v>0</v>
      </c>
      <c r="BX38" s="292">
        <v>0</v>
      </c>
      <c r="BY38" s="292">
        <v>27</v>
      </c>
      <c r="BZ38" s="295" t="s">
        <v>870</v>
      </c>
      <c r="CA38" s="295" t="s">
        <v>870</v>
      </c>
      <c r="CB38" s="295" t="s">
        <v>870</v>
      </c>
      <c r="CC38" s="295" t="s">
        <v>870</v>
      </c>
      <c r="CD38" s="295" t="s">
        <v>870</v>
      </c>
      <c r="CE38" s="295" t="s">
        <v>870</v>
      </c>
      <c r="CF38" s="295" t="s">
        <v>870</v>
      </c>
      <c r="CG38" s="295" t="s">
        <v>870</v>
      </c>
      <c r="CH38" s="292">
        <v>0</v>
      </c>
      <c r="CI38" s="292">
        <v>0</v>
      </c>
      <c r="CJ38" s="293" t="s">
        <v>762</v>
      </c>
    </row>
    <row r="39" spans="1:88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SUM(Y39,AT39,BO39)</f>
        <v>2888</v>
      </c>
      <c r="E39" s="292">
        <f>SUM(Z39,AU39,BP39)</f>
        <v>950</v>
      </c>
      <c r="F39" s="292">
        <f>SUM(AA39,AV39,BQ39)</f>
        <v>2</v>
      </c>
      <c r="G39" s="292">
        <f>SUM(AB39,AW39,BR39)</f>
        <v>134</v>
      </c>
      <c r="H39" s="292">
        <f>SUM(AC39,AX39,BS39)</f>
        <v>516</v>
      </c>
      <c r="I39" s="292">
        <f>SUM(AD39,AY39,BT39)</f>
        <v>331</v>
      </c>
      <c r="J39" s="292">
        <f>SUM(AE39,AZ39,BU39)</f>
        <v>178</v>
      </c>
      <c r="K39" s="292">
        <f>SUM(AF39,BA39,BV39)</f>
        <v>0</v>
      </c>
      <c r="L39" s="292">
        <f>SUM(AG39,BB39,BW39)</f>
        <v>371</v>
      </c>
      <c r="M39" s="292">
        <f>SUM(AH39,BC39,BX39)</f>
        <v>112</v>
      </c>
      <c r="N39" s="292">
        <f>SUM(AI39,BD39,BY39)</f>
        <v>147</v>
      </c>
      <c r="O39" s="292">
        <f>SUM(AJ39,BE39,BZ39)</f>
        <v>0</v>
      </c>
      <c r="P39" s="292">
        <f>SUM(AK39,BF39,CA39)</f>
        <v>0</v>
      </c>
      <c r="Q39" s="292">
        <f>SUM(AL39,BG39,CB39)</f>
        <v>0</v>
      </c>
      <c r="R39" s="292">
        <f>SUM(AM39,BH39,CC39)</f>
        <v>0</v>
      </c>
      <c r="S39" s="292">
        <f>SUM(AN39,BI39,CD39)</f>
        <v>0</v>
      </c>
      <c r="T39" s="292">
        <f>SUM(AO39,BJ39,CE39)</f>
        <v>134</v>
      </c>
      <c r="U39" s="292">
        <f>SUM(AP39,BK39,CF39)</f>
        <v>0</v>
      </c>
      <c r="V39" s="292">
        <f>SUM(AQ39,BL39,CG39)</f>
        <v>0</v>
      </c>
      <c r="W39" s="292">
        <f>SUM(AR39,BM39,CH39)</f>
        <v>0</v>
      </c>
      <c r="X39" s="292">
        <f>SUM(AS39,BN39,CI39)</f>
        <v>13</v>
      </c>
      <c r="Y39" s="292">
        <f>SUM(Z39:AS39)</f>
        <v>1233</v>
      </c>
      <c r="Z39" s="292">
        <v>950</v>
      </c>
      <c r="AA39" s="292">
        <v>2</v>
      </c>
      <c r="AB39" s="292">
        <v>134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5">
        <v>147</v>
      </c>
      <c r="AJ39" s="295" t="s">
        <v>870</v>
      </c>
      <c r="AK39" s="295" t="s">
        <v>870</v>
      </c>
      <c r="AL39" s="295" t="s">
        <v>870</v>
      </c>
      <c r="AM39" s="295" t="s">
        <v>870</v>
      </c>
      <c r="AN39" s="295" t="s">
        <v>870</v>
      </c>
      <c r="AO39" s="295" t="s">
        <v>870</v>
      </c>
      <c r="AP39" s="295" t="s">
        <v>870</v>
      </c>
      <c r="AQ39" s="295" t="s">
        <v>870</v>
      </c>
      <c r="AR39" s="292">
        <v>0</v>
      </c>
      <c r="AS39" s="292">
        <v>0</v>
      </c>
      <c r="AT39" s="292">
        <f>施設資源化量内訳!D39</f>
        <v>1655</v>
      </c>
      <c r="AU39" s="292">
        <f>施設資源化量内訳!E39</f>
        <v>0</v>
      </c>
      <c r="AV39" s="292">
        <f>施設資源化量内訳!F39</f>
        <v>0</v>
      </c>
      <c r="AW39" s="292">
        <f>施設資源化量内訳!G39</f>
        <v>0</v>
      </c>
      <c r="AX39" s="292">
        <f>施設資源化量内訳!H39</f>
        <v>516</v>
      </c>
      <c r="AY39" s="292">
        <f>施設資源化量内訳!I39</f>
        <v>331</v>
      </c>
      <c r="AZ39" s="292">
        <f>施設資源化量内訳!J39</f>
        <v>178</v>
      </c>
      <c r="BA39" s="292">
        <f>施設資源化量内訳!K39</f>
        <v>0</v>
      </c>
      <c r="BB39" s="292">
        <f>施設資源化量内訳!L39</f>
        <v>371</v>
      </c>
      <c r="BC39" s="292">
        <f>施設資源化量内訳!M39</f>
        <v>112</v>
      </c>
      <c r="BD39" s="292">
        <f>施設資源化量内訳!N39</f>
        <v>0</v>
      </c>
      <c r="BE39" s="292">
        <f>施設資源化量内訳!O39</f>
        <v>0</v>
      </c>
      <c r="BF39" s="292">
        <f>施設資源化量内訳!P39</f>
        <v>0</v>
      </c>
      <c r="BG39" s="292">
        <f>施設資源化量内訳!Q39</f>
        <v>0</v>
      </c>
      <c r="BH39" s="292">
        <f>施設資源化量内訳!R39</f>
        <v>0</v>
      </c>
      <c r="BI39" s="292">
        <f>施設資源化量内訳!S39</f>
        <v>0</v>
      </c>
      <c r="BJ39" s="292">
        <f>施設資源化量内訳!T39</f>
        <v>134</v>
      </c>
      <c r="BK39" s="292">
        <f>施設資源化量内訳!U39</f>
        <v>0</v>
      </c>
      <c r="BL39" s="292">
        <f>施設資源化量内訳!V39</f>
        <v>0</v>
      </c>
      <c r="BM39" s="292">
        <f>施設資源化量内訳!W39</f>
        <v>0</v>
      </c>
      <c r="BN39" s="292">
        <f>施設資源化量内訳!X39</f>
        <v>13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5" t="s">
        <v>870</v>
      </c>
      <c r="CA39" s="295" t="s">
        <v>870</v>
      </c>
      <c r="CB39" s="295" t="s">
        <v>870</v>
      </c>
      <c r="CC39" s="295" t="s">
        <v>870</v>
      </c>
      <c r="CD39" s="295" t="s">
        <v>870</v>
      </c>
      <c r="CE39" s="295" t="s">
        <v>870</v>
      </c>
      <c r="CF39" s="295" t="s">
        <v>870</v>
      </c>
      <c r="CG39" s="295" t="s">
        <v>870</v>
      </c>
      <c r="CH39" s="292">
        <v>0</v>
      </c>
      <c r="CI39" s="292">
        <v>0</v>
      </c>
      <c r="CJ39" s="293" t="s">
        <v>762</v>
      </c>
    </row>
    <row r="40" spans="1:88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SUM(Y40,AT40,BO40)</f>
        <v>1970</v>
      </c>
      <c r="E40" s="292">
        <f>SUM(Z40,AU40,BP40)</f>
        <v>351</v>
      </c>
      <c r="F40" s="292">
        <f>SUM(AA40,AV40,BQ40)</f>
        <v>1</v>
      </c>
      <c r="G40" s="292">
        <f>SUM(AB40,AW40,BR40)</f>
        <v>0</v>
      </c>
      <c r="H40" s="292">
        <f>SUM(AC40,AX40,BS40)</f>
        <v>272</v>
      </c>
      <c r="I40" s="292">
        <f>SUM(AD40,AY40,BT40)</f>
        <v>229</v>
      </c>
      <c r="J40" s="292">
        <f>SUM(AE40,AZ40,BU40)</f>
        <v>75</v>
      </c>
      <c r="K40" s="292">
        <f>SUM(AF40,BA40,BV40)</f>
        <v>0</v>
      </c>
      <c r="L40" s="292">
        <f>SUM(AG40,BB40,BW40)</f>
        <v>46</v>
      </c>
      <c r="M40" s="292">
        <f>SUM(AH40,BC40,BX40)</f>
        <v>0</v>
      </c>
      <c r="N40" s="292">
        <f>SUM(AI40,BD40,BY40)</f>
        <v>111</v>
      </c>
      <c r="O40" s="292">
        <f>SUM(AJ40,BE40,BZ40)</f>
        <v>0</v>
      </c>
      <c r="P40" s="292">
        <f>SUM(AK40,BF40,CA40)</f>
        <v>0</v>
      </c>
      <c r="Q40" s="292">
        <f>SUM(AL40,BG40,CB40)</f>
        <v>0</v>
      </c>
      <c r="R40" s="292">
        <f>SUM(AM40,BH40,CC40)</f>
        <v>0</v>
      </c>
      <c r="S40" s="292">
        <f>SUM(AN40,BI40,CD40)</f>
        <v>0</v>
      </c>
      <c r="T40" s="292">
        <f>SUM(AO40,BJ40,CE40)</f>
        <v>516</v>
      </c>
      <c r="U40" s="292">
        <f>SUM(AP40,BK40,CF40)</f>
        <v>0</v>
      </c>
      <c r="V40" s="292">
        <f>SUM(AQ40,BL40,CG40)</f>
        <v>0</v>
      </c>
      <c r="W40" s="292">
        <f>SUM(AR40,BM40,CH40)</f>
        <v>0</v>
      </c>
      <c r="X40" s="292">
        <f>SUM(AS40,BN40,CI40)</f>
        <v>369</v>
      </c>
      <c r="Y40" s="292">
        <f>SUM(Z40:AS40)</f>
        <v>96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5">
        <v>96</v>
      </c>
      <c r="AJ40" s="295" t="s">
        <v>870</v>
      </c>
      <c r="AK40" s="295" t="s">
        <v>870</v>
      </c>
      <c r="AL40" s="295" t="s">
        <v>870</v>
      </c>
      <c r="AM40" s="295" t="s">
        <v>870</v>
      </c>
      <c r="AN40" s="295" t="s">
        <v>870</v>
      </c>
      <c r="AO40" s="295" t="s">
        <v>870</v>
      </c>
      <c r="AP40" s="295" t="s">
        <v>870</v>
      </c>
      <c r="AQ40" s="295" t="s">
        <v>870</v>
      </c>
      <c r="AR40" s="292">
        <v>0</v>
      </c>
      <c r="AS40" s="292">
        <v>0</v>
      </c>
      <c r="AT40" s="292">
        <f>施設資源化量内訳!D40</f>
        <v>1659</v>
      </c>
      <c r="AU40" s="292">
        <f>施設資源化量内訳!E40</f>
        <v>175</v>
      </c>
      <c r="AV40" s="292">
        <f>施設資源化量内訳!F40</f>
        <v>0</v>
      </c>
      <c r="AW40" s="292">
        <f>施設資源化量内訳!G40</f>
        <v>0</v>
      </c>
      <c r="AX40" s="292">
        <f>施設資源化量内訳!H40</f>
        <v>261</v>
      </c>
      <c r="AY40" s="292">
        <f>施設資源化量内訳!I40</f>
        <v>228</v>
      </c>
      <c r="AZ40" s="292">
        <f>施設資源化量内訳!J40</f>
        <v>68</v>
      </c>
      <c r="BA40" s="292">
        <f>施設資源化量内訳!K40</f>
        <v>0</v>
      </c>
      <c r="BB40" s="292">
        <f>施設資源化量内訳!L40</f>
        <v>46</v>
      </c>
      <c r="BC40" s="292">
        <f>施設資源化量内訳!M40</f>
        <v>0</v>
      </c>
      <c r="BD40" s="292">
        <f>施設資源化量内訳!N40</f>
        <v>0</v>
      </c>
      <c r="BE40" s="292">
        <f>施設資源化量内訳!O40</f>
        <v>0</v>
      </c>
      <c r="BF40" s="292">
        <f>施設資源化量内訳!P40</f>
        <v>0</v>
      </c>
      <c r="BG40" s="292">
        <f>施設資源化量内訳!Q40</f>
        <v>0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516</v>
      </c>
      <c r="BK40" s="292">
        <f>施設資源化量内訳!U40</f>
        <v>0</v>
      </c>
      <c r="BL40" s="292">
        <f>施設資源化量内訳!V40</f>
        <v>0</v>
      </c>
      <c r="BM40" s="292">
        <f>施設資源化量内訳!W40</f>
        <v>0</v>
      </c>
      <c r="BN40" s="292">
        <f>施設資源化量内訳!X40</f>
        <v>365</v>
      </c>
      <c r="BO40" s="292">
        <f>SUM(BP40:CI40)</f>
        <v>215</v>
      </c>
      <c r="BP40" s="292">
        <v>176</v>
      </c>
      <c r="BQ40" s="292">
        <v>1</v>
      </c>
      <c r="BR40" s="292">
        <v>0</v>
      </c>
      <c r="BS40" s="292">
        <v>11</v>
      </c>
      <c r="BT40" s="292">
        <v>1</v>
      </c>
      <c r="BU40" s="292">
        <v>7</v>
      </c>
      <c r="BV40" s="292">
        <v>0</v>
      </c>
      <c r="BW40" s="292">
        <v>0</v>
      </c>
      <c r="BX40" s="292">
        <v>0</v>
      </c>
      <c r="BY40" s="292">
        <v>15</v>
      </c>
      <c r="BZ40" s="295" t="s">
        <v>870</v>
      </c>
      <c r="CA40" s="295" t="s">
        <v>870</v>
      </c>
      <c r="CB40" s="295" t="s">
        <v>870</v>
      </c>
      <c r="CC40" s="295" t="s">
        <v>870</v>
      </c>
      <c r="CD40" s="295" t="s">
        <v>870</v>
      </c>
      <c r="CE40" s="295" t="s">
        <v>870</v>
      </c>
      <c r="CF40" s="295" t="s">
        <v>870</v>
      </c>
      <c r="CG40" s="295" t="s">
        <v>870</v>
      </c>
      <c r="CH40" s="292">
        <v>0</v>
      </c>
      <c r="CI40" s="292">
        <v>4</v>
      </c>
      <c r="CJ40" s="293" t="s">
        <v>762</v>
      </c>
    </row>
    <row r="41" spans="1:88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SUM(Y41,AT41,BO41)</f>
        <v>5328</v>
      </c>
      <c r="E41" s="292">
        <f>SUM(Z41,AU41,BP41)</f>
        <v>2046</v>
      </c>
      <c r="F41" s="292">
        <f>SUM(AA41,AV41,BQ41)</f>
        <v>0</v>
      </c>
      <c r="G41" s="292">
        <f>SUM(AB41,AW41,BR41)</f>
        <v>0</v>
      </c>
      <c r="H41" s="292">
        <f>SUM(AC41,AX41,BS41)</f>
        <v>764</v>
      </c>
      <c r="I41" s="292">
        <f>SUM(AD41,AY41,BT41)</f>
        <v>324</v>
      </c>
      <c r="J41" s="292">
        <f>SUM(AE41,AZ41,BU41)</f>
        <v>242</v>
      </c>
      <c r="K41" s="292">
        <f>SUM(AF41,BA41,BV41)</f>
        <v>0</v>
      </c>
      <c r="L41" s="292">
        <f>SUM(AG41,BB41,BW41)</f>
        <v>219</v>
      </c>
      <c r="M41" s="292">
        <f>SUM(AH41,BC41,BX41)</f>
        <v>0</v>
      </c>
      <c r="N41" s="292">
        <f>SUM(AI41,BD41,BY41)</f>
        <v>259</v>
      </c>
      <c r="O41" s="292">
        <f>SUM(AJ41,BE41,BZ41)</f>
        <v>0</v>
      </c>
      <c r="P41" s="292">
        <f>SUM(AK41,BF41,CA41)</f>
        <v>0</v>
      </c>
      <c r="Q41" s="292">
        <f>SUM(AL41,BG41,CB41)</f>
        <v>0</v>
      </c>
      <c r="R41" s="292">
        <f>SUM(AM41,BH41,CC41)</f>
        <v>0</v>
      </c>
      <c r="S41" s="292">
        <f>SUM(AN41,BI41,CD41)</f>
        <v>0</v>
      </c>
      <c r="T41" s="292">
        <f>SUM(AO41,BJ41,CE41)</f>
        <v>0</v>
      </c>
      <c r="U41" s="292">
        <f>SUM(AP41,BK41,CF41)</f>
        <v>0</v>
      </c>
      <c r="V41" s="292">
        <f>SUM(AQ41,BL41,CG41)</f>
        <v>0</v>
      </c>
      <c r="W41" s="292">
        <f>SUM(AR41,BM41,CH41)</f>
        <v>2</v>
      </c>
      <c r="X41" s="292">
        <f>SUM(AS41,BN41,CI41)</f>
        <v>1472</v>
      </c>
      <c r="Y41" s="292">
        <f>SUM(Z41:AS41)</f>
        <v>2799</v>
      </c>
      <c r="Z41" s="292">
        <v>1110</v>
      </c>
      <c r="AA41" s="292">
        <v>0</v>
      </c>
      <c r="AB41" s="292">
        <v>0</v>
      </c>
      <c r="AC41" s="292">
        <v>2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5">
        <v>213</v>
      </c>
      <c r="AJ41" s="295" t="s">
        <v>870</v>
      </c>
      <c r="AK41" s="295" t="s">
        <v>870</v>
      </c>
      <c r="AL41" s="295" t="s">
        <v>870</v>
      </c>
      <c r="AM41" s="295" t="s">
        <v>870</v>
      </c>
      <c r="AN41" s="295" t="s">
        <v>870</v>
      </c>
      <c r="AO41" s="295" t="s">
        <v>870</v>
      </c>
      <c r="AP41" s="295" t="s">
        <v>870</v>
      </c>
      <c r="AQ41" s="295" t="s">
        <v>870</v>
      </c>
      <c r="AR41" s="292">
        <v>2</v>
      </c>
      <c r="AS41" s="292">
        <v>1472</v>
      </c>
      <c r="AT41" s="292">
        <f>施設資源化量内訳!D41</f>
        <v>1530</v>
      </c>
      <c r="AU41" s="292">
        <f>施設資源化量内訳!E41</f>
        <v>0</v>
      </c>
      <c r="AV41" s="292">
        <f>施設資源化量内訳!F41</f>
        <v>0</v>
      </c>
      <c r="AW41" s="292">
        <f>施設資源化量内訳!G41</f>
        <v>0</v>
      </c>
      <c r="AX41" s="292">
        <f>施設資源化量内訳!H41</f>
        <v>762</v>
      </c>
      <c r="AY41" s="292">
        <f>施設資源化量内訳!I41</f>
        <v>307</v>
      </c>
      <c r="AZ41" s="292">
        <f>施設資源化量内訳!J41</f>
        <v>242</v>
      </c>
      <c r="BA41" s="292">
        <f>施設資源化量内訳!K41</f>
        <v>0</v>
      </c>
      <c r="BB41" s="292">
        <f>施設資源化量内訳!L41</f>
        <v>219</v>
      </c>
      <c r="BC41" s="292">
        <f>施設資源化量内訳!M41</f>
        <v>0</v>
      </c>
      <c r="BD41" s="292">
        <f>施設資源化量内訳!N41</f>
        <v>0</v>
      </c>
      <c r="BE41" s="292">
        <f>施設資源化量内訳!O41</f>
        <v>0</v>
      </c>
      <c r="BF41" s="292">
        <f>施設資源化量内訳!P41</f>
        <v>0</v>
      </c>
      <c r="BG41" s="292">
        <f>施設資源化量内訳!Q41</f>
        <v>0</v>
      </c>
      <c r="BH41" s="292">
        <f>施設資源化量内訳!R41</f>
        <v>0</v>
      </c>
      <c r="BI41" s="292">
        <f>施設資源化量内訳!S41</f>
        <v>0</v>
      </c>
      <c r="BJ41" s="292">
        <f>施設資源化量内訳!T41</f>
        <v>0</v>
      </c>
      <c r="BK41" s="292">
        <f>施設資源化量内訳!U41</f>
        <v>0</v>
      </c>
      <c r="BL41" s="292">
        <f>施設資源化量内訳!V41</f>
        <v>0</v>
      </c>
      <c r="BM41" s="292">
        <f>施設資源化量内訳!W41</f>
        <v>0</v>
      </c>
      <c r="BN41" s="292">
        <f>施設資源化量内訳!X41</f>
        <v>0</v>
      </c>
      <c r="BO41" s="292">
        <f>SUM(BP41:CI41)</f>
        <v>999</v>
      </c>
      <c r="BP41" s="292">
        <v>936</v>
      </c>
      <c r="BQ41" s="292">
        <v>0</v>
      </c>
      <c r="BR41" s="292">
        <v>0</v>
      </c>
      <c r="BS41" s="292">
        <v>0</v>
      </c>
      <c r="BT41" s="292">
        <v>17</v>
      </c>
      <c r="BU41" s="292">
        <v>0</v>
      </c>
      <c r="BV41" s="292">
        <v>0</v>
      </c>
      <c r="BW41" s="292">
        <v>0</v>
      </c>
      <c r="BX41" s="292">
        <v>0</v>
      </c>
      <c r="BY41" s="292">
        <v>46</v>
      </c>
      <c r="BZ41" s="295" t="s">
        <v>870</v>
      </c>
      <c r="CA41" s="295" t="s">
        <v>870</v>
      </c>
      <c r="CB41" s="295" t="s">
        <v>870</v>
      </c>
      <c r="CC41" s="295" t="s">
        <v>870</v>
      </c>
      <c r="CD41" s="295" t="s">
        <v>870</v>
      </c>
      <c r="CE41" s="295" t="s">
        <v>870</v>
      </c>
      <c r="CF41" s="295" t="s">
        <v>870</v>
      </c>
      <c r="CG41" s="295" t="s">
        <v>870</v>
      </c>
      <c r="CH41" s="292">
        <v>0</v>
      </c>
      <c r="CI41" s="292">
        <v>0</v>
      </c>
      <c r="CJ41" s="293" t="s">
        <v>762</v>
      </c>
    </row>
    <row r="42" spans="1:88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SUM(Y42,AT42,BO42)</f>
        <v>2381</v>
      </c>
      <c r="E42" s="292">
        <f>SUM(Z42,AU42,BP42)</f>
        <v>650</v>
      </c>
      <c r="F42" s="292">
        <f>SUM(AA42,AV42,BQ42)</f>
        <v>0</v>
      </c>
      <c r="G42" s="292">
        <f>SUM(AB42,AW42,BR42)</f>
        <v>16</v>
      </c>
      <c r="H42" s="292">
        <f>SUM(AC42,AX42,BS42)</f>
        <v>446</v>
      </c>
      <c r="I42" s="292">
        <f>SUM(AD42,AY42,BT42)</f>
        <v>241</v>
      </c>
      <c r="J42" s="292">
        <f>SUM(AE42,AZ42,BU42)</f>
        <v>120</v>
      </c>
      <c r="K42" s="292">
        <f>SUM(AF42,BA42,BV42)</f>
        <v>0</v>
      </c>
      <c r="L42" s="292">
        <f>SUM(AG42,BB42,BW42)</f>
        <v>0</v>
      </c>
      <c r="M42" s="292">
        <f>SUM(AH42,BC42,BX42)</f>
        <v>1</v>
      </c>
      <c r="N42" s="292">
        <f>SUM(AI42,BD42,BY42)</f>
        <v>131</v>
      </c>
      <c r="O42" s="292">
        <f>SUM(AJ42,BE42,BZ42)</f>
        <v>0</v>
      </c>
      <c r="P42" s="292">
        <f>SUM(AK42,BF42,CA42)</f>
        <v>0</v>
      </c>
      <c r="Q42" s="292">
        <f>SUM(AL42,BG42,CB42)</f>
        <v>629</v>
      </c>
      <c r="R42" s="292">
        <f>SUM(AM42,BH42,CC42)</f>
        <v>0</v>
      </c>
      <c r="S42" s="292">
        <f>SUM(AN42,BI42,CD42)</f>
        <v>0</v>
      </c>
      <c r="T42" s="292">
        <f>SUM(AO42,BJ42,CE42)</f>
        <v>0</v>
      </c>
      <c r="U42" s="292">
        <f>SUM(AP42,BK42,CF42)</f>
        <v>0</v>
      </c>
      <c r="V42" s="292">
        <f>SUM(AQ42,BL42,CG42)</f>
        <v>0</v>
      </c>
      <c r="W42" s="292">
        <f>SUM(AR42,BM42,CH42)</f>
        <v>0</v>
      </c>
      <c r="X42" s="292">
        <f>SUM(AS42,BN42,CI42)</f>
        <v>147</v>
      </c>
      <c r="Y42" s="292">
        <f>SUM(Z42:AS42)</f>
        <v>354</v>
      </c>
      <c r="Z42" s="292">
        <v>141</v>
      </c>
      <c r="AA42" s="292">
        <v>0</v>
      </c>
      <c r="AB42" s="292">
        <v>16</v>
      </c>
      <c r="AC42" s="292">
        <v>83</v>
      </c>
      <c r="AD42" s="292">
        <v>0</v>
      </c>
      <c r="AE42" s="292">
        <v>79</v>
      </c>
      <c r="AF42" s="292">
        <v>0</v>
      </c>
      <c r="AG42" s="292">
        <v>0</v>
      </c>
      <c r="AH42" s="292">
        <v>0</v>
      </c>
      <c r="AI42" s="295">
        <v>35</v>
      </c>
      <c r="AJ42" s="295" t="s">
        <v>870</v>
      </c>
      <c r="AK42" s="295" t="s">
        <v>870</v>
      </c>
      <c r="AL42" s="295" t="s">
        <v>870</v>
      </c>
      <c r="AM42" s="295" t="s">
        <v>870</v>
      </c>
      <c r="AN42" s="295" t="s">
        <v>870</v>
      </c>
      <c r="AO42" s="295" t="s">
        <v>870</v>
      </c>
      <c r="AP42" s="295" t="s">
        <v>870</v>
      </c>
      <c r="AQ42" s="295" t="s">
        <v>870</v>
      </c>
      <c r="AR42" s="292">
        <v>0</v>
      </c>
      <c r="AS42" s="292">
        <v>0</v>
      </c>
      <c r="AT42" s="292">
        <f>施設資源化量内訳!D42</f>
        <v>1552</v>
      </c>
      <c r="AU42" s="292">
        <f>施設資源化量内訳!E42</f>
        <v>73</v>
      </c>
      <c r="AV42" s="292">
        <f>施設資源化量内訳!F42</f>
        <v>0</v>
      </c>
      <c r="AW42" s="292">
        <f>施設資源化量内訳!G42</f>
        <v>0</v>
      </c>
      <c r="AX42" s="292">
        <f>施設資源化量内訳!H42</f>
        <v>350</v>
      </c>
      <c r="AY42" s="292">
        <f>施設資源化量内訳!I42</f>
        <v>241</v>
      </c>
      <c r="AZ42" s="292">
        <f>施設資源化量内訳!J42</f>
        <v>36</v>
      </c>
      <c r="BA42" s="292">
        <f>施設資源化量内訳!K42</f>
        <v>0</v>
      </c>
      <c r="BB42" s="292">
        <f>施設資源化量内訳!L42</f>
        <v>0</v>
      </c>
      <c r="BC42" s="292">
        <f>施設資源化量内訳!M42</f>
        <v>1</v>
      </c>
      <c r="BD42" s="292">
        <f>施設資源化量内訳!N42</f>
        <v>75</v>
      </c>
      <c r="BE42" s="292">
        <f>施設資源化量内訳!O42</f>
        <v>0</v>
      </c>
      <c r="BF42" s="292">
        <f>施設資源化量内訳!P42</f>
        <v>0</v>
      </c>
      <c r="BG42" s="292">
        <f>施設資源化量内訳!Q42</f>
        <v>629</v>
      </c>
      <c r="BH42" s="292">
        <f>施設資源化量内訳!R42</f>
        <v>0</v>
      </c>
      <c r="BI42" s="292">
        <f>施設資源化量内訳!S42</f>
        <v>0</v>
      </c>
      <c r="BJ42" s="292">
        <f>施設資源化量内訳!T42</f>
        <v>0</v>
      </c>
      <c r="BK42" s="292">
        <f>施設資源化量内訳!U42</f>
        <v>0</v>
      </c>
      <c r="BL42" s="292">
        <f>施設資源化量内訳!V42</f>
        <v>0</v>
      </c>
      <c r="BM42" s="292">
        <f>施設資源化量内訳!W42</f>
        <v>0</v>
      </c>
      <c r="BN42" s="292">
        <f>施設資源化量内訳!X42</f>
        <v>147</v>
      </c>
      <c r="BO42" s="292">
        <f>SUM(BP42:CI42)</f>
        <v>475</v>
      </c>
      <c r="BP42" s="292">
        <v>436</v>
      </c>
      <c r="BQ42" s="292">
        <v>0</v>
      </c>
      <c r="BR42" s="292">
        <v>0</v>
      </c>
      <c r="BS42" s="292">
        <v>13</v>
      </c>
      <c r="BT42" s="292">
        <v>0</v>
      </c>
      <c r="BU42" s="292">
        <v>5</v>
      </c>
      <c r="BV42" s="292">
        <v>0</v>
      </c>
      <c r="BW42" s="292">
        <v>0</v>
      </c>
      <c r="BX42" s="292">
        <v>0</v>
      </c>
      <c r="BY42" s="292">
        <v>21</v>
      </c>
      <c r="BZ42" s="295" t="s">
        <v>870</v>
      </c>
      <c r="CA42" s="295" t="s">
        <v>870</v>
      </c>
      <c r="CB42" s="295" t="s">
        <v>870</v>
      </c>
      <c r="CC42" s="295" t="s">
        <v>870</v>
      </c>
      <c r="CD42" s="295" t="s">
        <v>870</v>
      </c>
      <c r="CE42" s="295" t="s">
        <v>870</v>
      </c>
      <c r="CF42" s="295" t="s">
        <v>870</v>
      </c>
      <c r="CG42" s="295" t="s">
        <v>870</v>
      </c>
      <c r="CH42" s="292">
        <v>0</v>
      </c>
      <c r="CI42" s="292">
        <v>0</v>
      </c>
      <c r="CJ42" s="293" t="s">
        <v>762</v>
      </c>
    </row>
    <row r="43" spans="1:88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SUM(Y43,AT43,BO43)</f>
        <v>2594</v>
      </c>
      <c r="E43" s="292">
        <f>SUM(Z43,AU43,BP43)</f>
        <v>403</v>
      </c>
      <c r="F43" s="292">
        <f>SUM(AA43,AV43,BQ43)</f>
        <v>1</v>
      </c>
      <c r="G43" s="292">
        <f>SUM(AB43,AW43,BR43)</f>
        <v>216</v>
      </c>
      <c r="H43" s="292">
        <f>SUM(AC43,AX43,BS43)</f>
        <v>287</v>
      </c>
      <c r="I43" s="292">
        <f>SUM(AD43,AY43,BT43)</f>
        <v>59</v>
      </c>
      <c r="J43" s="292">
        <f>SUM(AE43,AZ43,BU43)</f>
        <v>85</v>
      </c>
      <c r="K43" s="292">
        <f>SUM(AF43,BA43,BV43)</f>
        <v>0</v>
      </c>
      <c r="L43" s="292">
        <f>SUM(AG43,BB43,BW43)</f>
        <v>0</v>
      </c>
      <c r="M43" s="292">
        <f>SUM(AH43,BC43,BX43)</f>
        <v>0</v>
      </c>
      <c r="N43" s="292">
        <f>SUM(AI43,BD43,BY43)</f>
        <v>3</v>
      </c>
      <c r="O43" s="292">
        <f>SUM(AJ43,BE43,BZ43)</f>
        <v>0</v>
      </c>
      <c r="P43" s="292">
        <f>SUM(AK43,BF43,CA43)</f>
        <v>0</v>
      </c>
      <c r="Q43" s="292">
        <f>SUM(AL43,BG43,CB43)</f>
        <v>915</v>
      </c>
      <c r="R43" s="292">
        <f>SUM(AM43,BH43,CC43)</f>
        <v>0</v>
      </c>
      <c r="S43" s="292">
        <f>SUM(AN43,BI43,CD43)</f>
        <v>0</v>
      </c>
      <c r="T43" s="292">
        <f>SUM(AO43,BJ43,CE43)</f>
        <v>0</v>
      </c>
      <c r="U43" s="292">
        <f>SUM(AP43,BK43,CF43)</f>
        <v>0</v>
      </c>
      <c r="V43" s="292">
        <f>SUM(AQ43,BL43,CG43)</f>
        <v>0</v>
      </c>
      <c r="W43" s="292">
        <f>SUM(AR43,BM43,CH43)</f>
        <v>0</v>
      </c>
      <c r="X43" s="292">
        <f>SUM(AS43,BN43,CI43)</f>
        <v>625</v>
      </c>
      <c r="Y43" s="292">
        <f>SUM(Z43:AS43)</f>
        <v>713</v>
      </c>
      <c r="Z43" s="292">
        <v>403</v>
      </c>
      <c r="AA43" s="292">
        <v>1</v>
      </c>
      <c r="AB43" s="292">
        <v>216</v>
      </c>
      <c r="AC43" s="292">
        <v>0</v>
      </c>
      <c r="AD43" s="292">
        <v>5</v>
      </c>
      <c r="AE43" s="292">
        <v>85</v>
      </c>
      <c r="AF43" s="292">
        <v>0</v>
      </c>
      <c r="AG43" s="292">
        <v>0</v>
      </c>
      <c r="AH43" s="292">
        <v>0</v>
      </c>
      <c r="AI43" s="295">
        <v>3</v>
      </c>
      <c r="AJ43" s="295" t="s">
        <v>870</v>
      </c>
      <c r="AK43" s="295" t="s">
        <v>870</v>
      </c>
      <c r="AL43" s="295" t="s">
        <v>870</v>
      </c>
      <c r="AM43" s="295" t="s">
        <v>870</v>
      </c>
      <c r="AN43" s="295" t="s">
        <v>870</v>
      </c>
      <c r="AO43" s="295" t="s">
        <v>870</v>
      </c>
      <c r="AP43" s="295" t="s">
        <v>870</v>
      </c>
      <c r="AQ43" s="295" t="s">
        <v>870</v>
      </c>
      <c r="AR43" s="292">
        <v>0</v>
      </c>
      <c r="AS43" s="292">
        <v>0</v>
      </c>
      <c r="AT43" s="292">
        <f>施設資源化量内訳!D43</f>
        <v>1881</v>
      </c>
      <c r="AU43" s="292">
        <f>施設資源化量内訳!E43</f>
        <v>0</v>
      </c>
      <c r="AV43" s="292">
        <f>施設資源化量内訳!F43</f>
        <v>0</v>
      </c>
      <c r="AW43" s="292">
        <f>施設資源化量内訳!G43</f>
        <v>0</v>
      </c>
      <c r="AX43" s="292">
        <f>施設資源化量内訳!H43</f>
        <v>287</v>
      </c>
      <c r="AY43" s="292">
        <f>施設資源化量内訳!I43</f>
        <v>54</v>
      </c>
      <c r="AZ43" s="292">
        <f>施設資源化量内訳!J43</f>
        <v>0</v>
      </c>
      <c r="BA43" s="292">
        <f>施設資源化量内訳!K43</f>
        <v>0</v>
      </c>
      <c r="BB43" s="292">
        <f>施設資源化量内訳!L43</f>
        <v>0</v>
      </c>
      <c r="BC43" s="292">
        <f>施設資源化量内訳!M43</f>
        <v>0</v>
      </c>
      <c r="BD43" s="292">
        <f>施設資源化量内訳!N43</f>
        <v>0</v>
      </c>
      <c r="BE43" s="292">
        <f>施設資源化量内訳!O43</f>
        <v>0</v>
      </c>
      <c r="BF43" s="292">
        <f>施設資源化量内訳!P43</f>
        <v>0</v>
      </c>
      <c r="BG43" s="292">
        <f>施設資源化量内訳!Q43</f>
        <v>915</v>
      </c>
      <c r="BH43" s="292">
        <f>施設資源化量内訳!R43</f>
        <v>0</v>
      </c>
      <c r="BI43" s="292">
        <f>施設資源化量内訳!S43</f>
        <v>0</v>
      </c>
      <c r="BJ43" s="292">
        <f>施設資源化量内訳!T43</f>
        <v>0</v>
      </c>
      <c r="BK43" s="292">
        <f>施設資源化量内訳!U43</f>
        <v>0</v>
      </c>
      <c r="BL43" s="292">
        <f>施設資源化量内訳!V43</f>
        <v>0</v>
      </c>
      <c r="BM43" s="292">
        <f>施設資源化量内訳!W43</f>
        <v>0</v>
      </c>
      <c r="BN43" s="292">
        <f>施設資源化量内訳!X43</f>
        <v>625</v>
      </c>
      <c r="BO43" s="292">
        <f>SUM(BP43:CI43)</f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5" t="s">
        <v>870</v>
      </c>
      <c r="CA43" s="295" t="s">
        <v>870</v>
      </c>
      <c r="CB43" s="295" t="s">
        <v>870</v>
      </c>
      <c r="CC43" s="295" t="s">
        <v>870</v>
      </c>
      <c r="CD43" s="295" t="s">
        <v>870</v>
      </c>
      <c r="CE43" s="295" t="s">
        <v>870</v>
      </c>
      <c r="CF43" s="295" t="s">
        <v>870</v>
      </c>
      <c r="CG43" s="295" t="s">
        <v>870</v>
      </c>
      <c r="CH43" s="292">
        <v>0</v>
      </c>
      <c r="CI43" s="292">
        <v>0</v>
      </c>
      <c r="CJ43" s="293" t="s">
        <v>762</v>
      </c>
    </row>
    <row r="44" spans="1:88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SUM(Y44,AT44,BO44)</f>
        <v>3490</v>
      </c>
      <c r="E44" s="292">
        <f>SUM(Z44,AU44,BP44)</f>
        <v>914</v>
      </c>
      <c r="F44" s="292">
        <f>SUM(AA44,AV44,BQ44)</f>
        <v>5</v>
      </c>
      <c r="G44" s="292">
        <f>SUM(AB44,AW44,BR44)</f>
        <v>116</v>
      </c>
      <c r="H44" s="292">
        <f>SUM(AC44,AX44,BS44)</f>
        <v>350</v>
      </c>
      <c r="I44" s="292">
        <f>SUM(AD44,AY44,BT44)</f>
        <v>214</v>
      </c>
      <c r="J44" s="292">
        <f>SUM(AE44,AZ44,BU44)</f>
        <v>157</v>
      </c>
      <c r="K44" s="292">
        <f>SUM(AF44,BA44,BV44)</f>
        <v>0</v>
      </c>
      <c r="L44" s="292">
        <f>SUM(AG44,BB44,BW44)</f>
        <v>0</v>
      </c>
      <c r="M44" s="292">
        <f>SUM(AH44,BC44,BX44)</f>
        <v>1</v>
      </c>
      <c r="N44" s="292">
        <f>SUM(AI44,BD44,BY44)</f>
        <v>73</v>
      </c>
      <c r="O44" s="292">
        <f>SUM(AJ44,BE44,BZ44)</f>
        <v>0</v>
      </c>
      <c r="P44" s="292">
        <f>SUM(AK44,BF44,CA44)</f>
        <v>0</v>
      </c>
      <c r="Q44" s="292">
        <f>SUM(AL44,BG44,CB44)</f>
        <v>1629</v>
      </c>
      <c r="R44" s="292">
        <f>SUM(AM44,BH44,CC44)</f>
        <v>0</v>
      </c>
      <c r="S44" s="292">
        <f>SUM(AN44,BI44,CD44)</f>
        <v>0</v>
      </c>
      <c r="T44" s="292">
        <f>SUM(AO44,BJ44,CE44)</f>
        <v>0</v>
      </c>
      <c r="U44" s="292">
        <f>SUM(AP44,BK44,CF44)</f>
        <v>0</v>
      </c>
      <c r="V44" s="292">
        <f>SUM(AQ44,BL44,CG44)</f>
        <v>0</v>
      </c>
      <c r="W44" s="292">
        <f>SUM(AR44,BM44,CH44)</f>
        <v>8</v>
      </c>
      <c r="X44" s="292">
        <f>SUM(AS44,BN44,CI44)</f>
        <v>23</v>
      </c>
      <c r="Y44" s="292">
        <f>SUM(Z44:AS44)</f>
        <v>768</v>
      </c>
      <c r="Z44" s="292">
        <v>280</v>
      </c>
      <c r="AA44" s="292">
        <v>1</v>
      </c>
      <c r="AB44" s="292">
        <v>116</v>
      </c>
      <c r="AC44" s="292">
        <v>144</v>
      </c>
      <c r="AD44" s="292">
        <v>0</v>
      </c>
      <c r="AE44" s="292">
        <v>157</v>
      </c>
      <c r="AF44" s="292">
        <v>0</v>
      </c>
      <c r="AG44" s="292">
        <v>0</v>
      </c>
      <c r="AH44" s="292">
        <v>0</v>
      </c>
      <c r="AI44" s="295">
        <v>66</v>
      </c>
      <c r="AJ44" s="295" t="s">
        <v>870</v>
      </c>
      <c r="AK44" s="295" t="s">
        <v>870</v>
      </c>
      <c r="AL44" s="295" t="s">
        <v>870</v>
      </c>
      <c r="AM44" s="295" t="s">
        <v>870</v>
      </c>
      <c r="AN44" s="295" t="s">
        <v>870</v>
      </c>
      <c r="AO44" s="295" t="s">
        <v>870</v>
      </c>
      <c r="AP44" s="295" t="s">
        <v>870</v>
      </c>
      <c r="AQ44" s="295" t="s">
        <v>870</v>
      </c>
      <c r="AR44" s="292">
        <v>4</v>
      </c>
      <c r="AS44" s="292">
        <v>0</v>
      </c>
      <c r="AT44" s="292">
        <f>施設資源化量内訳!D44</f>
        <v>2053</v>
      </c>
      <c r="AU44" s="292">
        <f>施設資源化量内訳!E44</f>
        <v>0</v>
      </c>
      <c r="AV44" s="292">
        <f>施設資源化量内訳!F44</f>
        <v>0</v>
      </c>
      <c r="AW44" s="292">
        <f>施設資源化量内訳!G44</f>
        <v>0</v>
      </c>
      <c r="AX44" s="292">
        <f>施設資源化量内訳!H44</f>
        <v>191</v>
      </c>
      <c r="AY44" s="292">
        <f>施設資源化量内訳!I44</f>
        <v>214</v>
      </c>
      <c r="AZ44" s="292">
        <f>施設資源化量内訳!J44</f>
        <v>0</v>
      </c>
      <c r="BA44" s="292">
        <f>施設資源化量内訳!K44</f>
        <v>0</v>
      </c>
      <c r="BB44" s="292">
        <f>施設資源化量内訳!L44</f>
        <v>0</v>
      </c>
      <c r="BC44" s="292">
        <f>施設資源化量内訳!M44</f>
        <v>1</v>
      </c>
      <c r="BD44" s="292">
        <f>施設資源化量内訳!N44</f>
        <v>0</v>
      </c>
      <c r="BE44" s="292">
        <f>施設資源化量内訳!O44</f>
        <v>0</v>
      </c>
      <c r="BF44" s="292">
        <f>施設資源化量内訳!P44</f>
        <v>0</v>
      </c>
      <c r="BG44" s="292">
        <f>施設資源化量内訳!Q44</f>
        <v>1629</v>
      </c>
      <c r="BH44" s="292">
        <f>施設資源化量内訳!R44</f>
        <v>0</v>
      </c>
      <c r="BI44" s="292">
        <f>施設資源化量内訳!S44</f>
        <v>0</v>
      </c>
      <c r="BJ44" s="292">
        <f>施設資源化量内訳!T44</f>
        <v>0</v>
      </c>
      <c r="BK44" s="292">
        <f>施設資源化量内訳!U44</f>
        <v>0</v>
      </c>
      <c r="BL44" s="292">
        <f>施設資源化量内訳!V44</f>
        <v>0</v>
      </c>
      <c r="BM44" s="292">
        <f>施設資源化量内訳!W44</f>
        <v>0</v>
      </c>
      <c r="BN44" s="292">
        <f>施設資源化量内訳!X44</f>
        <v>18</v>
      </c>
      <c r="BO44" s="292">
        <f>SUM(BP44:CI44)</f>
        <v>669</v>
      </c>
      <c r="BP44" s="292">
        <v>634</v>
      </c>
      <c r="BQ44" s="292">
        <v>4</v>
      </c>
      <c r="BR44" s="292">
        <v>0</v>
      </c>
      <c r="BS44" s="292">
        <v>15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7</v>
      </c>
      <c r="BZ44" s="295" t="s">
        <v>870</v>
      </c>
      <c r="CA44" s="295" t="s">
        <v>870</v>
      </c>
      <c r="CB44" s="295" t="s">
        <v>870</v>
      </c>
      <c r="CC44" s="295" t="s">
        <v>870</v>
      </c>
      <c r="CD44" s="295" t="s">
        <v>870</v>
      </c>
      <c r="CE44" s="295" t="s">
        <v>870</v>
      </c>
      <c r="CF44" s="295" t="s">
        <v>870</v>
      </c>
      <c r="CG44" s="295" t="s">
        <v>870</v>
      </c>
      <c r="CH44" s="292">
        <v>4</v>
      </c>
      <c r="CI44" s="292">
        <v>5</v>
      </c>
      <c r="CJ44" s="293" t="s">
        <v>762</v>
      </c>
    </row>
    <row r="45" spans="1:88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SUM(Y45,AT45,BO45)</f>
        <v>1131</v>
      </c>
      <c r="E45" s="292">
        <f>SUM(Z45,AU45,BP45)</f>
        <v>408</v>
      </c>
      <c r="F45" s="292">
        <f>SUM(AA45,AV45,BQ45)</f>
        <v>0</v>
      </c>
      <c r="G45" s="292">
        <f>SUM(AB45,AW45,BR45)</f>
        <v>0</v>
      </c>
      <c r="H45" s="292">
        <f>SUM(AC45,AX45,BS45)</f>
        <v>186</v>
      </c>
      <c r="I45" s="292">
        <f>SUM(AD45,AY45,BT45)</f>
        <v>132</v>
      </c>
      <c r="J45" s="292">
        <f>SUM(AE45,AZ45,BU45)</f>
        <v>7</v>
      </c>
      <c r="K45" s="292">
        <f>SUM(AF45,BA45,BV45)</f>
        <v>0</v>
      </c>
      <c r="L45" s="292">
        <f>SUM(AG45,BB45,BW45)</f>
        <v>0</v>
      </c>
      <c r="M45" s="292">
        <f>SUM(AH45,BC45,BX45)</f>
        <v>0</v>
      </c>
      <c r="N45" s="292">
        <f>SUM(AI45,BD45,BY45)</f>
        <v>12</v>
      </c>
      <c r="O45" s="292">
        <f>SUM(AJ45,BE45,BZ45)</f>
        <v>0</v>
      </c>
      <c r="P45" s="292">
        <f>SUM(AK45,BF45,CA45)</f>
        <v>0</v>
      </c>
      <c r="Q45" s="292">
        <f>SUM(AL45,BG45,CB45)</f>
        <v>0</v>
      </c>
      <c r="R45" s="292">
        <f>SUM(AM45,BH45,CC45)</f>
        <v>0</v>
      </c>
      <c r="S45" s="292">
        <f>SUM(AN45,BI45,CD45)</f>
        <v>0</v>
      </c>
      <c r="T45" s="292">
        <f>SUM(AO45,BJ45,CE45)</f>
        <v>381</v>
      </c>
      <c r="U45" s="292">
        <f>SUM(AP45,BK45,CF45)</f>
        <v>0</v>
      </c>
      <c r="V45" s="292">
        <f>SUM(AQ45,BL45,CG45)</f>
        <v>0</v>
      </c>
      <c r="W45" s="292">
        <f>SUM(AR45,BM45,CH45)</f>
        <v>0</v>
      </c>
      <c r="X45" s="292">
        <f>SUM(AS45,BN45,CI45)</f>
        <v>5</v>
      </c>
      <c r="Y45" s="292">
        <f>SUM(Z45:AS45)</f>
        <v>5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5">
        <v>0</v>
      </c>
      <c r="AJ45" s="295" t="s">
        <v>870</v>
      </c>
      <c r="AK45" s="295" t="s">
        <v>870</v>
      </c>
      <c r="AL45" s="295" t="s">
        <v>870</v>
      </c>
      <c r="AM45" s="295" t="s">
        <v>870</v>
      </c>
      <c r="AN45" s="295" t="s">
        <v>870</v>
      </c>
      <c r="AO45" s="295" t="s">
        <v>870</v>
      </c>
      <c r="AP45" s="295" t="s">
        <v>870</v>
      </c>
      <c r="AQ45" s="295" t="s">
        <v>870</v>
      </c>
      <c r="AR45" s="292">
        <v>0</v>
      </c>
      <c r="AS45" s="292">
        <v>5</v>
      </c>
      <c r="AT45" s="292">
        <f>施設資源化量内訳!D45</f>
        <v>703</v>
      </c>
      <c r="AU45" s="292">
        <f>施設資源化量内訳!E45</f>
        <v>0</v>
      </c>
      <c r="AV45" s="292">
        <f>施設資源化量内訳!F45</f>
        <v>0</v>
      </c>
      <c r="AW45" s="292">
        <f>施設資源化量内訳!G45</f>
        <v>0</v>
      </c>
      <c r="AX45" s="292">
        <f>施設資源化量内訳!H45</f>
        <v>183</v>
      </c>
      <c r="AY45" s="292">
        <f>施設資源化量内訳!I45</f>
        <v>132</v>
      </c>
      <c r="AZ45" s="292">
        <f>施設資源化量内訳!J45</f>
        <v>7</v>
      </c>
      <c r="BA45" s="292">
        <f>施設資源化量内訳!K45</f>
        <v>0</v>
      </c>
      <c r="BB45" s="292">
        <f>施設資源化量内訳!L45</f>
        <v>0</v>
      </c>
      <c r="BC45" s="292">
        <f>施設資源化量内訳!M45</f>
        <v>0</v>
      </c>
      <c r="BD45" s="292">
        <f>施設資源化量内訳!N45</f>
        <v>0</v>
      </c>
      <c r="BE45" s="292">
        <f>施設資源化量内訳!O45</f>
        <v>0</v>
      </c>
      <c r="BF45" s="292">
        <f>施設資源化量内訳!P45</f>
        <v>0</v>
      </c>
      <c r="BG45" s="292">
        <f>施設資源化量内訳!Q45</f>
        <v>0</v>
      </c>
      <c r="BH45" s="292">
        <f>施設資源化量内訳!R45</f>
        <v>0</v>
      </c>
      <c r="BI45" s="292">
        <f>施設資源化量内訳!S45</f>
        <v>0</v>
      </c>
      <c r="BJ45" s="292">
        <f>施設資源化量内訳!T45</f>
        <v>381</v>
      </c>
      <c r="BK45" s="292">
        <f>施設資源化量内訳!U45</f>
        <v>0</v>
      </c>
      <c r="BL45" s="292">
        <f>施設資源化量内訳!V45</f>
        <v>0</v>
      </c>
      <c r="BM45" s="292">
        <f>施設資源化量内訳!W45</f>
        <v>0</v>
      </c>
      <c r="BN45" s="292">
        <f>施設資源化量内訳!X45</f>
        <v>0</v>
      </c>
      <c r="BO45" s="292">
        <f>SUM(BP45:CI45)</f>
        <v>423</v>
      </c>
      <c r="BP45" s="292">
        <v>408</v>
      </c>
      <c r="BQ45" s="292">
        <v>0</v>
      </c>
      <c r="BR45" s="292">
        <v>0</v>
      </c>
      <c r="BS45" s="292">
        <v>3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12</v>
      </c>
      <c r="BZ45" s="295" t="s">
        <v>870</v>
      </c>
      <c r="CA45" s="295" t="s">
        <v>870</v>
      </c>
      <c r="CB45" s="295" t="s">
        <v>870</v>
      </c>
      <c r="CC45" s="295" t="s">
        <v>870</v>
      </c>
      <c r="CD45" s="295" t="s">
        <v>870</v>
      </c>
      <c r="CE45" s="295" t="s">
        <v>870</v>
      </c>
      <c r="CF45" s="295" t="s">
        <v>870</v>
      </c>
      <c r="CG45" s="295" t="s">
        <v>870</v>
      </c>
      <c r="CH45" s="292">
        <v>0</v>
      </c>
      <c r="CI45" s="292">
        <v>0</v>
      </c>
      <c r="CJ45" s="293" t="s">
        <v>762</v>
      </c>
    </row>
    <row r="46" spans="1:88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SUM(Y46,AT46,BO46)</f>
        <v>1175</v>
      </c>
      <c r="E46" s="292">
        <f>SUM(Z46,AU46,BP46)</f>
        <v>581</v>
      </c>
      <c r="F46" s="292">
        <f>SUM(AA46,AV46,BQ46)</f>
        <v>1</v>
      </c>
      <c r="G46" s="292">
        <f>SUM(AB46,AW46,BR46)</f>
        <v>7</v>
      </c>
      <c r="H46" s="292">
        <f>SUM(AC46,AX46,BS46)</f>
        <v>184</v>
      </c>
      <c r="I46" s="292">
        <f>SUM(AD46,AY46,BT46)</f>
        <v>169</v>
      </c>
      <c r="J46" s="292">
        <f>SUM(AE46,AZ46,BU46)</f>
        <v>53</v>
      </c>
      <c r="K46" s="292">
        <f>SUM(AF46,BA46,BV46)</f>
        <v>1</v>
      </c>
      <c r="L46" s="292">
        <f>SUM(AG46,BB46,BW46)</f>
        <v>110</v>
      </c>
      <c r="M46" s="292">
        <f>SUM(AH46,BC46,BX46)</f>
        <v>0</v>
      </c>
      <c r="N46" s="292">
        <f>SUM(AI46,BD46,BY46)</f>
        <v>69</v>
      </c>
      <c r="O46" s="292">
        <f>SUM(AJ46,BE46,BZ46)</f>
        <v>0</v>
      </c>
      <c r="P46" s="292">
        <f>SUM(AK46,BF46,CA46)</f>
        <v>0</v>
      </c>
      <c r="Q46" s="292">
        <f>SUM(AL46,BG46,CB46)</f>
        <v>0</v>
      </c>
      <c r="R46" s="292">
        <f>SUM(AM46,BH46,CC46)</f>
        <v>0</v>
      </c>
      <c r="S46" s="292">
        <f>SUM(AN46,BI46,CD46)</f>
        <v>0</v>
      </c>
      <c r="T46" s="292">
        <f>SUM(AO46,BJ46,CE46)</f>
        <v>0</v>
      </c>
      <c r="U46" s="292">
        <f>SUM(AP46,BK46,CF46)</f>
        <v>0</v>
      </c>
      <c r="V46" s="292">
        <f>SUM(AQ46,BL46,CG46)</f>
        <v>0</v>
      </c>
      <c r="W46" s="292">
        <f>SUM(AR46,BM46,CH46)</f>
        <v>0</v>
      </c>
      <c r="X46" s="292">
        <f>SUM(AS46,BN46,CI46)</f>
        <v>0</v>
      </c>
      <c r="Y46" s="292">
        <f>SUM(Z46:AS46)</f>
        <v>0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5">
        <v>0</v>
      </c>
      <c r="AJ46" s="295" t="s">
        <v>870</v>
      </c>
      <c r="AK46" s="295" t="s">
        <v>870</v>
      </c>
      <c r="AL46" s="295" t="s">
        <v>870</v>
      </c>
      <c r="AM46" s="295" t="s">
        <v>870</v>
      </c>
      <c r="AN46" s="295" t="s">
        <v>870</v>
      </c>
      <c r="AO46" s="295" t="s">
        <v>870</v>
      </c>
      <c r="AP46" s="295" t="s">
        <v>870</v>
      </c>
      <c r="AQ46" s="295" t="s">
        <v>870</v>
      </c>
      <c r="AR46" s="292">
        <v>0</v>
      </c>
      <c r="AS46" s="292">
        <v>0</v>
      </c>
      <c r="AT46" s="292">
        <f>施設資源化量内訳!D46</f>
        <v>410</v>
      </c>
      <c r="AU46" s="292">
        <f>施設資源化量内訳!E46</f>
        <v>29</v>
      </c>
      <c r="AV46" s="292">
        <f>施設資源化量内訳!F46</f>
        <v>1</v>
      </c>
      <c r="AW46" s="292">
        <f>施設資源化量内訳!G46</f>
        <v>7</v>
      </c>
      <c r="AX46" s="292">
        <f>施設資源化量内訳!H46</f>
        <v>107</v>
      </c>
      <c r="AY46" s="292">
        <f>施設資源化量内訳!I46</f>
        <v>78</v>
      </c>
      <c r="AZ46" s="292">
        <f>施設資源化量内訳!J46</f>
        <v>53</v>
      </c>
      <c r="BA46" s="292">
        <f>施設資源化量内訳!K46</f>
        <v>1</v>
      </c>
      <c r="BB46" s="292">
        <f>施設資源化量内訳!L46</f>
        <v>110</v>
      </c>
      <c r="BC46" s="292">
        <f>施設資源化量内訳!M46</f>
        <v>0</v>
      </c>
      <c r="BD46" s="292">
        <f>施設資源化量内訳!N46</f>
        <v>24</v>
      </c>
      <c r="BE46" s="292">
        <f>施設資源化量内訳!O46</f>
        <v>0</v>
      </c>
      <c r="BF46" s="292">
        <f>施設資源化量内訳!P46</f>
        <v>0</v>
      </c>
      <c r="BG46" s="292">
        <f>施設資源化量内訳!Q46</f>
        <v>0</v>
      </c>
      <c r="BH46" s="292">
        <f>施設資源化量内訳!R46</f>
        <v>0</v>
      </c>
      <c r="BI46" s="292">
        <f>施設資源化量内訳!S46</f>
        <v>0</v>
      </c>
      <c r="BJ46" s="292">
        <f>施設資源化量内訳!T46</f>
        <v>0</v>
      </c>
      <c r="BK46" s="292">
        <f>施設資源化量内訳!U46</f>
        <v>0</v>
      </c>
      <c r="BL46" s="292">
        <f>施設資源化量内訳!V46</f>
        <v>0</v>
      </c>
      <c r="BM46" s="292">
        <f>施設資源化量内訳!W46</f>
        <v>0</v>
      </c>
      <c r="BN46" s="292">
        <f>施設資源化量内訳!X46</f>
        <v>0</v>
      </c>
      <c r="BO46" s="292">
        <f>SUM(BP46:CI46)</f>
        <v>765</v>
      </c>
      <c r="BP46" s="292">
        <v>552</v>
      </c>
      <c r="BQ46" s="292">
        <v>0</v>
      </c>
      <c r="BR46" s="292">
        <v>0</v>
      </c>
      <c r="BS46" s="292">
        <v>77</v>
      </c>
      <c r="BT46" s="292">
        <v>91</v>
      </c>
      <c r="BU46" s="292">
        <v>0</v>
      </c>
      <c r="BV46" s="292">
        <v>0</v>
      </c>
      <c r="BW46" s="292">
        <v>0</v>
      </c>
      <c r="BX46" s="292">
        <v>0</v>
      </c>
      <c r="BY46" s="292">
        <v>45</v>
      </c>
      <c r="BZ46" s="295" t="s">
        <v>870</v>
      </c>
      <c r="CA46" s="295" t="s">
        <v>870</v>
      </c>
      <c r="CB46" s="295" t="s">
        <v>870</v>
      </c>
      <c r="CC46" s="295" t="s">
        <v>870</v>
      </c>
      <c r="CD46" s="295" t="s">
        <v>870</v>
      </c>
      <c r="CE46" s="295" t="s">
        <v>870</v>
      </c>
      <c r="CF46" s="295" t="s">
        <v>870</v>
      </c>
      <c r="CG46" s="295" t="s">
        <v>870</v>
      </c>
      <c r="CH46" s="292">
        <v>0</v>
      </c>
      <c r="CI46" s="292">
        <v>0</v>
      </c>
      <c r="CJ46" s="293" t="s">
        <v>762</v>
      </c>
    </row>
    <row r="47" spans="1:88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SUM(Y47,AT47,BO47)</f>
        <v>229</v>
      </c>
      <c r="E47" s="292">
        <f>SUM(Z47,AU47,BP47)</f>
        <v>107</v>
      </c>
      <c r="F47" s="292">
        <f>SUM(AA47,AV47,BQ47)</f>
        <v>2</v>
      </c>
      <c r="G47" s="292">
        <f>SUM(AB47,AW47,BR47)</f>
        <v>0</v>
      </c>
      <c r="H47" s="292">
        <f>SUM(AC47,AX47,BS47)</f>
        <v>50</v>
      </c>
      <c r="I47" s="292">
        <f>SUM(AD47,AY47,BT47)</f>
        <v>40</v>
      </c>
      <c r="J47" s="292">
        <f>SUM(AE47,AZ47,BU47)</f>
        <v>15</v>
      </c>
      <c r="K47" s="292">
        <f>SUM(AF47,BA47,BV47)</f>
        <v>0</v>
      </c>
      <c r="L47" s="292">
        <f>SUM(AG47,BB47,BW47)</f>
        <v>0</v>
      </c>
      <c r="M47" s="292">
        <f>SUM(AH47,BC47,BX47)</f>
        <v>1</v>
      </c>
      <c r="N47" s="292">
        <f>SUM(AI47,BD47,BY47)</f>
        <v>14</v>
      </c>
      <c r="O47" s="292">
        <f>SUM(AJ47,BE47,BZ47)</f>
        <v>0</v>
      </c>
      <c r="P47" s="292">
        <f>SUM(AK47,BF47,CA47)</f>
        <v>0</v>
      </c>
      <c r="Q47" s="292">
        <f>SUM(AL47,BG47,CB47)</f>
        <v>0</v>
      </c>
      <c r="R47" s="292">
        <f>SUM(AM47,BH47,CC47)</f>
        <v>0</v>
      </c>
      <c r="S47" s="292">
        <f>SUM(AN47,BI47,CD47)</f>
        <v>0</v>
      </c>
      <c r="T47" s="292">
        <f>SUM(AO47,BJ47,CE47)</f>
        <v>0</v>
      </c>
      <c r="U47" s="292">
        <f>SUM(AP47,BK47,CF47)</f>
        <v>0</v>
      </c>
      <c r="V47" s="292">
        <f>SUM(AQ47,BL47,CG47)</f>
        <v>0</v>
      </c>
      <c r="W47" s="292">
        <f>SUM(AR47,BM47,CH47)</f>
        <v>0</v>
      </c>
      <c r="X47" s="292">
        <f>SUM(AS47,BN47,CI47)</f>
        <v>0</v>
      </c>
      <c r="Y47" s="292">
        <f>SUM(Z47:AS47)</f>
        <v>54</v>
      </c>
      <c r="Z47" s="292">
        <v>42</v>
      </c>
      <c r="AA47" s="292">
        <v>1</v>
      </c>
      <c r="AB47" s="292"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1</v>
      </c>
      <c r="AI47" s="295">
        <v>10</v>
      </c>
      <c r="AJ47" s="295" t="s">
        <v>870</v>
      </c>
      <c r="AK47" s="295" t="s">
        <v>870</v>
      </c>
      <c r="AL47" s="295" t="s">
        <v>870</v>
      </c>
      <c r="AM47" s="295" t="s">
        <v>870</v>
      </c>
      <c r="AN47" s="295" t="s">
        <v>870</v>
      </c>
      <c r="AO47" s="295" t="s">
        <v>870</v>
      </c>
      <c r="AP47" s="295" t="s">
        <v>870</v>
      </c>
      <c r="AQ47" s="295" t="s">
        <v>870</v>
      </c>
      <c r="AR47" s="292">
        <v>0</v>
      </c>
      <c r="AS47" s="292">
        <v>0</v>
      </c>
      <c r="AT47" s="292">
        <f>施設資源化量内訳!D47</f>
        <v>102</v>
      </c>
      <c r="AU47" s="292">
        <f>施設資源化量内訳!E47</f>
        <v>0</v>
      </c>
      <c r="AV47" s="292">
        <f>施設資源化量内訳!F47</f>
        <v>0</v>
      </c>
      <c r="AW47" s="292">
        <f>施設資源化量内訳!G47</f>
        <v>0</v>
      </c>
      <c r="AX47" s="292">
        <f>施設資源化量内訳!H47</f>
        <v>49</v>
      </c>
      <c r="AY47" s="292">
        <f>施設資源化量内訳!I47</f>
        <v>38</v>
      </c>
      <c r="AZ47" s="292">
        <f>施設資源化量内訳!J47</f>
        <v>15</v>
      </c>
      <c r="BA47" s="292">
        <f>施設資源化量内訳!K47</f>
        <v>0</v>
      </c>
      <c r="BB47" s="292">
        <f>施設資源化量内訳!L47</f>
        <v>0</v>
      </c>
      <c r="BC47" s="292">
        <f>施設資源化量内訳!M47</f>
        <v>0</v>
      </c>
      <c r="BD47" s="292">
        <f>施設資源化量内訳!N47</f>
        <v>0</v>
      </c>
      <c r="BE47" s="292">
        <f>施設資源化量内訳!O47</f>
        <v>0</v>
      </c>
      <c r="BF47" s="292">
        <f>施設資源化量内訳!P47</f>
        <v>0</v>
      </c>
      <c r="BG47" s="292">
        <f>施設資源化量内訳!Q47</f>
        <v>0</v>
      </c>
      <c r="BH47" s="292">
        <f>施設資源化量内訳!R47</f>
        <v>0</v>
      </c>
      <c r="BI47" s="292">
        <f>施設資源化量内訳!S47</f>
        <v>0</v>
      </c>
      <c r="BJ47" s="292">
        <f>施設資源化量内訳!T47</f>
        <v>0</v>
      </c>
      <c r="BK47" s="292">
        <f>施設資源化量内訳!U47</f>
        <v>0</v>
      </c>
      <c r="BL47" s="292">
        <f>施設資源化量内訳!V47</f>
        <v>0</v>
      </c>
      <c r="BM47" s="292">
        <f>施設資源化量内訳!W47</f>
        <v>0</v>
      </c>
      <c r="BN47" s="292">
        <f>施設資源化量内訳!X47</f>
        <v>0</v>
      </c>
      <c r="BO47" s="292">
        <f>SUM(BP47:CI47)</f>
        <v>73</v>
      </c>
      <c r="BP47" s="292">
        <v>65</v>
      </c>
      <c r="BQ47" s="292">
        <v>1</v>
      </c>
      <c r="BR47" s="292">
        <v>0</v>
      </c>
      <c r="BS47" s="292">
        <v>1</v>
      </c>
      <c r="BT47" s="292">
        <v>2</v>
      </c>
      <c r="BU47" s="292">
        <v>0</v>
      </c>
      <c r="BV47" s="292">
        <v>0</v>
      </c>
      <c r="BW47" s="292">
        <v>0</v>
      </c>
      <c r="BX47" s="292">
        <v>0</v>
      </c>
      <c r="BY47" s="292">
        <v>4</v>
      </c>
      <c r="BZ47" s="295" t="s">
        <v>870</v>
      </c>
      <c r="CA47" s="295" t="s">
        <v>870</v>
      </c>
      <c r="CB47" s="295" t="s">
        <v>870</v>
      </c>
      <c r="CC47" s="295" t="s">
        <v>870</v>
      </c>
      <c r="CD47" s="295" t="s">
        <v>870</v>
      </c>
      <c r="CE47" s="295" t="s">
        <v>870</v>
      </c>
      <c r="CF47" s="295" t="s">
        <v>870</v>
      </c>
      <c r="CG47" s="295" t="s">
        <v>870</v>
      </c>
      <c r="CH47" s="292">
        <v>0</v>
      </c>
      <c r="CI47" s="292">
        <v>0</v>
      </c>
      <c r="CJ47" s="293" t="s">
        <v>762</v>
      </c>
    </row>
    <row r="48" spans="1:88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SUM(Y48,AT48,BO48)</f>
        <v>589</v>
      </c>
      <c r="E48" s="292">
        <f>SUM(Z48,AU48,BP48)</f>
        <v>57</v>
      </c>
      <c r="F48" s="292">
        <f>SUM(AA48,AV48,BQ48)</f>
        <v>0</v>
      </c>
      <c r="G48" s="292">
        <f>SUM(AB48,AW48,BR48)</f>
        <v>0</v>
      </c>
      <c r="H48" s="292">
        <f>SUM(AC48,AX48,BS48)</f>
        <v>85</v>
      </c>
      <c r="I48" s="292">
        <f>SUM(AD48,AY48,BT48)</f>
        <v>75</v>
      </c>
      <c r="J48" s="292">
        <f>SUM(AE48,AZ48,BU48)</f>
        <v>23</v>
      </c>
      <c r="K48" s="292">
        <f>SUM(AF48,BA48,BV48)</f>
        <v>0</v>
      </c>
      <c r="L48" s="292">
        <f>SUM(AG48,BB48,BW48)</f>
        <v>15</v>
      </c>
      <c r="M48" s="292">
        <f>SUM(AH48,BC48,BX48)</f>
        <v>0</v>
      </c>
      <c r="N48" s="292">
        <f>SUM(AI48,BD48,BY48)</f>
        <v>31</v>
      </c>
      <c r="O48" s="292">
        <f>SUM(AJ48,BE48,BZ48)</f>
        <v>0</v>
      </c>
      <c r="P48" s="292">
        <f>SUM(AK48,BF48,CA48)</f>
        <v>0</v>
      </c>
      <c r="Q48" s="292">
        <f>SUM(AL48,BG48,CB48)</f>
        <v>0</v>
      </c>
      <c r="R48" s="292">
        <f>SUM(AM48,BH48,CC48)</f>
        <v>0</v>
      </c>
      <c r="S48" s="292">
        <f>SUM(AN48,BI48,CD48)</f>
        <v>0</v>
      </c>
      <c r="T48" s="292">
        <f>SUM(AO48,BJ48,CE48)</f>
        <v>185</v>
      </c>
      <c r="U48" s="292">
        <f>SUM(AP48,BK48,CF48)</f>
        <v>0</v>
      </c>
      <c r="V48" s="292">
        <f>SUM(AQ48,BL48,CG48)</f>
        <v>0</v>
      </c>
      <c r="W48" s="292">
        <f>SUM(AR48,BM48,CH48)</f>
        <v>0</v>
      </c>
      <c r="X48" s="292">
        <f>SUM(AS48,BN48,CI48)</f>
        <v>118</v>
      </c>
      <c r="Y48" s="292">
        <f>SUM(Z48:AS48)</f>
        <v>31</v>
      </c>
      <c r="Z48" s="292">
        <v>0</v>
      </c>
      <c r="AA48" s="292">
        <v>0</v>
      </c>
      <c r="AB48" s="292"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5">
        <v>31</v>
      </c>
      <c r="AJ48" s="295" t="s">
        <v>870</v>
      </c>
      <c r="AK48" s="295" t="s">
        <v>870</v>
      </c>
      <c r="AL48" s="295" t="s">
        <v>870</v>
      </c>
      <c r="AM48" s="295" t="s">
        <v>870</v>
      </c>
      <c r="AN48" s="295" t="s">
        <v>870</v>
      </c>
      <c r="AO48" s="295" t="s">
        <v>870</v>
      </c>
      <c r="AP48" s="295" t="s">
        <v>870</v>
      </c>
      <c r="AQ48" s="295" t="s">
        <v>870</v>
      </c>
      <c r="AR48" s="292">
        <v>0</v>
      </c>
      <c r="AS48" s="292">
        <v>0</v>
      </c>
      <c r="AT48" s="292">
        <f>施設資源化量内訳!D48</f>
        <v>558</v>
      </c>
      <c r="AU48" s="292">
        <f>施設資源化量内訳!E48</f>
        <v>57</v>
      </c>
      <c r="AV48" s="292">
        <f>施設資源化量内訳!F48</f>
        <v>0</v>
      </c>
      <c r="AW48" s="292">
        <f>施設資源化量内訳!G48</f>
        <v>0</v>
      </c>
      <c r="AX48" s="292">
        <f>施設資源化量内訳!H48</f>
        <v>85</v>
      </c>
      <c r="AY48" s="292">
        <f>施設資源化量内訳!I48</f>
        <v>75</v>
      </c>
      <c r="AZ48" s="292">
        <f>施設資源化量内訳!J48</f>
        <v>23</v>
      </c>
      <c r="BA48" s="292">
        <f>施設資源化量内訳!K48</f>
        <v>0</v>
      </c>
      <c r="BB48" s="292">
        <f>施設資源化量内訳!L48</f>
        <v>15</v>
      </c>
      <c r="BC48" s="292">
        <f>施設資源化量内訳!M48</f>
        <v>0</v>
      </c>
      <c r="BD48" s="292">
        <f>施設資源化量内訳!N48</f>
        <v>0</v>
      </c>
      <c r="BE48" s="292">
        <f>施設資源化量内訳!O48</f>
        <v>0</v>
      </c>
      <c r="BF48" s="292">
        <f>施設資源化量内訳!P48</f>
        <v>0</v>
      </c>
      <c r="BG48" s="292">
        <f>施設資源化量内訳!Q48</f>
        <v>0</v>
      </c>
      <c r="BH48" s="292">
        <f>施設資源化量内訳!R48</f>
        <v>0</v>
      </c>
      <c r="BI48" s="292">
        <f>施設資源化量内訳!S48</f>
        <v>0</v>
      </c>
      <c r="BJ48" s="292">
        <f>施設資源化量内訳!T48</f>
        <v>185</v>
      </c>
      <c r="BK48" s="292">
        <f>施設資源化量内訳!U48</f>
        <v>0</v>
      </c>
      <c r="BL48" s="292">
        <f>施設資源化量内訳!V48</f>
        <v>0</v>
      </c>
      <c r="BM48" s="292">
        <f>施設資源化量内訳!W48</f>
        <v>0</v>
      </c>
      <c r="BN48" s="292">
        <f>施設資源化量内訳!X48</f>
        <v>118</v>
      </c>
      <c r="BO48" s="292">
        <f>SUM(BP48:CI48)</f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5" t="s">
        <v>870</v>
      </c>
      <c r="CA48" s="295" t="s">
        <v>870</v>
      </c>
      <c r="CB48" s="295" t="s">
        <v>870</v>
      </c>
      <c r="CC48" s="295" t="s">
        <v>870</v>
      </c>
      <c r="CD48" s="295" t="s">
        <v>870</v>
      </c>
      <c r="CE48" s="295" t="s">
        <v>870</v>
      </c>
      <c r="CF48" s="295" t="s">
        <v>870</v>
      </c>
      <c r="CG48" s="295" t="s">
        <v>870</v>
      </c>
      <c r="CH48" s="292">
        <v>0</v>
      </c>
      <c r="CI48" s="292">
        <v>0</v>
      </c>
      <c r="CJ48" s="293" t="s">
        <v>762</v>
      </c>
    </row>
    <row r="49" spans="1:88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SUM(Y49,AT49,BO49)</f>
        <v>639</v>
      </c>
      <c r="E49" s="292">
        <f>SUM(Z49,AU49,BP49)</f>
        <v>17</v>
      </c>
      <c r="F49" s="292">
        <f>SUM(AA49,AV49,BQ49)</f>
        <v>0</v>
      </c>
      <c r="G49" s="292">
        <f>SUM(AB49,AW49,BR49)</f>
        <v>23</v>
      </c>
      <c r="H49" s="292">
        <f>SUM(AC49,AX49,BS49)</f>
        <v>145</v>
      </c>
      <c r="I49" s="292">
        <f>SUM(AD49,AY49,BT49)</f>
        <v>106</v>
      </c>
      <c r="J49" s="292">
        <f>SUM(AE49,AZ49,BU49)</f>
        <v>31</v>
      </c>
      <c r="K49" s="292">
        <f>SUM(AF49,BA49,BV49)</f>
        <v>0</v>
      </c>
      <c r="L49" s="292">
        <f>SUM(AG49,BB49,BW49)</f>
        <v>26</v>
      </c>
      <c r="M49" s="292">
        <f>SUM(AH49,BC49,BX49)</f>
        <v>0</v>
      </c>
      <c r="N49" s="292">
        <f>SUM(AI49,BD49,BY49)</f>
        <v>13</v>
      </c>
      <c r="O49" s="292">
        <f>SUM(AJ49,BE49,BZ49)</f>
        <v>0</v>
      </c>
      <c r="P49" s="292">
        <f>SUM(AK49,BF49,CA49)</f>
        <v>0</v>
      </c>
      <c r="Q49" s="292">
        <f>SUM(AL49,BG49,CB49)</f>
        <v>0</v>
      </c>
      <c r="R49" s="292">
        <f>SUM(AM49,BH49,CC49)</f>
        <v>0</v>
      </c>
      <c r="S49" s="292">
        <f>SUM(AN49,BI49,CD49)</f>
        <v>0</v>
      </c>
      <c r="T49" s="292">
        <f>SUM(AO49,BJ49,CE49)</f>
        <v>0</v>
      </c>
      <c r="U49" s="292">
        <f>SUM(AP49,BK49,CF49)</f>
        <v>0</v>
      </c>
      <c r="V49" s="292">
        <f>SUM(AQ49,BL49,CG49)</f>
        <v>0</v>
      </c>
      <c r="W49" s="292">
        <f>SUM(AR49,BM49,CH49)</f>
        <v>0</v>
      </c>
      <c r="X49" s="292">
        <f>SUM(AS49,BN49,CI49)</f>
        <v>278</v>
      </c>
      <c r="Y49" s="292">
        <f>SUM(Z49:AS49)</f>
        <v>278</v>
      </c>
      <c r="Z49" s="292">
        <v>0</v>
      </c>
      <c r="AA49" s="292">
        <v>0</v>
      </c>
      <c r="AB49" s="292"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5">
        <v>0</v>
      </c>
      <c r="AJ49" s="295" t="s">
        <v>870</v>
      </c>
      <c r="AK49" s="295" t="s">
        <v>870</v>
      </c>
      <c r="AL49" s="295" t="s">
        <v>870</v>
      </c>
      <c r="AM49" s="295" t="s">
        <v>870</v>
      </c>
      <c r="AN49" s="295" t="s">
        <v>870</v>
      </c>
      <c r="AO49" s="295" t="s">
        <v>870</v>
      </c>
      <c r="AP49" s="295" t="s">
        <v>870</v>
      </c>
      <c r="AQ49" s="295" t="s">
        <v>870</v>
      </c>
      <c r="AR49" s="292">
        <v>0</v>
      </c>
      <c r="AS49" s="292">
        <v>278</v>
      </c>
      <c r="AT49" s="292">
        <f>施設資源化量内訳!D49</f>
        <v>361</v>
      </c>
      <c r="AU49" s="292">
        <f>施設資源化量内訳!E49</f>
        <v>17</v>
      </c>
      <c r="AV49" s="292">
        <f>施設資源化量内訳!F49</f>
        <v>0</v>
      </c>
      <c r="AW49" s="292">
        <f>施設資源化量内訳!G49</f>
        <v>23</v>
      </c>
      <c r="AX49" s="292">
        <f>施設資源化量内訳!H49</f>
        <v>145</v>
      </c>
      <c r="AY49" s="292">
        <f>施設資源化量内訳!I49</f>
        <v>106</v>
      </c>
      <c r="AZ49" s="292">
        <f>施設資源化量内訳!J49</f>
        <v>31</v>
      </c>
      <c r="BA49" s="292">
        <f>施設資源化量内訳!K49</f>
        <v>0</v>
      </c>
      <c r="BB49" s="292">
        <f>施設資源化量内訳!L49</f>
        <v>26</v>
      </c>
      <c r="BC49" s="292">
        <f>施設資源化量内訳!M49</f>
        <v>0</v>
      </c>
      <c r="BD49" s="292">
        <f>施設資源化量内訳!N49</f>
        <v>13</v>
      </c>
      <c r="BE49" s="292">
        <f>施設資源化量内訳!O49</f>
        <v>0</v>
      </c>
      <c r="BF49" s="292">
        <f>施設資源化量内訳!P49</f>
        <v>0</v>
      </c>
      <c r="BG49" s="292">
        <f>施設資源化量内訳!Q49</f>
        <v>0</v>
      </c>
      <c r="BH49" s="292">
        <f>施設資源化量内訳!R49</f>
        <v>0</v>
      </c>
      <c r="BI49" s="292">
        <f>施設資源化量内訳!S49</f>
        <v>0</v>
      </c>
      <c r="BJ49" s="292">
        <f>施設資源化量内訳!T49</f>
        <v>0</v>
      </c>
      <c r="BK49" s="292">
        <f>施設資源化量内訳!U49</f>
        <v>0</v>
      </c>
      <c r="BL49" s="292">
        <f>施設資源化量内訳!V49</f>
        <v>0</v>
      </c>
      <c r="BM49" s="292">
        <f>施設資源化量内訳!W49</f>
        <v>0</v>
      </c>
      <c r="BN49" s="292">
        <f>施設資源化量内訳!X49</f>
        <v>0</v>
      </c>
      <c r="BO49" s="292">
        <f>SUM(BP49:CI49)</f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0</v>
      </c>
      <c r="BZ49" s="295" t="s">
        <v>870</v>
      </c>
      <c r="CA49" s="295" t="s">
        <v>870</v>
      </c>
      <c r="CB49" s="295" t="s">
        <v>870</v>
      </c>
      <c r="CC49" s="295" t="s">
        <v>870</v>
      </c>
      <c r="CD49" s="295" t="s">
        <v>870</v>
      </c>
      <c r="CE49" s="295" t="s">
        <v>870</v>
      </c>
      <c r="CF49" s="295" t="s">
        <v>870</v>
      </c>
      <c r="CG49" s="295" t="s">
        <v>870</v>
      </c>
      <c r="CH49" s="292">
        <v>0</v>
      </c>
      <c r="CI49" s="292">
        <v>0</v>
      </c>
      <c r="CJ49" s="293" t="s">
        <v>762</v>
      </c>
    </row>
    <row r="50" spans="1:88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SUM(Y50,AT50,BO50)</f>
        <v>1061</v>
      </c>
      <c r="E50" s="292">
        <f>SUM(Z50,AU50,BP50)</f>
        <v>86</v>
      </c>
      <c r="F50" s="292">
        <f>SUM(AA50,AV50,BQ50)</f>
        <v>0</v>
      </c>
      <c r="G50" s="292">
        <f>SUM(AB50,AW50,BR50)</f>
        <v>46</v>
      </c>
      <c r="H50" s="292">
        <f>SUM(AC50,AX50,BS50)</f>
        <v>136</v>
      </c>
      <c r="I50" s="292">
        <f>SUM(AD50,AY50,BT50)</f>
        <v>107</v>
      </c>
      <c r="J50" s="292">
        <f>SUM(AE50,AZ50,BU50)</f>
        <v>44</v>
      </c>
      <c r="K50" s="292">
        <f>SUM(AF50,BA50,BV50)</f>
        <v>0</v>
      </c>
      <c r="L50" s="292">
        <f>SUM(AG50,BB50,BW50)</f>
        <v>0</v>
      </c>
      <c r="M50" s="292">
        <f>SUM(AH50,BC50,BX50)</f>
        <v>0</v>
      </c>
      <c r="N50" s="292">
        <f>SUM(AI50,BD50,BY50)</f>
        <v>19</v>
      </c>
      <c r="O50" s="292">
        <f>SUM(AJ50,BE50,BZ50)</f>
        <v>0</v>
      </c>
      <c r="P50" s="292">
        <f>SUM(AK50,BF50,CA50)</f>
        <v>0</v>
      </c>
      <c r="Q50" s="292">
        <f>SUM(AL50,BG50,CB50)</f>
        <v>616</v>
      </c>
      <c r="R50" s="292">
        <f>SUM(AM50,BH50,CC50)</f>
        <v>0</v>
      </c>
      <c r="S50" s="292">
        <f>SUM(AN50,BI50,CD50)</f>
        <v>0</v>
      </c>
      <c r="T50" s="292">
        <f>SUM(AO50,BJ50,CE50)</f>
        <v>0</v>
      </c>
      <c r="U50" s="292">
        <f>SUM(AP50,BK50,CF50)</f>
        <v>0</v>
      </c>
      <c r="V50" s="292">
        <f>SUM(AQ50,BL50,CG50)</f>
        <v>0</v>
      </c>
      <c r="W50" s="292">
        <f>SUM(AR50,BM50,CH50)</f>
        <v>0</v>
      </c>
      <c r="X50" s="292">
        <f>SUM(AS50,BN50,CI50)</f>
        <v>7</v>
      </c>
      <c r="Y50" s="292">
        <f>SUM(Z50:AS50)</f>
        <v>217</v>
      </c>
      <c r="Z50" s="292">
        <v>68</v>
      </c>
      <c r="AA50" s="292">
        <v>0</v>
      </c>
      <c r="AB50" s="292">
        <v>38</v>
      </c>
      <c r="AC50" s="292">
        <v>49</v>
      </c>
      <c r="AD50" s="292">
        <v>0</v>
      </c>
      <c r="AE50" s="292">
        <v>44</v>
      </c>
      <c r="AF50" s="292">
        <v>0</v>
      </c>
      <c r="AG50" s="292">
        <v>0</v>
      </c>
      <c r="AH50" s="292">
        <v>0</v>
      </c>
      <c r="AI50" s="295">
        <v>18</v>
      </c>
      <c r="AJ50" s="295" t="s">
        <v>870</v>
      </c>
      <c r="AK50" s="295" t="s">
        <v>870</v>
      </c>
      <c r="AL50" s="295" t="s">
        <v>870</v>
      </c>
      <c r="AM50" s="295" t="s">
        <v>870</v>
      </c>
      <c r="AN50" s="295" t="s">
        <v>870</v>
      </c>
      <c r="AO50" s="295" t="s">
        <v>870</v>
      </c>
      <c r="AP50" s="295" t="s">
        <v>870</v>
      </c>
      <c r="AQ50" s="295" t="s">
        <v>870</v>
      </c>
      <c r="AR50" s="292">
        <v>0</v>
      </c>
      <c r="AS50" s="292">
        <v>0</v>
      </c>
      <c r="AT50" s="292">
        <f>施設資源化量内訳!D50</f>
        <v>817</v>
      </c>
      <c r="AU50" s="292">
        <f>施設資源化量内訳!E50</f>
        <v>0</v>
      </c>
      <c r="AV50" s="292">
        <f>施設資源化量内訳!F50</f>
        <v>0</v>
      </c>
      <c r="AW50" s="292">
        <f>施設資源化量内訳!G50</f>
        <v>0</v>
      </c>
      <c r="AX50" s="292">
        <f>施設資源化量内訳!H50</f>
        <v>87</v>
      </c>
      <c r="AY50" s="292">
        <f>施設資源化量内訳!I50</f>
        <v>107</v>
      </c>
      <c r="AZ50" s="292">
        <f>施設資源化量内訳!J50</f>
        <v>0</v>
      </c>
      <c r="BA50" s="292">
        <f>施設資源化量内訳!K50</f>
        <v>0</v>
      </c>
      <c r="BB50" s="292">
        <f>施設資源化量内訳!L50</f>
        <v>0</v>
      </c>
      <c r="BC50" s="292">
        <f>施設資源化量内訳!M50</f>
        <v>0</v>
      </c>
      <c r="BD50" s="292">
        <f>施設資源化量内訳!N50</f>
        <v>0</v>
      </c>
      <c r="BE50" s="292">
        <f>施設資源化量内訳!O50</f>
        <v>0</v>
      </c>
      <c r="BF50" s="292">
        <f>施設資源化量内訳!P50</f>
        <v>0</v>
      </c>
      <c r="BG50" s="292">
        <f>施設資源化量内訳!Q50</f>
        <v>616</v>
      </c>
      <c r="BH50" s="292">
        <f>施設資源化量内訳!R50</f>
        <v>0</v>
      </c>
      <c r="BI50" s="292">
        <f>施設資源化量内訳!S50</f>
        <v>0</v>
      </c>
      <c r="BJ50" s="292">
        <f>施設資源化量内訳!T50</f>
        <v>0</v>
      </c>
      <c r="BK50" s="292">
        <f>施設資源化量内訳!U50</f>
        <v>0</v>
      </c>
      <c r="BL50" s="292">
        <f>施設資源化量内訳!V50</f>
        <v>0</v>
      </c>
      <c r="BM50" s="292">
        <f>施設資源化量内訳!W50</f>
        <v>0</v>
      </c>
      <c r="BN50" s="292">
        <f>施設資源化量内訳!X50</f>
        <v>7</v>
      </c>
      <c r="BO50" s="292">
        <f>SUM(BP50:CI50)</f>
        <v>27</v>
      </c>
      <c r="BP50" s="292">
        <v>18</v>
      </c>
      <c r="BQ50" s="292">
        <v>0</v>
      </c>
      <c r="BR50" s="292">
        <v>8</v>
      </c>
      <c r="BS50" s="292">
        <v>0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1</v>
      </c>
      <c r="BZ50" s="295" t="s">
        <v>870</v>
      </c>
      <c r="CA50" s="295" t="s">
        <v>870</v>
      </c>
      <c r="CB50" s="295" t="s">
        <v>870</v>
      </c>
      <c r="CC50" s="295" t="s">
        <v>870</v>
      </c>
      <c r="CD50" s="295" t="s">
        <v>870</v>
      </c>
      <c r="CE50" s="295" t="s">
        <v>870</v>
      </c>
      <c r="CF50" s="295" t="s">
        <v>870</v>
      </c>
      <c r="CG50" s="295" t="s">
        <v>870</v>
      </c>
      <c r="CH50" s="292">
        <v>0</v>
      </c>
      <c r="CI50" s="292">
        <v>0</v>
      </c>
      <c r="CJ50" s="293" t="s">
        <v>762</v>
      </c>
    </row>
    <row r="51" spans="1:88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SUM(Y51,AT51,BO51)</f>
        <v>230</v>
      </c>
      <c r="E51" s="292">
        <f>SUM(Z51,AU51,BP51)</f>
        <v>61</v>
      </c>
      <c r="F51" s="292">
        <f>SUM(AA51,AV51,BQ51)</f>
        <v>0</v>
      </c>
      <c r="G51" s="292">
        <f>SUM(AB51,AW51,BR51)</f>
        <v>0</v>
      </c>
      <c r="H51" s="292">
        <f>SUM(AC51,AX51,BS51)</f>
        <v>64</v>
      </c>
      <c r="I51" s="292">
        <f>SUM(AD51,AY51,BT51)</f>
        <v>38</v>
      </c>
      <c r="J51" s="292">
        <f>SUM(AE51,AZ51,BU51)</f>
        <v>10</v>
      </c>
      <c r="K51" s="292">
        <f>SUM(AF51,BA51,BV51)</f>
        <v>0</v>
      </c>
      <c r="L51" s="292">
        <f>SUM(AG51,BB51,BW51)</f>
        <v>0</v>
      </c>
      <c r="M51" s="292">
        <f>SUM(AH51,BC51,BX51)</f>
        <v>0</v>
      </c>
      <c r="N51" s="292">
        <f>SUM(AI51,BD51,BY51)</f>
        <v>20</v>
      </c>
      <c r="O51" s="292">
        <f>SUM(AJ51,BE51,BZ51)</f>
        <v>0</v>
      </c>
      <c r="P51" s="292">
        <f>SUM(AK51,BF51,CA51)</f>
        <v>0</v>
      </c>
      <c r="Q51" s="292">
        <f>SUM(AL51,BG51,CB51)</f>
        <v>0</v>
      </c>
      <c r="R51" s="292">
        <f>SUM(AM51,BH51,CC51)</f>
        <v>0</v>
      </c>
      <c r="S51" s="292">
        <f>SUM(AN51,BI51,CD51)</f>
        <v>0</v>
      </c>
      <c r="T51" s="292">
        <f>SUM(AO51,BJ51,CE51)</f>
        <v>0</v>
      </c>
      <c r="U51" s="292">
        <f>SUM(AP51,BK51,CF51)</f>
        <v>0</v>
      </c>
      <c r="V51" s="292">
        <f>SUM(AQ51,BL51,CG51)</f>
        <v>0</v>
      </c>
      <c r="W51" s="292">
        <f>SUM(AR51,BM51,CH51)</f>
        <v>0</v>
      </c>
      <c r="X51" s="292">
        <f>SUM(AS51,BN51,CI51)</f>
        <v>37</v>
      </c>
      <c r="Y51" s="292">
        <f>SUM(Z51:AS51)</f>
        <v>0</v>
      </c>
      <c r="Z51" s="292">
        <v>0</v>
      </c>
      <c r="AA51" s="292">
        <v>0</v>
      </c>
      <c r="AB51" s="292">
        <v>0</v>
      </c>
      <c r="AC51" s="292"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5">
        <v>0</v>
      </c>
      <c r="AJ51" s="295" t="s">
        <v>870</v>
      </c>
      <c r="AK51" s="295" t="s">
        <v>870</v>
      </c>
      <c r="AL51" s="295" t="s">
        <v>870</v>
      </c>
      <c r="AM51" s="295" t="s">
        <v>870</v>
      </c>
      <c r="AN51" s="295" t="s">
        <v>870</v>
      </c>
      <c r="AO51" s="295" t="s">
        <v>870</v>
      </c>
      <c r="AP51" s="295" t="s">
        <v>870</v>
      </c>
      <c r="AQ51" s="295" t="s">
        <v>870</v>
      </c>
      <c r="AR51" s="292">
        <v>0</v>
      </c>
      <c r="AS51" s="292">
        <v>0</v>
      </c>
      <c r="AT51" s="292">
        <f>施設資源化量内訳!D51</f>
        <v>190</v>
      </c>
      <c r="AU51" s="292">
        <f>施設資源化量内訳!E51</f>
        <v>21</v>
      </c>
      <c r="AV51" s="292">
        <f>施設資源化量内訳!F51</f>
        <v>0</v>
      </c>
      <c r="AW51" s="292">
        <f>施設資源化量内訳!G51</f>
        <v>0</v>
      </c>
      <c r="AX51" s="292">
        <f>施設資源化量内訳!H51</f>
        <v>64</v>
      </c>
      <c r="AY51" s="292">
        <f>施設資源化量内訳!I51</f>
        <v>38</v>
      </c>
      <c r="AZ51" s="292">
        <f>施設資源化量内訳!J51</f>
        <v>10</v>
      </c>
      <c r="BA51" s="292">
        <f>施設資源化量内訳!K51</f>
        <v>0</v>
      </c>
      <c r="BB51" s="292">
        <f>施設資源化量内訳!L51</f>
        <v>0</v>
      </c>
      <c r="BC51" s="292">
        <f>施設資源化量内訳!M51</f>
        <v>0</v>
      </c>
      <c r="BD51" s="292">
        <f>施設資源化量内訳!N51</f>
        <v>20</v>
      </c>
      <c r="BE51" s="292">
        <f>施設資源化量内訳!O51</f>
        <v>0</v>
      </c>
      <c r="BF51" s="292">
        <f>施設資源化量内訳!P51</f>
        <v>0</v>
      </c>
      <c r="BG51" s="292">
        <f>施設資源化量内訳!Q51</f>
        <v>0</v>
      </c>
      <c r="BH51" s="292">
        <f>施設資源化量内訳!R51</f>
        <v>0</v>
      </c>
      <c r="BI51" s="292">
        <f>施設資源化量内訳!S51</f>
        <v>0</v>
      </c>
      <c r="BJ51" s="292">
        <f>施設資源化量内訳!T51</f>
        <v>0</v>
      </c>
      <c r="BK51" s="292">
        <f>施設資源化量内訳!U51</f>
        <v>0</v>
      </c>
      <c r="BL51" s="292">
        <f>施設資源化量内訳!V51</f>
        <v>0</v>
      </c>
      <c r="BM51" s="292">
        <f>施設資源化量内訳!W51</f>
        <v>0</v>
      </c>
      <c r="BN51" s="292">
        <f>施設資源化量内訳!X51</f>
        <v>37</v>
      </c>
      <c r="BO51" s="292">
        <f>SUM(BP51:CI51)</f>
        <v>40</v>
      </c>
      <c r="BP51" s="292">
        <v>40</v>
      </c>
      <c r="BQ51" s="292">
        <v>0</v>
      </c>
      <c r="BR51" s="292">
        <v>0</v>
      </c>
      <c r="BS51" s="292">
        <v>0</v>
      </c>
      <c r="BT51" s="292">
        <v>0</v>
      </c>
      <c r="BU51" s="292">
        <v>0</v>
      </c>
      <c r="BV51" s="292">
        <v>0</v>
      </c>
      <c r="BW51" s="292">
        <v>0</v>
      </c>
      <c r="BX51" s="292">
        <v>0</v>
      </c>
      <c r="BY51" s="292">
        <v>0</v>
      </c>
      <c r="BZ51" s="295" t="s">
        <v>870</v>
      </c>
      <c r="CA51" s="295" t="s">
        <v>870</v>
      </c>
      <c r="CB51" s="295" t="s">
        <v>870</v>
      </c>
      <c r="CC51" s="295" t="s">
        <v>870</v>
      </c>
      <c r="CD51" s="295" t="s">
        <v>870</v>
      </c>
      <c r="CE51" s="295" t="s">
        <v>870</v>
      </c>
      <c r="CF51" s="295" t="s">
        <v>870</v>
      </c>
      <c r="CG51" s="295" t="s">
        <v>870</v>
      </c>
      <c r="CH51" s="292">
        <v>0</v>
      </c>
      <c r="CI51" s="292">
        <v>0</v>
      </c>
      <c r="CJ51" s="293" t="s">
        <v>762</v>
      </c>
    </row>
    <row r="52" spans="1:88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SUM(Y52,AT52,BO52)</f>
        <v>854</v>
      </c>
      <c r="E52" s="292">
        <f>SUM(Z52,AU52,BP52)</f>
        <v>156</v>
      </c>
      <c r="F52" s="292">
        <f>SUM(AA52,AV52,BQ52)</f>
        <v>0</v>
      </c>
      <c r="G52" s="292">
        <f>SUM(AB52,AW52,BR52)</f>
        <v>0</v>
      </c>
      <c r="H52" s="292">
        <f>SUM(AC52,AX52,BS52)</f>
        <v>185</v>
      </c>
      <c r="I52" s="292">
        <f>SUM(AD52,AY52,BT52)</f>
        <v>123</v>
      </c>
      <c r="J52" s="292">
        <f>SUM(AE52,AZ52,BU52)</f>
        <v>36</v>
      </c>
      <c r="K52" s="292">
        <f>SUM(AF52,BA52,BV52)</f>
        <v>0</v>
      </c>
      <c r="L52" s="292">
        <f>SUM(AG52,BB52,BW52)</f>
        <v>12</v>
      </c>
      <c r="M52" s="292">
        <f>SUM(AH52,BC52,BX52)</f>
        <v>0</v>
      </c>
      <c r="N52" s="292">
        <f>SUM(AI52,BD52,BY52)</f>
        <v>69</v>
      </c>
      <c r="O52" s="292">
        <f>SUM(AJ52,BE52,BZ52)</f>
        <v>0</v>
      </c>
      <c r="P52" s="292">
        <f>SUM(AK52,BF52,CA52)</f>
        <v>0</v>
      </c>
      <c r="Q52" s="292">
        <f>SUM(AL52,BG52,CB52)</f>
        <v>0</v>
      </c>
      <c r="R52" s="292">
        <f>SUM(AM52,BH52,CC52)</f>
        <v>0</v>
      </c>
      <c r="S52" s="292">
        <f>SUM(AN52,BI52,CD52)</f>
        <v>0</v>
      </c>
      <c r="T52" s="292">
        <f>SUM(AO52,BJ52,CE52)</f>
        <v>112</v>
      </c>
      <c r="U52" s="292">
        <f>SUM(AP52,BK52,CF52)</f>
        <v>0</v>
      </c>
      <c r="V52" s="292">
        <f>SUM(AQ52,BL52,CG52)</f>
        <v>0</v>
      </c>
      <c r="W52" s="292">
        <f>SUM(AR52,BM52,CH52)</f>
        <v>1</v>
      </c>
      <c r="X52" s="292">
        <f>SUM(AS52,BN52,CI52)</f>
        <v>160</v>
      </c>
      <c r="Y52" s="292">
        <f>SUM(Z52:AS52)</f>
        <v>25</v>
      </c>
      <c r="Z52" s="292">
        <v>0</v>
      </c>
      <c r="AA52" s="292">
        <v>0</v>
      </c>
      <c r="AB52" s="292">
        <v>0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5">
        <v>25</v>
      </c>
      <c r="AJ52" s="295" t="s">
        <v>870</v>
      </c>
      <c r="AK52" s="295" t="s">
        <v>870</v>
      </c>
      <c r="AL52" s="295" t="s">
        <v>870</v>
      </c>
      <c r="AM52" s="295" t="s">
        <v>870</v>
      </c>
      <c r="AN52" s="295" t="s">
        <v>870</v>
      </c>
      <c r="AO52" s="295" t="s">
        <v>870</v>
      </c>
      <c r="AP52" s="295" t="s">
        <v>870</v>
      </c>
      <c r="AQ52" s="295" t="s">
        <v>870</v>
      </c>
      <c r="AR52" s="292">
        <v>0</v>
      </c>
      <c r="AS52" s="292">
        <v>0</v>
      </c>
      <c r="AT52" s="292">
        <f>施設資源化量内訳!D52</f>
        <v>739</v>
      </c>
      <c r="AU52" s="292">
        <f>施設資源化量内訳!E52</f>
        <v>79</v>
      </c>
      <c r="AV52" s="292">
        <f>施設資源化量内訳!F52</f>
        <v>0</v>
      </c>
      <c r="AW52" s="292">
        <f>施設資源化量内訳!G52</f>
        <v>0</v>
      </c>
      <c r="AX52" s="292">
        <f>施設資源化量内訳!H52</f>
        <v>181</v>
      </c>
      <c r="AY52" s="292">
        <f>施設資源化量内訳!I52</f>
        <v>123</v>
      </c>
      <c r="AZ52" s="292">
        <f>施設資源化量内訳!J52</f>
        <v>36</v>
      </c>
      <c r="BA52" s="292">
        <f>施設資源化量内訳!K52</f>
        <v>0</v>
      </c>
      <c r="BB52" s="292">
        <f>施設資源化量内訳!L52</f>
        <v>12</v>
      </c>
      <c r="BC52" s="292">
        <f>施設資源化量内訳!M52</f>
        <v>0</v>
      </c>
      <c r="BD52" s="292">
        <f>施設資源化量内訳!N52</f>
        <v>36</v>
      </c>
      <c r="BE52" s="292">
        <f>施設資源化量内訳!O52</f>
        <v>0</v>
      </c>
      <c r="BF52" s="292">
        <f>施設資源化量内訳!P52</f>
        <v>0</v>
      </c>
      <c r="BG52" s="292">
        <f>施設資源化量内訳!Q52</f>
        <v>0</v>
      </c>
      <c r="BH52" s="292">
        <f>施設資源化量内訳!R52</f>
        <v>0</v>
      </c>
      <c r="BI52" s="292">
        <f>施設資源化量内訳!S52</f>
        <v>0</v>
      </c>
      <c r="BJ52" s="292">
        <f>施設資源化量内訳!T52</f>
        <v>112</v>
      </c>
      <c r="BK52" s="292">
        <f>施設資源化量内訳!U52</f>
        <v>0</v>
      </c>
      <c r="BL52" s="292">
        <f>施設資源化量内訳!V52</f>
        <v>0</v>
      </c>
      <c r="BM52" s="292">
        <f>施設資源化量内訳!W52</f>
        <v>0</v>
      </c>
      <c r="BN52" s="292">
        <f>施設資源化量内訳!X52</f>
        <v>160</v>
      </c>
      <c r="BO52" s="292">
        <f>SUM(BP52:CI52)</f>
        <v>90</v>
      </c>
      <c r="BP52" s="292">
        <v>77</v>
      </c>
      <c r="BQ52" s="292">
        <v>0</v>
      </c>
      <c r="BR52" s="292">
        <v>0</v>
      </c>
      <c r="BS52" s="292">
        <v>4</v>
      </c>
      <c r="BT52" s="292">
        <v>0</v>
      </c>
      <c r="BU52" s="292">
        <v>0</v>
      </c>
      <c r="BV52" s="292">
        <v>0</v>
      </c>
      <c r="BW52" s="292">
        <v>0</v>
      </c>
      <c r="BX52" s="292">
        <v>0</v>
      </c>
      <c r="BY52" s="292">
        <v>8</v>
      </c>
      <c r="BZ52" s="295" t="s">
        <v>870</v>
      </c>
      <c r="CA52" s="295" t="s">
        <v>870</v>
      </c>
      <c r="CB52" s="295" t="s">
        <v>870</v>
      </c>
      <c r="CC52" s="295" t="s">
        <v>870</v>
      </c>
      <c r="CD52" s="295" t="s">
        <v>870</v>
      </c>
      <c r="CE52" s="295" t="s">
        <v>870</v>
      </c>
      <c r="CF52" s="295" t="s">
        <v>870</v>
      </c>
      <c r="CG52" s="295" t="s">
        <v>870</v>
      </c>
      <c r="CH52" s="292">
        <v>1</v>
      </c>
      <c r="CI52" s="292">
        <v>0</v>
      </c>
      <c r="CJ52" s="293" t="s">
        <v>762</v>
      </c>
    </row>
    <row r="53" spans="1:88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SUM(Y53,AT53,BO53)</f>
        <v>578</v>
      </c>
      <c r="E53" s="292">
        <f>SUM(Z53,AU53,BP53)</f>
        <v>230</v>
      </c>
      <c r="F53" s="292">
        <f>SUM(AA53,AV53,BQ53)</f>
        <v>1</v>
      </c>
      <c r="G53" s="292">
        <f>SUM(AB53,AW53,BR53)</f>
        <v>0</v>
      </c>
      <c r="H53" s="292">
        <f>SUM(AC53,AX53,BS53)</f>
        <v>98</v>
      </c>
      <c r="I53" s="292">
        <f>SUM(AD53,AY53,BT53)</f>
        <v>55</v>
      </c>
      <c r="J53" s="292">
        <f>SUM(AE53,AZ53,BU53)</f>
        <v>23</v>
      </c>
      <c r="K53" s="292">
        <f>SUM(AF53,BA53,BV53)</f>
        <v>0</v>
      </c>
      <c r="L53" s="292">
        <f>SUM(AG53,BB53,BW53)</f>
        <v>0</v>
      </c>
      <c r="M53" s="292">
        <f>SUM(AH53,BC53,BX53)</f>
        <v>0</v>
      </c>
      <c r="N53" s="292">
        <f>SUM(AI53,BD53,BY53)</f>
        <v>18</v>
      </c>
      <c r="O53" s="292">
        <f>SUM(AJ53,BE53,BZ53)</f>
        <v>0</v>
      </c>
      <c r="P53" s="292">
        <f>SUM(AK53,BF53,CA53)</f>
        <v>0</v>
      </c>
      <c r="Q53" s="292">
        <f>SUM(AL53,BG53,CB53)</f>
        <v>148</v>
      </c>
      <c r="R53" s="292">
        <f>SUM(AM53,BH53,CC53)</f>
        <v>0</v>
      </c>
      <c r="S53" s="292">
        <f>SUM(AN53,BI53,CD53)</f>
        <v>0</v>
      </c>
      <c r="T53" s="292">
        <f>SUM(AO53,BJ53,CE53)</f>
        <v>0</v>
      </c>
      <c r="U53" s="292">
        <f>SUM(AP53,BK53,CF53)</f>
        <v>0</v>
      </c>
      <c r="V53" s="292">
        <f>SUM(AQ53,BL53,CG53)</f>
        <v>0</v>
      </c>
      <c r="W53" s="292">
        <f>SUM(AR53,BM53,CH53)</f>
        <v>0</v>
      </c>
      <c r="X53" s="292">
        <f>SUM(AS53,BN53,CI53)</f>
        <v>5</v>
      </c>
      <c r="Y53" s="292">
        <f>SUM(Z53:AS53)</f>
        <v>252</v>
      </c>
      <c r="Z53" s="292">
        <v>230</v>
      </c>
      <c r="AA53" s="292">
        <v>1</v>
      </c>
      <c r="AB53" s="292">
        <v>0</v>
      </c>
      <c r="AC53" s="292"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5">
        <v>18</v>
      </c>
      <c r="AJ53" s="295" t="s">
        <v>870</v>
      </c>
      <c r="AK53" s="295" t="s">
        <v>870</v>
      </c>
      <c r="AL53" s="295" t="s">
        <v>870</v>
      </c>
      <c r="AM53" s="295" t="s">
        <v>870</v>
      </c>
      <c r="AN53" s="295" t="s">
        <v>870</v>
      </c>
      <c r="AO53" s="295" t="s">
        <v>870</v>
      </c>
      <c r="AP53" s="295" t="s">
        <v>870</v>
      </c>
      <c r="AQ53" s="295" t="s">
        <v>870</v>
      </c>
      <c r="AR53" s="292">
        <v>0</v>
      </c>
      <c r="AS53" s="292">
        <v>3</v>
      </c>
      <c r="AT53" s="292">
        <f>施設資源化量内訳!D53</f>
        <v>326</v>
      </c>
      <c r="AU53" s="292">
        <f>施設資源化量内訳!E53</f>
        <v>0</v>
      </c>
      <c r="AV53" s="292">
        <f>施設資源化量内訳!F53</f>
        <v>0</v>
      </c>
      <c r="AW53" s="292">
        <f>施設資源化量内訳!G53</f>
        <v>0</v>
      </c>
      <c r="AX53" s="292">
        <f>施設資源化量内訳!H53</f>
        <v>98</v>
      </c>
      <c r="AY53" s="292">
        <f>施設資源化量内訳!I53</f>
        <v>55</v>
      </c>
      <c r="AZ53" s="292">
        <f>施設資源化量内訳!J53</f>
        <v>23</v>
      </c>
      <c r="BA53" s="292">
        <f>施設資源化量内訳!K53</f>
        <v>0</v>
      </c>
      <c r="BB53" s="292">
        <f>施設資源化量内訳!L53</f>
        <v>0</v>
      </c>
      <c r="BC53" s="292">
        <f>施設資源化量内訳!M53</f>
        <v>0</v>
      </c>
      <c r="BD53" s="292">
        <f>施設資源化量内訳!N53</f>
        <v>0</v>
      </c>
      <c r="BE53" s="292">
        <f>施設資源化量内訳!O53</f>
        <v>0</v>
      </c>
      <c r="BF53" s="292">
        <f>施設資源化量内訳!P53</f>
        <v>0</v>
      </c>
      <c r="BG53" s="292">
        <f>施設資源化量内訳!Q53</f>
        <v>148</v>
      </c>
      <c r="BH53" s="292">
        <f>施設資源化量内訳!R53</f>
        <v>0</v>
      </c>
      <c r="BI53" s="292">
        <f>施設資源化量内訳!S53</f>
        <v>0</v>
      </c>
      <c r="BJ53" s="292">
        <f>施設資源化量内訳!T53</f>
        <v>0</v>
      </c>
      <c r="BK53" s="292">
        <f>施設資源化量内訳!U53</f>
        <v>0</v>
      </c>
      <c r="BL53" s="292">
        <f>施設資源化量内訳!V53</f>
        <v>0</v>
      </c>
      <c r="BM53" s="292">
        <f>施設資源化量内訳!W53</f>
        <v>0</v>
      </c>
      <c r="BN53" s="292">
        <f>施設資源化量内訳!X53</f>
        <v>2</v>
      </c>
      <c r="BO53" s="292">
        <f>SUM(BP53:CI53)</f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v>0</v>
      </c>
      <c r="BV53" s="292">
        <v>0</v>
      </c>
      <c r="BW53" s="292">
        <v>0</v>
      </c>
      <c r="BX53" s="292">
        <v>0</v>
      </c>
      <c r="BY53" s="292">
        <v>0</v>
      </c>
      <c r="BZ53" s="295" t="s">
        <v>870</v>
      </c>
      <c r="CA53" s="295" t="s">
        <v>870</v>
      </c>
      <c r="CB53" s="295" t="s">
        <v>870</v>
      </c>
      <c r="CC53" s="295" t="s">
        <v>870</v>
      </c>
      <c r="CD53" s="295" t="s">
        <v>870</v>
      </c>
      <c r="CE53" s="295" t="s">
        <v>870</v>
      </c>
      <c r="CF53" s="295" t="s">
        <v>870</v>
      </c>
      <c r="CG53" s="295" t="s">
        <v>870</v>
      </c>
      <c r="CH53" s="292">
        <v>0</v>
      </c>
      <c r="CI53" s="292">
        <v>0</v>
      </c>
      <c r="CJ53" s="293" t="s">
        <v>762</v>
      </c>
    </row>
    <row r="54" spans="1:88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SUM(Y54,AT54,BO54)</f>
        <v>283</v>
      </c>
      <c r="E54" s="292">
        <f>SUM(Z54,AU54,BP54)</f>
        <v>119</v>
      </c>
      <c r="F54" s="292">
        <f>SUM(AA54,AV54,BQ54)</f>
        <v>0</v>
      </c>
      <c r="G54" s="292">
        <f>SUM(AB54,AW54,BR54)</f>
        <v>0</v>
      </c>
      <c r="H54" s="292">
        <f>SUM(AC54,AX54,BS54)</f>
        <v>50</v>
      </c>
      <c r="I54" s="292">
        <f>SUM(AD54,AY54,BT54)</f>
        <v>27</v>
      </c>
      <c r="J54" s="292">
        <f>SUM(AE54,AZ54,BU54)</f>
        <v>10</v>
      </c>
      <c r="K54" s="292">
        <f>SUM(AF54,BA54,BV54)</f>
        <v>0</v>
      </c>
      <c r="L54" s="292">
        <f>SUM(AG54,BB54,BW54)</f>
        <v>0</v>
      </c>
      <c r="M54" s="292">
        <f>SUM(AH54,BC54,BX54)</f>
        <v>0</v>
      </c>
      <c r="N54" s="292">
        <f>SUM(AI54,BD54,BY54)</f>
        <v>15</v>
      </c>
      <c r="O54" s="292">
        <f>SUM(AJ54,BE54,BZ54)</f>
        <v>0</v>
      </c>
      <c r="P54" s="292">
        <f>SUM(AK54,BF54,CA54)</f>
        <v>0</v>
      </c>
      <c r="Q54" s="292">
        <f>SUM(AL54,BG54,CB54)</f>
        <v>60</v>
      </c>
      <c r="R54" s="292">
        <f>SUM(AM54,BH54,CC54)</f>
        <v>0</v>
      </c>
      <c r="S54" s="292">
        <f>SUM(AN54,BI54,CD54)</f>
        <v>0</v>
      </c>
      <c r="T54" s="292">
        <f>SUM(AO54,BJ54,CE54)</f>
        <v>0</v>
      </c>
      <c r="U54" s="292">
        <f>SUM(AP54,BK54,CF54)</f>
        <v>0</v>
      </c>
      <c r="V54" s="292">
        <f>SUM(AQ54,BL54,CG54)</f>
        <v>0</v>
      </c>
      <c r="W54" s="292">
        <f>SUM(AR54,BM54,CH54)</f>
        <v>0</v>
      </c>
      <c r="X54" s="292">
        <f>SUM(AS54,BN54,CI54)</f>
        <v>2</v>
      </c>
      <c r="Y54" s="292">
        <f>SUM(Z54:AS54)</f>
        <v>136</v>
      </c>
      <c r="Z54" s="292">
        <v>119</v>
      </c>
      <c r="AA54" s="292">
        <v>0</v>
      </c>
      <c r="AB54" s="292">
        <v>0</v>
      </c>
      <c r="AC54" s="292">
        <v>0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5">
        <v>15</v>
      </c>
      <c r="AJ54" s="295" t="s">
        <v>870</v>
      </c>
      <c r="AK54" s="295" t="s">
        <v>870</v>
      </c>
      <c r="AL54" s="295" t="s">
        <v>870</v>
      </c>
      <c r="AM54" s="295" t="s">
        <v>870</v>
      </c>
      <c r="AN54" s="295" t="s">
        <v>870</v>
      </c>
      <c r="AO54" s="295" t="s">
        <v>870</v>
      </c>
      <c r="AP54" s="295" t="s">
        <v>870</v>
      </c>
      <c r="AQ54" s="295" t="s">
        <v>870</v>
      </c>
      <c r="AR54" s="292">
        <v>0</v>
      </c>
      <c r="AS54" s="292">
        <v>2</v>
      </c>
      <c r="AT54" s="292">
        <f>施設資源化量内訳!D54</f>
        <v>147</v>
      </c>
      <c r="AU54" s="292">
        <f>施設資源化量内訳!E54</f>
        <v>0</v>
      </c>
      <c r="AV54" s="292">
        <f>施設資源化量内訳!F54</f>
        <v>0</v>
      </c>
      <c r="AW54" s="292">
        <f>施設資源化量内訳!G54</f>
        <v>0</v>
      </c>
      <c r="AX54" s="292">
        <f>施設資源化量内訳!H54</f>
        <v>50</v>
      </c>
      <c r="AY54" s="292">
        <f>施設資源化量内訳!I54</f>
        <v>27</v>
      </c>
      <c r="AZ54" s="292">
        <f>施設資源化量内訳!J54</f>
        <v>10</v>
      </c>
      <c r="BA54" s="292">
        <f>施設資源化量内訳!K54</f>
        <v>0</v>
      </c>
      <c r="BB54" s="292">
        <f>施設資源化量内訳!L54</f>
        <v>0</v>
      </c>
      <c r="BC54" s="292">
        <f>施設資源化量内訳!M54</f>
        <v>0</v>
      </c>
      <c r="BD54" s="292">
        <f>施設資源化量内訳!N54</f>
        <v>0</v>
      </c>
      <c r="BE54" s="292">
        <f>施設資源化量内訳!O54</f>
        <v>0</v>
      </c>
      <c r="BF54" s="292">
        <f>施設資源化量内訳!P54</f>
        <v>0</v>
      </c>
      <c r="BG54" s="292">
        <f>施設資源化量内訳!Q54</f>
        <v>60</v>
      </c>
      <c r="BH54" s="292">
        <f>施設資源化量内訳!R54</f>
        <v>0</v>
      </c>
      <c r="BI54" s="292">
        <f>施設資源化量内訳!S54</f>
        <v>0</v>
      </c>
      <c r="BJ54" s="292">
        <f>施設資源化量内訳!T54</f>
        <v>0</v>
      </c>
      <c r="BK54" s="292">
        <f>施設資源化量内訳!U54</f>
        <v>0</v>
      </c>
      <c r="BL54" s="292">
        <f>施設資源化量内訳!V54</f>
        <v>0</v>
      </c>
      <c r="BM54" s="292">
        <f>施設資源化量内訳!W54</f>
        <v>0</v>
      </c>
      <c r="BN54" s="292">
        <f>施設資源化量内訳!X54</f>
        <v>0</v>
      </c>
      <c r="BO54" s="292">
        <f>SUM(BP54:CI54)</f>
        <v>0</v>
      </c>
      <c r="BP54" s="292">
        <v>0</v>
      </c>
      <c r="BQ54" s="292">
        <v>0</v>
      </c>
      <c r="BR54" s="292">
        <v>0</v>
      </c>
      <c r="BS54" s="292">
        <v>0</v>
      </c>
      <c r="BT54" s="292">
        <v>0</v>
      </c>
      <c r="BU54" s="292">
        <v>0</v>
      </c>
      <c r="BV54" s="292">
        <v>0</v>
      </c>
      <c r="BW54" s="292">
        <v>0</v>
      </c>
      <c r="BX54" s="292">
        <v>0</v>
      </c>
      <c r="BY54" s="292">
        <v>0</v>
      </c>
      <c r="BZ54" s="295" t="s">
        <v>870</v>
      </c>
      <c r="CA54" s="295" t="s">
        <v>870</v>
      </c>
      <c r="CB54" s="295" t="s">
        <v>870</v>
      </c>
      <c r="CC54" s="295" t="s">
        <v>870</v>
      </c>
      <c r="CD54" s="295" t="s">
        <v>870</v>
      </c>
      <c r="CE54" s="295" t="s">
        <v>870</v>
      </c>
      <c r="CF54" s="295" t="s">
        <v>870</v>
      </c>
      <c r="CG54" s="295" t="s">
        <v>870</v>
      </c>
      <c r="CH54" s="292">
        <v>0</v>
      </c>
      <c r="CI54" s="292">
        <v>0</v>
      </c>
      <c r="CJ54" s="293" t="s">
        <v>762</v>
      </c>
    </row>
    <row r="55" spans="1:88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SUM(Y55,AT55,BO55)</f>
        <v>442</v>
      </c>
      <c r="E55" s="292">
        <f>SUM(Z55,AU55,BP55)</f>
        <v>162</v>
      </c>
      <c r="F55" s="292">
        <f>SUM(AA55,AV55,BQ55)</f>
        <v>1</v>
      </c>
      <c r="G55" s="292">
        <f>SUM(AB55,AW55,BR55)</f>
        <v>0</v>
      </c>
      <c r="H55" s="292">
        <f>SUM(AC55,AX55,BS55)</f>
        <v>87</v>
      </c>
      <c r="I55" s="292">
        <f>SUM(AD55,AY55,BT55)</f>
        <v>41</v>
      </c>
      <c r="J55" s="292">
        <f>SUM(AE55,AZ55,BU55)</f>
        <v>17</v>
      </c>
      <c r="K55" s="292">
        <f>SUM(AF55,BA55,BV55)</f>
        <v>0</v>
      </c>
      <c r="L55" s="292">
        <f>SUM(AG55,BB55,BW55)</f>
        <v>0</v>
      </c>
      <c r="M55" s="292">
        <f>SUM(AH55,BC55,BX55)</f>
        <v>0</v>
      </c>
      <c r="N55" s="292">
        <f>SUM(AI55,BD55,BY55)</f>
        <v>18</v>
      </c>
      <c r="O55" s="292">
        <f>SUM(AJ55,BE55,BZ55)</f>
        <v>0</v>
      </c>
      <c r="P55" s="292">
        <f>SUM(AK55,BF55,CA55)</f>
        <v>0</v>
      </c>
      <c r="Q55" s="292">
        <f>SUM(AL55,BG55,CB55)</f>
        <v>112</v>
      </c>
      <c r="R55" s="292">
        <f>SUM(AM55,BH55,CC55)</f>
        <v>0</v>
      </c>
      <c r="S55" s="292">
        <f>SUM(AN55,BI55,CD55)</f>
        <v>0</v>
      </c>
      <c r="T55" s="292">
        <f>SUM(AO55,BJ55,CE55)</f>
        <v>0</v>
      </c>
      <c r="U55" s="292">
        <f>SUM(AP55,BK55,CF55)</f>
        <v>0</v>
      </c>
      <c r="V55" s="292">
        <f>SUM(AQ55,BL55,CG55)</f>
        <v>0</v>
      </c>
      <c r="W55" s="292">
        <f>SUM(AR55,BM55,CH55)</f>
        <v>0</v>
      </c>
      <c r="X55" s="292">
        <f>SUM(AS55,BN55,CI55)</f>
        <v>4</v>
      </c>
      <c r="Y55" s="292">
        <f>SUM(Z55:AS55)</f>
        <v>183</v>
      </c>
      <c r="Z55" s="292">
        <v>162</v>
      </c>
      <c r="AA55" s="292">
        <v>1</v>
      </c>
      <c r="AB55" s="292">
        <v>0</v>
      </c>
      <c r="AC55" s="292">
        <v>0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5">
        <v>18</v>
      </c>
      <c r="AJ55" s="295" t="s">
        <v>870</v>
      </c>
      <c r="AK55" s="295" t="s">
        <v>870</v>
      </c>
      <c r="AL55" s="295" t="s">
        <v>870</v>
      </c>
      <c r="AM55" s="295" t="s">
        <v>870</v>
      </c>
      <c r="AN55" s="295" t="s">
        <v>870</v>
      </c>
      <c r="AO55" s="295" t="s">
        <v>870</v>
      </c>
      <c r="AP55" s="295" t="s">
        <v>870</v>
      </c>
      <c r="AQ55" s="295" t="s">
        <v>870</v>
      </c>
      <c r="AR55" s="292">
        <v>0</v>
      </c>
      <c r="AS55" s="292">
        <v>2</v>
      </c>
      <c r="AT55" s="292">
        <f>施設資源化量内訳!D55</f>
        <v>259</v>
      </c>
      <c r="AU55" s="292">
        <f>施設資源化量内訳!E55</f>
        <v>0</v>
      </c>
      <c r="AV55" s="292">
        <f>施設資源化量内訳!F55</f>
        <v>0</v>
      </c>
      <c r="AW55" s="292">
        <f>施設資源化量内訳!G55</f>
        <v>0</v>
      </c>
      <c r="AX55" s="292">
        <f>施設資源化量内訳!H55</f>
        <v>87</v>
      </c>
      <c r="AY55" s="292">
        <f>施設資源化量内訳!I55</f>
        <v>41</v>
      </c>
      <c r="AZ55" s="292">
        <f>施設資源化量内訳!J55</f>
        <v>17</v>
      </c>
      <c r="BA55" s="292">
        <f>施設資源化量内訳!K55</f>
        <v>0</v>
      </c>
      <c r="BB55" s="292">
        <f>施設資源化量内訳!L55</f>
        <v>0</v>
      </c>
      <c r="BC55" s="292">
        <f>施設資源化量内訳!M55</f>
        <v>0</v>
      </c>
      <c r="BD55" s="292">
        <f>施設資源化量内訳!N55</f>
        <v>0</v>
      </c>
      <c r="BE55" s="292">
        <f>施設資源化量内訳!O55</f>
        <v>0</v>
      </c>
      <c r="BF55" s="292">
        <f>施設資源化量内訳!P55</f>
        <v>0</v>
      </c>
      <c r="BG55" s="292">
        <f>施設資源化量内訳!Q55</f>
        <v>112</v>
      </c>
      <c r="BH55" s="292">
        <f>施設資源化量内訳!R55</f>
        <v>0</v>
      </c>
      <c r="BI55" s="292">
        <f>施設資源化量内訳!S55</f>
        <v>0</v>
      </c>
      <c r="BJ55" s="292">
        <f>施設資源化量内訳!T55</f>
        <v>0</v>
      </c>
      <c r="BK55" s="292">
        <f>施設資源化量内訳!U55</f>
        <v>0</v>
      </c>
      <c r="BL55" s="292">
        <f>施設資源化量内訳!V55</f>
        <v>0</v>
      </c>
      <c r="BM55" s="292">
        <f>施設資源化量内訳!W55</f>
        <v>0</v>
      </c>
      <c r="BN55" s="292">
        <f>施設資源化量内訳!X55</f>
        <v>2</v>
      </c>
      <c r="BO55" s="292">
        <f>SUM(BP55:CI55)</f>
        <v>0</v>
      </c>
      <c r="BP55" s="292">
        <v>0</v>
      </c>
      <c r="BQ55" s="292">
        <v>0</v>
      </c>
      <c r="BR55" s="292">
        <v>0</v>
      </c>
      <c r="BS55" s="292">
        <v>0</v>
      </c>
      <c r="BT55" s="292">
        <v>0</v>
      </c>
      <c r="BU55" s="292">
        <v>0</v>
      </c>
      <c r="BV55" s="292">
        <v>0</v>
      </c>
      <c r="BW55" s="292">
        <v>0</v>
      </c>
      <c r="BX55" s="292">
        <v>0</v>
      </c>
      <c r="BY55" s="292">
        <v>0</v>
      </c>
      <c r="BZ55" s="295" t="s">
        <v>870</v>
      </c>
      <c r="CA55" s="295" t="s">
        <v>870</v>
      </c>
      <c r="CB55" s="295" t="s">
        <v>870</v>
      </c>
      <c r="CC55" s="295" t="s">
        <v>870</v>
      </c>
      <c r="CD55" s="295" t="s">
        <v>870</v>
      </c>
      <c r="CE55" s="295" t="s">
        <v>870</v>
      </c>
      <c r="CF55" s="295" t="s">
        <v>870</v>
      </c>
      <c r="CG55" s="295" t="s">
        <v>870</v>
      </c>
      <c r="CH55" s="292">
        <v>0</v>
      </c>
      <c r="CI55" s="292">
        <v>0</v>
      </c>
      <c r="CJ55" s="293" t="s">
        <v>762</v>
      </c>
    </row>
    <row r="56" spans="1:88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SUM(Y56,AT56,BO56)</f>
        <v>393</v>
      </c>
      <c r="E56" s="292">
        <f>SUM(Z56,AU56,BP56)</f>
        <v>108</v>
      </c>
      <c r="F56" s="292">
        <f>SUM(AA56,AV56,BQ56)</f>
        <v>0</v>
      </c>
      <c r="G56" s="292">
        <f>SUM(AB56,AW56,BR56)</f>
        <v>1</v>
      </c>
      <c r="H56" s="292">
        <f>SUM(AC56,AX56,BS56)</f>
        <v>86</v>
      </c>
      <c r="I56" s="292">
        <f>SUM(AD56,AY56,BT56)</f>
        <v>38</v>
      </c>
      <c r="J56" s="292">
        <f>SUM(AE56,AZ56,BU56)</f>
        <v>16</v>
      </c>
      <c r="K56" s="292">
        <f>SUM(AF56,BA56,BV56)</f>
        <v>0</v>
      </c>
      <c r="L56" s="292">
        <f>SUM(AG56,BB56,BW56)</f>
        <v>0</v>
      </c>
      <c r="M56" s="292">
        <f>SUM(AH56,BC56,BX56)</f>
        <v>0</v>
      </c>
      <c r="N56" s="292">
        <f>SUM(AI56,BD56,BY56)</f>
        <v>13</v>
      </c>
      <c r="O56" s="292">
        <f>SUM(AJ56,BE56,BZ56)</f>
        <v>0</v>
      </c>
      <c r="P56" s="292">
        <f>SUM(AK56,BF56,CA56)</f>
        <v>0</v>
      </c>
      <c r="Q56" s="292">
        <f>SUM(AL56,BG56,CB56)</f>
        <v>125</v>
      </c>
      <c r="R56" s="292">
        <f>SUM(AM56,BH56,CC56)</f>
        <v>0</v>
      </c>
      <c r="S56" s="292">
        <f>SUM(AN56,BI56,CD56)</f>
        <v>0</v>
      </c>
      <c r="T56" s="292">
        <f>SUM(AO56,BJ56,CE56)</f>
        <v>0</v>
      </c>
      <c r="U56" s="292">
        <f>SUM(AP56,BK56,CF56)</f>
        <v>0</v>
      </c>
      <c r="V56" s="292">
        <f>SUM(AQ56,BL56,CG56)</f>
        <v>0</v>
      </c>
      <c r="W56" s="292">
        <f>SUM(AR56,BM56,CH56)</f>
        <v>0</v>
      </c>
      <c r="X56" s="292">
        <f>SUM(AS56,BN56,CI56)</f>
        <v>6</v>
      </c>
      <c r="Y56" s="292">
        <f>SUM(Z56:AS56)</f>
        <v>125</v>
      </c>
      <c r="Z56" s="292">
        <v>108</v>
      </c>
      <c r="AA56" s="292">
        <v>0</v>
      </c>
      <c r="AB56" s="292">
        <v>1</v>
      </c>
      <c r="AC56" s="292">
        <v>0</v>
      </c>
      <c r="AD56" s="292">
        <v>0</v>
      </c>
      <c r="AE56" s="292">
        <v>0</v>
      </c>
      <c r="AF56" s="292">
        <v>0</v>
      </c>
      <c r="AG56" s="292">
        <v>0</v>
      </c>
      <c r="AH56" s="292">
        <v>0</v>
      </c>
      <c r="AI56" s="295">
        <v>13</v>
      </c>
      <c r="AJ56" s="295" t="s">
        <v>870</v>
      </c>
      <c r="AK56" s="295" t="s">
        <v>870</v>
      </c>
      <c r="AL56" s="295" t="s">
        <v>870</v>
      </c>
      <c r="AM56" s="295" t="s">
        <v>870</v>
      </c>
      <c r="AN56" s="295" t="s">
        <v>870</v>
      </c>
      <c r="AO56" s="295" t="s">
        <v>870</v>
      </c>
      <c r="AP56" s="295" t="s">
        <v>870</v>
      </c>
      <c r="AQ56" s="295" t="s">
        <v>870</v>
      </c>
      <c r="AR56" s="292">
        <v>0</v>
      </c>
      <c r="AS56" s="292">
        <v>3</v>
      </c>
      <c r="AT56" s="292">
        <f>施設資源化量内訳!D56</f>
        <v>268</v>
      </c>
      <c r="AU56" s="292">
        <f>施設資源化量内訳!E56</f>
        <v>0</v>
      </c>
      <c r="AV56" s="292">
        <f>施設資源化量内訳!F56</f>
        <v>0</v>
      </c>
      <c r="AW56" s="292">
        <f>施設資源化量内訳!G56</f>
        <v>0</v>
      </c>
      <c r="AX56" s="292">
        <f>施設資源化量内訳!H56</f>
        <v>86</v>
      </c>
      <c r="AY56" s="292">
        <f>施設資源化量内訳!I56</f>
        <v>38</v>
      </c>
      <c r="AZ56" s="292">
        <f>施設資源化量内訳!J56</f>
        <v>16</v>
      </c>
      <c r="BA56" s="292">
        <f>施設資源化量内訳!K56</f>
        <v>0</v>
      </c>
      <c r="BB56" s="292">
        <f>施設資源化量内訳!L56</f>
        <v>0</v>
      </c>
      <c r="BC56" s="292">
        <f>施設資源化量内訳!M56</f>
        <v>0</v>
      </c>
      <c r="BD56" s="292">
        <f>施設資源化量内訳!N56</f>
        <v>0</v>
      </c>
      <c r="BE56" s="292">
        <f>施設資源化量内訳!O56</f>
        <v>0</v>
      </c>
      <c r="BF56" s="292">
        <f>施設資源化量内訳!P56</f>
        <v>0</v>
      </c>
      <c r="BG56" s="292">
        <f>施設資源化量内訳!Q56</f>
        <v>125</v>
      </c>
      <c r="BH56" s="292">
        <f>施設資源化量内訳!R56</f>
        <v>0</v>
      </c>
      <c r="BI56" s="292">
        <f>施設資源化量内訳!S56</f>
        <v>0</v>
      </c>
      <c r="BJ56" s="292">
        <f>施設資源化量内訳!T56</f>
        <v>0</v>
      </c>
      <c r="BK56" s="292">
        <f>施設資源化量内訳!U56</f>
        <v>0</v>
      </c>
      <c r="BL56" s="292">
        <f>施設資源化量内訳!V56</f>
        <v>0</v>
      </c>
      <c r="BM56" s="292">
        <f>施設資源化量内訳!W56</f>
        <v>0</v>
      </c>
      <c r="BN56" s="292">
        <f>施設資源化量内訳!X56</f>
        <v>3</v>
      </c>
      <c r="BO56" s="292">
        <f>SUM(BP56:CI56)</f>
        <v>0</v>
      </c>
      <c r="BP56" s="292">
        <v>0</v>
      </c>
      <c r="BQ56" s="292">
        <v>0</v>
      </c>
      <c r="BR56" s="292">
        <v>0</v>
      </c>
      <c r="BS56" s="292">
        <v>0</v>
      </c>
      <c r="BT56" s="292">
        <v>0</v>
      </c>
      <c r="BU56" s="292">
        <v>0</v>
      </c>
      <c r="BV56" s="292">
        <v>0</v>
      </c>
      <c r="BW56" s="292">
        <v>0</v>
      </c>
      <c r="BX56" s="292">
        <v>0</v>
      </c>
      <c r="BY56" s="292">
        <v>0</v>
      </c>
      <c r="BZ56" s="295" t="s">
        <v>870</v>
      </c>
      <c r="CA56" s="295" t="s">
        <v>870</v>
      </c>
      <c r="CB56" s="295" t="s">
        <v>870</v>
      </c>
      <c r="CC56" s="295" t="s">
        <v>870</v>
      </c>
      <c r="CD56" s="295" t="s">
        <v>870</v>
      </c>
      <c r="CE56" s="295" t="s">
        <v>870</v>
      </c>
      <c r="CF56" s="295" t="s">
        <v>870</v>
      </c>
      <c r="CG56" s="295" t="s">
        <v>870</v>
      </c>
      <c r="CH56" s="292">
        <v>0</v>
      </c>
      <c r="CI56" s="292">
        <v>0</v>
      </c>
      <c r="CJ56" s="293" t="s">
        <v>762</v>
      </c>
    </row>
    <row r="57" spans="1:88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SUM(Y57,AT57,BO57)</f>
        <v>293</v>
      </c>
      <c r="E57" s="292">
        <f>SUM(Z57,AU57,BP57)</f>
        <v>96</v>
      </c>
      <c r="F57" s="292">
        <f>SUM(AA57,AV57,BQ57)</f>
        <v>0</v>
      </c>
      <c r="G57" s="292">
        <f>SUM(AB57,AW57,BR57)</f>
        <v>0</v>
      </c>
      <c r="H57" s="292">
        <f>SUM(AC57,AX57,BS57)</f>
        <v>57</v>
      </c>
      <c r="I57" s="292">
        <f>SUM(AD57,AY57,BT57)</f>
        <v>28</v>
      </c>
      <c r="J57" s="292">
        <f>SUM(AE57,AZ57,BU57)</f>
        <v>12</v>
      </c>
      <c r="K57" s="292">
        <f>SUM(AF57,BA57,BV57)</f>
        <v>0</v>
      </c>
      <c r="L57" s="292">
        <f>SUM(AG57,BB57,BW57)</f>
        <v>0</v>
      </c>
      <c r="M57" s="292">
        <f>SUM(AH57,BC57,BX57)</f>
        <v>0</v>
      </c>
      <c r="N57" s="292">
        <f>SUM(AI57,BD57,BY57)</f>
        <v>12</v>
      </c>
      <c r="O57" s="292">
        <f>SUM(AJ57,BE57,BZ57)</f>
        <v>0</v>
      </c>
      <c r="P57" s="292">
        <f>SUM(AK57,BF57,CA57)</f>
        <v>0</v>
      </c>
      <c r="Q57" s="292">
        <f>SUM(AL57,BG57,CB57)</f>
        <v>87</v>
      </c>
      <c r="R57" s="292">
        <f>SUM(AM57,BH57,CC57)</f>
        <v>0</v>
      </c>
      <c r="S57" s="292">
        <f>SUM(AN57,BI57,CD57)</f>
        <v>0</v>
      </c>
      <c r="T57" s="292">
        <f>SUM(AO57,BJ57,CE57)</f>
        <v>0</v>
      </c>
      <c r="U57" s="292">
        <f>SUM(AP57,BK57,CF57)</f>
        <v>0</v>
      </c>
      <c r="V57" s="292">
        <f>SUM(AQ57,BL57,CG57)</f>
        <v>0</v>
      </c>
      <c r="W57" s="292">
        <f>SUM(AR57,BM57,CH57)</f>
        <v>0</v>
      </c>
      <c r="X57" s="292">
        <f>SUM(AS57,BN57,CI57)</f>
        <v>1</v>
      </c>
      <c r="Y57" s="292">
        <f>SUM(Z57:AS57)</f>
        <v>109</v>
      </c>
      <c r="Z57" s="292">
        <v>96</v>
      </c>
      <c r="AA57" s="292">
        <v>0</v>
      </c>
      <c r="AB57" s="292">
        <v>0</v>
      </c>
      <c r="AC57" s="292">
        <v>0</v>
      </c>
      <c r="AD57" s="292">
        <v>0</v>
      </c>
      <c r="AE57" s="292">
        <v>0</v>
      </c>
      <c r="AF57" s="292">
        <v>0</v>
      </c>
      <c r="AG57" s="292">
        <v>0</v>
      </c>
      <c r="AH57" s="292">
        <v>0</v>
      </c>
      <c r="AI57" s="295">
        <v>12</v>
      </c>
      <c r="AJ57" s="295" t="s">
        <v>870</v>
      </c>
      <c r="AK57" s="295" t="s">
        <v>870</v>
      </c>
      <c r="AL57" s="295" t="s">
        <v>870</v>
      </c>
      <c r="AM57" s="295" t="s">
        <v>870</v>
      </c>
      <c r="AN57" s="295" t="s">
        <v>870</v>
      </c>
      <c r="AO57" s="295" t="s">
        <v>870</v>
      </c>
      <c r="AP57" s="295" t="s">
        <v>870</v>
      </c>
      <c r="AQ57" s="295" t="s">
        <v>870</v>
      </c>
      <c r="AR57" s="292">
        <v>0</v>
      </c>
      <c r="AS57" s="292">
        <v>1</v>
      </c>
      <c r="AT57" s="292">
        <f>施設資源化量内訳!D57</f>
        <v>184</v>
      </c>
      <c r="AU57" s="292">
        <f>施設資源化量内訳!E57</f>
        <v>0</v>
      </c>
      <c r="AV57" s="292">
        <f>施設資源化量内訳!F57</f>
        <v>0</v>
      </c>
      <c r="AW57" s="292">
        <f>施設資源化量内訳!G57</f>
        <v>0</v>
      </c>
      <c r="AX57" s="292">
        <f>施設資源化量内訳!H57</f>
        <v>57</v>
      </c>
      <c r="AY57" s="292">
        <f>施設資源化量内訳!I57</f>
        <v>28</v>
      </c>
      <c r="AZ57" s="292">
        <f>施設資源化量内訳!J57</f>
        <v>12</v>
      </c>
      <c r="BA57" s="292">
        <f>施設資源化量内訳!K57</f>
        <v>0</v>
      </c>
      <c r="BB57" s="292">
        <f>施設資源化量内訳!L57</f>
        <v>0</v>
      </c>
      <c r="BC57" s="292">
        <f>施設資源化量内訳!M57</f>
        <v>0</v>
      </c>
      <c r="BD57" s="292">
        <f>施設資源化量内訳!N57</f>
        <v>0</v>
      </c>
      <c r="BE57" s="292">
        <f>施設資源化量内訳!O57</f>
        <v>0</v>
      </c>
      <c r="BF57" s="292">
        <f>施設資源化量内訳!P57</f>
        <v>0</v>
      </c>
      <c r="BG57" s="292">
        <f>施設資源化量内訳!Q57</f>
        <v>87</v>
      </c>
      <c r="BH57" s="292">
        <f>施設資源化量内訳!R57</f>
        <v>0</v>
      </c>
      <c r="BI57" s="292">
        <f>施設資源化量内訳!S57</f>
        <v>0</v>
      </c>
      <c r="BJ57" s="292">
        <f>施設資源化量内訳!T57</f>
        <v>0</v>
      </c>
      <c r="BK57" s="292">
        <f>施設資源化量内訳!U57</f>
        <v>0</v>
      </c>
      <c r="BL57" s="292">
        <f>施設資源化量内訳!V57</f>
        <v>0</v>
      </c>
      <c r="BM57" s="292">
        <f>施設資源化量内訳!W57</f>
        <v>0</v>
      </c>
      <c r="BN57" s="292">
        <f>施設資源化量内訳!X57</f>
        <v>0</v>
      </c>
      <c r="BO57" s="292">
        <f>SUM(BP57:CI57)</f>
        <v>0</v>
      </c>
      <c r="BP57" s="292">
        <v>0</v>
      </c>
      <c r="BQ57" s="292">
        <v>0</v>
      </c>
      <c r="BR57" s="292">
        <v>0</v>
      </c>
      <c r="BS57" s="292">
        <v>0</v>
      </c>
      <c r="BT57" s="292">
        <v>0</v>
      </c>
      <c r="BU57" s="292">
        <v>0</v>
      </c>
      <c r="BV57" s="292">
        <v>0</v>
      </c>
      <c r="BW57" s="292">
        <v>0</v>
      </c>
      <c r="BX57" s="292">
        <v>0</v>
      </c>
      <c r="BY57" s="292">
        <v>0</v>
      </c>
      <c r="BZ57" s="295" t="s">
        <v>870</v>
      </c>
      <c r="CA57" s="295" t="s">
        <v>870</v>
      </c>
      <c r="CB57" s="295" t="s">
        <v>870</v>
      </c>
      <c r="CC57" s="295" t="s">
        <v>870</v>
      </c>
      <c r="CD57" s="295" t="s">
        <v>870</v>
      </c>
      <c r="CE57" s="295" t="s">
        <v>870</v>
      </c>
      <c r="CF57" s="295" t="s">
        <v>870</v>
      </c>
      <c r="CG57" s="295" t="s">
        <v>870</v>
      </c>
      <c r="CH57" s="292">
        <v>0</v>
      </c>
      <c r="CI57" s="292">
        <v>0</v>
      </c>
      <c r="CJ57" s="293" t="s">
        <v>762</v>
      </c>
    </row>
    <row r="58" spans="1:88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SUM(Y58,AT58,BO58)</f>
        <v>371</v>
      </c>
      <c r="E58" s="292">
        <f>SUM(Z58,AU58,BP58)</f>
        <v>167</v>
      </c>
      <c r="F58" s="292">
        <f>SUM(AA58,AV58,BQ58)</f>
        <v>1</v>
      </c>
      <c r="G58" s="292">
        <f>SUM(AB58,AW58,BR58)</f>
        <v>0</v>
      </c>
      <c r="H58" s="292">
        <f>SUM(AC58,AX58,BS58)</f>
        <v>65</v>
      </c>
      <c r="I58" s="292">
        <f>SUM(AD58,AY58,BT58)</f>
        <v>36</v>
      </c>
      <c r="J58" s="292">
        <f>SUM(AE58,AZ58,BU58)</f>
        <v>18</v>
      </c>
      <c r="K58" s="292">
        <f>SUM(AF58,BA58,BV58)</f>
        <v>0</v>
      </c>
      <c r="L58" s="292">
        <f>SUM(AG58,BB58,BW58)</f>
        <v>0</v>
      </c>
      <c r="M58" s="292">
        <f>SUM(AH58,BC58,BX58)</f>
        <v>0</v>
      </c>
      <c r="N58" s="292">
        <f>SUM(AI58,BD58,BY58)</f>
        <v>16</v>
      </c>
      <c r="O58" s="292">
        <f>SUM(AJ58,BE58,BZ58)</f>
        <v>0</v>
      </c>
      <c r="P58" s="292">
        <f>SUM(AK58,BF58,CA58)</f>
        <v>0</v>
      </c>
      <c r="Q58" s="292">
        <f>SUM(AL58,BG58,CB58)</f>
        <v>64</v>
      </c>
      <c r="R58" s="292">
        <f>SUM(AM58,BH58,CC58)</f>
        <v>0</v>
      </c>
      <c r="S58" s="292">
        <f>SUM(AN58,BI58,CD58)</f>
        <v>0</v>
      </c>
      <c r="T58" s="292">
        <f>SUM(AO58,BJ58,CE58)</f>
        <v>0</v>
      </c>
      <c r="U58" s="292">
        <f>SUM(AP58,BK58,CF58)</f>
        <v>0</v>
      </c>
      <c r="V58" s="292">
        <f>SUM(AQ58,BL58,CG58)</f>
        <v>0</v>
      </c>
      <c r="W58" s="292">
        <f>SUM(AR58,BM58,CH58)</f>
        <v>0</v>
      </c>
      <c r="X58" s="292">
        <f>SUM(AS58,BN58,CI58)</f>
        <v>4</v>
      </c>
      <c r="Y58" s="292">
        <f>SUM(Z58:AS58)</f>
        <v>187</v>
      </c>
      <c r="Z58" s="292">
        <v>167</v>
      </c>
      <c r="AA58" s="292">
        <v>1</v>
      </c>
      <c r="AB58" s="292">
        <v>0</v>
      </c>
      <c r="AC58" s="292"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5">
        <v>16</v>
      </c>
      <c r="AJ58" s="295" t="s">
        <v>870</v>
      </c>
      <c r="AK58" s="295" t="s">
        <v>870</v>
      </c>
      <c r="AL58" s="295" t="s">
        <v>870</v>
      </c>
      <c r="AM58" s="295" t="s">
        <v>870</v>
      </c>
      <c r="AN58" s="295" t="s">
        <v>870</v>
      </c>
      <c r="AO58" s="295" t="s">
        <v>870</v>
      </c>
      <c r="AP58" s="295" t="s">
        <v>870</v>
      </c>
      <c r="AQ58" s="295" t="s">
        <v>870</v>
      </c>
      <c r="AR58" s="292">
        <v>0</v>
      </c>
      <c r="AS58" s="292">
        <v>3</v>
      </c>
      <c r="AT58" s="292">
        <f>施設資源化量内訳!D58</f>
        <v>184</v>
      </c>
      <c r="AU58" s="292">
        <f>施設資源化量内訳!E58</f>
        <v>0</v>
      </c>
      <c r="AV58" s="292">
        <f>施設資源化量内訳!F58</f>
        <v>0</v>
      </c>
      <c r="AW58" s="292">
        <f>施設資源化量内訳!G58</f>
        <v>0</v>
      </c>
      <c r="AX58" s="292">
        <f>施設資源化量内訳!H58</f>
        <v>65</v>
      </c>
      <c r="AY58" s="292">
        <f>施設資源化量内訳!I58</f>
        <v>36</v>
      </c>
      <c r="AZ58" s="292">
        <f>施設資源化量内訳!J58</f>
        <v>18</v>
      </c>
      <c r="BA58" s="292">
        <f>施設資源化量内訳!K58</f>
        <v>0</v>
      </c>
      <c r="BB58" s="292">
        <f>施設資源化量内訳!L58</f>
        <v>0</v>
      </c>
      <c r="BC58" s="292">
        <f>施設資源化量内訳!M58</f>
        <v>0</v>
      </c>
      <c r="BD58" s="292">
        <f>施設資源化量内訳!N58</f>
        <v>0</v>
      </c>
      <c r="BE58" s="292">
        <f>施設資源化量内訳!O58</f>
        <v>0</v>
      </c>
      <c r="BF58" s="292">
        <f>施設資源化量内訳!P58</f>
        <v>0</v>
      </c>
      <c r="BG58" s="292">
        <f>施設資源化量内訳!Q58</f>
        <v>64</v>
      </c>
      <c r="BH58" s="292">
        <f>施設資源化量内訳!R58</f>
        <v>0</v>
      </c>
      <c r="BI58" s="292">
        <f>施設資源化量内訳!S58</f>
        <v>0</v>
      </c>
      <c r="BJ58" s="292">
        <f>施設資源化量内訳!T58</f>
        <v>0</v>
      </c>
      <c r="BK58" s="292">
        <f>施設資源化量内訳!U58</f>
        <v>0</v>
      </c>
      <c r="BL58" s="292">
        <f>施設資源化量内訳!V58</f>
        <v>0</v>
      </c>
      <c r="BM58" s="292">
        <f>施設資源化量内訳!W58</f>
        <v>0</v>
      </c>
      <c r="BN58" s="292">
        <f>施設資源化量内訳!X58</f>
        <v>1</v>
      </c>
      <c r="BO58" s="292">
        <f>SUM(BP58:CI58)</f>
        <v>0</v>
      </c>
      <c r="BP58" s="292">
        <v>0</v>
      </c>
      <c r="BQ58" s="292">
        <v>0</v>
      </c>
      <c r="BR58" s="292">
        <v>0</v>
      </c>
      <c r="BS58" s="292">
        <v>0</v>
      </c>
      <c r="BT58" s="292">
        <v>0</v>
      </c>
      <c r="BU58" s="292">
        <v>0</v>
      </c>
      <c r="BV58" s="292">
        <v>0</v>
      </c>
      <c r="BW58" s="292">
        <v>0</v>
      </c>
      <c r="BX58" s="292">
        <v>0</v>
      </c>
      <c r="BY58" s="292">
        <v>0</v>
      </c>
      <c r="BZ58" s="295" t="s">
        <v>870</v>
      </c>
      <c r="CA58" s="295" t="s">
        <v>870</v>
      </c>
      <c r="CB58" s="295" t="s">
        <v>870</v>
      </c>
      <c r="CC58" s="295" t="s">
        <v>870</v>
      </c>
      <c r="CD58" s="295" t="s">
        <v>870</v>
      </c>
      <c r="CE58" s="295" t="s">
        <v>870</v>
      </c>
      <c r="CF58" s="295" t="s">
        <v>870</v>
      </c>
      <c r="CG58" s="295" t="s">
        <v>870</v>
      </c>
      <c r="CH58" s="292">
        <v>0</v>
      </c>
      <c r="CI58" s="292">
        <v>0</v>
      </c>
      <c r="CJ58" s="293" t="s">
        <v>762</v>
      </c>
    </row>
    <row r="59" spans="1:88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SUM(Y59,AT59,BO59)</f>
        <v>556</v>
      </c>
      <c r="E59" s="292">
        <f>SUM(Z59,AU59,BP59)</f>
        <v>385</v>
      </c>
      <c r="F59" s="292">
        <f>SUM(AA59,AV59,BQ59)</f>
        <v>0</v>
      </c>
      <c r="G59" s="292">
        <f>SUM(AB59,AW59,BR59)</f>
        <v>1</v>
      </c>
      <c r="H59" s="292">
        <f>SUM(AC59,AX59,BS59)</f>
        <v>43</v>
      </c>
      <c r="I59" s="292">
        <f>SUM(AD59,AY59,BT59)</f>
        <v>46</v>
      </c>
      <c r="J59" s="292">
        <f>SUM(AE59,AZ59,BU59)</f>
        <v>35</v>
      </c>
      <c r="K59" s="292">
        <f>SUM(AF59,BA59,BV59)</f>
        <v>0</v>
      </c>
      <c r="L59" s="292">
        <f>SUM(AG59,BB59,BW59)</f>
        <v>16</v>
      </c>
      <c r="M59" s="292">
        <f>SUM(AH59,BC59,BX59)</f>
        <v>0</v>
      </c>
      <c r="N59" s="292">
        <f>SUM(AI59,BD59,BY59)</f>
        <v>23</v>
      </c>
      <c r="O59" s="292">
        <f>SUM(AJ59,BE59,BZ59)</f>
        <v>0</v>
      </c>
      <c r="P59" s="292">
        <f>SUM(AK59,BF59,CA59)</f>
        <v>0</v>
      </c>
      <c r="Q59" s="292">
        <f>SUM(AL59,BG59,CB59)</f>
        <v>0</v>
      </c>
      <c r="R59" s="292">
        <f>SUM(AM59,BH59,CC59)</f>
        <v>0</v>
      </c>
      <c r="S59" s="292">
        <f>SUM(AN59,BI59,CD59)</f>
        <v>0</v>
      </c>
      <c r="T59" s="292">
        <f>SUM(AO59,BJ59,CE59)</f>
        <v>0</v>
      </c>
      <c r="U59" s="292">
        <f>SUM(AP59,BK59,CF59)</f>
        <v>0</v>
      </c>
      <c r="V59" s="292">
        <f>SUM(AQ59,BL59,CG59)</f>
        <v>0</v>
      </c>
      <c r="W59" s="292">
        <f>SUM(AR59,BM59,CH59)</f>
        <v>7</v>
      </c>
      <c r="X59" s="292">
        <f>SUM(AS59,BN59,CI59)</f>
        <v>0</v>
      </c>
      <c r="Y59" s="292">
        <f>SUM(Z59:AS59)</f>
        <v>462</v>
      </c>
      <c r="Z59" s="292">
        <v>385</v>
      </c>
      <c r="AA59" s="292">
        <v>0</v>
      </c>
      <c r="AB59" s="292">
        <v>1</v>
      </c>
      <c r="AC59" s="292">
        <v>0</v>
      </c>
      <c r="AD59" s="292">
        <v>46</v>
      </c>
      <c r="AE59" s="292">
        <v>0</v>
      </c>
      <c r="AF59" s="292">
        <v>0</v>
      </c>
      <c r="AG59" s="292">
        <v>0</v>
      </c>
      <c r="AH59" s="292">
        <v>0</v>
      </c>
      <c r="AI59" s="295">
        <v>23</v>
      </c>
      <c r="AJ59" s="295" t="s">
        <v>870</v>
      </c>
      <c r="AK59" s="295" t="s">
        <v>870</v>
      </c>
      <c r="AL59" s="295" t="s">
        <v>870</v>
      </c>
      <c r="AM59" s="295" t="s">
        <v>870</v>
      </c>
      <c r="AN59" s="295" t="s">
        <v>870</v>
      </c>
      <c r="AO59" s="295" t="s">
        <v>870</v>
      </c>
      <c r="AP59" s="295" t="s">
        <v>870</v>
      </c>
      <c r="AQ59" s="295" t="s">
        <v>870</v>
      </c>
      <c r="AR59" s="292">
        <v>7</v>
      </c>
      <c r="AS59" s="292">
        <v>0</v>
      </c>
      <c r="AT59" s="292">
        <f>施設資源化量内訳!D59</f>
        <v>94</v>
      </c>
      <c r="AU59" s="292">
        <f>施設資源化量内訳!E59</f>
        <v>0</v>
      </c>
      <c r="AV59" s="292">
        <f>施設資源化量内訳!F59</f>
        <v>0</v>
      </c>
      <c r="AW59" s="292">
        <f>施設資源化量内訳!G59</f>
        <v>0</v>
      </c>
      <c r="AX59" s="292">
        <f>施設資源化量内訳!H59</f>
        <v>43</v>
      </c>
      <c r="AY59" s="292">
        <f>施設資源化量内訳!I59</f>
        <v>0</v>
      </c>
      <c r="AZ59" s="292">
        <f>施設資源化量内訳!J59</f>
        <v>35</v>
      </c>
      <c r="BA59" s="292">
        <f>施設資源化量内訳!K59</f>
        <v>0</v>
      </c>
      <c r="BB59" s="292">
        <f>施設資源化量内訳!L59</f>
        <v>16</v>
      </c>
      <c r="BC59" s="292">
        <f>施設資源化量内訳!M59</f>
        <v>0</v>
      </c>
      <c r="BD59" s="292">
        <f>施設資源化量内訳!N59</f>
        <v>0</v>
      </c>
      <c r="BE59" s="292">
        <f>施設資源化量内訳!O59</f>
        <v>0</v>
      </c>
      <c r="BF59" s="292">
        <f>施設資源化量内訳!P59</f>
        <v>0</v>
      </c>
      <c r="BG59" s="292">
        <f>施設資源化量内訳!Q59</f>
        <v>0</v>
      </c>
      <c r="BH59" s="292">
        <f>施設資源化量内訳!R59</f>
        <v>0</v>
      </c>
      <c r="BI59" s="292">
        <f>施設資源化量内訳!S59</f>
        <v>0</v>
      </c>
      <c r="BJ59" s="292">
        <f>施設資源化量内訳!T59</f>
        <v>0</v>
      </c>
      <c r="BK59" s="292">
        <f>施設資源化量内訳!U59</f>
        <v>0</v>
      </c>
      <c r="BL59" s="292">
        <f>施設資源化量内訳!V59</f>
        <v>0</v>
      </c>
      <c r="BM59" s="292">
        <f>施設資源化量内訳!W59</f>
        <v>0</v>
      </c>
      <c r="BN59" s="292">
        <f>施設資源化量内訳!X59</f>
        <v>0</v>
      </c>
      <c r="BO59" s="292">
        <f>SUM(BP59:CI59)</f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v>0</v>
      </c>
      <c r="BV59" s="292">
        <v>0</v>
      </c>
      <c r="BW59" s="292">
        <v>0</v>
      </c>
      <c r="BX59" s="292">
        <v>0</v>
      </c>
      <c r="BY59" s="292">
        <v>0</v>
      </c>
      <c r="BZ59" s="295" t="s">
        <v>870</v>
      </c>
      <c r="CA59" s="295" t="s">
        <v>870</v>
      </c>
      <c r="CB59" s="295" t="s">
        <v>870</v>
      </c>
      <c r="CC59" s="295" t="s">
        <v>870</v>
      </c>
      <c r="CD59" s="295" t="s">
        <v>870</v>
      </c>
      <c r="CE59" s="295" t="s">
        <v>870</v>
      </c>
      <c r="CF59" s="295" t="s">
        <v>870</v>
      </c>
      <c r="CG59" s="295" t="s">
        <v>870</v>
      </c>
      <c r="CH59" s="292">
        <v>0</v>
      </c>
      <c r="CI59" s="292">
        <v>0</v>
      </c>
      <c r="CJ59" s="293" t="s">
        <v>767</v>
      </c>
    </row>
    <row r="60" spans="1:88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SUM(Y60,AT60,BO60)</f>
        <v>1077</v>
      </c>
      <c r="E60" s="292">
        <f>SUM(Z60,AU60,BP60)</f>
        <v>263</v>
      </c>
      <c r="F60" s="292">
        <f>SUM(AA60,AV60,BQ60)</f>
        <v>1</v>
      </c>
      <c r="G60" s="292">
        <f>SUM(AB60,AW60,BR60)</f>
        <v>0</v>
      </c>
      <c r="H60" s="292">
        <f>SUM(AC60,AX60,BS60)</f>
        <v>118</v>
      </c>
      <c r="I60" s="292">
        <f>SUM(AD60,AY60,BT60)</f>
        <v>126</v>
      </c>
      <c r="J60" s="292">
        <f>SUM(AE60,AZ60,BU60)</f>
        <v>18</v>
      </c>
      <c r="K60" s="292">
        <f>SUM(AF60,BA60,BV60)</f>
        <v>0</v>
      </c>
      <c r="L60" s="292">
        <f>SUM(AG60,BB60,BW60)</f>
        <v>111</v>
      </c>
      <c r="M60" s="292">
        <f>SUM(AH60,BC60,BX60)</f>
        <v>8</v>
      </c>
      <c r="N60" s="292">
        <f>SUM(AI60,BD60,BY60)</f>
        <v>16</v>
      </c>
      <c r="O60" s="292">
        <f>SUM(AJ60,BE60,BZ60)</f>
        <v>0</v>
      </c>
      <c r="P60" s="292">
        <f>SUM(AK60,BF60,CA60)</f>
        <v>0</v>
      </c>
      <c r="Q60" s="292">
        <f>SUM(AL60,BG60,CB60)</f>
        <v>0</v>
      </c>
      <c r="R60" s="292">
        <f>SUM(AM60,BH60,CC60)</f>
        <v>0</v>
      </c>
      <c r="S60" s="292">
        <f>SUM(AN60,BI60,CD60)</f>
        <v>0</v>
      </c>
      <c r="T60" s="292">
        <f>SUM(AO60,BJ60,CE60)</f>
        <v>0</v>
      </c>
      <c r="U60" s="292">
        <f>SUM(AP60,BK60,CF60)</f>
        <v>0</v>
      </c>
      <c r="V60" s="292">
        <f>SUM(AQ60,BL60,CG60)</f>
        <v>0</v>
      </c>
      <c r="W60" s="292">
        <f>SUM(AR60,BM60,CH60)</f>
        <v>0</v>
      </c>
      <c r="X60" s="292">
        <f>SUM(AS60,BN60,CI60)</f>
        <v>416</v>
      </c>
      <c r="Y60" s="292">
        <f>SUM(Z60:AS60)</f>
        <v>194</v>
      </c>
      <c r="Z60" s="292">
        <v>179</v>
      </c>
      <c r="AA60" s="292">
        <v>1</v>
      </c>
      <c r="AB60" s="292">
        <v>0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5">
        <v>14</v>
      </c>
      <c r="AJ60" s="295" t="s">
        <v>870</v>
      </c>
      <c r="AK60" s="295" t="s">
        <v>870</v>
      </c>
      <c r="AL60" s="295" t="s">
        <v>870</v>
      </c>
      <c r="AM60" s="295" t="s">
        <v>870</v>
      </c>
      <c r="AN60" s="295" t="s">
        <v>870</v>
      </c>
      <c r="AO60" s="295" t="s">
        <v>870</v>
      </c>
      <c r="AP60" s="295" t="s">
        <v>870</v>
      </c>
      <c r="AQ60" s="295" t="s">
        <v>870</v>
      </c>
      <c r="AR60" s="292">
        <v>0</v>
      </c>
      <c r="AS60" s="292">
        <v>0</v>
      </c>
      <c r="AT60" s="292">
        <f>施設資源化量内訳!D60</f>
        <v>795</v>
      </c>
      <c r="AU60" s="292">
        <f>施設資源化量内訳!E60</f>
        <v>0</v>
      </c>
      <c r="AV60" s="292">
        <f>施設資源化量内訳!F60</f>
        <v>0</v>
      </c>
      <c r="AW60" s="292">
        <f>施設資源化量内訳!G60</f>
        <v>0</v>
      </c>
      <c r="AX60" s="292">
        <f>施設資源化量内訳!H60</f>
        <v>117</v>
      </c>
      <c r="AY60" s="292">
        <f>施設資源化量内訳!I60</f>
        <v>126</v>
      </c>
      <c r="AZ60" s="292">
        <f>施設資源化量内訳!J60</f>
        <v>17</v>
      </c>
      <c r="BA60" s="292">
        <f>施設資源化量内訳!K60</f>
        <v>0</v>
      </c>
      <c r="BB60" s="292">
        <f>施設資源化量内訳!L60</f>
        <v>111</v>
      </c>
      <c r="BC60" s="292">
        <f>施設資源化量内訳!M60</f>
        <v>8</v>
      </c>
      <c r="BD60" s="292">
        <f>施設資源化量内訳!N60</f>
        <v>0</v>
      </c>
      <c r="BE60" s="292">
        <f>施設資源化量内訳!O60</f>
        <v>0</v>
      </c>
      <c r="BF60" s="292">
        <f>施設資源化量内訳!P60</f>
        <v>0</v>
      </c>
      <c r="BG60" s="292">
        <f>施設資源化量内訳!Q60</f>
        <v>0</v>
      </c>
      <c r="BH60" s="292">
        <f>施設資源化量内訳!R60</f>
        <v>0</v>
      </c>
      <c r="BI60" s="292">
        <f>施設資源化量内訳!S60</f>
        <v>0</v>
      </c>
      <c r="BJ60" s="292">
        <f>施設資源化量内訳!T60</f>
        <v>0</v>
      </c>
      <c r="BK60" s="292">
        <f>施設資源化量内訳!U60</f>
        <v>0</v>
      </c>
      <c r="BL60" s="292">
        <f>施設資源化量内訳!V60</f>
        <v>0</v>
      </c>
      <c r="BM60" s="292">
        <f>施設資源化量内訳!W60</f>
        <v>0</v>
      </c>
      <c r="BN60" s="292">
        <f>施設資源化量内訳!X60</f>
        <v>416</v>
      </c>
      <c r="BO60" s="292">
        <f>SUM(BP60:CI60)</f>
        <v>88</v>
      </c>
      <c r="BP60" s="292">
        <v>84</v>
      </c>
      <c r="BQ60" s="292">
        <v>0</v>
      </c>
      <c r="BR60" s="292">
        <v>0</v>
      </c>
      <c r="BS60" s="292">
        <v>1</v>
      </c>
      <c r="BT60" s="292">
        <v>0</v>
      </c>
      <c r="BU60" s="292">
        <v>1</v>
      </c>
      <c r="BV60" s="292">
        <v>0</v>
      </c>
      <c r="BW60" s="292">
        <v>0</v>
      </c>
      <c r="BX60" s="292">
        <v>0</v>
      </c>
      <c r="BY60" s="292">
        <v>2</v>
      </c>
      <c r="BZ60" s="295" t="s">
        <v>870</v>
      </c>
      <c r="CA60" s="295" t="s">
        <v>870</v>
      </c>
      <c r="CB60" s="295" t="s">
        <v>870</v>
      </c>
      <c r="CC60" s="295" t="s">
        <v>870</v>
      </c>
      <c r="CD60" s="295" t="s">
        <v>870</v>
      </c>
      <c r="CE60" s="295" t="s">
        <v>870</v>
      </c>
      <c r="CF60" s="295" t="s">
        <v>870</v>
      </c>
      <c r="CG60" s="295" t="s">
        <v>870</v>
      </c>
      <c r="CH60" s="292">
        <v>0</v>
      </c>
      <c r="CI60" s="292">
        <v>0</v>
      </c>
      <c r="CJ60" s="293" t="s">
        <v>762</v>
      </c>
    </row>
    <row r="61" spans="1:88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SUM(Y61,AT61,BO61)</f>
        <v>481</v>
      </c>
      <c r="E61" s="292">
        <f>SUM(Z61,AU61,BP61)</f>
        <v>190</v>
      </c>
      <c r="F61" s="292">
        <f>SUM(AA61,AV61,BQ61)</f>
        <v>1</v>
      </c>
      <c r="G61" s="292">
        <f>SUM(AB61,AW61,BR61)</f>
        <v>101</v>
      </c>
      <c r="H61" s="292">
        <f>SUM(AC61,AX61,BS61)</f>
        <v>0</v>
      </c>
      <c r="I61" s="292">
        <f>SUM(AD61,AY61,BT61)</f>
        <v>93</v>
      </c>
      <c r="J61" s="292">
        <f>SUM(AE61,AZ61,BU61)</f>
        <v>38</v>
      </c>
      <c r="K61" s="292">
        <f>SUM(AF61,BA61,BV61)</f>
        <v>0</v>
      </c>
      <c r="L61" s="292">
        <f>SUM(AG61,BB61,BW61)</f>
        <v>0</v>
      </c>
      <c r="M61" s="292">
        <f>SUM(AH61,BC61,BX61)</f>
        <v>28</v>
      </c>
      <c r="N61" s="292">
        <f>SUM(AI61,BD61,BY61)</f>
        <v>0</v>
      </c>
      <c r="O61" s="292">
        <f>SUM(AJ61,BE61,BZ61)</f>
        <v>0</v>
      </c>
      <c r="P61" s="292">
        <f>SUM(AK61,BF61,CA61)</f>
        <v>0</v>
      </c>
      <c r="Q61" s="292">
        <f>SUM(AL61,BG61,CB61)</f>
        <v>0</v>
      </c>
      <c r="R61" s="292">
        <f>SUM(AM61,BH61,CC61)</f>
        <v>0</v>
      </c>
      <c r="S61" s="292">
        <f>SUM(AN61,BI61,CD61)</f>
        <v>0</v>
      </c>
      <c r="T61" s="292">
        <f>SUM(AO61,BJ61,CE61)</f>
        <v>0</v>
      </c>
      <c r="U61" s="292">
        <f>SUM(AP61,BK61,CF61)</f>
        <v>0</v>
      </c>
      <c r="V61" s="292">
        <f>SUM(AQ61,BL61,CG61)</f>
        <v>0</v>
      </c>
      <c r="W61" s="292">
        <f>SUM(AR61,BM61,CH61)</f>
        <v>0</v>
      </c>
      <c r="X61" s="292">
        <f>SUM(AS61,BN61,CI61)</f>
        <v>30</v>
      </c>
      <c r="Y61" s="292">
        <f>SUM(Z61:AS61)</f>
        <v>0</v>
      </c>
      <c r="Z61" s="292">
        <v>0</v>
      </c>
      <c r="AA61" s="292">
        <v>0</v>
      </c>
      <c r="AB61" s="292">
        <v>0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5">
        <v>0</v>
      </c>
      <c r="AJ61" s="295" t="s">
        <v>870</v>
      </c>
      <c r="AK61" s="295" t="s">
        <v>870</v>
      </c>
      <c r="AL61" s="295" t="s">
        <v>870</v>
      </c>
      <c r="AM61" s="295" t="s">
        <v>870</v>
      </c>
      <c r="AN61" s="295" t="s">
        <v>870</v>
      </c>
      <c r="AO61" s="295" t="s">
        <v>870</v>
      </c>
      <c r="AP61" s="295" t="s">
        <v>870</v>
      </c>
      <c r="AQ61" s="295" t="s">
        <v>870</v>
      </c>
      <c r="AR61" s="292">
        <v>0</v>
      </c>
      <c r="AS61" s="292">
        <v>0</v>
      </c>
      <c r="AT61" s="292">
        <f>施設資源化量内訳!D61</f>
        <v>481</v>
      </c>
      <c r="AU61" s="292">
        <f>施設資源化量内訳!E61</f>
        <v>190</v>
      </c>
      <c r="AV61" s="292">
        <f>施設資源化量内訳!F61</f>
        <v>1</v>
      </c>
      <c r="AW61" s="292">
        <f>施設資源化量内訳!G61</f>
        <v>101</v>
      </c>
      <c r="AX61" s="292">
        <f>施設資源化量内訳!H61</f>
        <v>0</v>
      </c>
      <c r="AY61" s="292">
        <f>施設資源化量内訳!I61</f>
        <v>93</v>
      </c>
      <c r="AZ61" s="292">
        <f>施設資源化量内訳!J61</f>
        <v>38</v>
      </c>
      <c r="BA61" s="292">
        <f>施設資源化量内訳!K61</f>
        <v>0</v>
      </c>
      <c r="BB61" s="292">
        <f>施設資源化量内訳!L61</f>
        <v>0</v>
      </c>
      <c r="BC61" s="292">
        <f>施設資源化量内訳!M61</f>
        <v>28</v>
      </c>
      <c r="BD61" s="292">
        <f>施設資源化量内訳!N61</f>
        <v>0</v>
      </c>
      <c r="BE61" s="292">
        <f>施設資源化量内訳!O61</f>
        <v>0</v>
      </c>
      <c r="BF61" s="292">
        <f>施設資源化量内訳!P61</f>
        <v>0</v>
      </c>
      <c r="BG61" s="292">
        <f>施設資源化量内訳!Q61</f>
        <v>0</v>
      </c>
      <c r="BH61" s="292">
        <f>施設資源化量内訳!R61</f>
        <v>0</v>
      </c>
      <c r="BI61" s="292">
        <f>施設資源化量内訳!S61</f>
        <v>0</v>
      </c>
      <c r="BJ61" s="292">
        <f>施設資源化量内訳!T61</f>
        <v>0</v>
      </c>
      <c r="BK61" s="292">
        <f>施設資源化量内訳!U61</f>
        <v>0</v>
      </c>
      <c r="BL61" s="292">
        <f>施設資源化量内訳!V61</f>
        <v>0</v>
      </c>
      <c r="BM61" s="292">
        <f>施設資源化量内訳!W61</f>
        <v>0</v>
      </c>
      <c r="BN61" s="292">
        <f>施設資源化量内訳!X61</f>
        <v>30</v>
      </c>
      <c r="BO61" s="292">
        <f>SUM(BP61:CI61)</f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v>0</v>
      </c>
      <c r="BV61" s="292">
        <v>0</v>
      </c>
      <c r="BW61" s="292">
        <v>0</v>
      </c>
      <c r="BX61" s="292">
        <v>0</v>
      </c>
      <c r="BY61" s="292">
        <v>0</v>
      </c>
      <c r="BZ61" s="295" t="s">
        <v>870</v>
      </c>
      <c r="CA61" s="295" t="s">
        <v>870</v>
      </c>
      <c r="CB61" s="295" t="s">
        <v>870</v>
      </c>
      <c r="CC61" s="295" t="s">
        <v>870</v>
      </c>
      <c r="CD61" s="295" t="s">
        <v>870</v>
      </c>
      <c r="CE61" s="295" t="s">
        <v>870</v>
      </c>
      <c r="CF61" s="295" t="s">
        <v>870</v>
      </c>
      <c r="CG61" s="295" t="s">
        <v>870</v>
      </c>
      <c r="CH61" s="292">
        <v>0</v>
      </c>
      <c r="CI61" s="292">
        <v>0</v>
      </c>
      <c r="CJ61" s="293" t="s">
        <v>762</v>
      </c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61">
    <sortCondition ref="A8:A61"/>
    <sortCondition ref="B8:B61"/>
    <sortCondition ref="C8:C61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&amp;Lごみ資源化の状況（平成30年度実績）</oddHeader>
  </headerFooter>
  <colBreaks count="3" manualBreakCount="3">
    <brk id="24" min="1" max="60" man="1"/>
    <brk id="45" min="1" max="60" man="1"/>
    <brk id="66" min="1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38" t="s">
        <v>11</v>
      </c>
      <c r="B2" s="338" t="s">
        <v>12</v>
      </c>
      <c r="C2" s="340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39"/>
      <c r="B3" s="339"/>
      <c r="C3" s="341"/>
      <c r="D3" s="357" t="s">
        <v>3</v>
      </c>
      <c r="E3" s="353" t="s">
        <v>73</v>
      </c>
      <c r="F3" s="353" t="s">
        <v>74</v>
      </c>
      <c r="G3" s="353" t="s">
        <v>75</v>
      </c>
      <c r="H3" s="353" t="s">
        <v>76</v>
      </c>
      <c r="I3" s="353" t="s">
        <v>77</v>
      </c>
      <c r="J3" s="355" t="s">
        <v>6</v>
      </c>
      <c r="K3" s="353" t="s">
        <v>78</v>
      </c>
      <c r="L3" s="355" t="s">
        <v>89</v>
      </c>
      <c r="M3" s="355" t="s">
        <v>90</v>
      </c>
      <c r="N3" s="353" t="s">
        <v>80</v>
      </c>
      <c r="O3" s="353" t="s">
        <v>81</v>
      </c>
      <c r="P3" s="353" t="s">
        <v>82</v>
      </c>
      <c r="Q3" s="353" t="s">
        <v>83</v>
      </c>
      <c r="R3" s="321" t="s">
        <v>84</v>
      </c>
      <c r="S3" s="316" t="s">
        <v>91</v>
      </c>
      <c r="T3" s="353" t="s">
        <v>85</v>
      </c>
      <c r="U3" s="355" t="s">
        <v>86</v>
      </c>
      <c r="V3" s="355" t="s">
        <v>87</v>
      </c>
      <c r="W3" s="355" t="s">
        <v>88</v>
      </c>
      <c r="X3" s="355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39"/>
      <c r="B4" s="339"/>
      <c r="C4" s="341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17"/>
      <c r="S4" s="317"/>
      <c r="T4" s="354"/>
      <c r="U4" s="356"/>
      <c r="V4" s="356"/>
      <c r="W4" s="356"/>
      <c r="X4" s="356"/>
      <c r="Y4" s="357" t="s">
        <v>3</v>
      </c>
      <c r="Z4" s="353" t="s">
        <v>73</v>
      </c>
      <c r="AA4" s="353" t="s">
        <v>74</v>
      </c>
      <c r="AB4" s="353" t="s">
        <v>75</v>
      </c>
      <c r="AC4" s="353" t="s">
        <v>76</v>
      </c>
      <c r="AD4" s="353" t="s">
        <v>77</v>
      </c>
      <c r="AE4" s="355" t="s">
        <v>6</v>
      </c>
      <c r="AF4" s="353" t="s">
        <v>78</v>
      </c>
      <c r="AG4" s="355" t="s">
        <v>89</v>
      </c>
      <c r="AH4" s="353" t="s">
        <v>79</v>
      </c>
      <c r="AI4" s="353" t="s">
        <v>80</v>
      </c>
      <c r="AJ4" s="353" t="s">
        <v>81</v>
      </c>
      <c r="AK4" s="353" t="s">
        <v>82</v>
      </c>
      <c r="AL4" s="353" t="s">
        <v>83</v>
      </c>
      <c r="AM4" s="355" t="s">
        <v>84</v>
      </c>
      <c r="AN4" s="353" t="s">
        <v>91</v>
      </c>
      <c r="AO4" s="353" t="s">
        <v>85</v>
      </c>
      <c r="AP4" s="355" t="s">
        <v>86</v>
      </c>
      <c r="AQ4" s="355" t="s">
        <v>87</v>
      </c>
      <c r="AR4" s="355" t="s">
        <v>88</v>
      </c>
      <c r="AS4" s="355" t="s">
        <v>67</v>
      </c>
      <c r="AT4" s="357" t="s">
        <v>3</v>
      </c>
      <c r="AU4" s="353" t="s">
        <v>73</v>
      </c>
      <c r="AV4" s="353" t="s">
        <v>74</v>
      </c>
      <c r="AW4" s="353" t="s">
        <v>75</v>
      </c>
      <c r="AX4" s="353" t="s">
        <v>76</v>
      </c>
      <c r="AY4" s="353" t="s">
        <v>77</v>
      </c>
      <c r="AZ4" s="355" t="s">
        <v>6</v>
      </c>
      <c r="BA4" s="353" t="s">
        <v>78</v>
      </c>
      <c r="BB4" s="355" t="s">
        <v>89</v>
      </c>
      <c r="BC4" s="353" t="s">
        <v>79</v>
      </c>
      <c r="BD4" s="353" t="s">
        <v>80</v>
      </c>
      <c r="BE4" s="353" t="s">
        <v>81</v>
      </c>
      <c r="BF4" s="353" t="s">
        <v>82</v>
      </c>
      <c r="BG4" s="353" t="s">
        <v>83</v>
      </c>
      <c r="BH4" s="355" t="s">
        <v>84</v>
      </c>
      <c r="BI4" s="353" t="s">
        <v>91</v>
      </c>
      <c r="BJ4" s="353" t="s">
        <v>85</v>
      </c>
      <c r="BK4" s="355" t="s">
        <v>86</v>
      </c>
      <c r="BL4" s="355" t="s">
        <v>87</v>
      </c>
      <c r="BM4" s="355" t="s">
        <v>88</v>
      </c>
      <c r="BN4" s="355" t="s">
        <v>67</v>
      </c>
      <c r="BO4" s="357" t="s">
        <v>3</v>
      </c>
      <c r="BP4" s="353" t="s">
        <v>73</v>
      </c>
      <c r="BQ4" s="353" t="s">
        <v>74</v>
      </c>
      <c r="BR4" s="353" t="s">
        <v>75</v>
      </c>
      <c r="BS4" s="353" t="s">
        <v>76</v>
      </c>
      <c r="BT4" s="353" t="s">
        <v>77</v>
      </c>
      <c r="BU4" s="355" t="s">
        <v>6</v>
      </c>
      <c r="BV4" s="353" t="s">
        <v>78</v>
      </c>
      <c r="BW4" s="355" t="s">
        <v>89</v>
      </c>
      <c r="BX4" s="353" t="s">
        <v>79</v>
      </c>
      <c r="BY4" s="353" t="s">
        <v>80</v>
      </c>
      <c r="BZ4" s="353" t="s">
        <v>81</v>
      </c>
      <c r="CA4" s="353" t="s">
        <v>82</v>
      </c>
      <c r="CB4" s="353" t="s">
        <v>83</v>
      </c>
      <c r="CC4" s="355" t="s">
        <v>84</v>
      </c>
      <c r="CD4" s="353" t="s">
        <v>91</v>
      </c>
      <c r="CE4" s="353" t="s">
        <v>85</v>
      </c>
      <c r="CF4" s="355" t="s">
        <v>86</v>
      </c>
      <c r="CG4" s="355" t="s">
        <v>87</v>
      </c>
      <c r="CH4" s="355" t="s">
        <v>88</v>
      </c>
      <c r="CI4" s="355" t="s">
        <v>67</v>
      </c>
      <c r="CJ4" s="357" t="s">
        <v>3</v>
      </c>
      <c r="CK4" s="353" t="s">
        <v>73</v>
      </c>
      <c r="CL4" s="353" t="s">
        <v>74</v>
      </c>
      <c r="CM4" s="353" t="s">
        <v>75</v>
      </c>
      <c r="CN4" s="353" t="s">
        <v>76</v>
      </c>
      <c r="CO4" s="353" t="s">
        <v>77</v>
      </c>
      <c r="CP4" s="355" t="s">
        <v>6</v>
      </c>
      <c r="CQ4" s="353" t="s">
        <v>78</v>
      </c>
      <c r="CR4" s="355" t="s">
        <v>89</v>
      </c>
      <c r="CS4" s="353" t="s">
        <v>79</v>
      </c>
      <c r="CT4" s="353" t="s">
        <v>80</v>
      </c>
      <c r="CU4" s="353" t="s">
        <v>81</v>
      </c>
      <c r="CV4" s="353" t="s">
        <v>82</v>
      </c>
      <c r="CW4" s="353" t="s">
        <v>83</v>
      </c>
      <c r="CX4" s="355" t="s">
        <v>84</v>
      </c>
      <c r="CY4" s="353" t="s">
        <v>91</v>
      </c>
      <c r="CZ4" s="353" t="s">
        <v>85</v>
      </c>
      <c r="DA4" s="355" t="s">
        <v>86</v>
      </c>
      <c r="DB4" s="355" t="s">
        <v>87</v>
      </c>
      <c r="DC4" s="355" t="s">
        <v>88</v>
      </c>
      <c r="DD4" s="355" t="s">
        <v>67</v>
      </c>
      <c r="DE4" s="357" t="s">
        <v>3</v>
      </c>
      <c r="DF4" s="353" t="s">
        <v>73</v>
      </c>
      <c r="DG4" s="353" t="s">
        <v>74</v>
      </c>
      <c r="DH4" s="353" t="s">
        <v>75</v>
      </c>
      <c r="DI4" s="353" t="s">
        <v>76</v>
      </c>
      <c r="DJ4" s="353" t="s">
        <v>77</v>
      </c>
      <c r="DK4" s="355" t="s">
        <v>6</v>
      </c>
      <c r="DL4" s="353" t="s">
        <v>78</v>
      </c>
      <c r="DM4" s="355" t="s">
        <v>89</v>
      </c>
      <c r="DN4" s="353" t="s">
        <v>79</v>
      </c>
      <c r="DO4" s="353" t="s">
        <v>80</v>
      </c>
      <c r="DP4" s="353" t="s">
        <v>81</v>
      </c>
      <c r="DQ4" s="353" t="s">
        <v>82</v>
      </c>
      <c r="DR4" s="353" t="s">
        <v>83</v>
      </c>
      <c r="DS4" s="355" t="s">
        <v>84</v>
      </c>
      <c r="DT4" s="353" t="s">
        <v>91</v>
      </c>
      <c r="DU4" s="353" t="s">
        <v>85</v>
      </c>
      <c r="DV4" s="355" t="s">
        <v>86</v>
      </c>
      <c r="DW4" s="355" t="s">
        <v>87</v>
      </c>
      <c r="DX4" s="355" t="s">
        <v>88</v>
      </c>
      <c r="DY4" s="355" t="s">
        <v>67</v>
      </c>
      <c r="DZ4" s="357" t="s">
        <v>3</v>
      </c>
      <c r="EA4" s="353" t="s">
        <v>73</v>
      </c>
      <c r="EB4" s="353" t="s">
        <v>74</v>
      </c>
      <c r="EC4" s="353" t="s">
        <v>75</v>
      </c>
      <c r="ED4" s="353" t="s">
        <v>76</v>
      </c>
      <c r="EE4" s="353" t="s">
        <v>77</v>
      </c>
      <c r="EF4" s="355" t="s">
        <v>6</v>
      </c>
      <c r="EG4" s="353" t="s">
        <v>78</v>
      </c>
      <c r="EH4" s="355" t="s">
        <v>89</v>
      </c>
      <c r="EI4" s="353" t="s">
        <v>79</v>
      </c>
      <c r="EJ4" s="353" t="s">
        <v>80</v>
      </c>
      <c r="EK4" s="353" t="s">
        <v>81</v>
      </c>
      <c r="EL4" s="353" t="s">
        <v>82</v>
      </c>
      <c r="EM4" s="353" t="s">
        <v>83</v>
      </c>
      <c r="EN4" s="355" t="s">
        <v>84</v>
      </c>
      <c r="EO4" s="353" t="s">
        <v>91</v>
      </c>
      <c r="EP4" s="353" t="s">
        <v>85</v>
      </c>
      <c r="EQ4" s="355" t="s">
        <v>86</v>
      </c>
      <c r="ER4" s="355" t="s">
        <v>87</v>
      </c>
      <c r="ES4" s="355" t="s">
        <v>88</v>
      </c>
      <c r="ET4" s="355" t="s">
        <v>67</v>
      </c>
      <c r="EU4" s="357" t="s">
        <v>3</v>
      </c>
      <c r="EV4" s="353" t="s">
        <v>73</v>
      </c>
      <c r="EW4" s="353" t="s">
        <v>74</v>
      </c>
      <c r="EX4" s="353" t="s">
        <v>75</v>
      </c>
      <c r="EY4" s="353" t="s">
        <v>76</v>
      </c>
      <c r="EZ4" s="353" t="s">
        <v>77</v>
      </c>
      <c r="FA4" s="355" t="s">
        <v>6</v>
      </c>
      <c r="FB4" s="353" t="s">
        <v>78</v>
      </c>
      <c r="FC4" s="355" t="s">
        <v>89</v>
      </c>
      <c r="FD4" s="353" t="s">
        <v>79</v>
      </c>
      <c r="FE4" s="353" t="s">
        <v>80</v>
      </c>
      <c r="FF4" s="353" t="s">
        <v>81</v>
      </c>
      <c r="FG4" s="353" t="s">
        <v>82</v>
      </c>
      <c r="FH4" s="353" t="s">
        <v>83</v>
      </c>
      <c r="FI4" s="355" t="s">
        <v>84</v>
      </c>
      <c r="FJ4" s="353" t="s">
        <v>91</v>
      </c>
      <c r="FK4" s="353" t="s">
        <v>85</v>
      </c>
      <c r="FL4" s="355" t="s">
        <v>86</v>
      </c>
      <c r="FM4" s="355" t="s">
        <v>87</v>
      </c>
      <c r="FN4" s="355" t="s">
        <v>88</v>
      </c>
      <c r="FO4" s="355" t="s">
        <v>67</v>
      </c>
    </row>
    <row r="5" spans="1:171" s="274" customFormat="1" ht="22.5" customHeight="1">
      <c r="A5" s="339"/>
      <c r="B5" s="339"/>
      <c r="C5" s="341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17"/>
      <c r="S5" s="317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39"/>
      <c r="B6" s="339"/>
      <c r="C6" s="341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千葉県</v>
      </c>
      <c r="B7" s="303" t="str">
        <f>ごみ処理概要!B7</f>
        <v>12000</v>
      </c>
      <c r="C7" s="304" t="s">
        <v>3</v>
      </c>
      <c r="D7" s="306">
        <f t="shared" ref="D7:X7" si="0">SUM(Y7,AT7,BO7,CJ7,DE7,DZ7,EU7)</f>
        <v>234130</v>
      </c>
      <c r="E7" s="306">
        <f t="shared" si="0"/>
        <v>23275</v>
      </c>
      <c r="F7" s="306">
        <f t="shared" si="0"/>
        <v>116</v>
      </c>
      <c r="G7" s="306">
        <f t="shared" si="0"/>
        <v>1503</v>
      </c>
      <c r="H7" s="306">
        <f t="shared" si="0"/>
        <v>43967</v>
      </c>
      <c r="I7" s="306">
        <f t="shared" si="0"/>
        <v>32787</v>
      </c>
      <c r="J7" s="306">
        <f t="shared" si="0"/>
        <v>13461</v>
      </c>
      <c r="K7" s="306">
        <f t="shared" si="0"/>
        <v>1</v>
      </c>
      <c r="L7" s="306">
        <f t="shared" si="0"/>
        <v>24060</v>
      </c>
      <c r="M7" s="306">
        <f t="shared" si="0"/>
        <v>864</v>
      </c>
      <c r="N7" s="306">
        <f t="shared" si="0"/>
        <v>2405</v>
      </c>
      <c r="O7" s="306">
        <f t="shared" si="0"/>
        <v>1903</v>
      </c>
      <c r="P7" s="306">
        <f t="shared" si="0"/>
        <v>183</v>
      </c>
      <c r="Q7" s="306">
        <f t="shared" si="0"/>
        <v>48260</v>
      </c>
      <c r="R7" s="306">
        <f t="shared" si="0"/>
        <v>88</v>
      </c>
      <c r="S7" s="306">
        <f t="shared" si="0"/>
        <v>263</v>
      </c>
      <c r="T7" s="306">
        <f t="shared" si="0"/>
        <v>9642</v>
      </c>
      <c r="U7" s="306">
        <f t="shared" si="0"/>
        <v>0</v>
      </c>
      <c r="V7" s="306">
        <f t="shared" si="0"/>
        <v>0</v>
      </c>
      <c r="W7" s="306">
        <f t="shared" si="0"/>
        <v>36</v>
      </c>
      <c r="X7" s="306">
        <f t="shared" si="0"/>
        <v>31316</v>
      </c>
      <c r="Y7" s="306">
        <f>SUM(Z7:AS7)</f>
        <v>73051</v>
      </c>
      <c r="Z7" s="306">
        <f t="shared" ref="Z7:AI7" si="1">SUM(Z$8:Z$207)</f>
        <v>0</v>
      </c>
      <c r="AA7" s="306">
        <f t="shared" si="1"/>
        <v>0</v>
      </c>
      <c r="AB7" s="306">
        <f t="shared" si="1"/>
        <v>0</v>
      </c>
      <c r="AC7" s="306">
        <f t="shared" si="1"/>
        <v>5310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3</v>
      </c>
      <c r="AJ7" s="310" t="s">
        <v>739</v>
      </c>
      <c r="AK7" s="310" t="s">
        <v>739</v>
      </c>
      <c r="AL7" s="306">
        <f>SUM(AL$8:AL$207)</f>
        <v>48260</v>
      </c>
      <c r="AM7" s="310" t="s">
        <v>739</v>
      </c>
      <c r="AN7" s="310" t="s">
        <v>739</v>
      </c>
      <c r="AO7" s="306">
        <f>SUM(AO$8:AO$207)</f>
        <v>9642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9836</v>
      </c>
      <c r="AT7" s="306">
        <f>SUM(AU7:BN7)</f>
        <v>38424</v>
      </c>
      <c r="AU7" s="306">
        <f t="shared" ref="AU7:BD7" si="2">SUM(AU$8:AU$207)</f>
        <v>656</v>
      </c>
      <c r="AV7" s="306">
        <f t="shared" si="2"/>
        <v>0</v>
      </c>
      <c r="AW7" s="306">
        <f t="shared" si="2"/>
        <v>1</v>
      </c>
      <c r="AX7" s="306">
        <f t="shared" si="2"/>
        <v>18718</v>
      </c>
      <c r="AY7" s="306">
        <f t="shared" si="2"/>
        <v>5089</v>
      </c>
      <c r="AZ7" s="306">
        <f t="shared" si="2"/>
        <v>1321</v>
      </c>
      <c r="BA7" s="306">
        <f t="shared" si="2"/>
        <v>0</v>
      </c>
      <c r="BB7" s="306">
        <f t="shared" si="2"/>
        <v>5660</v>
      </c>
      <c r="BC7" s="306">
        <f t="shared" si="2"/>
        <v>568</v>
      </c>
      <c r="BD7" s="306">
        <f t="shared" si="2"/>
        <v>63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6348</v>
      </c>
      <c r="BO7" s="306">
        <f>SUM(BP7:CI7)</f>
        <v>6268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1007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5261</v>
      </c>
      <c r="CJ7" s="306">
        <f>SUM(CK7:DD7)</f>
        <v>183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183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263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263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88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88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0</v>
      </c>
      <c r="EU7" s="306">
        <f>SUM(EV7:FO7)</f>
        <v>115853</v>
      </c>
      <c r="EV7" s="306">
        <f t="shared" ref="EV7:FG7" si="7">SUM(EV$8:EV$207)</f>
        <v>22619</v>
      </c>
      <c r="EW7" s="306">
        <f t="shared" si="7"/>
        <v>116</v>
      </c>
      <c r="EX7" s="306">
        <f t="shared" si="7"/>
        <v>1502</v>
      </c>
      <c r="EY7" s="306">
        <f t="shared" si="7"/>
        <v>19939</v>
      </c>
      <c r="EZ7" s="306">
        <f t="shared" si="7"/>
        <v>27698</v>
      </c>
      <c r="FA7" s="306">
        <f t="shared" si="7"/>
        <v>12140</v>
      </c>
      <c r="FB7" s="306">
        <f t="shared" si="7"/>
        <v>1</v>
      </c>
      <c r="FC7" s="306">
        <f t="shared" si="7"/>
        <v>18400</v>
      </c>
      <c r="FD7" s="306">
        <f t="shared" si="7"/>
        <v>296</v>
      </c>
      <c r="FE7" s="306">
        <f t="shared" si="7"/>
        <v>2339</v>
      </c>
      <c r="FF7" s="306">
        <f t="shared" si="7"/>
        <v>896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36</v>
      </c>
      <c r="FO7" s="306">
        <f>SUM(FO$8:FO$207)</f>
        <v>9871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27786</v>
      </c>
      <c r="E8" s="292">
        <f>SUM(Z8,AU8,BP8,CK8,DF8,EA8,EV8)</f>
        <v>6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4932</v>
      </c>
      <c r="I8" s="292">
        <f>SUM(AD8,AY8,BT8,CO8,DJ8,EE8,EZ8)</f>
        <v>6506</v>
      </c>
      <c r="J8" s="292">
        <f>SUM(AE8,AZ8,BU8,CP8,DK8,EF8,FA8)</f>
        <v>3130</v>
      </c>
      <c r="K8" s="292">
        <f>SUM(AF8,BA8,BV8,CQ8,DL8,EG8,FB8)</f>
        <v>0</v>
      </c>
      <c r="L8" s="292">
        <f>SUM(AG8,BB8,BW8,CR8,DM8,EH8,FC8)</f>
        <v>0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4684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8528</v>
      </c>
      <c r="Y8" s="292">
        <f>SUM(Z8:AS8)</f>
        <v>7039</v>
      </c>
      <c r="Z8" s="292">
        <v>0</v>
      </c>
      <c r="AA8" s="292">
        <v>0</v>
      </c>
      <c r="AB8" s="292">
        <v>0</v>
      </c>
      <c r="AC8" s="292">
        <v>560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870</v>
      </c>
      <c r="AK8" s="295" t="s">
        <v>870</v>
      </c>
      <c r="AL8" s="292">
        <v>4684</v>
      </c>
      <c r="AM8" s="295" t="s">
        <v>870</v>
      </c>
      <c r="AN8" s="295" t="s">
        <v>870</v>
      </c>
      <c r="AO8" s="292">
        <v>0</v>
      </c>
      <c r="AP8" s="295" t="s">
        <v>870</v>
      </c>
      <c r="AQ8" s="292">
        <v>0</v>
      </c>
      <c r="AR8" s="295" t="s">
        <v>870</v>
      </c>
      <c r="AS8" s="292">
        <v>1795</v>
      </c>
      <c r="AT8" s="292">
        <f>SUM(AU8:BN8)</f>
        <v>3874</v>
      </c>
      <c r="AU8" s="292">
        <v>6</v>
      </c>
      <c r="AV8" s="292">
        <v>0</v>
      </c>
      <c r="AW8" s="292">
        <v>0</v>
      </c>
      <c r="AX8" s="292">
        <v>1811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870</v>
      </c>
      <c r="BF8" s="295" t="s">
        <v>870</v>
      </c>
      <c r="BG8" s="295" t="s">
        <v>870</v>
      </c>
      <c r="BH8" s="295" t="s">
        <v>870</v>
      </c>
      <c r="BI8" s="295" t="s">
        <v>870</v>
      </c>
      <c r="BJ8" s="295" t="s">
        <v>870</v>
      </c>
      <c r="BK8" s="295" t="s">
        <v>870</v>
      </c>
      <c r="BL8" s="295" t="s">
        <v>870</v>
      </c>
      <c r="BM8" s="295" t="s">
        <v>870</v>
      </c>
      <c r="BN8" s="292">
        <v>2057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870</v>
      </c>
      <c r="CC8" s="295" t="s">
        <v>870</v>
      </c>
      <c r="CD8" s="295" t="s">
        <v>870</v>
      </c>
      <c r="CE8" s="295" t="s">
        <v>870</v>
      </c>
      <c r="CF8" s="295" t="s">
        <v>870</v>
      </c>
      <c r="CG8" s="295" t="s">
        <v>870</v>
      </c>
      <c r="CH8" s="295" t="s">
        <v>870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870</v>
      </c>
      <c r="CX8" s="295" t="s">
        <v>870</v>
      </c>
      <c r="CY8" s="295" t="s">
        <v>870</v>
      </c>
      <c r="CZ8" s="295" t="s">
        <v>870</v>
      </c>
      <c r="DA8" s="295" t="s">
        <v>870</v>
      </c>
      <c r="DB8" s="295" t="s">
        <v>870</v>
      </c>
      <c r="DC8" s="295" t="s">
        <v>870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870</v>
      </c>
      <c r="DS8" s="295" t="s">
        <v>870</v>
      </c>
      <c r="DT8" s="292">
        <v>0</v>
      </c>
      <c r="DU8" s="295" t="s">
        <v>870</v>
      </c>
      <c r="DV8" s="295" t="s">
        <v>870</v>
      </c>
      <c r="DW8" s="295" t="s">
        <v>870</v>
      </c>
      <c r="DX8" s="295" t="s">
        <v>870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870</v>
      </c>
      <c r="EL8" s="295" t="s">
        <v>870</v>
      </c>
      <c r="EM8" s="295" t="s">
        <v>870</v>
      </c>
      <c r="EN8" s="292">
        <v>0</v>
      </c>
      <c r="EO8" s="292">
        <v>0</v>
      </c>
      <c r="EP8" s="295" t="s">
        <v>870</v>
      </c>
      <c r="EQ8" s="295" t="s">
        <v>870</v>
      </c>
      <c r="ER8" s="295" t="s">
        <v>870</v>
      </c>
      <c r="ES8" s="292">
        <v>0</v>
      </c>
      <c r="ET8" s="292">
        <v>0</v>
      </c>
      <c r="EU8" s="292">
        <f>SUM(EV8:FO8)</f>
        <v>16873</v>
      </c>
      <c r="EV8" s="292">
        <v>0</v>
      </c>
      <c r="EW8" s="292">
        <v>0</v>
      </c>
      <c r="EX8" s="292">
        <v>0</v>
      </c>
      <c r="EY8" s="292">
        <v>2561</v>
      </c>
      <c r="EZ8" s="292">
        <v>6506</v>
      </c>
      <c r="FA8" s="292">
        <v>3130</v>
      </c>
      <c r="FB8" s="292">
        <v>0</v>
      </c>
      <c r="FC8" s="292">
        <v>0</v>
      </c>
      <c r="FD8" s="292">
        <v>0</v>
      </c>
      <c r="FE8" s="292">
        <v>0</v>
      </c>
      <c r="FF8" s="292">
        <v>0</v>
      </c>
      <c r="FG8" s="292">
        <v>0</v>
      </c>
      <c r="FH8" s="295" t="s">
        <v>870</v>
      </c>
      <c r="FI8" s="295" t="s">
        <v>870</v>
      </c>
      <c r="FJ8" s="295" t="s">
        <v>870</v>
      </c>
      <c r="FK8" s="292">
        <v>0</v>
      </c>
      <c r="FL8" s="292">
        <v>0</v>
      </c>
      <c r="FM8" s="292">
        <v>0</v>
      </c>
      <c r="FN8" s="292">
        <v>0</v>
      </c>
      <c r="FO8" s="292">
        <v>4676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1274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520</v>
      </c>
      <c r="I9" s="292">
        <f>SUM(AD9,AY9,BT9,CO9,DJ9,EE9,EZ9)</f>
        <v>413</v>
      </c>
      <c r="J9" s="292">
        <f>SUM(AE9,AZ9,BU9,CP9,DK9,EF9,FA9)</f>
        <v>135</v>
      </c>
      <c r="K9" s="292">
        <f>SUM(AF9,BA9,BV9,CQ9,DL9,EG9,FB9)</f>
        <v>0</v>
      </c>
      <c r="L9" s="292">
        <f>SUM(AG9,BB9,BW9,CR9,DM9,EH9,FC9)</f>
        <v>206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0</v>
      </c>
      <c r="Y9" s="292">
        <f>SUM(Z9:AS9)</f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870</v>
      </c>
      <c r="AK9" s="295" t="s">
        <v>870</v>
      </c>
      <c r="AL9" s="292">
        <v>0</v>
      </c>
      <c r="AM9" s="295" t="s">
        <v>870</v>
      </c>
      <c r="AN9" s="295" t="s">
        <v>870</v>
      </c>
      <c r="AO9" s="292">
        <v>0</v>
      </c>
      <c r="AP9" s="295" t="s">
        <v>870</v>
      </c>
      <c r="AQ9" s="292">
        <v>0</v>
      </c>
      <c r="AR9" s="295" t="s">
        <v>870</v>
      </c>
      <c r="AS9" s="292">
        <v>0</v>
      </c>
      <c r="AT9" s="292">
        <f>SUM(AU9:BN9)</f>
        <v>374</v>
      </c>
      <c r="AU9" s="292">
        <v>0</v>
      </c>
      <c r="AV9" s="292">
        <v>0</v>
      </c>
      <c r="AW9" s="292">
        <v>0</v>
      </c>
      <c r="AX9" s="292">
        <v>374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870</v>
      </c>
      <c r="BF9" s="295" t="s">
        <v>870</v>
      </c>
      <c r="BG9" s="295" t="s">
        <v>870</v>
      </c>
      <c r="BH9" s="295" t="s">
        <v>870</v>
      </c>
      <c r="BI9" s="295" t="s">
        <v>870</v>
      </c>
      <c r="BJ9" s="295" t="s">
        <v>870</v>
      </c>
      <c r="BK9" s="295" t="s">
        <v>870</v>
      </c>
      <c r="BL9" s="295" t="s">
        <v>870</v>
      </c>
      <c r="BM9" s="295" t="s">
        <v>870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870</v>
      </c>
      <c r="CC9" s="295" t="s">
        <v>870</v>
      </c>
      <c r="CD9" s="295" t="s">
        <v>870</v>
      </c>
      <c r="CE9" s="295" t="s">
        <v>870</v>
      </c>
      <c r="CF9" s="295" t="s">
        <v>870</v>
      </c>
      <c r="CG9" s="295" t="s">
        <v>870</v>
      </c>
      <c r="CH9" s="295" t="s">
        <v>870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870</v>
      </c>
      <c r="CX9" s="295" t="s">
        <v>870</v>
      </c>
      <c r="CY9" s="295" t="s">
        <v>870</v>
      </c>
      <c r="CZ9" s="295" t="s">
        <v>870</v>
      </c>
      <c r="DA9" s="295" t="s">
        <v>870</v>
      </c>
      <c r="DB9" s="295" t="s">
        <v>870</v>
      </c>
      <c r="DC9" s="295" t="s">
        <v>870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870</v>
      </c>
      <c r="DS9" s="295" t="s">
        <v>870</v>
      </c>
      <c r="DT9" s="292">
        <v>0</v>
      </c>
      <c r="DU9" s="295" t="s">
        <v>870</v>
      </c>
      <c r="DV9" s="295" t="s">
        <v>870</v>
      </c>
      <c r="DW9" s="295" t="s">
        <v>870</v>
      </c>
      <c r="DX9" s="295" t="s">
        <v>870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870</v>
      </c>
      <c r="EL9" s="295" t="s">
        <v>870</v>
      </c>
      <c r="EM9" s="295" t="s">
        <v>870</v>
      </c>
      <c r="EN9" s="292">
        <v>0</v>
      </c>
      <c r="EO9" s="292">
        <v>0</v>
      </c>
      <c r="EP9" s="295" t="s">
        <v>870</v>
      </c>
      <c r="EQ9" s="295" t="s">
        <v>870</v>
      </c>
      <c r="ER9" s="295" t="s">
        <v>870</v>
      </c>
      <c r="ES9" s="292">
        <v>0</v>
      </c>
      <c r="ET9" s="292">
        <v>0</v>
      </c>
      <c r="EU9" s="292">
        <f>SUM(EV9:FO9)</f>
        <v>900</v>
      </c>
      <c r="EV9" s="292">
        <v>0</v>
      </c>
      <c r="EW9" s="292">
        <v>0</v>
      </c>
      <c r="EX9" s="292">
        <v>0</v>
      </c>
      <c r="EY9" s="292">
        <v>146</v>
      </c>
      <c r="EZ9" s="292">
        <v>413</v>
      </c>
      <c r="FA9" s="292">
        <v>135</v>
      </c>
      <c r="FB9" s="292">
        <v>0</v>
      </c>
      <c r="FC9" s="292">
        <v>206</v>
      </c>
      <c r="FD9" s="292">
        <v>0</v>
      </c>
      <c r="FE9" s="292">
        <v>0</v>
      </c>
      <c r="FF9" s="292">
        <v>0</v>
      </c>
      <c r="FG9" s="292">
        <v>0</v>
      </c>
      <c r="FH9" s="295" t="s">
        <v>870</v>
      </c>
      <c r="FI9" s="295" t="s">
        <v>870</v>
      </c>
      <c r="FJ9" s="295" t="s">
        <v>870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13034</v>
      </c>
      <c r="E10" s="292">
        <f>SUM(Z10,AU10,BP10,CK10,DF10,EA10,EV10)</f>
        <v>12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2769</v>
      </c>
      <c r="I10" s="292">
        <f>SUM(AD10,AY10,BT10,CO10,DJ10,EE10,EZ10)</f>
        <v>2223</v>
      </c>
      <c r="J10" s="292">
        <f>SUM(AE10,AZ10,BU10,CP10,DK10,EF10,FA10)</f>
        <v>944</v>
      </c>
      <c r="K10" s="292">
        <f>SUM(AF10,BA10,BV10,CQ10,DL10,EG10,FB10)</f>
        <v>0</v>
      </c>
      <c r="L10" s="292">
        <f>SUM(AG10,BB10,BW10,CR10,DM10,EH10,FC10)</f>
        <v>3982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3104</v>
      </c>
      <c r="Y10" s="292">
        <f>SUM(Z10:AS10)</f>
        <v>2949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870</v>
      </c>
      <c r="AK10" s="295" t="s">
        <v>870</v>
      </c>
      <c r="AL10" s="292">
        <v>0</v>
      </c>
      <c r="AM10" s="295" t="s">
        <v>870</v>
      </c>
      <c r="AN10" s="295" t="s">
        <v>870</v>
      </c>
      <c r="AO10" s="292">
        <v>0</v>
      </c>
      <c r="AP10" s="295" t="s">
        <v>870</v>
      </c>
      <c r="AQ10" s="292">
        <v>0</v>
      </c>
      <c r="AR10" s="295" t="s">
        <v>870</v>
      </c>
      <c r="AS10" s="292">
        <v>2949</v>
      </c>
      <c r="AT10" s="292">
        <f>SUM(AU10:BN10)</f>
        <v>1349</v>
      </c>
      <c r="AU10" s="292">
        <v>0</v>
      </c>
      <c r="AV10" s="292">
        <v>0</v>
      </c>
      <c r="AW10" s="292">
        <v>0</v>
      </c>
      <c r="AX10" s="292">
        <v>1349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870</v>
      </c>
      <c r="BF10" s="295" t="s">
        <v>870</v>
      </c>
      <c r="BG10" s="295" t="s">
        <v>870</v>
      </c>
      <c r="BH10" s="295" t="s">
        <v>870</v>
      </c>
      <c r="BI10" s="295" t="s">
        <v>870</v>
      </c>
      <c r="BJ10" s="295" t="s">
        <v>870</v>
      </c>
      <c r="BK10" s="295" t="s">
        <v>870</v>
      </c>
      <c r="BL10" s="295" t="s">
        <v>870</v>
      </c>
      <c r="BM10" s="295" t="s">
        <v>870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870</v>
      </c>
      <c r="CC10" s="295" t="s">
        <v>870</v>
      </c>
      <c r="CD10" s="295" t="s">
        <v>870</v>
      </c>
      <c r="CE10" s="295" t="s">
        <v>870</v>
      </c>
      <c r="CF10" s="295" t="s">
        <v>870</v>
      </c>
      <c r="CG10" s="295" t="s">
        <v>870</v>
      </c>
      <c r="CH10" s="295" t="s">
        <v>870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870</v>
      </c>
      <c r="CX10" s="295" t="s">
        <v>870</v>
      </c>
      <c r="CY10" s="295" t="s">
        <v>870</v>
      </c>
      <c r="CZ10" s="295" t="s">
        <v>870</v>
      </c>
      <c r="DA10" s="295" t="s">
        <v>870</v>
      </c>
      <c r="DB10" s="295" t="s">
        <v>870</v>
      </c>
      <c r="DC10" s="295" t="s">
        <v>870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870</v>
      </c>
      <c r="DS10" s="295" t="s">
        <v>870</v>
      </c>
      <c r="DT10" s="292">
        <v>0</v>
      </c>
      <c r="DU10" s="295" t="s">
        <v>870</v>
      </c>
      <c r="DV10" s="295" t="s">
        <v>870</v>
      </c>
      <c r="DW10" s="295" t="s">
        <v>870</v>
      </c>
      <c r="DX10" s="295" t="s">
        <v>870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870</v>
      </c>
      <c r="EL10" s="295" t="s">
        <v>870</v>
      </c>
      <c r="EM10" s="295" t="s">
        <v>870</v>
      </c>
      <c r="EN10" s="292">
        <v>0</v>
      </c>
      <c r="EO10" s="292">
        <v>0</v>
      </c>
      <c r="EP10" s="295" t="s">
        <v>870</v>
      </c>
      <c r="EQ10" s="295" t="s">
        <v>870</v>
      </c>
      <c r="ER10" s="295" t="s">
        <v>870</v>
      </c>
      <c r="ES10" s="292">
        <v>0</v>
      </c>
      <c r="ET10" s="292">
        <v>0</v>
      </c>
      <c r="EU10" s="292">
        <f>SUM(EV10:FO10)</f>
        <v>8736</v>
      </c>
      <c r="EV10" s="292">
        <v>12</v>
      </c>
      <c r="EW10" s="292">
        <v>0</v>
      </c>
      <c r="EX10" s="292">
        <v>0</v>
      </c>
      <c r="EY10" s="292">
        <v>1420</v>
      </c>
      <c r="EZ10" s="292">
        <v>2223</v>
      </c>
      <c r="FA10" s="292">
        <v>944</v>
      </c>
      <c r="FB10" s="292">
        <v>0</v>
      </c>
      <c r="FC10" s="292">
        <v>3982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870</v>
      </c>
      <c r="FI10" s="295" t="s">
        <v>870</v>
      </c>
      <c r="FJ10" s="295" t="s">
        <v>870</v>
      </c>
      <c r="FK10" s="292">
        <v>0</v>
      </c>
      <c r="FL10" s="292">
        <v>0</v>
      </c>
      <c r="FM10" s="292">
        <v>0</v>
      </c>
      <c r="FN10" s="292">
        <v>0</v>
      </c>
      <c r="FO10" s="292">
        <v>155</v>
      </c>
    </row>
    <row r="11" spans="1:171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SUM(Y11,AT11,BO11,CJ11,DE11,DZ11,EU11)</f>
        <v>26183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4622</v>
      </c>
      <c r="I11" s="292">
        <f>SUM(AD11,AY11,BT11,CO11,DJ11,EE11,EZ11)</f>
        <v>4896</v>
      </c>
      <c r="J11" s="292">
        <f>SUM(AE11,AZ11,BU11,CP11,DK11,EF11,FA11)</f>
        <v>1522</v>
      </c>
      <c r="K11" s="292">
        <f>SUM(AF11,BA11,BV11,CQ11,DL11,EG11,FB11)</f>
        <v>0</v>
      </c>
      <c r="L11" s="292">
        <f>SUM(AG11,BB11,BW11,CR11,DM11,EH11,FC11)</f>
        <v>0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864</v>
      </c>
      <c r="P11" s="292">
        <f>SUM(AK11,BF11,CA11,CV11,DQ11,EL11,FG11)</f>
        <v>107</v>
      </c>
      <c r="Q11" s="292">
        <f>SUM(AL11,BG11,CB11,CW11,DR11,EM11,FH11)</f>
        <v>7804</v>
      </c>
      <c r="R11" s="292">
        <f>SUM(AM11,BH11,CC11,CX11,DS11,EN11,FI11)</f>
        <v>0</v>
      </c>
      <c r="S11" s="292">
        <f>SUM(AN11,BI11,CD11,CY11,DT11,EO11,FJ11)</f>
        <v>263</v>
      </c>
      <c r="T11" s="292">
        <f>SUM(AO11,BJ11,CE11,CZ11,DU11,EP11,FK11)</f>
        <v>2985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3120</v>
      </c>
      <c r="Y11" s="292">
        <f>SUM(Z11:AS11)</f>
        <v>11504</v>
      </c>
      <c r="Z11" s="292">
        <v>0</v>
      </c>
      <c r="AA11" s="292">
        <v>0</v>
      </c>
      <c r="AB11" s="292">
        <v>0</v>
      </c>
      <c r="AC11" s="292">
        <v>255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870</v>
      </c>
      <c r="AK11" s="295" t="s">
        <v>870</v>
      </c>
      <c r="AL11" s="292">
        <v>7804</v>
      </c>
      <c r="AM11" s="295" t="s">
        <v>870</v>
      </c>
      <c r="AN11" s="295" t="s">
        <v>870</v>
      </c>
      <c r="AO11" s="292">
        <v>2985</v>
      </c>
      <c r="AP11" s="295" t="s">
        <v>870</v>
      </c>
      <c r="AQ11" s="292">
        <v>0</v>
      </c>
      <c r="AR11" s="295" t="s">
        <v>870</v>
      </c>
      <c r="AS11" s="292">
        <v>460</v>
      </c>
      <c r="AT11" s="292">
        <f>SUM(AU11:BN11)</f>
        <v>4913</v>
      </c>
      <c r="AU11" s="292">
        <v>0</v>
      </c>
      <c r="AV11" s="292">
        <v>0</v>
      </c>
      <c r="AW11" s="292">
        <v>0</v>
      </c>
      <c r="AX11" s="292">
        <v>2235</v>
      </c>
      <c r="AY11" s="292">
        <v>18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870</v>
      </c>
      <c r="BF11" s="295" t="s">
        <v>870</v>
      </c>
      <c r="BG11" s="295" t="s">
        <v>870</v>
      </c>
      <c r="BH11" s="295" t="s">
        <v>870</v>
      </c>
      <c r="BI11" s="295" t="s">
        <v>870</v>
      </c>
      <c r="BJ11" s="295" t="s">
        <v>870</v>
      </c>
      <c r="BK11" s="295" t="s">
        <v>870</v>
      </c>
      <c r="BL11" s="295" t="s">
        <v>870</v>
      </c>
      <c r="BM11" s="295" t="s">
        <v>870</v>
      </c>
      <c r="BN11" s="292">
        <v>2660</v>
      </c>
      <c r="BO11" s="292">
        <f>SUM(BP11:CI11)</f>
        <v>864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864</v>
      </c>
      <c r="CA11" s="292">
        <v>0</v>
      </c>
      <c r="CB11" s="295" t="s">
        <v>870</v>
      </c>
      <c r="CC11" s="295" t="s">
        <v>870</v>
      </c>
      <c r="CD11" s="295" t="s">
        <v>870</v>
      </c>
      <c r="CE11" s="295" t="s">
        <v>870</v>
      </c>
      <c r="CF11" s="295" t="s">
        <v>870</v>
      </c>
      <c r="CG11" s="295" t="s">
        <v>870</v>
      </c>
      <c r="CH11" s="295" t="s">
        <v>870</v>
      </c>
      <c r="CI11" s="292">
        <v>0</v>
      </c>
      <c r="CJ11" s="292">
        <f>SUM(CK11:DD11)</f>
        <v>107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107</v>
      </c>
      <c r="CW11" s="295" t="s">
        <v>870</v>
      </c>
      <c r="CX11" s="295" t="s">
        <v>870</v>
      </c>
      <c r="CY11" s="295" t="s">
        <v>870</v>
      </c>
      <c r="CZ11" s="295" t="s">
        <v>870</v>
      </c>
      <c r="DA11" s="295" t="s">
        <v>870</v>
      </c>
      <c r="DB11" s="295" t="s">
        <v>870</v>
      </c>
      <c r="DC11" s="295" t="s">
        <v>870</v>
      </c>
      <c r="DD11" s="292">
        <v>0</v>
      </c>
      <c r="DE11" s="292">
        <f>SUM(DF11:DY11)</f>
        <v>263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870</v>
      </c>
      <c r="DS11" s="295" t="s">
        <v>870</v>
      </c>
      <c r="DT11" s="292">
        <v>263</v>
      </c>
      <c r="DU11" s="295" t="s">
        <v>870</v>
      </c>
      <c r="DV11" s="295" t="s">
        <v>870</v>
      </c>
      <c r="DW11" s="295" t="s">
        <v>870</v>
      </c>
      <c r="DX11" s="295" t="s">
        <v>870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870</v>
      </c>
      <c r="EL11" s="295" t="s">
        <v>870</v>
      </c>
      <c r="EM11" s="295" t="s">
        <v>870</v>
      </c>
      <c r="EN11" s="292">
        <v>0</v>
      </c>
      <c r="EO11" s="292">
        <v>0</v>
      </c>
      <c r="EP11" s="295" t="s">
        <v>870</v>
      </c>
      <c r="EQ11" s="295" t="s">
        <v>870</v>
      </c>
      <c r="ER11" s="295" t="s">
        <v>870</v>
      </c>
      <c r="ES11" s="292">
        <v>0</v>
      </c>
      <c r="ET11" s="292">
        <v>0</v>
      </c>
      <c r="EU11" s="292">
        <f>SUM(EV11:FO11)</f>
        <v>8532</v>
      </c>
      <c r="EV11" s="292">
        <v>0</v>
      </c>
      <c r="EW11" s="292">
        <v>0</v>
      </c>
      <c r="EX11" s="292">
        <v>0</v>
      </c>
      <c r="EY11" s="292">
        <v>2132</v>
      </c>
      <c r="EZ11" s="292">
        <v>4878</v>
      </c>
      <c r="FA11" s="292">
        <v>1522</v>
      </c>
      <c r="FB11" s="292">
        <v>0</v>
      </c>
      <c r="FC11" s="292">
        <v>0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870</v>
      </c>
      <c r="FI11" s="295" t="s">
        <v>870</v>
      </c>
      <c r="FJ11" s="295" t="s">
        <v>870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SUM(Y12,AT12,BO12,CJ12,DE12,DZ12,EU12)</f>
        <v>1768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350</v>
      </c>
      <c r="I12" s="292">
        <f>SUM(AD12,AY12,BT12,CO12,DJ12,EE12,EZ12)</f>
        <v>357</v>
      </c>
      <c r="J12" s="292">
        <f>SUM(AE12,AZ12,BU12,CP12,DK12,EF12,FA12)</f>
        <v>188</v>
      </c>
      <c r="K12" s="292">
        <f>SUM(AF12,BA12,BV12,CQ12,DL12,EG12,FB12)</f>
        <v>0</v>
      </c>
      <c r="L12" s="292">
        <f>SUM(AG12,BB12,BW12,CR12,DM12,EH12,FC12)</f>
        <v>272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601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0</v>
      </c>
      <c r="Y12" s="292">
        <f>SUM(Z12:AS12)</f>
        <v>601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870</v>
      </c>
      <c r="AK12" s="295" t="s">
        <v>870</v>
      </c>
      <c r="AL12" s="292">
        <v>601</v>
      </c>
      <c r="AM12" s="295" t="s">
        <v>870</v>
      </c>
      <c r="AN12" s="295" t="s">
        <v>870</v>
      </c>
      <c r="AO12" s="292">
        <v>0</v>
      </c>
      <c r="AP12" s="295" t="s">
        <v>870</v>
      </c>
      <c r="AQ12" s="292">
        <v>0</v>
      </c>
      <c r="AR12" s="295" t="s">
        <v>870</v>
      </c>
      <c r="AS12" s="292">
        <v>0</v>
      </c>
      <c r="AT12" s="292">
        <f>SUM(AU12:BN12)</f>
        <v>350</v>
      </c>
      <c r="AU12" s="292">
        <v>0</v>
      </c>
      <c r="AV12" s="292">
        <v>0</v>
      </c>
      <c r="AW12" s="292">
        <v>0</v>
      </c>
      <c r="AX12" s="292">
        <v>350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870</v>
      </c>
      <c r="BF12" s="295" t="s">
        <v>870</v>
      </c>
      <c r="BG12" s="295" t="s">
        <v>870</v>
      </c>
      <c r="BH12" s="295" t="s">
        <v>870</v>
      </c>
      <c r="BI12" s="295" t="s">
        <v>870</v>
      </c>
      <c r="BJ12" s="295" t="s">
        <v>870</v>
      </c>
      <c r="BK12" s="295" t="s">
        <v>870</v>
      </c>
      <c r="BL12" s="295" t="s">
        <v>870</v>
      </c>
      <c r="BM12" s="295" t="s">
        <v>870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870</v>
      </c>
      <c r="CC12" s="295" t="s">
        <v>870</v>
      </c>
      <c r="CD12" s="295" t="s">
        <v>870</v>
      </c>
      <c r="CE12" s="295" t="s">
        <v>870</v>
      </c>
      <c r="CF12" s="295" t="s">
        <v>870</v>
      </c>
      <c r="CG12" s="295" t="s">
        <v>870</v>
      </c>
      <c r="CH12" s="295" t="s">
        <v>870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870</v>
      </c>
      <c r="CX12" s="295" t="s">
        <v>870</v>
      </c>
      <c r="CY12" s="295" t="s">
        <v>870</v>
      </c>
      <c r="CZ12" s="295" t="s">
        <v>870</v>
      </c>
      <c r="DA12" s="295" t="s">
        <v>870</v>
      </c>
      <c r="DB12" s="295" t="s">
        <v>870</v>
      </c>
      <c r="DC12" s="295" t="s">
        <v>870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870</v>
      </c>
      <c r="DS12" s="295" t="s">
        <v>870</v>
      </c>
      <c r="DT12" s="292">
        <v>0</v>
      </c>
      <c r="DU12" s="295" t="s">
        <v>870</v>
      </c>
      <c r="DV12" s="295" t="s">
        <v>870</v>
      </c>
      <c r="DW12" s="295" t="s">
        <v>870</v>
      </c>
      <c r="DX12" s="295" t="s">
        <v>870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870</v>
      </c>
      <c r="EL12" s="295" t="s">
        <v>870</v>
      </c>
      <c r="EM12" s="295" t="s">
        <v>870</v>
      </c>
      <c r="EN12" s="292">
        <v>0</v>
      </c>
      <c r="EO12" s="292">
        <v>0</v>
      </c>
      <c r="EP12" s="295" t="s">
        <v>870</v>
      </c>
      <c r="EQ12" s="295" t="s">
        <v>870</v>
      </c>
      <c r="ER12" s="295" t="s">
        <v>870</v>
      </c>
      <c r="ES12" s="292">
        <v>0</v>
      </c>
      <c r="ET12" s="292">
        <v>0</v>
      </c>
      <c r="EU12" s="292">
        <f>SUM(EV12:FO12)</f>
        <v>817</v>
      </c>
      <c r="EV12" s="292">
        <v>0</v>
      </c>
      <c r="EW12" s="292">
        <v>0</v>
      </c>
      <c r="EX12" s="292">
        <v>0</v>
      </c>
      <c r="EY12" s="292">
        <v>0</v>
      </c>
      <c r="EZ12" s="292">
        <v>357</v>
      </c>
      <c r="FA12" s="292">
        <v>188</v>
      </c>
      <c r="FB12" s="292">
        <v>0</v>
      </c>
      <c r="FC12" s="292">
        <v>272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870</v>
      </c>
      <c r="FI12" s="295" t="s">
        <v>870</v>
      </c>
      <c r="FJ12" s="295" t="s">
        <v>870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SUM(Y13,AT13,BO13,CJ13,DE13,DZ13,EU13)</f>
        <v>9016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2202</v>
      </c>
      <c r="I13" s="292">
        <f>SUM(AD13,AY13,BT13,CO13,DJ13,EE13,EZ13)</f>
        <v>739</v>
      </c>
      <c r="J13" s="292">
        <f>SUM(AE13,AZ13,BU13,CP13,DK13,EF13,FA13)</f>
        <v>623</v>
      </c>
      <c r="K13" s="292">
        <f>SUM(AF13,BA13,BV13,CQ13,DL13,EG13,FB13)</f>
        <v>0</v>
      </c>
      <c r="L13" s="292">
        <f>SUM(AG13,BB13,BW13,CR13,DM13,EH13,FC13)</f>
        <v>635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4810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7</v>
      </c>
      <c r="Y13" s="292">
        <f>SUM(Z13:AS13)</f>
        <v>5916</v>
      </c>
      <c r="Z13" s="292">
        <v>0</v>
      </c>
      <c r="AA13" s="292">
        <v>0</v>
      </c>
      <c r="AB13" s="292">
        <v>0</v>
      </c>
      <c r="AC13" s="292">
        <v>1106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870</v>
      </c>
      <c r="AK13" s="295" t="s">
        <v>870</v>
      </c>
      <c r="AL13" s="292">
        <v>4810</v>
      </c>
      <c r="AM13" s="295" t="s">
        <v>870</v>
      </c>
      <c r="AN13" s="295" t="s">
        <v>870</v>
      </c>
      <c r="AO13" s="292">
        <v>0</v>
      </c>
      <c r="AP13" s="295" t="s">
        <v>870</v>
      </c>
      <c r="AQ13" s="292">
        <v>0</v>
      </c>
      <c r="AR13" s="295" t="s">
        <v>870</v>
      </c>
      <c r="AS13" s="292">
        <v>0</v>
      </c>
      <c r="AT13" s="292">
        <f>SUM(AU13:BN13)</f>
        <v>601</v>
      </c>
      <c r="AU13" s="292">
        <v>0</v>
      </c>
      <c r="AV13" s="292">
        <v>0</v>
      </c>
      <c r="AW13" s="292">
        <v>0</v>
      </c>
      <c r="AX13" s="292">
        <v>594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870</v>
      </c>
      <c r="BF13" s="295" t="s">
        <v>870</v>
      </c>
      <c r="BG13" s="295" t="s">
        <v>870</v>
      </c>
      <c r="BH13" s="295" t="s">
        <v>870</v>
      </c>
      <c r="BI13" s="295" t="s">
        <v>870</v>
      </c>
      <c r="BJ13" s="295" t="s">
        <v>870</v>
      </c>
      <c r="BK13" s="295" t="s">
        <v>870</v>
      </c>
      <c r="BL13" s="295" t="s">
        <v>870</v>
      </c>
      <c r="BM13" s="295" t="s">
        <v>870</v>
      </c>
      <c r="BN13" s="292">
        <v>7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870</v>
      </c>
      <c r="CC13" s="295" t="s">
        <v>870</v>
      </c>
      <c r="CD13" s="295" t="s">
        <v>870</v>
      </c>
      <c r="CE13" s="295" t="s">
        <v>870</v>
      </c>
      <c r="CF13" s="295" t="s">
        <v>870</v>
      </c>
      <c r="CG13" s="295" t="s">
        <v>870</v>
      </c>
      <c r="CH13" s="295" t="s">
        <v>870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870</v>
      </c>
      <c r="CX13" s="295" t="s">
        <v>870</v>
      </c>
      <c r="CY13" s="295" t="s">
        <v>870</v>
      </c>
      <c r="CZ13" s="295" t="s">
        <v>870</v>
      </c>
      <c r="DA13" s="295" t="s">
        <v>870</v>
      </c>
      <c r="DB13" s="295" t="s">
        <v>870</v>
      </c>
      <c r="DC13" s="295" t="s">
        <v>870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870</v>
      </c>
      <c r="DS13" s="295" t="s">
        <v>870</v>
      </c>
      <c r="DT13" s="292">
        <v>0</v>
      </c>
      <c r="DU13" s="295" t="s">
        <v>870</v>
      </c>
      <c r="DV13" s="295" t="s">
        <v>870</v>
      </c>
      <c r="DW13" s="295" t="s">
        <v>870</v>
      </c>
      <c r="DX13" s="295" t="s">
        <v>870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870</v>
      </c>
      <c r="EL13" s="295" t="s">
        <v>870</v>
      </c>
      <c r="EM13" s="295" t="s">
        <v>870</v>
      </c>
      <c r="EN13" s="292">
        <v>0</v>
      </c>
      <c r="EO13" s="292">
        <v>0</v>
      </c>
      <c r="EP13" s="295" t="s">
        <v>870</v>
      </c>
      <c r="EQ13" s="295" t="s">
        <v>870</v>
      </c>
      <c r="ER13" s="295" t="s">
        <v>870</v>
      </c>
      <c r="ES13" s="292">
        <v>0</v>
      </c>
      <c r="ET13" s="292">
        <v>0</v>
      </c>
      <c r="EU13" s="292">
        <f>SUM(EV13:FO13)</f>
        <v>2499</v>
      </c>
      <c r="EV13" s="292">
        <v>0</v>
      </c>
      <c r="EW13" s="292">
        <v>0</v>
      </c>
      <c r="EX13" s="292">
        <v>0</v>
      </c>
      <c r="EY13" s="292">
        <v>502</v>
      </c>
      <c r="EZ13" s="292">
        <v>739</v>
      </c>
      <c r="FA13" s="292">
        <v>623</v>
      </c>
      <c r="FB13" s="292">
        <v>0</v>
      </c>
      <c r="FC13" s="292">
        <v>635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870</v>
      </c>
      <c r="FI13" s="295" t="s">
        <v>870</v>
      </c>
      <c r="FJ13" s="295" t="s">
        <v>870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SUM(Y14,AT14,BO14,CJ14,DE14,DZ14,EU14)</f>
        <v>8822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2446</v>
      </c>
      <c r="I14" s="292">
        <f>SUM(AD14,AY14,BT14,CO14,DJ14,EE14,EZ14)</f>
        <v>1019</v>
      </c>
      <c r="J14" s="292">
        <f>SUM(AE14,AZ14,BU14,CP14,DK14,EF14,FA14)</f>
        <v>0</v>
      </c>
      <c r="K14" s="292">
        <f>SUM(AF14,BA14,BV14,CQ14,DL14,EG14,FB14)</f>
        <v>0</v>
      </c>
      <c r="L14" s="292">
        <f>SUM(AG14,BB14,BW14,CR14,DM14,EH14,FC14)</f>
        <v>4880</v>
      </c>
      <c r="M14" s="292">
        <f>SUM(AH14,BC14,BX14,CS14,DN14,EI14,FD14)</f>
        <v>361</v>
      </c>
      <c r="N14" s="292">
        <f>SUM(AI14,BD14,BY14,CT14,DO14,EJ14,FE14)</f>
        <v>3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113</v>
      </c>
      <c r="Y14" s="292">
        <f>SUM(Z14:AS14)</f>
        <v>3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3</v>
      </c>
      <c r="AJ14" s="295" t="s">
        <v>870</v>
      </c>
      <c r="AK14" s="295" t="s">
        <v>870</v>
      </c>
      <c r="AL14" s="292">
        <v>0</v>
      </c>
      <c r="AM14" s="295" t="s">
        <v>870</v>
      </c>
      <c r="AN14" s="295" t="s">
        <v>870</v>
      </c>
      <c r="AO14" s="292">
        <v>0</v>
      </c>
      <c r="AP14" s="295" t="s">
        <v>870</v>
      </c>
      <c r="AQ14" s="292">
        <v>0</v>
      </c>
      <c r="AR14" s="295" t="s">
        <v>870</v>
      </c>
      <c r="AS14" s="292">
        <v>0</v>
      </c>
      <c r="AT14" s="292">
        <f>SUM(AU14:BN14)</f>
        <v>5241</v>
      </c>
      <c r="AU14" s="292">
        <v>0</v>
      </c>
      <c r="AV14" s="292">
        <v>0</v>
      </c>
      <c r="AW14" s="292">
        <v>0</v>
      </c>
      <c r="AX14" s="292">
        <v>0</v>
      </c>
      <c r="AY14" s="292">
        <v>0</v>
      </c>
      <c r="AZ14" s="292">
        <v>0</v>
      </c>
      <c r="BA14" s="292">
        <v>0</v>
      </c>
      <c r="BB14" s="292">
        <v>4880</v>
      </c>
      <c r="BC14" s="292">
        <v>361</v>
      </c>
      <c r="BD14" s="292">
        <v>0</v>
      </c>
      <c r="BE14" s="295" t="s">
        <v>870</v>
      </c>
      <c r="BF14" s="295" t="s">
        <v>870</v>
      </c>
      <c r="BG14" s="295" t="s">
        <v>870</v>
      </c>
      <c r="BH14" s="295" t="s">
        <v>870</v>
      </c>
      <c r="BI14" s="295" t="s">
        <v>870</v>
      </c>
      <c r="BJ14" s="295" t="s">
        <v>870</v>
      </c>
      <c r="BK14" s="295" t="s">
        <v>870</v>
      </c>
      <c r="BL14" s="295" t="s">
        <v>870</v>
      </c>
      <c r="BM14" s="295" t="s">
        <v>870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870</v>
      </c>
      <c r="CC14" s="295" t="s">
        <v>870</v>
      </c>
      <c r="CD14" s="295" t="s">
        <v>870</v>
      </c>
      <c r="CE14" s="295" t="s">
        <v>870</v>
      </c>
      <c r="CF14" s="295" t="s">
        <v>870</v>
      </c>
      <c r="CG14" s="295" t="s">
        <v>870</v>
      </c>
      <c r="CH14" s="295" t="s">
        <v>870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870</v>
      </c>
      <c r="CX14" s="295" t="s">
        <v>870</v>
      </c>
      <c r="CY14" s="295" t="s">
        <v>870</v>
      </c>
      <c r="CZ14" s="295" t="s">
        <v>870</v>
      </c>
      <c r="DA14" s="295" t="s">
        <v>870</v>
      </c>
      <c r="DB14" s="295" t="s">
        <v>870</v>
      </c>
      <c r="DC14" s="295" t="s">
        <v>870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870</v>
      </c>
      <c r="DS14" s="295" t="s">
        <v>870</v>
      </c>
      <c r="DT14" s="292">
        <v>0</v>
      </c>
      <c r="DU14" s="295" t="s">
        <v>870</v>
      </c>
      <c r="DV14" s="295" t="s">
        <v>870</v>
      </c>
      <c r="DW14" s="295" t="s">
        <v>870</v>
      </c>
      <c r="DX14" s="295" t="s">
        <v>870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870</v>
      </c>
      <c r="EL14" s="295" t="s">
        <v>870</v>
      </c>
      <c r="EM14" s="295" t="s">
        <v>870</v>
      </c>
      <c r="EN14" s="292">
        <v>0</v>
      </c>
      <c r="EO14" s="292">
        <v>0</v>
      </c>
      <c r="EP14" s="295" t="s">
        <v>870</v>
      </c>
      <c r="EQ14" s="295" t="s">
        <v>870</v>
      </c>
      <c r="ER14" s="295" t="s">
        <v>870</v>
      </c>
      <c r="ES14" s="292">
        <v>0</v>
      </c>
      <c r="ET14" s="292">
        <v>0</v>
      </c>
      <c r="EU14" s="292">
        <f>SUM(EV14:FO14)</f>
        <v>3578</v>
      </c>
      <c r="EV14" s="292">
        <v>0</v>
      </c>
      <c r="EW14" s="292">
        <v>0</v>
      </c>
      <c r="EX14" s="292">
        <v>0</v>
      </c>
      <c r="EY14" s="292">
        <v>2446</v>
      </c>
      <c r="EZ14" s="292">
        <v>1019</v>
      </c>
      <c r="FA14" s="292">
        <v>0</v>
      </c>
      <c r="FB14" s="292">
        <v>0</v>
      </c>
      <c r="FC14" s="292">
        <v>0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870</v>
      </c>
      <c r="FI14" s="295" t="s">
        <v>870</v>
      </c>
      <c r="FJ14" s="295" t="s">
        <v>870</v>
      </c>
      <c r="FK14" s="292">
        <v>0</v>
      </c>
      <c r="FL14" s="292">
        <v>0</v>
      </c>
      <c r="FM14" s="292">
        <v>0</v>
      </c>
      <c r="FN14" s="292">
        <v>0</v>
      </c>
      <c r="FO14" s="292">
        <v>113</v>
      </c>
    </row>
    <row r="15" spans="1:171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SUM(Y15,AT15,BO15,CJ15,DE15,DZ15,EU15)</f>
        <v>7269</v>
      </c>
      <c r="E15" s="292">
        <f>SUM(Z15,AU15,BP15,CK15,DF15,EA15,EV15)</f>
        <v>0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0</v>
      </c>
      <c r="I15" s="292">
        <f>SUM(AD15,AY15,BT15,CO15,DJ15,EE15,EZ15)</f>
        <v>0</v>
      </c>
      <c r="J15" s="292">
        <f>SUM(AE15,AZ15,BU15,CP15,DK15,EF15,FA15)</f>
        <v>0</v>
      </c>
      <c r="K15" s="292">
        <f>SUM(AF15,BA15,BV15,CQ15,DL15,EG15,FB15)</f>
        <v>0</v>
      </c>
      <c r="L15" s="292">
        <f>SUM(AG15,BB15,BW15,CR15,DM15,EH15,FC15)</f>
        <v>0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7269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870</v>
      </c>
      <c r="AK15" s="295" t="s">
        <v>870</v>
      </c>
      <c r="AL15" s="292">
        <v>0</v>
      </c>
      <c r="AM15" s="295" t="s">
        <v>870</v>
      </c>
      <c r="AN15" s="295" t="s">
        <v>870</v>
      </c>
      <c r="AO15" s="292">
        <v>0</v>
      </c>
      <c r="AP15" s="295" t="s">
        <v>870</v>
      </c>
      <c r="AQ15" s="292">
        <v>0</v>
      </c>
      <c r="AR15" s="295" t="s">
        <v>870</v>
      </c>
      <c r="AS15" s="292">
        <v>0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870</v>
      </c>
      <c r="BF15" s="295" t="s">
        <v>870</v>
      </c>
      <c r="BG15" s="295" t="s">
        <v>870</v>
      </c>
      <c r="BH15" s="295" t="s">
        <v>870</v>
      </c>
      <c r="BI15" s="295" t="s">
        <v>870</v>
      </c>
      <c r="BJ15" s="295" t="s">
        <v>870</v>
      </c>
      <c r="BK15" s="295" t="s">
        <v>870</v>
      </c>
      <c r="BL15" s="295" t="s">
        <v>870</v>
      </c>
      <c r="BM15" s="295" t="s">
        <v>870</v>
      </c>
      <c r="BN15" s="292">
        <v>0</v>
      </c>
      <c r="BO15" s="292">
        <f>SUM(BP15:CI15)</f>
        <v>5261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870</v>
      </c>
      <c r="CC15" s="295" t="s">
        <v>870</v>
      </c>
      <c r="CD15" s="295" t="s">
        <v>870</v>
      </c>
      <c r="CE15" s="295" t="s">
        <v>870</v>
      </c>
      <c r="CF15" s="295" t="s">
        <v>870</v>
      </c>
      <c r="CG15" s="295" t="s">
        <v>870</v>
      </c>
      <c r="CH15" s="295" t="s">
        <v>870</v>
      </c>
      <c r="CI15" s="292">
        <v>5261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870</v>
      </c>
      <c r="CX15" s="295" t="s">
        <v>870</v>
      </c>
      <c r="CY15" s="295" t="s">
        <v>870</v>
      </c>
      <c r="CZ15" s="295" t="s">
        <v>870</v>
      </c>
      <c r="DA15" s="295" t="s">
        <v>870</v>
      </c>
      <c r="DB15" s="295" t="s">
        <v>870</v>
      </c>
      <c r="DC15" s="295" t="s">
        <v>870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870</v>
      </c>
      <c r="DS15" s="295" t="s">
        <v>870</v>
      </c>
      <c r="DT15" s="292">
        <v>0</v>
      </c>
      <c r="DU15" s="295" t="s">
        <v>870</v>
      </c>
      <c r="DV15" s="295" t="s">
        <v>870</v>
      </c>
      <c r="DW15" s="295" t="s">
        <v>870</v>
      </c>
      <c r="DX15" s="295" t="s">
        <v>870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870</v>
      </c>
      <c r="EL15" s="295" t="s">
        <v>870</v>
      </c>
      <c r="EM15" s="295" t="s">
        <v>870</v>
      </c>
      <c r="EN15" s="292">
        <v>0</v>
      </c>
      <c r="EO15" s="292">
        <v>0</v>
      </c>
      <c r="EP15" s="295" t="s">
        <v>870</v>
      </c>
      <c r="EQ15" s="295" t="s">
        <v>870</v>
      </c>
      <c r="ER15" s="295" t="s">
        <v>870</v>
      </c>
      <c r="ES15" s="292">
        <v>0</v>
      </c>
      <c r="ET15" s="292">
        <v>0</v>
      </c>
      <c r="EU15" s="292">
        <f>SUM(EV15:FO15)</f>
        <v>2008</v>
      </c>
      <c r="EV15" s="292">
        <v>0</v>
      </c>
      <c r="EW15" s="292">
        <v>0</v>
      </c>
      <c r="EX15" s="292">
        <v>0</v>
      </c>
      <c r="EY15" s="292">
        <v>0</v>
      </c>
      <c r="EZ15" s="292">
        <v>0</v>
      </c>
      <c r="FA15" s="292">
        <v>0</v>
      </c>
      <c r="FB15" s="292">
        <v>0</v>
      </c>
      <c r="FC15" s="292">
        <v>0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870</v>
      </c>
      <c r="FI15" s="295" t="s">
        <v>870</v>
      </c>
      <c r="FJ15" s="295" t="s">
        <v>870</v>
      </c>
      <c r="FK15" s="292">
        <v>0</v>
      </c>
      <c r="FL15" s="292">
        <v>0</v>
      </c>
      <c r="FM15" s="292">
        <v>0</v>
      </c>
      <c r="FN15" s="292">
        <v>0</v>
      </c>
      <c r="FO15" s="292">
        <v>2008</v>
      </c>
    </row>
    <row r="16" spans="1:171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SUM(Y16,AT16,BO16,CJ16,DE16,DZ16,EU16)</f>
        <v>2657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706</v>
      </c>
      <c r="I16" s="292">
        <f>SUM(AD16,AY16,BT16,CO16,DJ16,EE16,EZ16)</f>
        <v>535</v>
      </c>
      <c r="J16" s="292">
        <f>SUM(AE16,AZ16,BU16,CP16,DK16,EF16,FA16)</f>
        <v>215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1191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10</v>
      </c>
      <c r="Y16" s="292">
        <f>SUM(Z16:AS16)</f>
        <v>1191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870</v>
      </c>
      <c r="AK16" s="295" t="s">
        <v>870</v>
      </c>
      <c r="AL16" s="292">
        <v>1191</v>
      </c>
      <c r="AM16" s="295" t="s">
        <v>870</v>
      </c>
      <c r="AN16" s="295" t="s">
        <v>870</v>
      </c>
      <c r="AO16" s="292">
        <v>0</v>
      </c>
      <c r="AP16" s="295" t="s">
        <v>870</v>
      </c>
      <c r="AQ16" s="292">
        <v>0</v>
      </c>
      <c r="AR16" s="295" t="s">
        <v>870</v>
      </c>
      <c r="AS16" s="292">
        <v>0</v>
      </c>
      <c r="AT16" s="292">
        <f>SUM(AU16:BN16)</f>
        <v>1466</v>
      </c>
      <c r="AU16" s="292">
        <v>0</v>
      </c>
      <c r="AV16" s="292">
        <v>0</v>
      </c>
      <c r="AW16" s="292">
        <v>0</v>
      </c>
      <c r="AX16" s="292">
        <v>706</v>
      </c>
      <c r="AY16" s="292">
        <v>535</v>
      </c>
      <c r="AZ16" s="292">
        <v>215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870</v>
      </c>
      <c r="BF16" s="295" t="s">
        <v>870</v>
      </c>
      <c r="BG16" s="295" t="s">
        <v>870</v>
      </c>
      <c r="BH16" s="295" t="s">
        <v>870</v>
      </c>
      <c r="BI16" s="295" t="s">
        <v>870</v>
      </c>
      <c r="BJ16" s="295" t="s">
        <v>870</v>
      </c>
      <c r="BK16" s="295" t="s">
        <v>870</v>
      </c>
      <c r="BL16" s="295" t="s">
        <v>870</v>
      </c>
      <c r="BM16" s="295" t="s">
        <v>870</v>
      </c>
      <c r="BN16" s="292">
        <v>10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870</v>
      </c>
      <c r="CC16" s="295" t="s">
        <v>870</v>
      </c>
      <c r="CD16" s="295" t="s">
        <v>870</v>
      </c>
      <c r="CE16" s="295" t="s">
        <v>870</v>
      </c>
      <c r="CF16" s="295" t="s">
        <v>870</v>
      </c>
      <c r="CG16" s="295" t="s">
        <v>870</v>
      </c>
      <c r="CH16" s="295" t="s">
        <v>870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870</v>
      </c>
      <c r="CX16" s="295" t="s">
        <v>870</v>
      </c>
      <c r="CY16" s="295" t="s">
        <v>870</v>
      </c>
      <c r="CZ16" s="295" t="s">
        <v>870</v>
      </c>
      <c r="DA16" s="295" t="s">
        <v>870</v>
      </c>
      <c r="DB16" s="295" t="s">
        <v>870</v>
      </c>
      <c r="DC16" s="295" t="s">
        <v>870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870</v>
      </c>
      <c r="DS16" s="295" t="s">
        <v>870</v>
      </c>
      <c r="DT16" s="292">
        <v>0</v>
      </c>
      <c r="DU16" s="295" t="s">
        <v>870</v>
      </c>
      <c r="DV16" s="295" t="s">
        <v>870</v>
      </c>
      <c r="DW16" s="295" t="s">
        <v>870</v>
      </c>
      <c r="DX16" s="295" t="s">
        <v>870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870</v>
      </c>
      <c r="EL16" s="295" t="s">
        <v>870</v>
      </c>
      <c r="EM16" s="295" t="s">
        <v>870</v>
      </c>
      <c r="EN16" s="292">
        <v>0</v>
      </c>
      <c r="EO16" s="292">
        <v>0</v>
      </c>
      <c r="EP16" s="295" t="s">
        <v>870</v>
      </c>
      <c r="EQ16" s="295" t="s">
        <v>870</v>
      </c>
      <c r="ER16" s="295" t="s">
        <v>870</v>
      </c>
      <c r="ES16" s="292">
        <v>0</v>
      </c>
      <c r="ET16" s="292">
        <v>0</v>
      </c>
      <c r="EU16" s="292">
        <f>SUM(EV16:FO16)</f>
        <v>0</v>
      </c>
      <c r="EV16" s="292">
        <v>0</v>
      </c>
      <c r="EW16" s="292">
        <v>0</v>
      </c>
      <c r="EX16" s="292">
        <v>0</v>
      </c>
      <c r="EY16" s="292">
        <v>0</v>
      </c>
      <c r="EZ16" s="292">
        <v>0</v>
      </c>
      <c r="FA16" s="292">
        <v>0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870</v>
      </c>
      <c r="FI16" s="295" t="s">
        <v>870</v>
      </c>
      <c r="FJ16" s="295" t="s">
        <v>870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SUM(Y17,AT17,BO17,CJ17,DE17,DZ17,EU17)</f>
        <v>5697</v>
      </c>
      <c r="E17" s="292">
        <f>SUM(Z17,AU17,BP17,CK17,DF17,EA17,EV17)</f>
        <v>0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503</v>
      </c>
      <c r="I17" s="292">
        <f>SUM(AD17,AY17,BT17,CO17,DJ17,EE17,EZ17)</f>
        <v>1018</v>
      </c>
      <c r="J17" s="292">
        <f>SUM(AE17,AZ17,BU17,CP17,DK17,EF17,FA17)</f>
        <v>344</v>
      </c>
      <c r="K17" s="292">
        <f>SUM(AF17,BA17,BV17,CQ17,DL17,EG17,FB17)</f>
        <v>0</v>
      </c>
      <c r="L17" s="292">
        <f>SUM(AG17,BB17,BW17,CR17,DM17,EH17,FC17)</f>
        <v>406</v>
      </c>
      <c r="M17" s="292">
        <f>SUM(AH17,BC17,BX17,CS17,DN17,EI17,FD17)</f>
        <v>37</v>
      </c>
      <c r="N17" s="292">
        <f>SUM(AI17,BD17,BY17,CT17,DO17,EJ17,FE17)</f>
        <v>0</v>
      </c>
      <c r="O17" s="292">
        <f>SUM(AJ17,BE17,BZ17,CU17,DP17,EK17,FF17)</f>
        <v>896</v>
      </c>
      <c r="P17" s="292">
        <f>SUM(AK17,BF17,CA17,CV17,DQ17,EL17,FG17)</f>
        <v>0</v>
      </c>
      <c r="Q17" s="292">
        <f>SUM(AL17,BG17,CB17,CW17,DR17,EM17,FH17)</f>
        <v>2226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3</v>
      </c>
      <c r="X17" s="292">
        <f>SUM(AS17,BN17,CI17,DD17,DY17,ET17,FO17)</f>
        <v>264</v>
      </c>
      <c r="Y17" s="292">
        <f>SUM(Z17:AS17)</f>
        <v>2250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870</v>
      </c>
      <c r="AK17" s="295" t="s">
        <v>870</v>
      </c>
      <c r="AL17" s="292">
        <v>2226</v>
      </c>
      <c r="AM17" s="295" t="s">
        <v>870</v>
      </c>
      <c r="AN17" s="295" t="s">
        <v>870</v>
      </c>
      <c r="AO17" s="292">
        <v>0</v>
      </c>
      <c r="AP17" s="295" t="s">
        <v>870</v>
      </c>
      <c r="AQ17" s="292">
        <v>0</v>
      </c>
      <c r="AR17" s="295" t="s">
        <v>870</v>
      </c>
      <c r="AS17" s="292">
        <v>24</v>
      </c>
      <c r="AT17" s="292">
        <f>SUM(AU17:BN17)</f>
        <v>1260</v>
      </c>
      <c r="AU17" s="292">
        <v>0</v>
      </c>
      <c r="AV17" s="292">
        <v>0</v>
      </c>
      <c r="AW17" s="292">
        <v>0</v>
      </c>
      <c r="AX17" s="292">
        <v>503</v>
      </c>
      <c r="AY17" s="292">
        <v>757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870</v>
      </c>
      <c r="BF17" s="295" t="s">
        <v>870</v>
      </c>
      <c r="BG17" s="295" t="s">
        <v>870</v>
      </c>
      <c r="BH17" s="295" t="s">
        <v>870</v>
      </c>
      <c r="BI17" s="295" t="s">
        <v>870</v>
      </c>
      <c r="BJ17" s="295" t="s">
        <v>870</v>
      </c>
      <c r="BK17" s="295" t="s">
        <v>870</v>
      </c>
      <c r="BL17" s="295" t="s">
        <v>870</v>
      </c>
      <c r="BM17" s="295" t="s">
        <v>870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870</v>
      </c>
      <c r="CC17" s="295" t="s">
        <v>870</v>
      </c>
      <c r="CD17" s="295" t="s">
        <v>870</v>
      </c>
      <c r="CE17" s="295" t="s">
        <v>870</v>
      </c>
      <c r="CF17" s="295" t="s">
        <v>870</v>
      </c>
      <c r="CG17" s="295" t="s">
        <v>870</v>
      </c>
      <c r="CH17" s="295" t="s">
        <v>870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870</v>
      </c>
      <c r="CX17" s="295" t="s">
        <v>870</v>
      </c>
      <c r="CY17" s="295" t="s">
        <v>870</v>
      </c>
      <c r="CZ17" s="295" t="s">
        <v>870</v>
      </c>
      <c r="DA17" s="295" t="s">
        <v>870</v>
      </c>
      <c r="DB17" s="295" t="s">
        <v>870</v>
      </c>
      <c r="DC17" s="295" t="s">
        <v>870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870</v>
      </c>
      <c r="DS17" s="295" t="s">
        <v>870</v>
      </c>
      <c r="DT17" s="292">
        <v>0</v>
      </c>
      <c r="DU17" s="295" t="s">
        <v>870</v>
      </c>
      <c r="DV17" s="295" t="s">
        <v>870</v>
      </c>
      <c r="DW17" s="295" t="s">
        <v>870</v>
      </c>
      <c r="DX17" s="295" t="s">
        <v>870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870</v>
      </c>
      <c r="EL17" s="295" t="s">
        <v>870</v>
      </c>
      <c r="EM17" s="295" t="s">
        <v>870</v>
      </c>
      <c r="EN17" s="292">
        <v>0</v>
      </c>
      <c r="EO17" s="292">
        <v>0</v>
      </c>
      <c r="EP17" s="295" t="s">
        <v>870</v>
      </c>
      <c r="EQ17" s="295" t="s">
        <v>870</v>
      </c>
      <c r="ER17" s="295" t="s">
        <v>870</v>
      </c>
      <c r="ES17" s="292">
        <v>0</v>
      </c>
      <c r="ET17" s="292">
        <v>0</v>
      </c>
      <c r="EU17" s="292">
        <f>SUM(EV17:FO17)</f>
        <v>2187</v>
      </c>
      <c r="EV17" s="292">
        <v>0</v>
      </c>
      <c r="EW17" s="292">
        <v>0</v>
      </c>
      <c r="EX17" s="292">
        <v>0</v>
      </c>
      <c r="EY17" s="292">
        <v>0</v>
      </c>
      <c r="EZ17" s="292">
        <v>261</v>
      </c>
      <c r="FA17" s="292">
        <v>344</v>
      </c>
      <c r="FB17" s="292">
        <v>0</v>
      </c>
      <c r="FC17" s="292">
        <v>406</v>
      </c>
      <c r="FD17" s="292">
        <v>37</v>
      </c>
      <c r="FE17" s="292">
        <v>0</v>
      </c>
      <c r="FF17" s="292">
        <v>896</v>
      </c>
      <c r="FG17" s="292">
        <v>0</v>
      </c>
      <c r="FH17" s="295" t="s">
        <v>870</v>
      </c>
      <c r="FI17" s="295" t="s">
        <v>870</v>
      </c>
      <c r="FJ17" s="295" t="s">
        <v>870</v>
      </c>
      <c r="FK17" s="292">
        <v>0</v>
      </c>
      <c r="FL17" s="292">
        <v>0</v>
      </c>
      <c r="FM17" s="292">
        <v>0</v>
      </c>
      <c r="FN17" s="292">
        <v>3</v>
      </c>
      <c r="FO17" s="292">
        <v>240</v>
      </c>
    </row>
    <row r="18" spans="1:171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SUM(Y18,AT18,BO18,CJ18,DE18,DZ18,EU18)</f>
        <v>6039</v>
      </c>
      <c r="E18" s="292">
        <f>SUM(Z18,AU18,BP18,CK18,DF18,EA18,EV18)</f>
        <v>56</v>
      </c>
      <c r="F18" s="292">
        <f>SUM(AA18,AV18,BQ18,CL18,DG18,EB18,EW18)</f>
        <v>0</v>
      </c>
      <c r="G18" s="292">
        <f>SUM(AB18,AW18,BR18,CM18,DH18,EC18,EX18)</f>
        <v>362</v>
      </c>
      <c r="H18" s="292">
        <f>SUM(AC18,AX18,BS18,CN18,DI18,ED18,EY18)</f>
        <v>1098</v>
      </c>
      <c r="I18" s="292">
        <f>SUM(AD18,AY18,BT18,CO18,DJ18,EE18,EZ18)</f>
        <v>1111</v>
      </c>
      <c r="J18" s="292">
        <f>SUM(AE18,AZ18,BU18,CP18,DK18,EF18,FA18)</f>
        <v>109</v>
      </c>
      <c r="K18" s="292">
        <f>SUM(AF18,BA18,BV18,CQ18,DL18,EG18,FB18)</f>
        <v>0</v>
      </c>
      <c r="L18" s="292">
        <f>SUM(AG18,BB18,BW18,CR18,DM18,EH18,FC18)</f>
        <v>730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2573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0</v>
      </c>
      <c r="Y18" s="292">
        <f>SUM(Z18:AS18)</f>
        <v>2573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870</v>
      </c>
      <c r="AK18" s="295" t="s">
        <v>870</v>
      </c>
      <c r="AL18" s="292">
        <v>2573</v>
      </c>
      <c r="AM18" s="295" t="s">
        <v>870</v>
      </c>
      <c r="AN18" s="295" t="s">
        <v>870</v>
      </c>
      <c r="AO18" s="292">
        <v>0</v>
      </c>
      <c r="AP18" s="295" t="s">
        <v>870</v>
      </c>
      <c r="AQ18" s="292">
        <v>0</v>
      </c>
      <c r="AR18" s="295" t="s">
        <v>870</v>
      </c>
      <c r="AS18" s="292">
        <v>0</v>
      </c>
      <c r="AT18" s="292">
        <f>SUM(AU18:BN18)</f>
        <v>2209</v>
      </c>
      <c r="AU18" s="292">
        <v>0</v>
      </c>
      <c r="AV18" s="292">
        <v>0</v>
      </c>
      <c r="AW18" s="292">
        <v>0</v>
      </c>
      <c r="AX18" s="292">
        <v>1098</v>
      </c>
      <c r="AY18" s="292">
        <v>1111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870</v>
      </c>
      <c r="BF18" s="295" t="s">
        <v>870</v>
      </c>
      <c r="BG18" s="295" t="s">
        <v>870</v>
      </c>
      <c r="BH18" s="295" t="s">
        <v>870</v>
      </c>
      <c r="BI18" s="295" t="s">
        <v>870</v>
      </c>
      <c r="BJ18" s="295" t="s">
        <v>870</v>
      </c>
      <c r="BK18" s="295" t="s">
        <v>870</v>
      </c>
      <c r="BL18" s="295" t="s">
        <v>870</v>
      </c>
      <c r="BM18" s="295" t="s">
        <v>870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870</v>
      </c>
      <c r="CC18" s="295" t="s">
        <v>870</v>
      </c>
      <c r="CD18" s="295" t="s">
        <v>870</v>
      </c>
      <c r="CE18" s="295" t="s">
        <v>870</v>
      </c>
      <c r="CF18" s="295" t="s">
        <v>870</v>
      </c>
      <c r="CG18" s="295" t="s">
        <v>870</v>
      </c>
      <c r="CH18" s="295" t="s">
        <v>870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870</v>
      </c>
      <c r="CX18" s="295" t="s">
        <v>870</v>
      </c>
      <c r="CY18" s="295" t="s">
        <v>870</v>
      </c>
      <c r="CZ18" s="295" t="s">
        <v>870</v>
      </c>
      <c r="DA18" s="295" t="s">
        <v>870</v>
      </c>
      <c r="DB18" s="295" t="s">
        <v>870</v>
      </c>
      <c r="DC18" s="295" t="s">
        <v>870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870</v>
      </c>
      <c r="DS18" s="295" t="s">
        <v>870</v>
      </c>
      <c r="DT18" s="292">
        <v>0</v>
      </c>
      <c r="DU18" s="295" t="s">
        <v>870</v>
      </c>
      <c r="DV18" s="295" t="s">
        <v>870</v>
      </c>
      <c r="DW18" s="295" t="s">
        <v>870</v>
      </c>
      <c r="DX18" s="295" t="s">
        <v>870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870</v>
      </c>
      <c r="EL18" s="295" t="s">
        <v>870</v>
      </c>
      <c r="EM18" s="295" t="s">
        <v>870</v>
      </c>
      <c r="EN18" s="292">
        <v>0</v>
      </c>
      <c r="EO18" s="292">
        <v>0</v>
      </c>
      <c r="EP18" s="295" t="s">
        <v>870</v>
      </c>
      <c r="EQ18" s="295" t="s">
        <v>870</v>
      </c>
      <c r="ER18" s="295" t="s">
        <v>870</v>
      </c>
      <c r="ES18" s="292">
        <v>0</v>
      </c>
      <c r="ET18" s="292">
        <v>0</v>
      </c>
      <c r="EU18" s="292">
        <f>SUM(EV18:FO18)</f>
        <v>1257</v>
      </c>
      <c r="EV18" s="292">
        <v>56</v>
      </c>
      <c r="EW18" s="292">
        <v>0</v>
      </c>
      <c r="EX18" s="292">
        <v>362</v>
      </c>
      <c r="EY18" s="292">
        <v>0</v>
      </c>
      <c r="EZ18" s="292">
        <v>0</v>
      </c>
      <c r="FA18" s="292">
        <v>109</v>
      </c>
      <c r="FB18" s="292">
        <v>0</v>
      </c>
      <c r="FC18" s="292">
        <v>730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870</v>
      </c>
      <c r="FI18" s="295" t="s">
        <v>870</v>
      </c>
      <c r="FJ18" s="295" t="s">
        <v>870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SUM(Y19,AT19,BO19,CJ19,DE19,DZ19,EU19)</f>
        <v>2703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1</v>
      </c>
      <c r="H19" s="292">
        <f>SUM(AC19,AX19,BS19,CN19,DI19,ED19,EY19)</f>
        <v>272</v>
      </c>
      <c r="I19" s="292">
        <f>SUM(AD19,AY19,BT19,CO19,DJ19,EE19,EZ19)</f>
        <v>243</v>
      </c>
      <c r="J19" s="292">
        <f>SUM(AE19,AZ19,BU19,CP19,DK19,EF19,FA19)</f>
        <v>0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2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2165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20</v>
      </c>
      <c r="Y19" s="292">
        <f>SUM(Z19:AS19)</f>
        <v>2196</v>
      </c>
      <c r="Z19" s="292">
        <v>0</v>
      </c>
      <c r="AA19" s="292">
        <v>0</v>
      </c>
      <c r="AB19" s="292">
        <v>0</v>
      </c>
      <c r="AC19" s="292">
        <v>31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870</v>
      </c>
      <c r="AK19" s="295" t="s">
        <v>870</v>
      </c>
      <c r="AL19" s="292">
        <v>2165</v>
      </c>
      <c r="AM19" s="295" t="s">
        <v>870</v>
      </c>
      <c r="AN19" s="295" t="s">
        <v>870</v>
      </c>
      <c r="AO19" s="292">
        <v>0</v>
      </c>
      <c r="AP19" s="295" t="s">
        <v>870</v>
      </c>
      <c r="AQ19" s="292">
        <v>0</v>
      </c>
      <c r="AR19" s="295" t="s">
        <v>870</v>
      </c>
      <c r="AS19" s="292">
        <v>0</v>
      </c>
      <c r="AT19" s="292">
        <f>SUM(AU19:BN19)</f>
        <v>244</v>
      </c>
      <c r="AU19" s="292">
        <v>0</v>
      </c>
      <c r="AV19" s="292">
        <v>0</v>
      </c>
      <c r="AW19" s="292">
        <v>1</v>
      </c>
      <c r="AX19" s="292">
        <v>241</v>
      </c>
      <c r="AY19" s="292">
        <v>0</v>
      </c>
      <c r="AZ19" s="292">
        <v>0</v>
      </c>
      <c r="BA19" s="292">
        <v>0</v>
      </c>
      <c r="BB19" s="292">
        <v>0</v>
      </c>
      <c r="BC19" s="292">
        <v>2</v>
      </c>
      <c r="BD19" s="292">
        <v>0</v>
      </c>
      <c r="BE19" s="295" t="s">
        <v>870</v>
      </c>
      <c r="BF19" s="295" t="s">
        <v>870</v>
      </c>
      <c r="BG19" s="295" t="s">
        <v>870</v>
      </c>
      <c r="BH19" s="295" t="s">
        <v>870</v>
      </c>
      <c r="BI19" s="295" t="s">
        <v>870</v>
      </c>
      <c r="BJ19" s="295" t="s">
        <v>870</v>
      </c>
      <c r="BK19" s="295" t="s">
        <v>870</v>
      </c>
      <c r="BL19" s="295" t="s">
        <v>870</v>
      </c>
      <c r="BM19" s="295" t="s">
        <v>870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870</v>
      </c>
      <c r="CC19" s="295" t="s">
        <v>870</v>
      </c>
      <c r="CD19" s="295" t="s">
        <v>870</v>
      </c>
      <c r="CE19" s="295" t="s">
        <v>870</v>
      </c>
      <c r="CF19" s="295" t="s">
        <v>870</v>
      </c>
      <c r="CG19" s="295" t="s">
        <v>870</v>
      </c>
      <c r="CH19" s="295" t="s">
        <v>870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870</v>
      </c>
      <c r="CX19" s="295" t="s">
        <v>870</v>
      </c>
      <c r="CY19" s="295" t="s">
        <v>870</v>
      </c>
      <c r="CZ19" s="295" t="s">
        <v>870</v>
      </c>
      <c r="DA19" s="295" t="s">
        <v>870</v>
      </c>
      <c r="DB19" s="295" t="s">
        <v>870</v>
      </c>
      <c r="DC19" s="295" t="s">
        <v>870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870</v>
      </c>
      <c r="DS19" s="295" t="s">
        <v>870</v>
      </c>
      <c r="DT19" s="292">
        <v>0</v>
      </c>
      <c r="DU19" s="295" t="s">
        <v>870</v>
      </c>
      <c r="DV19" s="295" t="s">
        <v>870</v>
      </c>
      <c r="DW19" s="295" t="s">
        <v>870</v>
      </c>
      <c r="DX19" s="295" t="s">
        <v>870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870</v>
      </c>
      <c r="EL19" s="295" t="s">
        <v>870</v>
      </c>
      <c r="EM19" s="295" t="s">
        <v>870</v>
      </c>
      <c r="EN19" s="292">
        <v>0</v>
      </c>
      <c r="EO19" s="292">
        <v>0</v>
      </c>
      <c r="EP19" s="295" t="s">
        <v>870</v>
      </c>
      <c r="EQ19" s="295" t="s">
        <v>870</v>
      </c>
      <c r="ER19" s="295" t="s">
        <v>870</v>
      </c>
      <c r="ES19" s="292">
        <v>0</v>
      </c>
      <c r="ET19" s="292">
        <v>0</v>
      </c>
      <c r="EU19" s="292">
        <f>SUM(EV19:FO19)</f>
        <v>263</v>
      </c>
      <c r="EV19" s="292">
        <v>0</v>
      </c>
      <c r="EW19" s="292">
        <v>0</v>
      </c>
      <c r="EX19" s="292">
        <v>0</v>
      </c>
      <c r="EY19" s="292">
        <v>0</v>
      </c>
      <c r="EZ19" s="292">
        <v>243</v>
      </c>
      <c r="FA19" s="292">
        <v>0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870</v>
      </c>
      <c r="FI19" s="295" t="s">
        <v>870</v>
      </c>
      <c r="FJ19" s="295" t="s">
        <v>870</v>
      </c>
      <c r="FK19" s="292">
        <v>0</v>
      </c>
      <c r="FL19" s="292">
        <v>0</v>
      </c>
      <c r="FM19" s="292">
        <v>0</v>
      </c>
      <c r="FN19" s="292">
        <v>0</v>
      </c>
      <c r="FO19" s="292">
        <v>20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2123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614</v>
      </c>
      <c r="I20" s="292">
        <f>SUM(AD20,AY20,BT20,CO20,DJ20,EE20,EZ20)</f>
        <v>350</v>
      </c>
      <c r="J20" s="292">
        <f>SUM(AE20,AZ20,BU20,CP20,DK20,EF20,FA20)</f>
        <v>156</v>
      </c>
      <c r="K20" s="292">
        <f>SUM(AF20,BA20,BV20,CQ20,DL20,EG20,FB20)</f>
        <v>0</v>
      </c>
      <c r="L20" s="292">
        <f>SUM(AG20,BB20,BW20,CR20,DM20,EH20,FC20)</f>
        <v>0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976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27</v>
      </c>
      <c r="Y20" s="292">
        <f>SUM(Z20:AS20)</f>
        <v>976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870</v>
      </c>
      <c r="AK20" s="295" t="s">
        <v>870</v>
      </c>
      <c r="AL20" s="292">
        <v>976</v>
      </c>
      <c r="AM20" s="295" t="s">
        <v>870</v>
      </c>
      <c r="AN20" s="295" t="s">
        <v>870</v>
      </c>
      <c r="AO20" s="292">
        <v>0</v>
      </c>
      <c r="AP20" s="295" t="s">
        <v>870</v>
      </c>
      <c r="AQ20" s="292">
        <v>0</v>
      </c>
      <c r="AR20" s="295" t="s">
        <v>870</v>
      </c>
      <c r="AS20" s="292">
        <v>0</v>
      </c>
      <c r="AT20" s="292">
        <f>SUM(AU20:BN20)</f>
        <v>398</v>
      </c>
      <c r="AU20" s="292">
        <v>0</v>
      </c>
      <c r="AV20" s="292">
        <v>0</v>
      </c>
      <c r="AW20" s="292">
        <v>0</v>
      </c>
      <c r="AX20" s="292">
        <v>371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870</v>
      </c>
      <c r="BF20" s="295" t="s">
        <v>870</v>
      </c>
      <c r="BG20" s="295" t="s">
        <v>870</v>
      </c>
      <c r="BH20" s="295" t="s">
        <v>870</v>
      </c>
      <c r="BI20" s="295" t="s">
        <v>870</v>
      </c>
      <c r="BJ20" s="295" t="s">
        <v>870</v>
      </c>
      <c r="BK20" s="295" t="s">
        <v>870</v>
      </c>
      <c r="BL20" s="295" t="s">
        <v>870</v>
      </c>
      <c r="BM20" s="295" t="s">
        <v>870</v>
      </c>
      <c r="BN20" s="292">
        <v>27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870</v>
      </c>
      <c r="CC20" s="295" t="s">
        <v>870</v>
      </c>
      <c r="CD20" s="295" t="s">
        <v>870</v>
      </c>
      <c r="CE20" s="295" t="s">
        <v>870</v>
      </c>
      <c r="CF20" s="295" t="s">
        <v>870</v>
      </c>
      <c r="CG20" s="295" t="s">
        <v>870</v>
      </c>
      <c r="CH20" s="295" t="s">
        <v>870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870</v>
      </c>
      <c r="CX20" s="295" t="s">
        <v>870</v>
      </c>
      <c r="CY20" s="295" t="s">
        <v>870</v>
      </c>
      <c r="CZ20" s="295" t="s">
        <v>870</v>
      </c>
      <c r="DA20" s="295" t="s">
        <v>870</v>
      </c>
      <c r="DB20" s="295" t="s">
        <v>870</v>
      </c>
      <c r="DC20" s="295" t="s">
        <v>870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870</v>
      </c>
      <c r="DS20" s="295" t="s">
        <v>870</v>
      </c>
      <c r="DT20" s="292">
        <v>0</v>
      </c>
      <c r="DU20" s="295" t="s">
        <v>870</v>
      </c>
      <c r="DV20" s="295" t="s">
        <v>870</v>
      </c>
      <c r="DW20" s="295" t="s">
        <v>870</v>
      </c>
      <c r="DX20" s="295" t="s">
        <v>870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870</v>
      </c>
      <c r="EL20" s="295" t="s">
        <v>870</v>
      </c>
      <c r="EM20" s="295" t="s">
        <v>870</v>
      </c>
      <c r="EN20" s="292">
        <v>0</v>
      </c>
      <c r="EO20" s="292">
        <v>0</v>
      </c>
      <c r="EP20" s="295" t="s">
        <v>870</v>
      </c>
      <c r="EQ20" s="295" t="s">
        <v>870</v>
      </c>
      <c r="ER20" s="295" t="s">
        <v>870</v>
      </c>
      <c r="ES20" s="292">
        <v>0</v>
      </c>
      <c r="ET20" s="292">
        <v>0</v>
      </c>
      <c r="EU20" s="292">
        <f>SUM(EV20:FO20)</f>
        <v>749</v>
      </c>
      <c r="EV20" s="292">
        <v>0</v>
      </c>
      <c r="EW20" s="292">
        <v>0</v>
      </c>
      <c r="EX20" s="292">
        <v>0</v>
      </c>
      <c r="EY20" s="292">
        <v>243</v>
      </c>
      <c r="EZ20" s="292">
        <v>350</v>
      </c>
      <c r="FA20" s="292">
        <v>156</v>
      </c>
      <c r="FB20" s="292">
        <v>0</v>
      </c>
      <c r="FC20" s="292">
        <v>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870</v>
      </c>
      <c r="FI20" s="295" t="s">
        <v>870</v>
      </c>
      <c r="FJ20" s="295" t="s">
        <v>870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7875</v>
      </c>
      <c r="E21" s="292">
        <f>SUM(Z21,AU21,BP21,CK21,DF21,EA21,EV21)</f>
        <v>55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1670</v>
      </c>
      <c r="I21" s="292">
        <f>SUM(AD21,AY21,BT21,CO21,DJ21,EE21,EZ21)</f>
        <v>441</v>
      </c>
      <c r="J21" s="292">
        <f>SUM(AE21,AZ21,BU21,CP21,DK21,EF21,FA21)</f>
        <v>493</v>
      </c>
      <c r="K21" s="292">
        <f>SUM(AF21,BA21,BV21,CQ21,DL21,EG21,FB21)</f>
        <v>0</v>
      </c>
      <c r="L21" s="292">
        <f>SUM(AG21,BB21,BW21,CR21,DM21,EH21,FC21)</f>
        <v>0</v>
      </c>
      <c r="M21" s="292">
        <f>SUM(AH21,BC21,BX21,CS21,DN21,EI21,FD21)</f>
        <v>0</v>
      </c>
      <c r="N21" s="292">
        <f>SUM(AI21,BD21,BY21,CT21,DO21,EJ21,FE21)</f>
        <v>17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5155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44</v>
      </c>
      <c r="Y21" s="292">
        <f>SUM(Z21:AS21)</f>
        <v>5872</v>
      </c>
      <c r="Z21" s="292">
        <v>0</v>
      </c>
      <c r="AA21" s="292">
        <v>0</v>
      </c>
      <c r="AB21" s="292">
        <v>0</v>
      </c>
      <c r="AC21" s="292">
        <v>717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870</v>
      </c>
      <c r="AK21" s="295" t="s">
        <v>870</v>
      </c>
      <c r="AL21" s="292">
        <v>5155</v>
      </c>
      <c r="AM21" s="295" t="s">
        <v>870</v>
      </c>
      <c r="AN21" s="295" t="s">
        <v>870</v>
      </c>
      <c r="AO21" s="292">
        <v>0</v>
      </c>
      <c r="AP21" s="295" t="s">
        <v>870</v>
      </c>
      <c r="AQ21" s="292">
        <v>0</v>
      </c>
      <c r="AR21" s="295" t="s">
        <v>870</v>
      </c>
      <c r="AS21" s="292">
        <v>0</v>
      </c>
      <c r="AT21" s="292">
        <f>SUM(AU21:BN21)</f>
        <v>2003</v>
      </c>
      <c r="AU21" s="292">
        <v>55</v>
      </c>
      <c r="AV21" s="292">
        <v>0</v>
      </c>
      <c r="AW21" s="292">
        <v>0</v>
      </c>
      <c r="AX21" s="292">
        <v>953</v>
      </c>
      <c r="AY21" s="292">
        <v>441</v>
      </c>
      <c r="AZ21" s="292">
        <v>493</v>
      </c>
      <c r="BA21" s="292">
        <v>0</v>
      </c>
      <c r="BB21" s="292">
        <v>0</v>
      </c>
      <c r="BC21" s="292">
        <v>0</v>
      </c>
      <c r="BD21" s="292">
        <v>17</v>
      </c>
      <c r="BE21" s="295" t="s">
        <v>870</v>
      </c>
      <c r="BF21" s="295" t="s">
        <v>870</v>
      </c>
      <c r="BG21" s="295" t="s">
        <v>870</v>
      </c>
      <c r="BH21" s="295" t="s">
        <v>870</v>
      </c>
      <c r="BI21" s="295" t="s">
        <v>870</v>
      </c>
      <c r="BJ21" s="295" t="s">
        <v>870</v>
      </c>
      <c r="BK21" s="295" t="s">
        <v>870</v>
      </c>
      <c r="BL21" s="295" t="s">
        <v>870</v>
      </c>
      <c r="BM21" s="295" t="s">
        <v>870</v>
      </c>
      <c r="BN21" s="292">
        <v>44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870</v>
      </c>
      <c r="CC21" s="295" t="s">
        <v>870</v>
      </c>
      <c r="CD21" s="295" t="s">
        <v>870</v>
      </c>
      <c r="CE21" s="295" t="s">
        <v>870</v>
      </c>
      <c r="CF21" s="295" t="s">
        <v>870</v>
      </c>
      <c r="CG21" s="295" t="s">
        <v>870</v>
      </c>
      <c r="CH21" s="295" t="s">
        <v>870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870</v>
      </c>
      <c r="CX21" s="295" t="s">
        <v>870</v>
      </c>
      <c r="CY21" s="295" t="s">
        <v>870</v>
      </c>
      <c r="CZ21" s="295" t="s">
        <v>870</v>
      </c>
      <c r="DA21" s="295" t="s">
        <v>870</v>
      </c>
      <c r="DB21" s="295" t="s">
        <v>870</v>
      </c>
      <c r="DC21" s="295" t="s">
        <v>870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870</v>
      </c>
      <c r="DS21" s="295" t="s">
        <v>870</v>
      </c>
      <c r="DT21" s="292">
        <v>0</v>
      </c>
      <c r="DU21" s="295" t="s">
        <v>870</v>
      </c>
      <c r="DV21" s="295" t="s">
        <v>870</v>
      </c>
      <c r="DW21" s="295" t="s">
        <v>870</v>
      </c>
      <c r="DX21" s="295" t="s">
        <v>870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870</v>
      </c>
      <c r="EL21" s="295" t="s">
        <v>870</v>
      </c>
      <c r="EM21" s="295" t="s">
        <v>870</v>
      </c>
      <c r="EN21" s="292">
        <v>0</v>
      </c>
      <c r="EO21" s="292">
        <v>0</v>
      </c>
      <c r="EP21" s="295" t="s">
        <v>870</v>
      </c>
      <c r="EQ21" s="295" t="s">
        <v>870</v>
      </c>
      <c r="ER21" s="295" t="s">
        <v>870</v>
      </c>
      <c r="ES21" s="292">
        <v>0</v>
      </c>
      <c r="ET21" s="292">
        <v>0</v>
      </c>
      <c r="EU21" s="292">
        <f>SUM(EV21:FO21)</f>
        <v>0</v>
      </c>
      <c r="EV21" s="292">
        <v>0</v>
      </c>
      <c r="EW21" s="292">
        <v>0</v>
      </c>
      <c r="EX21" s="292">
        <v>0</v>
      </c>
      <c r="EY21" s="292">
        <v>0</v>
      </c>
      <c r="EZ21" s="292">
        <v>0</v>
      </c>
      <c r="FA21" s="292">
        <v>0</v>
      </c>
      <c r="FB21" s="292">
        <v>0</v>
      </c>
      <c r="FC21" s="292">
        <v>0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870</v>
      </c>
      <c r="FI21" s="295" t="s">
        <v>870</v>
      </c>
      <c r="FJ21" s="295" t="s">
        <v>870</v>
      </c>
      <c r="FK21" s="292">
        <v>0</v>
      </c>
      <c r="FL21" s="292">
        <v>0</v>
      </c>
      <c r="FM21" s="292">
        <v>0</v>
      </c>
      <c r="FN21" s="292">
        <v>0</v>
      </c>
      <c r="FO21" s="292">
        <v>0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25442</v>
      </c>
      <c r="E22" s="292">
        <f>SUM(Z22,AU22,BP22,CK22,DF22,EA22,EV22)</f>
        <v>10774</v>
      </c>
      <c r="F22" s="292">
        <f>SUM(AA22,AV22,BQ22,CL22,DG22,EB22,EW22)</f>
        <v>77</v>
      </c>
      <c r="G22" s="292">
        <f>SUM(AB22,AW22,BR22,CM22,DH22,EC22,EX22)</f>
        <v>0</v>
      </c>
      <c r="H22" s="292">
        <f>SUM(AC22,AX22,BS22,CN22,DI22,ED22,EY22)</f>
        <v>3797</v>
      </c>
      <c r="I22" s="292">
        <f>SUM(AD22,AY22,BT22,CO22,DJ22,EE22,EZ22)</f>
        <v>2656</v>
      </c>
      <c r="J22" s="292">
        <f>SUM(AE22,AZ22,BU22,CP22,DK22,EF22,FA22)</f>
        <v>1187</v>
      </c>
      <c r="K22" s="292">
        <f>SUM(AF22,BA22,BV22,CQ22,DL22,EG22,FB22)</f>
        <v>0</v>
      </c>
      <c r="L22" s="292">
        <f>SUM(AG22,BB22,BW22,CR22,DM22,EH22,FC22)</f>
        <v>5045</v>
      </c>
      <c r="M22" s="292">
        <f>SUM(AH22,BC22,BX22,CS22,DN22,EI22,FD22)</f>
        <v>0</v>
      </c>
      <c r="N22" s="292">
        <f>SUM(AI22,BD22,BY22,CT22,DO22,EJ22,FE22)</f>
        <v>1694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212</v>
      </c>
      <c r="Y22" s="292">
        <f>SUM(Z22:AS22)</f>
        <v>225</v>
      </c>
      <c r="Z22" s="292">
        <v>0</v>
      </c>
      <c r="AA22" s="292">
        <v>0</v>
      </c>
      <c r="AB22" s="292">
        <v>0</v>
      </c>
      <c r="AC22" s="292">
        <v>225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870</v>
      </c>
      <c r="AK22" s="295" t="s">
        <v>870</v>
      </c>
      <c r="AL22" s="292">
        <v>0</v>
      </c>
      <c r="AM22" s="295" t="s">
        <v>870</v>
      </c>
      <c r="AN22" s="295" t="s">
        <v>870</v>
      </c>
      <c r="AO22" s="292">
        <v>0</v>
      </c>
      <c r="AP22" s="295" t="s">
        <v>870</v>
      </c>
      <c r="AQ22" s="292">
        <v>0</v>
      </c>
      <c r="AR22" s="295" t="s">
        <v>870</v>
      </c>
      <c r="AS22" s="292">
        <v>0</v>
      </c>
      <c r="AT22" s="292">
        <f>SUM(AU22:BN22)</f>
        <v>595</v>
      </c>
      <c r="AU22" s="292">
        <v>0</v>
      </c>
      <c r="AV22" s="292">
        <v>0</v>
      </c>
      <c r="AW22" s="292">
        <v>0</v>
      </c>
      <c r="AX22" s="292">
        <v>595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870</v>
      </c>
      <c r="BF22" s="295" t="s">
        <v>870</v>
      </c>
      <c r="BG22" s="295" t="s">
        <v>870</v>
      </c>
      <c r="BH22" s="295" t="s">
        <v>870</v>
      </c>
      <c r="BI22" s="295" t="s">
        <v>870</v>
      </c>
      <c r="BJ22" s="295" t="s">
        <v>870</v>
      </c>
      <c r="BK22" s="295" t="s">
        <v>870</v>
      </c>
      <c r="BL22" s="295" t="s">
        <v>870</v>
      </c>
      <c r="BM22" s="295" t="s">
        <v>870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870</v>
      </c>
      <c r="CC22" s="295" t="s">
        <v>870</v>
      </c>
      <c r="CD22" s="295" t="s">
        <v>870</v>
      </c>
      <c r="CE22" s="295" t="s">
        <v>870</v>
      </c>
      <c r="CF22" s="295" t="s">
        <v>870</v>
      </c>
      <c r="CG22" s="295" t="s">
        <v>870</v>
      </c>
      <c r="CH22" s="295" t="s">
        <v>870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870</v>
      </c>
      <c r="CX22" s="295" t="s">
        <v>870</v>
      </c>
      <c r="CY22" s="295" t="s">
        <v>870</v>
      </c>
      <c r="CZ22" s="295" t="s">
        <v>870</v>
      </c>
      <c r="DA22" s="295" t="s">
        <v>870</v>
      </c>
      <c r="DB22" s="295" t="s">
        <v>870</v>
      </c>
      <c r="DC22" s="295" t="s">
        <v>870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870</v>
      </c>
      <c r="DS22" s="295" t="s">
        <v>870</v>
      </c>
      <c r="DT22" s="292">
        <v>0</v>
      </c>
      <c r="DU22" s="295" t="s">
        <v>870</v>
      </c>
      <c r="DV22" s="295" t="s">
        <v>870</v>
      </c>
      <c r="DW22" s="295" t="s">
        <v>870</v>
      </c>
      <c r="DX22" s="295" t="s">
        <v>870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870</v>
      </c>
      <c r="EL22" s="295" t="s">
        <v>870</v>
      </c>
      <c r="EM22" s="295" t="s">
        <v>870</v>
      </c>
      <c r="EN22" s="292">
        <v>0</v>
      </c>
      <c r="EO22" s="292">
        <v>0</v>
      </c>
      <c r="EP22" s="295" t="s">
        <v>870</v>
      </c>
      <c r="EQ22" s="295" t="s">
        <v>870</v>
      </c>
      <c r="ER22" s="295" t="s">
        <v>870</v>
      </c>
      <c r="ES22" s="292">
        <v>0</v>
      </c>
      <c r="ET22" s="292">
        <v>0</v>
      </c>
      <c r="EU22" s="292">
        <f>SUM(EV22:FO22)</f>
        <v>24622</v>
      </c>
      <c r="EV22" s="292">
        <v>10774</v>
      </c>
      <c r="EW22" s="292">
        <v>77</v>
      </c>
      <c r="EX22" s="292">
        <v>0</v>
      </c>
      <c r="EY22" s="292">
        <v>2977</v>
      </c>
      <c r="EZ22" s="292">
        <v>2656</v>
      </c>
      <c r="FA22" s="292">
        <v>1187</v>
      </c>
      <c r="FB22" s="292">
        <v>0</v>
      </c>
      <c r="FC22" s="292">
        <v>5045</v>
      </c>
      <c r="FD22" s="292">
        <v>0</v>
      </c>
      <c r="FE22" s="292">
        <v>1694</v>
      </c>
      <c r="FF22" s="292">
        <v>0</v>
      </c>
      <c r="FG22" s="292">
        <v>0</v>
      </c>
      <c r="FH22" s="295" t="s">
        <v>870</v>
      </c>
      <c r="FI22" s="295" t="s">
        <v>870</v>
      </c>
      <c r="FJ22" s="295" t="s">
        <v>870</v>
      </c>
      <c r="FK22" s="292">
        <v>0</v>
      </c>
      <c r="FL22" s="292">
        <v>0</v>
      </c>
      <c r="FM22" s="292">
        <v>0</v>
      </c>
      <c r="FN22" s="292">
        <v>0</v>
      </c>
      <c r="FO22" s="292">
        <v>212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418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236</v>
      </c>
      <c r="I23" s="292">
        <f>SUM(AD23,AY23,BT23,CO23,DJ23,EE23,EZ23)</f>
        <v>0</v>
      </c>
      <c r="J23" s="292">
        <f>SUM(AE23,AZ23,BU23,CP23,DK23,EF23,FA23)</f>
        <v>0</v>
      </c>
      <c r="K23" s="292">
        <f>SUM(AF23,BA23,BV23,CQ23,DL23,EG23,FB23)</f>
        <v>0</v>
      </c>
      <c r="L23" s="292">
        <f>SUM(AG23,BB23,BW23,CR23,DM23,EH23,FC23)</f>
        <v>182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870</v>
      </c>
      <c r="AK23" s="295" t="s">
        <v>870</v>
      </c>
      <c r="AL23" s="292">
        <v>0</v>
      </c>
      <c r="AM23" s="295" t="s">
        <v>870</v>
      </c>
      <c r="AN23" s="295" t="s">
        <v>870</v>
      </c>
      <c r="AO23" s="292">
        <v>0</v>
      </c>
      <c r="AP23" s="295" t="s">
        <v>870</v>
      </c>
      <c r="AQ23" s="292">
        <v>0</v>
      </c>
      <c r="AR23" s="295" t="s">
        <v>870</v>
      </c>
      <c r="AS23" s="292">
        <v>0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870</v>
      </c>
      <c r="BF23" s="295" t="s">
        <v>870</v>
      </c>
      <c r="BG23" s="295" t="s">
        <v>870</v>
      </c>
      <c r="BH23" s="295" t="s">
        <v>870</v>
      </c>
      <c r="BI23" s="295" t="s">
        <v>870</v>
      </c>
      <c r="BJ23" s="295" t="s">
        <v>870</v>
      </c>
      <c r="BK23" s="295" t="s">
        <v>870</v>
      </c>
      <c r="BL23" s="295" t="s">
        <v>870</v>
      </c>
      <c r="BM23" s="295" t="s">
        <v>870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870</v>
      </c>
      <c r="CC23" s="295" t="s">
        <v>870</v>
      </c>
      <c r="CD23" s="295" t="s">
        <v>870</v>
      </c>
      <c r="CE23" s="295" t="s">
        <v>870</v>
      </c>
      <c r="CF23" s="295" t="s">
        <v>870</v>
      </c>
      <c r="CG23" s="295" t="s">
        <v>870</v>
      </c>
      <c r="CH23" s="295" t="s">
        <v>870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870</v>
      </c>
      <c r="CX23" s="295" t="s">
        <v>870</v>
      </c>
      <c r="CY23" s="295" t="s">
        <v>870</v>
      </c>
      <c r="CZ23" s="295" t="s">
        <v>870</v>
      </c>
      <c r="DA23" s="295" t="s">
        <v>870</v>
      </c>
      <c r="DB23" s="295" t="s">
        <v>870</v>
      </c>
      <c r="DC23" s="295" t="s">
        <v>870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870</v>
      </c>
      <c r="DS23" s="295" t="s">
        <v>870</v>
      </c>
      <c r="DT23" s="292">
        <v>0</v>
      </c>
      <c r="DU23" s="295" t="s">
        <v>870</v>
      </c>
      <c r="DV23" s="295" t="s">
        <v>870</v>
      </c>
      <c r="DW23" s="295" t="s">
        <v>870</v>
      </c>
      <c r="DX23" s="295" t="s">
        <v>870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870</v>
      </c>
      <c r="EL23" s="295" t="s">
        <v>870</v>
      </c>
      <c r="EM23" s="295" t="s">
        <v>870</v>
      </c>
      <c r="EN23" s="292">
        <v>0</v>
      </c>
      <c r="EO23" s="292">
        <v>0</v>
      </c>
      <c r="EP23" s="295" t="s">
        <v>870</v>
      </c>
      <c r="EQ23" s="295" t="s">
        <v>870</v>
      </c>
      <c r="ER23" s="295" t="s">
        <v>870</v>
      </c>
      <c r="ES23" s="292">
        <v>0</v>
      </c>
      <c r="ET23" s="292">
        <v>0</v>
      </c>
      <c r="EU23" s="292">
        <f>SUM(EV23:FO23)</f>
        <v>418</v>
      </c>
      <c r="EV23" s="292">
        <v>0</v>
      </c>
      <c r="EW23" s="292">
        <v>0</v>
      </c>
      <c r="EX23" s="292">
        <v>0</v>
      </c>
      <c r="EY23" s="292">
        <v>236</v>
      </c>
      <c r="EZ23" s="292">
        <v>0</v>
      </c>
      <c r="FA23" s="292">
        <v>0</v>
      </c>
      <c r="FB23" s="292">
        <v>0</v>
      </c>
      <c r="FC23" s="292">
        <v>182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870</v>
      </c>
      <c r="FI23" s="295" t="s">
        <v>870</v>
      </c>
      <c r="FJ23" s="295" t="s">
        <v>870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8909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1964</v>
      </c>
      <c r="I24" s="292">
        <f>SUM(AD24,AY24,BT24,CO24,DJ24,EE24,EZ24)</f>
        <v>1132</v>
      </c>
      <c r="J24" s="292">
        <f>SUM(AE24,AZ24,BU24,CP24,DK24,EF24,FA24)</f>
        <v>0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3055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2758</v>
      </c>
      <c r="Y24" s="292">
        <f>SUM(Z24:AS24)</f>
        <v>6031</v>
      </c>
      <c r="Z24" s="292">
        <v>0</v>
      </c>
      <c r="AA24" s="292">
        <v>0</v>
      </c>
      <c r="AB24" s="292">
        <v>0</v>
      </c>
      <c r="AC24" s="292">
        <v>232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870</v>
      </c>
      <c r="AK24" s="295" t="s">
        <v>870</v>
      </c>
      <c r="AL24" s="292">
        <v>3055</v>
      </c>
      <c r="AM24" s="295" t="s">
        <v>870</v>
      </c>
      <c r="AN24" s="295" t="s">
        <v>870</v>
      </c>
      <c r="AO24" s="292">
        <v>0</v>
      </c>
      <c r="AP24" s="295" t="s">
        <v>870</v>
      </c>
      <c r="AQ24" s="292">
        <v>0</v>
      </c>
      <c r="AR24" s="295" t="s">
        <v>870</v>
      </c>
      <c r="AS24" s="292">
        <v>2744</v>
      </c>
      <c r="AT24" s="292">
        <f>SUM(AU24:BN24)</f>
        <v>2878</v>
      </c>
      <c r="AU24" s="292">
        <v>0</v>
      </c>
      <c r="AV24" s="292">
        <v>0</v>
      </c>
      <c r="AW24" s="292">
        <v>0</v>
      </c>
      <c r="AX24" s="292">
        <v>1732</v>
      </c>
      <c r="AY24" s="292">
        <v>1132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870</v>
      </c>
      <c r="BF24" s="295" t="s">
        <v>870</v>
      </c>
      <c r="BG24" s="295" t="s">
        <v>870</v>
      </c>
      <c r="BH24" s="295" t="s">
        <v>870</v>
      </c>
      <c r="BI24" s="295" t="s">
        <v>870</v>
      </c>
      <c r="BJ24" s="295" t="s">
        <v>870</v>
      </c>
      <c r="BK24" s="295" t="s">
        <v>870</v>
      </c>
      <c r="BL24" s="295" t="s">
        <v>870</v>
      </c>
      <c r="BM24" s="295" t="s">
        <v>870</v>
      </c>
      <c r="BN24" s="292">
        <v>14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870</v>
      </c>
      <c r="CC24" s="295" t="s">
        <v>870</v>
      </c>
      <c r="CD24" s="295" t="s">
        <v>870</v>
      </c>
      <c r="CE24" s="295" t="s">
        <v>870</v>
      </c>
      <c r="CF24" s="295" t="s">
        <v>870</v>
      </c>
      <c r="CG24" s="295" t="s">
        <v>870</v>
      </c>
      <c r="CH24" s="295" t="s">
        <v>870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870</v>
      </c>
      <c r="CX24" s="295" t="s">
        <v>870</v>
      </c>
      <c r="CY24" s="295" t="s">
        <v>870</v>
      </c>
      <c r="CZ24" s="295" t="s">
        <v>870</v>
      </c>
      <c r="DA24" s="295" t="s">
        <v>870</v>
      </c>
      <c r="DB24" s="295" t="s">
        <v>870</v>
      </c>
      <c r="DC24" s="295" t="s">
        <v>870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870</v>
      </c>
      <c r="DS24" s="295" t="s">
        <v>870</v>
      </c>
      <c r="DT24" s="292">
        <v>0</v>
      </c>
      <c r="DU24" s="295" t="s">
        <v>870</v>
      </c>
      <c r="DV24" s="295" t="s">
        <v>870</v>
      </c>
      <c r="DW24" s="295" t="s">
        <v>870</v>
      </c>
      <c r="DX24" s="295" t="s">
        <v>870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870</v>
      </c>
      <c r="EL24" s="295" t="s">
        <v>870</v>
      </c>
      <c r="EM24" s="295" t="s">
        <v>870</v>
      </c>
      <c r="EN24" s="292">
        <v>0</v>
      </c>
      <c r="EO24" s="292">
        <v>0</v>
      </c>
      <c r="EP24" s="295" t="s">
        <v>870</v>
      </c>
      <c r="EQ24" s="295" t="s">
        <v>870</v>
      </c>
      <c r="ER24" s="295" t="s">
        <v>870</v>
      </c>
      <c r="ES24" s="292">
        <v>0</v>
      </c>
      <c r="ET24" s="292">
        <v>0</v>
      </c>
      <c r="EU24" s="292">
        <f>SUM(EV24:FO24)</f>
        <v>0</v>
      </c>
      <c r="EV24" s="292">
        <v>0</v>
      </c>
      <c r="EW24" s="292">
        <v>0</v>
      </c>
      <c r="EX24" s="292">
        <v>0</v>
      </c>
      <c r="EY24" s="292">
        <v>0</v>
      </c>
      <c r="EZ24" s="292">
        <v>0</v>
      </c>
      <c r="FA24" s="292">
        <v>0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870</v>
      </c>
      <c r="FI24" s="295" t="s">
        <v>870</v>
      </c>
      <c r="FJ24" s="295" t="s">
        <v>870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3491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1347</v>
      </c>
      <c r="I25" s="292">
        <f>SUM(AD25,AY25,BT25,CO25,DJ25,EE25,EZ25)</f>
        <v>0</v>
      </c>
      <c r="J25" s="292">
        <f>SUM(AE25,AZ25,BU25,CP25,DK25,EF25,FA25)</f>
        <v>346</v>
      </c>
      <c r="K25" s="292">
        <f>SUM(AF25,BA25,BV25,CQ25,DL25,EG25,FB25)</f>
        <v>0</v>
      </c>
      <c r="L25" s="292">
        <f>SUM(AG25,BB25,BW25,CR25,DM25,EH25,FC25)</f>
        <v>780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1018</v>
      </c>
      <c r="Y25" s="292">
        <f>SUM(Z25:AS25)</f>
        <v>669</v>
      </c>
      <c r="Z25" s="292">
        <v>0</v>
      </c>
      <c r="AA25" s="292">
        <v>0</v>
      </c>
      <c r="AB25" s="292">
        <v>0</v>
      </c>
      <c r="AC25" s="292">
        <v>669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870</v>
      </c>
      <c r="AK25" s="295" t="s">
        <v>870</v>
      </c>
      <c r="AL25" s="292">
        <v>0</v>
      </c>
      <c r="AM25" s="295" t="s">
        <v>870</v>
      </c>
      <c r="AN25" s="295" t="s">
        <v>870</v>
      </c>
      <c r="AO25" s="292">
        <v>0</v>
      </c>
      <c r="AP25" s="295" t="s">
        <v>870</v>
      </c>
      <c r="AQ25" s="292">
        <v>0</v>
      </c>
      <c r="AR25" s="295" t="s">
        <v>870</v>
      </c>
      <c r="AS25" s="292">
        <v>0</v>
      </c>
      <c r="AT25" s="292">
        <f>SUM(AU25:BN25)</f>
        <v>1983</v>
      </c>
      <c r="AU25" s="292">
        <v>0</v>
      </c>
      <c r="AV25" s="292">
        <v>0</v>
      </c>
      <c r="AW25" s="292">
        <v>0</v>
      </c>
      <c r="AX25" s="292">
        <v>678</v>
      </c>
      <c r="AY25" s="292">
        <v>0</v>
      </c>
      <c r="AZ25" s="292">
        <v>346</v>
      </c>
      <c r="BA25" s="292">
        <v>0</v>
      </c>
      <c r="BB25" s="292">
        <v>780</v>
      </c>
      <c r="BC25" s="292">
        <v>0</v>
      </c>
      <c r="BD25" s="292">
        <v>0</v>
      </c>
      <c r="BE25" s="295" t="s">
        <v>870</v>
      </c>
      <c r="BF25" s="295" t="s">
        <v>870</v>
      </c>
      <c r="BG25" s="295" t="s">
        <v>870</v>
      </c>
      <c r="BH25" s="295" t="s">
        <v>870</v>
      </c>
      <c r="BI25" s="295" t="s">
        <v>870</v>
      </c>
      <c r="BJ25" s="295" t="s">
        <v>870</v>
      </c>
      <c r="BK25" s="295" t="s">
        <v>870</v>
      </c>
      <c r="BL25" s="295" t="s">
        <v>870</v>
      </c>
      <c r="BM25" s="295" t="s">
        <v>870</v>
      </c>
      <c r="BN25" s="292">
        <v>179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870</v>
      </c>
      <c r="CC25" s="295" t="s">
        <v>870</v>
      </c>
      <c r="CD25" s="295" t="s">
        <v>870</v>
      </c>
      <c r="CE25" s="295" t="s">
        <v>870</v>
      </c>
      <c r="CF25" s="295" t="s">
        <v>870</v>
      </c>
      <c r="CG25" s="295" t="s">
        <v>870</v>
      </c>
      <c r="CH25" s="295" t="s">
        <v>870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870</v>
      </c>
      <c r="CX25" s="295" t="s">
        <v>870</v>
      </c>
      <c r="CY25" s="295" t="s">
        <v>870</v>
      </c>
      <c r="CZ25" s="295" t="s">
        <v>870</v>
      </c>
      <c r="DA25" s="295" t="s">
        <v>870</v>
      </c>
      <c r="DB25" s="295" t="s">
        <v>870</v>
      </c>
      <c r="DC25" s="295" t="s">
        <v>870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870</v>
      </c>
      <c r="DS25" s="295" t="s">
        <v>870</v>
      </c>
      <c r="DT25" s="292">
        <v>0</v>
      </c>
      <c r="DU25" s="295" t="s">
        <v>870</v>
      </c>
      <c r="DV25" s="295" t="s">
        <v>870</v>
      </c>
      <c r="DW25" s="295" t="s">
        <v>870</v>
      </c>
      <c r="DX25" s="295" t="s">
        <v>870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870</v>
      </c>
      <c r="EL25" s="295" t="s">
        <v>870</v>
      </c>
      <c r="EM25" s="295" t="s">
        <v>870</v>
      </c>
      <c r="EN25" s="292">
        <v>0</v>
      </c>
      <c r="EO25" s="292">
        <v>0</v>
      </c>
      <c r="EP25" s="295" t="s">
        <v>870</v>
      </c>
      <c r="EQ25" s="295" t="s">
        <v>870</v>
      </c>
      <c r="ER25" s="295" t="s">
        <v>870</v>
      </c>
      <c r="ES25" s="292">
        <v>0</v>
      </c>
      <c r="ET25" s="292">
        <v>0</v>
      </c>
      <c r="EU25" s="292">
        <f>SUM(EV25:FO25)</f>
        <v>839</v>
      </c>
      <c r="EV25" s="292">
        <v>0</v>
      </c>
      <c r="EW25" s="292">
        <v>0</v>
      </c>
      <c r="EX25" s="292">
        <v>0</v>
      </c>
      <c r="EY25" s="292">
        <v>0</v>
      </c>
      <c r="EZ25" s="292">
        <v>0</v>
      </c>
      <c r="FA25" s="292">
        <v>0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870</v>
      </c>
      <c r="FI25" s="295" t="s">
        <v>870</v>
      </c>
      <c r="FJ25" s="295" t="s">
        <v>870</v>
      </c>
      <c r="FK25" s="292">
        <v>0</v>
      </c>
      <c r="FL25" s="292">
        <v>0</v>
      </c>
      <c r="FM25" s="292">
        <v>0</v>
      </c>
      <c r="FN25" s="292">
        <v>0</v>
      </c>
      <c r="FO25" s="292">
        <v>839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5436</v>
      </c>
      <c r="E26" s="292">
        <f>SUM(Z26,AU26,BP26,CK26,DF26,EA26,EV26)</f>
        <v>41</v>
      </c>
      <c r="F26" s="292">
        <f>SUM(AA26,AV26,BQ26,CL26,DG26,EB26,EW26)</f>
        <v>1</v>
      </c>
      <c r="G26" s="292">
        <f>SUM(AB26,AW26,BR26,CM26,DH26,EC26,EX26)</f>
        <v>22</v>
      </c>
      <c r="H26" s="292">
        <f>SUM(AC26,AX26,BS26,CN26,DI26,ED26,EY26)</f>
        <v>1244</v>
      </c>
      <c r="I26" s="292">
        <f>SUM(AD26,AY26,BT26,CO26,DJ26,EE26,EZ26)</f>
        <v>1309</v>
      </c>
      <c r="J26" s="292">
        <f>SUM(AE26,AZ26,BU26,CP26,DK26,EF26,FA26)</f>
        <v>560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0</v>
      </c>
      <c r="N26" s="292">
        <f>SUM(AI26,BD26,BY26,CT26,DO26,EJ26,FE26)</f>
        <v>8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1772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3</v>
      </c>
      <c r="X26" s="292">
        <f>SUM(AS26,BN26,CI26,DD26,DY26,ET26,FO26)</f>
        <v>476</v>
      </c>
      <c r="Y26" s="292">
        <f>SUM(Z26:AS26)</f>
        <v>1860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870</v>
      </c>
      <c r="AK26" s="295" t="s">
        <v>870</v>
      </c>
      <c r="AL26" s="292">
        <v>0</v>
      </c>
      <c r="AM26" s="295" t="s">
        <v>870</v>
      </c>
      <c r="AN26" s="295" t="s">
        <v>870</v>
      </c>
      <c r="AO26" s="292">
        <v>1772</v>
      </c>
      <c r="AP26" s="295" t="s">
        <v>870</v>
      </c>
      <c r="AQ26" s="292">
        <v>0</v>
      </c>
      <c r="AR26" s="295" t="s">
        <v>870</v>
      </c>
      <c r="AS26" s="292">
        <v>88</v>
      </c>
      <c r="AT26" s="292">
        <f>SUM(AU26:BN26)</f>
        <v>531</v>
      </c>
      <c r="AU26" s="292">
        <v>0</v>
      </c>
      <c r="AV26" s="292">
        <v>0</v>
      </c>
      <c r="AW26" s="292">
        <v>0</v>
      </c>
      <c r="AX26" s="292">
        <v>286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870</v>
      </c>
      <c r="BF26" s="295" t="s">
        <v>870</v>
      </c>
      <c r="BG26" s="295" t="s">
        <v>870</v>
      </c>
      <c r="BH26" s="295" t="s">
        <v>870</v>
      </c>
      <c r="BI26" s="295" t="s">
        <v>870</v>
      </c>
      <c r="BJ26" s="295" t="s">
        <v>870</v>
      </c>
      <c r="BK26" s="295" t="s">
        <v>870</v>
      </c>
      <c r="BL26" s="295" t="s">
        <v>870</v>
      </c>
      <c r="BM26" s="295" t="s">
        <v>870</v>
      </c>
      <c r="BN26" s="292">
        <v>245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870</v>
      </c>
      <c r="CC26" s="295" t="s">
        <v>870</v>
      </c>
      <c r="CD26" s="295" t="s">
        <v>870</v>
      </c>
      <c r="CE26" s="295" t="s">
        <v>870</v>
      </c>
      <c r="CF26" s="295" t="s">
        <v>870</v>
      </c>
      <c r="CG26" s="295" t="s">
        <v>870</v>
      </c>
      <c r="CH26" s="295" t="s">
        <v>870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870</v>
      </c>
      <c r="CX26" s="295" t="s">
        <v>870</v>
      </c>
      <c r="CY26" s="295" t="s">
        <v>870</v>
      </c>
      <c r="CZ26" s="295" t="s">
        <v>870</v>
      </c>
      <c r="DA26" s="295" t="s">
        <v>870</v>
      </c>
      <c r="DB26" s="295" t="s">
        <v>870</v>
      </c>
      <c r="DC26" s="295" t="s">
        <v>870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870</v>
      </c>
      <c r="DS26" s="295" t="s">
        <v>870</v>
      </c>
      <c r="DT26" s="292">
        <v>0</v>
      </c>
      <c r="DU26" s="295" t="s">
        <v>870</v>
      </c>
      <c r="DV26" s="295" t="s">
        <v>870</v>
      </c>
      <c r="DW26" s="295" t="s">
        <v>870</v>
      </c>
      <c r="DX26" s="295" t="s">
        <v>870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870</v>
      </c>
      <c r="EL26" s="295" t="s">
        <v>870</v>
      </c>
      <c r="EM26" s="295" t="s">
        <v>870</v>
      </c>
      <c r="EN26" s="292">
        <v>0</v>
      </c>
      <c r="EO26" s="292">
        <v>0</v>
      </c>
      <c r="EP26" s="295" t="s">
        <v>870</v>
      </c>
      <c r="EQ26" s="295" t="s">
        <v>870</v>
      </c>
      <c r="ER26" s="295" t="s">
        <v>870</v>
      </c>
      <c r="ES26" s="292">
        <v>0</v>
      </c>
      <c r="ET26" s="292">
        <v>0</v>
      </c>
      <c r="EU26" s="292">
        <f>SUM(EV26:FO26)</f>
        <v>3045</v>
      </c>
      <c r="EV26" s="292">
        <v>41</v>
      </c>
      <c r="EW26" s="292">
        <v>1</v>
      </c>
      <c r="EX26" s="292">
        <v>22</v>
      </c>
      <c r="EY26" s="292">
        <v>958</v>
      </c>
      <c r="EZ26" s="292">
        <v>1309</v>
      </c>
      <c r="FA26" s="292">
        <v>560</v>
      </c>
      <c r="FB26" s="292">
        <v>0</v>
      </c>
      <c r="FC26" s="292">
        <v>0</v>
      </c>
      <c r="FD26" s="292">
        <v>0</v>
      </c>
      <c r="FE26" s="292">
        <v>8</v>
      </c>
      <c r="FF26" s="292">
        <v>0</v>
      </c>
      <c r="FG26" s="292">
        <v>0</v>
      </c>
      <c r="FH26" s="295" t="s">
        <v>870</v>
      </c>
      <c r="FI26" s="295" t="s">
        <v>870</v>
      </c>
      <c r="FJ26" s="295" t="s">
        <v>870</v>
      </c>
      <c r="FK26" s="292">
        <v>0</v>
      </c>
      <c r="FL26" s="292">
        <v>0</v>
      </c>
      <c r="FM26" s="292">
        <v>0</v>
      </c>
      <c r="FN26" s="292">
        <v>3</v>
      </c>
      <c r="FO26" s="292">
        <v>143</v>
      </c>
    </row>
    <row r="27" spans="1:171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SUM(Y27,AT27,BO27,CJ27,DE27,DZ27,EU27)</f>
        <v>8635</v>
      </c>
      <c r="E27" s="292">
        <f>SUM(Z27,AU27,BP27,CK27,DF27,EA27,EV27)</f>
        <v>4141</v>
      </c>
      <c r="F27" s="292">
        <f>SUM(AA27,AV27,BQ27,CL27,DG27,EB27,EW27)</f>
        <v>22</v>
      </c>
      <c r="G27" s="292">
        <f>SUM(AB27,AW27,BR27,CM27,DH27,EC27,EX27)</f>
        <v>0</v>
      </c>
      <c r="H27" s="292">
        <f>SUM(AC27,AX27,BS27,CN27,DI27,ED27,EY27)</f>
        <v>1137</v>
      </c>
      <c r="I27" s="292">
        <f>SUM(AD27,AY27,BT27,CO27,DJ27,EE27,EZ27)</f>
        <v>837</v>
      </c>
      <c r="J27" s="292">
        <f>SUM(AE27,AZ27,BU27,CP27,DK27,EF27,FA27)</f>
        <v>350</v>
      </c>
      <c r="K27" s="292">
        <f>SUM(AF27,BA27,BV27,CQ27,DL27,EG27,FB27)</f>
        <v>0</v>
      </c>
      <c r="L27" s="292">
        <f>SUM(AG27,BB27,BW27,CR27,DM27,EH27,FC27)</f>
        <v>1359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14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775</v>
      </c>
      <c r="Y27" s="292">
        <f>SUM(Z27:AS27)</f>
        <v>735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870</v>
      </c>
      <c r="AK27" s="295" t="s">
        <v>870</v>
      </c>
      <c r="AL27" s="292">
        <v>0</v>
      </c>
      <c r="AM27" s="295" t="s">
        <v>870</v>
      </c>
      <c r="AN27" s="295" t="s">
        <v>870</v>
      </c>
      <c r="AO27" s="292">
        <v>0</v>
      </c>
      <c r="AP27" s="295" t="s">
        <v>870</v>
      </c>
      <c r="AQ27" s="292">
        <v>0</v>
      </c>
      <c r="AR27" s="295" t="s">
        <v>870</v>
      </c>
      <c r="AS27" s="292">
        <v>735</v>
      </c>
      <c r="AT27" s="292">
        <f>SUM(AU27:BN27)</f>
        <v>799</v>
      </c>
      <c r="AU27" s="292">
        <v>0</v>
      </c>
      <c r="AV27" s="292">
        <v>0</v>
      </c>
      <c r="AW27" s="292">
        <v>0</v>
      </c>
      <c r="AX27" s="292">
        <v>759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870</v>
      </c>
      <c r="BF27" s="295" t="s">
        <v>870</v>
      </c>
      <c r="BG27" s="295" t="s">
        <v>870</v>
      </c>
      <c r="BH27" s="295" t="s">
        <v>870</v>
      </c>
      <c r="BI27" s="295" t="s">
        <v>870</v>
      </c>
      <c r="BJ27" s="295" t="s">
        <v>870</v>
      </c>
      <c r="BK27" s="295" t="s">
        <v>870</v>
      </c>
      <c r="BL27" s="295" t="s">
        <v>870</v>
      </c>
      <c r="BM27" s="295" t="s">
        <v>870</v>
      </c>
      <c r="BN27" s="292">
        <v>40</v>
      </c>
      <c r="BO27" s="292">
        <f>SUM(BP27:CI27)</f>
        <v>14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14</v>
      </c>
      <c r="CA27" s="292">
        <v>0</v>
      </c>
      <c r="CB27" s="295" t="s">
        <v>870</v>
      </c>
      <c r="CC27" s="295" t="s">
        <v>870</v>
      </c>
      <c r="CD27" s="295" t="s">
        <v>870</v>
      </c>
      <c r="CE27" s="295" t="s">
        <v>870</v>
      </c>
      <c r="CF27" s="295" t="s">
        <v>870</v>
      </c>
      <c r="CG27" s="295" t="s">
        <v>870</v>
      </c>
      <c r="CH27" s="295" t="s">
        <v>870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870</v>
      </c>
      <c r="CX27" s="295" t="s">
        <v>870</v>
      </c>
      <c r="CY27" s="295" t="s">
        <v>870</v>
      </c>
      <c r="CZ27" s="295" t="s">
        <v>870</v>
      </c>
      <c r="DA27" s="295" t="s">
        <v>870</v>
      </c>
      <c r="DB27" s="295" t="s">
        <v>870</v>
      </c>
      <c r="DC27" s="295" t="s">
        <v>870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870</v>
      </c>
      <c r="DS27" s="295" t="s">
        <v>870</v>
      </c>
      <c r="DT27" s="292">
        <v>0</v>
      </c>
      <c r="DU27" s="295" t="s">
        <v>870</v>
      </c>
      <c r="DV27" s="295" t="s">
        <v>870</v>
      </c>
      <c r="DW27" s="295" t="s">
        <v>870</v>
      </c>
      <c r="DX27" s="295" t="s">
        <v>870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870</v>
      </c>
      <c r="EL27" s="295" t="s">
        <v>870</v>
      </c>
      <c r="EM27" s="295" t="s">
        <v>870</v>
      </c>
      <c r="EN27" s="292">
        <v>0</v>
      </c>
      <c r="EO27" s="292">
        <v>0</v>
      </c>
      <c r="EP27" s="295" t="s">
        <v>870</v>
      </c>
      <c r="EQ27" s="295" t="s">
        <v>870</v>
      </c>
      <c r="ER27" s="295" t="s">
        <v>870</v>
      </c>
      <c r="ES27" s="292">
        <v>0</v>
      </c>
      <c r="ET27" s="292">
        <v>0</v>
      </c>
      <c r="EU27" s="292">
        <f>SUM(EV27:FO27)</f>
        <v>7087</v>
      </c>
      <c r="EV27" s="292">
        <v>4141</v>
      </c>
      <c r="EW27" s="292">
        <v>22</v>
      </c>
      <c r="EX27" s="292">
        <v>0</v>
      </c>
      <c r="EY27" s="292">
        <v>378</v>
      </c>
      <c r="EZ27" s="292">
        <v>837</v>
      </c>
      <c r="FA27" s="292">
        <v>350</v>
      </c>
      <c r="FB27" s="292">
        <v>0</v>
      </c>
      <c r="FC27" s="292">
        <v>1359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870</v>
      </c>
      <c r="FI27" s="295" t="s">
        <v>870</v>
      </c>
      <c r="FJ27" s="295" t="s">
        <v>870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SUM(Y28,AT28,BO28,CJ28,DE28,DZ28,EU28)</f>
        <v>1099</v>
      </c>
      <c r="E28" s="292">
        <f>SUM(Z28,AU28,BP28,CK28,DF28,EA28,EV28)</f>
        <v>0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6</v>
      </c>
      <c r="I28" s="292">
        <f>SUM(AD28,AY28,BT28,CO28,DJ28,EE28,EZ28)</f>
        <v>270</v>
      </c>
      <c r="J28" s="292">
        <f>SUM(AE28,AZ28,BU28,CP28,DK28,EF28,FA28)</f>
        <v>118</v>
      </c>
      <c r="K28" s="292">
        <f>SUM(AF28,BA28,BV28,CQ28,DL28,EG28,FB28)</f>
        <v>0</v>
      </c>
      <c r="L28" s="292">
        <f>SUM(AG28,BB28,BW28,CR28,DM28,EH28,FC28)</f>
        <v>0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641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64</v>
      </c>
      <c r="Y28" s="292">
        <f>SUM(Z28:AS28)</f>
        <v>641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870</v>
      </c>
      <c r="AK28" s="295" t="s">
        <v>870</v>
      </c>
      <c r="AL28" s="292">
        <v>641</v>
      </c>
      <c r="AM28" s="295" t="s">
        <v>870</v>
      </c>
      <c r="AN28" s="295" t="s">
        <v>870</v>
      </c>
      <c r="AO28" s="292">
        <v>0</v>
      </c>
      <c r="AP28" s="295" t="s">
        <v>870</v>
      </c>
      <c r="AQ28" s="292">
        <v>0</v>
      </c>
      <c r="AR28" s="295" t="s">
        <v>870</v>
      </c>
      <c r="AS28" s="292">
        <v>0</v>
      </c>
      <c r="AT28" s="292">
        <f>SUM(AU28:BN28)</f>
        <v>6</v>
      </c>
      <c r="AU28" s="292">
        <v>0</v>
      </c>
      <c r="AV28" s="292">
        <v>0</v>
      </c>
      <c r="AW28" s="292">
        <v>0</v>
      </c>
      <c r="AX28" s="292">
        <v>6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870</v>
      </c>
      <c r="BF28" s="295" t="s">
        <v>870</v>
      </c>
      <c r="BG28" s="295" t="s">
        <v>870</v>
      </c>
      <c r="BH28" s="295" t="s">
        <v>870</v>
      </c>
      <c r="BI28" s="295" t="s">
        <v>870</v>
      </c>
      <c r="BJ28" s="295" t="s">
        <v>870</v>
      </c>
      <c r="BK28" s="295" t="s">
        <v>870</v>
      </c>
      <c r="BL28" s="295" t="s">
        <v>870</v>
      </c>
      <c r="BM28" s="295" t="s">
        <v>870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870</v>
      </c>
      <c r="CC28" s="295" t="s">
        <v>870</v>
      </c>
      <c r="CD28" s="295" t="s">
        <v>870</v>
      </c>
      <c r="CE28" s="295" t="s">
        <v>870</v>
      </c>
      <c r="CF28" s="295" t="s">
        <v>870</v>
      </c>
      <c r="CG28" s="295" t="s">
        <v>870</v>
      </c>
      <c r="CH28" s="295" t="s">
        <v>870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870</v>
      </c>
      <c r="CX28" s="295" t="s">
        <v>870</v>
      </c>
      <c r="CY28" s="295" t="s">
        <v>870</v>
      </c>
      <c r="CZ28" s="295" t="s">
        <v>870</v>
      </c>
      <c r="DA28" s="295" t="s">
        <v>870</v>
      </c>
      <c r="DB28" s="295" t="s">
        <v>870</v>
      </c>
      <c r="DC28" s="295" t="s">
        <v>870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870</v>
      </c>
      <c r="DS28" s="295" t="s">
        <v>870</v>
      </c>
      <c r="DT28" s="292">
        <v>0</v>
      </c>
      <c r="DU28" s="295" t="s">
        <v>870</v>
      </c>
      <c r="DV28" s="295" t="s">
        <v>870</v>
      </c>
      <c r="DW28" s="295" t="s">
        <v>870</v>
      </c>
      <c r="DX28" s="295" t="s">
        <v>870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870</v>
      </c>
      <c r="EL28" s="295" t="s">
        <v>870</v>
      </c>
      <c r="EM28" s="295" t="s">
        <v>870</v>
      </c>
      <c r="EN28" s="292">
        <v>0</v>
      </c>
      <c r="EO28" s="292">
        <v>0</v>
      </c>
      <c r="EP28" s="295" t="s">
        <v>870</v>
      </c>
      <c r="EQ28" s="295" t="s">
        <v>870</v>
      </c>
      <c r="ER28" s="295" t="s">
        <v>870</v>
      </c>
      <c r="ES28" s="292">
        <v>0</v>
      </c>
      <c r="ET28" s="292">
        <v>0</v>
      </c>
      <c r="EU28" s="292">
        <f>SUM(EV28:FO28)</f>
        <v>452</v>
      </c>
      <c r="EV28" s="292">
        <v>0</v>
      </c>
      <c r="EW28" s="292">
        <v>0</v>
      </c>
      <c r="EX28" s="292">
        <v>0</v>
      </c>
      <c r="EY28" s="292">
        <v>0</v>
      </c>
      <c r="EZ28" s="292">
        <v>270</v>
      </c>
      <c r="FA28" s="292">
        <v>118</v>
      </c>
      <c r="FB28" s="292">
        <v>0</v>
      </c>
      <c r="FC28" s="292">
        <v>0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870</v>
      </c>
      <c r="FI28" s="295" t="s">
        <v>870</v>
      </c>
      <c r="FJ28" s="295" t="s">
        <v>870</v>
      </c>
      <c r="FK28" s="292">
        <v>0</v>
      </c>
      <c r="FL28" s="292">
        <v>0</v>
      </c>
      <c r="FM28" s="292">
        <v>0</v>
      </c>
      <c r="FN28" s="292">
        <v>0</v>
      </c>
      <c r="FO28" s="292">
        <v>64</v>
      </c>
    </row>
    <row r="29" spans="1:171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SUM(Y29,AT29,BO29,CJ29,DE29,DZ29,EU29)</f>
        <v>5590</v>
      </c>
      <c r="E29" s="292">
        <f>SUM(Z29,AU29,BP29,CK29,DF29,EA29,EV29)</f>
        <v>1984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1131</v>
      </c>
      <c r="I29" s="292">
        <f>SUM(AD29,AY29,BT29,CO29,DJ29,EE29,EZ29)</f>
        <v>646</v>
      </c>
      <c r="J29" s="292">
        <f>SUM(AE29,AZ29,BU29,CP29,DK29,EF29,FA29)</f>
        <v>331</v>
      </c>
      <c r="K29" s="292">
        <f>SUM(AF29,BA29,BV29,CQ29,DL29,EG29,FB29)</f>
        <v>0</v>
      </c>
      <c r="L29" s="292">
        <f>SUM(AG29,BB29,BW29,CR29,DM29,EH29,FC29)</f>
        <v>1362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0</v>
      </c>
      <c r="X29" s="292">
        <f>SUM(AS29,BN29,CI29,DD29,DY29,ET29,FO29)</f>
        <v>136</v>
      </c>
      <c r="Y29" s="292">
        <f>SUM(Z29:AS29)</f>
        <v>107</v>
      </c>
      <c r="Z29" s="292">
        <v>0</v>
      </c>
      <c r="AA29" s="292">
        <v>0</v>
      </c>
      <c r="AB29" s="292">
        <v>0</v>
      </c>
      <c r="AC29" s="292">
        <v>107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870</v>
      </c>
      <c r="AK29" s="295" t="s">
        <v>870</v>
      </c>
      <c r="AL29" s="292">
        <v>0</v>
      </c>
      <c r="AM29" s="295" t="s">
        <v>870</v>
      </c>
      <c r="AN29" s="295" t="s">
        <v>870</v>
      </c>
      <c r="AO29" s="292">
        <v>0</v>
      </c>
      <c r="AP29" s="295" t="s">
        <v>870</v>
      </c>
      <c r="AQ29" s="292">
        <v>0</v>
      </c>
      <c r="AR29" s="295" t="s">
        <v>870</v>
      </c>
      <c r="AS29" s="292">
        <v>0</v>
      </c>
      <c r="AT29" s="292">
        <f>SUM(AU29:BN29)</f>
        <v>0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870</v>
      </c>
      <c r="BF29" s="295" t="s">
        <v>870</v>
      </c>
      <c r="BG29" s="295" t="s">
        <v>870</v>
      </c>
      <c r="BH29" s="295" t="s">
        <v>870</v>
      </c>
      <c r="BI29" s="295" t="s">
        <v>870</v>
      </c>
      <c r="BJ29" s="295" t="s">
        <v>870</v>
      </c>
      <c r="BK29" s="295" t="s">
        <v>870</v>
      </c>
      <c r="BL29" s="295" t="s">
        <v>870</v>
      </c>
      <c r="BM29" s="295" t="s">
        <v>870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870</v>
      </c>
      <c r="CC29" s="295" t="s">
        <v>870</v>
      </c>
      <c r="CD29" s="295" t="s">
        <v>870</v>
      </c>
      <c r="CE29" s="295" t="s">
        <v>870</v>
      </c>
      <c r="CF29" s="295" t="s">
        <v>870</v>
      </c>
      <c r="CG29" s="295" t="s">
        <v>870</v>
      </c>
      <c r="CH29" s="295" t="s">
        <v>870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870</v>
      </c>
      <c r="CX29" s="295" t="s">
        <v>870</v>
      </c>
      <c r="CY29" s="295" t="s">
        <v>870</v>
      </c>
      <c r="CZ29" s="295" t="s">
        <v>870</v>
      </c>
      <c r="DA29" s="295" t="s">
        <v>870</v>
      </c>
      <c r="DB29" s="295" t="s">
        <v>870</v>
      </c>
      <c r="DC29" s="295" t="s">
        <v>870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870</v>
      </c>
      <c r="DS29" s="295" t="s">
        <v>870</v>
      </c>
      <c r="DT29" s="292">
        <v>0</v>
      </c>
      <c r="DU29" s="295" t="s">
        <v>870</v>
      </c>
      <c r="DV29" s="295" t="s">
        <v>870</v>
      </c>
      <c r="DW29" s="295" t="s">
        <v>870</v>
      </c>
      <c r="DX29" s="295" t="s">
        <v>870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870</v>
      </c>
      <c r="EL29" s="295" t="s">
        <v>870</v>
      </c>
      <c r="EM29" s="295" t="s">
        <v>870</v>
      </c>
      <c r="EN29" s="292">
        <v>0</v>
      </c>
      <c r="EO29" s="292">
        <v>0</v>
      </c>
      <c r="EP29" s="295" t="s">
        <v>870</v>
      </c>
      <c r="EQ29" s="295" t="s">
        <v>870</v>
      </c>
      <c r="ER29" s="295" t="s">
        <v>870</v>
      </c>
      <c r="ES29" s="292">
        <v>0</v>
      </c>
      <c r="ET29" s="292">
        <v>0</v>
      </c>
      <c r="EU29" s="292">
        <f>SUM(EV29:FO29)</f>
        <v>5483</v>
      </c>
      <c r="EV29" s="292">
        <v>1984</v>
      </c>
      <c r="EW29" s="292">
        <v>0</v>
      </c>
      <c r="EX29" s="292">
        <v>0</v>
      </c>
      <c r="EY29" s="292">
        <v>1024</v>
      </c>
      <c r="EZ29" s="292">
        <v>646</v>
      </c>
      <c r="FA29" s="292">
        <v>331</v>
      </c>
      <c r="FB29" s="292">
        <v>0</v>
      </c>
      <c r="FC29" s="292">
        <v>1362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870</v>
      </c>
      <c r="FI29" s="295" t="s">
        <v>870</v>
      </c>
      <c r="FJ29" s="295" t="s">
        <v>870</v>
      </c>
      <c r="FK29" s="292">
        <v>0</v>
      </c>
      <c r="FL29" s="292">
        <v>0</v>
      </c>
      <c r="FM29" s="292">
        <v>0</v>
      </c>
      <c r="FN29" s="292">
        <v>0</v>
      </c>
      <c r="FO29" s="292">
        <v>136</v>
      </c>
    </row>
    <row r="30" spans="1:171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SUM(Y30,AT30,BO30,CJ30,DE30,DZ30,EU30)</f>
        <v>4117</v>
      </c>
      <c r="E30" s="292">
        <f>SUM(Z30,AU30,BP30,CK30,DF30,EA30,EV30)</f>
        <v>0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1000</v>
      </c>
      <c r="I30" s="292">
        <f>SUM(AD30,AY30,BT30,CO30,DJ30,EE30,EZ30)</f>
        <v>0</v>
      </c>
      <c r="J30" s="292">
        <f>SUM(AE30,AZ30,BU30,CP30,DK30,EF30,FA30)</f>
        <v>167</v>
      </c>
      <c r="K30" s="292">
        <f>SUM(AF30,BA30,BV30,CQ30,DL30,EG30,FB30)</f>
        <v>0</v>
      </c>
      <c r="L30" s="292">
        <f>SUM(AG30,BB30,BW30,CR30,DM30,EH30,FC30)</f>
        <v>430</v>
      </c>
      <c r="M30" s="292">
        <f>SUM(AH30,BC30,BX30,CS30,DN30,EI30,FD30)</f>
        <v>0</v>
      </c>
      <c r="N30" s="292">
        <f>SUM(AI30,BD30,BY30,CT30,DO30,EJ30,FE30)</f>
        <v>0</v>
      </c>
      <c r="O30" s="292">
        <f>SUM(AJ30,BE30,BZ30,CU30,DP30,EK30,FF30)</f>
        <v>118</v>
      </c>
      <c r="P30" s="292">
        <f>SUM(AK30,BF30,CA30,CV30,DQ30,EL30,FG30)</f>
        <v>0</v>
      </c>
      <c r="Q30" s="292">
        <f>SUM(AL30,BG30,CB30,CW30,DR30,EM30,FH30)</f>
        <v>2311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91</v>
      </c>
      <c r="Y30" s="292">
        <f>SUM(Z30:AS30)</f>
        <v>2841</v>
      </c>
      <c r="Z30" s="292">
        <v>0</v>
      </c>
      <c r="AA30" s="292">
        <v>0</v>
      </c>
      <c r="AB30" s="292">
        <v>0</v>
      </c>
      <c r="AC30" s="292">
        <v>530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870</v>
      </c>
      <c r="AK30" s="295" t="s">
        <v>870</v>
      </c>
      <c r="AL30" s="292">
        <v>2311</v>
      </c>
      <c r="AM30" s="295" t="s">
        <v>870</v>
      </c>
      <c r="AN30" s="295" t="s">
        <v>870</v>
      </c>
      <c r="AO30" s="292">
        <v>0</v>
      </c>
      <c r="AP30" s="295" t="s">
        <v>870</v>
      </c>
      <c r="AQ30" s="292">
        <v>0</v>
      </c>
      <c r="AR30" s="295" t="s">
        <v>870</v>
      </c>
      <c r="AS30" s="292">
        <v>0</v>
      </c>
      <c r="AT30" s="292">
        <f>SUM(AU30:BN30)</f>
        <v>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870</v>
      </c>
      <c r="BF30" s="295" t="s">
        <v>870</v>
      </c>
      <c r="BG30" s="295" t="s">
        <v>870</v>
      </c>
      <c r="BH30" s="295" t="s">
        <v>870</v>
      </c>
      <c r="BI30" s="295" t="s">
        <v>870</v>
      </c>
      <c r="BJ30" s="295" t="s">
        <v>870</v>
      </c>
      <c r="BK30" s="295" t="s">
        <v>870</v>
      </c>
      <c r="BL30" s="295" t="s">
        <v>870</v>
      </c>
      <c r="BM30" s="295" t="s">
        <v>870</v>
      </c>
      <c r="BN30" s="292">
        <v>0</v>
      </c>
      <c r="BO30" s="292">
        <f>SUM(BP30:CI30)</f>
        <v>118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118</v>
      </c>
      <c r="CA30" s="292">
        <v>0</v>
      </c>
      <c r="CB30" s="295" t="s">
        <v>870</v>
      </c>
      <c r="CC30" s="295" t="s">
        <v>870</v>
      </c>
      <c r="CD30" s="295" t="s">
        <v>870</v>
      </c>
      <c r="CE30" s="295" t="s">
        <v>870</v>
      </c>
      <c r="CF30" s="295" t="s">
        <v>870</v>
      </c>
      <c r="CG30" s="295" t="s">
        <v>870</v>
      </c>
      <c r="CH30" s="295" t="s">
        <v>870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870</v>
      </c>
      <c r="CX30" s="295" t="s">
        <v>870</v>
      </c>
      <c r="CY30" s="295" t="s">
        <v>870</v>
      </c>
      <c r="CZ30" s="295" t="s">
        <v>870</v>
      </c>
      <c r="DA30" s="295" t="s">
        <v>870</v>
      </c>
      <c r="DB30" s="295" t="s">
        <v>870</v>
      </c>
      <c r="DC30" s="295" t="s">
        <v>870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870</v>
      </c>
      <c r="DS30" s="295" t="s">
        <v>870</v>
      </c>
      <c r="DT30" s="292">
        <v>0</v>
      </c>
      <c r="DU30" s="295" t="s">
        <v>870</v>
      </c>
      <c r="DV30" s="295" t="s">
        <v>870</v>
      </c>
      <c r="DW30" s="295" t="s">
        <v>870</v>
      </c>
      <c r="DX30" s="295" t="s">
        <v>870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870</v>
      </c>
      <c r="EL30" s="295" t="s">
        <v>870</v>
      </c>
      <c r="EM30" s="295" t="s">
        <v>870</v>
      </c>
      <c r="EN30" s="292">
        <v>0</v>
      </c>
      <c r="EO30" s="292">
        <v>0</v>
      </c>
      <c r="EP30" s="295" t="s">
        <v>870</v>
      </c>
      <c r="EQ30" s="295" t="s">
        <v>870</v>
      </c>
      <c r="ER30" s="295" t="s">
        <v>870</v>
      </c>
      <c r="ES30" s="292">
        <v>0</v>
      </c>
      <c r="ET30" s="292">
        <v>0</v>
      </c>
      <c r="EU30" s="292">
        <f>SUM(EV30:FO30)</f>
        <v>1158</v>
      </c>
      <c r="EV30" s="292">
        <v>0</v>
      </c>
      <c r="EW30" s="292">
        <v>0</v>
      </c>
      <c r="EX30" s="292">
        <v>0</v>
      </c>
      <c r="EY30" s="292">
        <v>470</v>
      </c>
      <c r="EZ30" s="292">
        <v>0</v>
      </c>
      <c r="FA30" s="292">
        <v>167</v>
      </c>
      <c r="FB30" s="292">
        <v>0</v>
      </c>
      <c r="FC30" s="292">
        <v>430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870</v>
      </c>
      <c r="FI30" s="295" t="s">
        <v>870</v>
      </c>
      <c r="FJ30" s="295" t="s">
        <v>870</v>
      </c>
      <c r="FK30" s="292">
        <v>0</v>
      </c>
      <c r="FL30" s="292">
        <v>0</v>
      </c>
      <c r="FM30" s="292">
        <v>0</v>
      </c>
      <c r="FN30" s="292">
        <v>0</v>
      </c>
      <c r="FO30" s="292">
        <v>91</v>
      </c>
    </row>
    <row r="31" spans="1:171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SUM(Y31,AT31,BO31,CJ31,DE31,DZ31,EU31)</f>
        <v>2954</v>
      </c>
      <c r="E31" s="292">
        <f>SUM(Z31,AU31,BP31,CK31,DF31,EA31,EV31)</f>
        <v>69</v>
      </c>
      <c r="F31" s="292">
        <f>SUM(AA31,AV31,BQ31,CL31,DG31,EB31,EW31)</f>
        <v>0</v>
      </c>
      <c r="G31" s="292">
        <f>SUM(AB31,AW31,BR31,CM31,DH31,EC31,EX31)</f>
        <v>0</v>
      </c>
      <c r="H31" s="292">
        <f>SUM(AC31,AX31,BS31,CN31,DI31,ED31,EY31)</f>
        <v>645</v>
      </c>
      <c r="I31" s="292">
        <f>SUM(AD31,AY31,BT31,CO31,DJ31,EE31,EZ31)</f>
        <v>262</v>
      </c>
      <c r="J31" s="292">
        <f>SUM(AE31,AZ31,BU31,CP31,DK31,EF31,FA31)</f>
        <v>144</v>
      </c>
      <c r="K31" s="292">
        <f>SUM(AF31,BA31,BV31,CQ31,DL31,EG31,FB31)</f>
        <v>0</v>
      </c>
      <c r="L31" s="292">
        <f>SUM(AG31,BB31,BW31,CR31,DM31,EH31,FC31)</f>
        <v>184</v>
      </c>
      <c r="M31" s="292">
        <f>SUM(AH31,BC31,BX31,CS31,DN31,EI31,FD31)</f>
        <v>0</v>
      </c>
      <c r="N31" s="292">
        <f>SUM(AI31,BD31,BY31,CT31,DO31,EJ31,FE31)</f>
        <v>0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1455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195</v>
      </c>
      <c r="Y31" s="292">
        <f>SUM(Z31:AS31)</f>
        <v>1791</v>
      </c>
      <c r="Z31" s="292">
        <v>0</v>
      </c>
      <c r="AA31" s="292">
        <v>0</v>
      </c>
      <c r="AB31" s="292">
        <v>0</v>
      </c>
      <c r="AC31" s="292">
        <v>336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870</v>
      </c>
      <c r="AK31" s="295" t="s">
        <v>870</v>
      </c>
      <c r="AL31" s="292">
        <v>1455</v>
      </c>
      <c r="AM31" s="295" t="s">
        <v>870</v>
      </c>
      <c r="AN31" s="295" t="s">
        <v>870</v>
      </c>
      <c r="AO31" s="292">
        <v>0</v>
      </c>
      <c r="AP31" s="295" t="s">
        <v>870</v>
      </c>
      <c r="AQ31" s="292">
        <v>0</v>
      </c>
      <c r="AR31" s="295" t="s">
        <v>870</v>
      </c>
      <c r="AS31" s="292">
        <v>0</v>
      </c>
      <c r="AT31" s="292">
        <f>SUM(AU31:BN31)</f>
        <v>0</v>
      </c>
      <c r="AU31" s="292">
        <v>0</v>
      </c>
      <c r="AV31" s="292">
        <v>0</v>
      </c>
      <c r="AW31" s="292">
        <v>0</v>
      </c>
      <c r="AX31" s="292">
        <v>0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870</v>
      </c>
      <c r="BF31" s="295" t="s">
        <v>870</v>
      </c>
      <c r="BG31" s="295" t="s">
        <v>870</v>
      </c>
      <c r="BH31" s="295" t="s">
        <v>870</v>
      </c>
      <c r="BI31" s="295" t="s">
        <v>870</v>
      </c>
      <c r="BJ31" s="295" t="s">
        <v>870</v>
      </c>
      <c r="BK31" s="295" t="s">
        <v>870</v>
      </c>
      <c r="BL31" s="295" t="s">
        <v>870</v>
      </c>
      <c r="BM31" s="295" t="s">
        <v>870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870</v>
      </c>
      <c r="CC31" s="295" t="s">
        <v>870</v>
      </c>
      <c r="CD31" s="295" t="s">
        <v>870</v>
      </c>
      <c r="CE31" s="295" t="s">
        <v>870</v>
      </c>
      <c r="CF31" s="295" t="s">
        <v>870</v>
      </c>
      <c r="CG31" s="295" t="s">
        <v>870</v>
      </c>
      <c r="CH31" s="295" t="s">
        <v>870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870</v>
      </c>
      <c r="CX31" s="295" t="s">
        <v>870</v>
      </c>
      <c r="CY31" s="295" t="s">
        <v>870</v>
      </c>
      <c r="CZ31" s="295" t="s">
        <v>870</v>
      </c>
      <c r="DA31" s="295" t="s">
        <v>870</v>
      </c>
      <c r="DB31" s="295" t="s">
        <v>870</v>
      </c>
      <c r="DC31" s="295" t="s">
        <v>870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870</v>
      </c>
      <c r="DS31" s="295" t="s">
        <v>870</v>
      </c>
      <c r="DT31" s="292">
        <v>0</v>
      </c>
      <c r="DU31" s="295" t="s">
        <v>870</v>
      </c>
      <c r="DV31" s="295" t="s">
        <v>870</v>
      </c>
      <c r="DW31" s="295" t="s">
        <v>870</v>
      </c>
      <c r="DX31" s="295" t="s">
        <v>870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870</v>
      </c>
      <c r="EL31" s="295" t="s">
        <v>870</v>
      </c>
      <c r="EM31" s="295" t="s">
        <v>870</v>
      </c>
      <c r="EN31" s="292">
        <v>0</v>
      </c>
      <c r="EO31" s="292">
        <v>0</v>
      </c>
      <c r="EP31" s="295" t="s">
        <v>870</v>
      </c>
      <c r="EQ31" s="295" t="s">
        <v>870</v>
      </c>
      <c r="ER31" s="295" t="s">
        <v>870</v>
      </c>
      <c r="ES31" s="292">
        <v>0</v>
      </c>
      <c r="ET31" s="292">
        <v>0</v>
      </c>
      <c r="EU31" s="292">
        <f>SUM(EV31:FO31)</f>
        <v>1163</v>
      </c>
      <c r="EV31" s="292">
        <v>69</v>
      </c>
      <c r="EW31" s="292">
        <v>0</v>
      </c>
      <c r="EX31" s="292">
        <v>0</v>
      </c>
      <c r="EY31" s="292">
        <v>309</v>
      </c>
      <c r="EZ31" s="292">
        <v>262</v>
      </c>
      <c r="FA31" s="292">
        <v>144</v>
      </c>
      <c r="FB31" s="292">
        <v>0</v>
      </c>
      <c r="FC31" s="292">
        <v>184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870</v>
      </c>
      <c r="FI31" s="295" t="s">
        <v>870</v>
      </c>
      <c r="FJ31" s="295" t="s">
        <v>870</v>
      </c>
      <c r="FK31" s="292">
        <v>0</v>
      </c>
      <c r="FL31" s="292">
        <v>0</v>
      </c>
      <c r="FM31" s="292">
        <v>0</v>
      </c>
      <c r="FN31" s="292">
        <v>0</v>
      </c>
      <c r="FO31" s="292">
        <v>195</v>
      </c>
    </row>
    <row r="32" spans="1:171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SUM(Y32,AT32,BO32,CJ32,DE32,DZ32,EU32)</f>
        <v>7089</v>
      </c>
      <c r="E32" s="292">
        <f>SUM(Z32,AU32,BP32,CK32,DF32,EA32,EV32)</f>
        <v>1131</v>
      </c>
      <c r="F32" s="292">
        <f>SUM(AA32,AV32,BQ32,CL32,DG32,EB32,EW32)</f>
        <v>0</v>
      </c>
      <c r="G32" s="292">
        <f>SUM(AB32,AW32,BR32,CM32,DH32,EC32,EX32)</f>
        <v>987</v>
      </c>
      <c r="H32" s="292">
        <f>SUM(AC32,AX32,BS32,CN32,DI32,ED32,EY32)</f>
        <v>1313</v>
      </c>
      <c r="I32" s="292">
        <f>SUM(AD32,AY32,BT32,CO32,DJ32,EE32,EZ32)</f>
        <v>1247</v>
      </c>
      <c r="J32" s="292">
        <f>SUM(AE32,AZ32,BU32,CP32,DK32,EF32,FA32)</f>
        <v>556</v>
      </c>
      <c r="K32" s="292">
        <f>SUM(AF32,BA32,BV32,CQ32,DL32,EG32,FB32)</f>
        <v>0</v>
      </c>
      <c r="L32" s="292">
        <f>SUM(AG32,BB32,BW32,CR32,DM32,EH32,FC32)</f>
        <v>0</v>
      </c>
      <c r="M32" s="292">
        <f>SUM(AH32,BC32,BX32,CS32,DN32,EI32,FD32)</f>
        <v>0</v>
      </c>
      <c r="N32" s="292">
        <f>SUM(AI32,BD32,BY32,CT32,DO32,EJ32,FE32)</f>
        <v>0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1855</v>
      </c>
      <c r="R32" s="292">
        <f>SUM(AM32,BH32,CC32,CX32,DS32,EN32,FI32)</f>
        <v>0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0</v>
      </c>
      <c r="Y32" s="292">
        <f>SUM(Z32:AS32)</f>
        <v>1855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870</v>
      </c>
      <c r="AK32" s="295" t="s">
        <v>870</v>
      </c>
      <c r="AL32" s="292">
        <v>1855</v>
      </c>
      <c r="AM32" s="295" t="s">
        <v>870</v>
      </c>
      <c r="AN32" s="295" t="s">
        <v>870</v>
      </c>
      <c r="AO32" s="292">
        <v>0</v>
      </c>
      <c r="AP32" s="295" t="s">
        <v>870</v>
      </c>
      <c r="AQ32" s="292">
        <v>0</v>
      </c>
      <c r="AR32" s="295" t="s">
        <v>870</v>
      </c>
      <c r="AS32" s="292">
        <v>0</v>
      </c>
      <c r="AT32" s="292">
        <f>SUM(AU32:BN32)</f>
        <v>890</v>
      </c>
      <c r="AU32" s="292">
        <v>0</v>
      </c>
      <c r="AV32" s="292">
        <v>0</v>
      </c>
      <c r="AW32" s="292">
        <v>0</v>
      </c>
      <c r="AX32" s="292">
        <v>890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870</v>
      </c>
      <c r="BF32" s="295" t="s">
        <v>870</v>
      </c>
      <c r="BG32" s="295" t="s">
        <v>870</v>
      </c>
      <c r="BH32" s="295" t="s">
        <v>870</v>
      </c>
      <c r="BI32" s="295" t="s">
        <v>870</v>
      </c>
      <c r="BJ32" s="295" t="s">
        <v>870</v>
      </c>
      <c r="BK32" s="295" t="s">
        <v>870</v>
      </c>
      <c r="BL32" s="295" t="s">
        <v>870</v>
      </c>
      <c r="BM32" s="295" t="s">
        <v>870</v>
      </c>
      <c r="BN32" s="292"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870</v>
      </c>
      <c r="CC32" s="295" t="s">
        <v>870</v>
      </c>
      <c r="CD32" s="295" t="s">
        <v>870</v>
      </c>
      <c r="CE32" s="295" t="s">
        <v>870</v>
      </c>
      <c r="CF32" s="295" t="s">
        <v>870</v>
      </c>
      <c r="CG32" s="295" t="s">
        <v>870</v>
      </c>
      <c r="CH32" s="295" t="s">
        <v>870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870</v>
      </c>
      <c r="CX32" s="295" t="s">
        <v>870</v>
      </c>
      <c r="CY32" s="295" t="s">
        <v>870</v>
      </c>
      <c r="CZ32" s="295" t="s">
        <v>870</v>
      </c>
      <c r="DA32" s="295" t="s">
        <v>870</v>
      </c>
      <c r="DB32" s="295" t="s">
        <v>870</v>
      </c>
      <c r="DC32" s="295" t="s">
        <v>870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870</v>
      </c>
      <c r="DS32" s="295" t="s">
        <v>870</v>
      </c>
      <c r="DT32" s="292">
        <v>0</v>
      </c>
      <c r="DU32" s="295" t="s">
        <v>870</v>
      </c>
      <c r="DV32" s="295" t="s">
        <v>870</v>
      </c>
      <c r="DW32" s="295" t="s">
        <v>870</v>
      </c>
      <c r="DX32" s="295" t="s">
        <v>870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870</v>
      </c>
      <c r="EL32" s="295" t="s">
        <v>870</v>
      </c>
      <c r="EM32" s="295" t="s">
        <v>870</v>
      </c>
      <c r="EN32" s="292">
        <v>0</v>
      </c>
      <c r="EO32" s="292">
        <v>0</v>
      </c>
      <c r="EP32" s="295" t="s">
        <v>870</v>
      </c>
      <c r="EQ32" s="295" t="s">
        <v>870</v>
      </c>
      <c r="ER32" s="295" t="s">
        <v>870</v>
      </c>
      <c r="ES32" s="292">
        <v>0</v>
      </c>
      <c r="ET32" s="292">
        <v>0</v>
      </c>
      <c r="EU32" s="292">
        <f>SUM(EV32:FO32)</f>
        <v>4344</v>
      </c>
      <c r="EV32" s="292">
        <v>1131</v>
      </c>
      <c r="EW32" s="292">
        <v>0</v>
      </c>
      <c r="EX32" s="292">
        <v>987</v>
      </c>
      <c r="EY32" s="292">
        <v>423</v>
      </c>
      <c r="EZ32" s="292">
        <v>1247</v>
      </c>
      <c r="FA32" s="292">
        <v>556</v>
      </c>
      <c r="FB32" s="292">
        <v>0</v>
      </c>
      <c r="FC32" s="292">
        <v>0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870</v>
      </c>
      <c r="FI32" s="295" t="s">
        <v>870</v>
      </c>
      <c r="FJ32" s="295" t="s">
        <v>870</v>
      </c>
      <c r="FK32" s="292">
        <v>0</v>
      </c>
      <c r="FL32" s="292">
        <v>0</v>
      </c>
      <c r="FM32" s="292">
        <v>0</v>
      </c>
      <c r="FN32" s="292">
        <v>0</v>
      </c>
      <c r="FO32" s="292">
        <v>0</v>
      </c>
    </row>
    <row r="33" spans="1:171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SUM(Y33,AT33,BO33,CJ33,DE33,DZ33,EU33)</f>
        <v>1512</v>
      </c>
      <c r="E33" s="292">
        <f>SUM(Z33,AU33,BP33,CK33,DF33,EA33,EV33)</f>
        <v>24</v>
      </c>
      <c r="F33" s="292">
        <f>SUM(AA33,AV33,BQ33,CL33,DG33,EB33,EW33)</f>
        <v>0</v>
      </c>
      <c r="G33" s="292">
        <f>SUM(AB33,AW33,BR33,CM33,DH33,EC33,EX33)</f>
        <v>0</v>
      </c>
      <c r="H33" s="292">
        <f>SUM(AC33,AX33,BS33,CN33,DI33,ED33,EY33)</f>
        <v>418</v>
      </c>
      <c r="I33" s="292">
        <f>SUM(AD33,AY33,BT33,CO33,DJ33,EE33,EZ33)</f>
        <v>0</v>
      </c>
      <c r="J33" s="292">
        <f>SUM(AE33,AZ33,BU33,CP33,DK33,EF33,FA33)</f>
        <v>13</v>
      </c>
      <c r="K33" s="292">
        <f>SUM(AF33,BA33,BV33,CQ33,DL33,EG33,FB33)</f>
        <v>0</v>
      </c>
      <c r="L33" s="292">
        <f>SUM(AG33,BB33,BW33,CR33,DM33,EH33,FC33)</f>
        <v>910</v>
      </c>
      <c r="M33" s="292">
        <f>SUM(AH33,BC33,BX33,CS33,DN33,EI33,FD33)</f>
        <v>53</v>
      </c>
      <c r="N33" s="292">
        <f>SUM(AI33,BD33,BY33,CT33,DO33,EJ33,FE33)</f>
        <v>6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0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0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88</v>
      </c>
      <c r="Y33" s="292">
        <f>SUM(Z33:AS33)</f>
        <v>58</v>
      </c>
      <c r="Z33" s="292">
        <v>0</v>
      </c>
      <c r="AA33" s="292">
        <v>0</v>
      </c>
      <c r="AB33" s="292">
        <v>0</v>
      </c>
      <c r="AC33" s="292">
        <v>58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870</v>
      </c>
      <c r="AK33" s="295" t="s">
        <v>870</v>
      </c>
      <c r="AL33" s="292">
        <v>0</v>
      </c>
      <c r="AM33" s="295" t="s">
        <v>870</v>
      </c>
      <c r="AN33" s="295" t="s">
        <v>870</v>
      </c>
      <c r="AO33" s="292">
        <v>0</v>
      </c>
      <c r="AP33" s="295" t="s">
        <v>870</v>
      </c>
      <c r="AQ33" s="292">
        <v>0</v>
      </c>
      <c r="AR33" s="295" t="s">
        <v>870</v>
      </c>
      <c r="AS33" s="292">
        <v>0</v>
      </c>
      <c r="AT33" s="292">
        <f>SUM(AU33:BN33)</f>
        <v>281</v>
      </c>
      <c r="AU33" s="292">
        <v>24</v>
      </c>
      <c r="AV33" s="292">
        <v>0</v>
      </c>
      <c r="AW33" s="292">
        <v>0</v>
      </c>
      <c r="AX33" s="292">
        <v>223</v>
      </c>
      <c r="AY33" s="292">
        <v>0</v>
      </c>
      <c r="AZ33" s="292">
        <v>13</v>
      </c>
      <c r="BA33" s="292">
        <v>0</v>
      </c>
      <c r="BB33" s="292">
        <v>0</v>
      </c>
      <c r="BC33" s="292">
        <v>0</v>
      </c>
      <c r="BD33" s="292">
        <v>6</v>
      </c>
      <c r="BE33" s="295" t="s">
        <v>870</v>
      </c>
      <c r="BF33" s="295" t="s">
        <v>870</v>
      </c>
      <c r="BG33" s="295" t="s">
        <v>870</v>
      </c>
      <c r="BH33" s="295" t="s">
        <v>870</v>
      </c>
      <c r="BI33" s="295" t="s">
        <v>870</v>
      </c>
      <c r="BJ33" s="295" t="s">
        <v>870</v>
      </c>
      <c r="BK33" s="295" t="s">
        <v>870</v>
      </c>
      <c r="BL33" s="295" t="s">
        <v>870</v>
      </c>
      <c r="BM33" s="295" t="s">
        <v>870</v>
      </c>
      <c r="BN33" s="292">
        <v>15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870</v>
      </c>
      <c r="CC33" s="295" t="s">
        <v>870</v>
      </c>
      <c r="CD33" s="295" t="s">
        <v>870</v>
      </c>
      <c r="CE33" s="295" t="s">
        <v>870</v>
      </c>
      <c r="CF33" s="295" t="s">
        <v>870</v>
      </c>
      <c r="CG33" s="295" t="s">
        <v>870</v>
      </c>
      <c r="CH33" s="295" t="s">
        <v>870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870</v>
      </c>
      <c r="CX33" s="295" t="s">
        <v>870</v>
      </c>
      <c r="CY33" s="295" t="s">
        <v>870</v>
      </c>
      <c r="CZ33" s="295" t="s">
        <v>870</v>
      </c>
      <c r="DA33" s="295" t="s">
        <v>870</v>
      </c>
      <c r="DB33" s="295" t="s">
        <v>870</v>
      </c>
      <c r="DC33" s="295" t="s">
        <v>870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870</v>
      </c>
      <c r="DS33" s="295" t="s">
        <v>870</v>
      </c>
      <c r="DT33" s="292">
        <v>0</v>
      </c>
      <c r="DU33" s="295" t="s">
        <v>870</v>
      </c>
      <c r="DV33" s="295" t="s">
        <v>870</v>
      </c>
      <c r="DW33" s="295" t="s">
        <v>870</v>
      </c>
      <c r="DX33" s="295" t="s">
        <v>870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870</v>
      </c>
      <c r="EL33" s="295" t="s">
        <v>870</v>
      </c>
      <c r="EM33" s="295" t="s">
        <v>870</v>
      </c>
      <c r="EN33" s="292">
        <v>0</v>
      </c>
      <c r="EO33" s="292">
        <v>0</v>
      </c>
      <c r="EP33" s="295" t="s">
        <v>870</v>
      </c>
      <c r="EQ33" s="295" t="s">
        <v>870</v>
      </c>
      <c r="ER33" s="295" t="s">
        <v>870</v>
      </c>
      <c r="ES33" s="292">
        <v>0</v>
      </c>
      <c r="ET33" s="292">
        <v>0</v>
      </c>
      <c r="EU33" s="292">
        <f>SUM(EV33:FO33)</f>
        <v>1173</v>
      </c>
      <c r="EV33" s="292">
        <v>0</v>
      </c>
      <c r="EW33" s="292">
        <v>0</v>
      </c>
      <c r="EX33" s="292">
        <v>0</v>
      </c>
      <c r="EY33" s="292">
        <v>137</v>
      </c>
      <c r="EZ33" s="292">
        <v>0</v>
      </c>
      <c r="FA33" s="292">
        <v>0</v>
      </c>
      <c r="FB33" s="292">
        <v>0</v>
      </c>
      <c r="FC33" s="292">
        <v>910</v>
      </c>
      <c r="FD33" s="292">
        <v>53</v>
      </c>
      <c r="FE33" s="292">
        <v>0</v>
      </c>
      <c r="FF33" s="292">
        <v>0</v>
      </c>
      <c r="FG33" s="292">
        <v>0</v>
      </c>
      <c r="FH33" s="295" t="s">
        <v>870</v>
      </c>
      <c r="FI33" s="295" t="s">
        <v>870</v>
      </c>
      <c r="FJ33" s="295" t="s">
        <v>870</v>
      </c>
      <c r="FK33" s="292">
        <v>0</v>
      </c>
      <c r="FL33" s="292">
        <v>0</v>
      </c>
      <c r="FM33" s="292">
        <v>0</v>
      </c>
      <c r="FN33" s="292">
        <v>0</v>
      </c>
      <c r="FO33" s="292">
        <v>73</v>
      </c>
    </row>
    <row r="34" spans="1:171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SUM(Y34,AT34,BO34,CJ34,DE34,DZ34,EU34)</f>
        <v>3704</v>
      </c>
      <c r="E34" s="292">
        <f>SUM(Z34,AU34,BP34,CK34,DF34,EA34,EV34)</f>
        <v>563</v>
      </c>
      <c r="F34" s="292">
        <f>SUM(AA34,AV34,BQ34,CL34,DG34,EB34,EW34)</f>
        <v>0</v>
      </c>
      <c r="G34" s="292">
        <f>SUM(AB34,AW34,BR34,CM34,DH34,EC34,EX34)</f>
        <v>0</v>
      </c>
      <c r="H34" s="292">
        <f>SUM(AC34,AX34,BS34,CN34,DI34,ED34,EY34)</f>
        <v>777</v>
      </c>
      <c r="I34" s="292">
        <f>SUM(AD34,AY34,BT34,CO34,DJ34,EE34,EZ34)</f>
        <v>350</v>
      </c>
      <c r="J34" s="292">
        <f>SUM(AE34,AZ34,BU34,CP34,DK34,EF34,FA34)</f>
        <v>158</v>
      </c>
      <c r="K34" s="292">
        <f>SUM(AF34,BA34,BV34,CQ34,DL34,EG34,FB34)</f>
        <v>0</v>
      </c>
      <c r="L34" s="292">
        <f>SUM(AG34,BB34,BW34,CR34,DM34,EH34,FC34)</f>
        <v>0</v>
      </c>
      <c r="M34" s="292">
        <f>SUM(AH34,BC34,BX34,CS34,DN34,EI34,FD34)</f>
        <v>0</v>
      </c>
      <c r="N34" s="292">
        <f>SUM(AI34,BD34,BY34,CT34,DO34,EJ34,FE34)</f>
        <v>40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1654</v>
      </c>
      <c r="R34" s="292">
        <f>SUM(AM34,BH34,CC34,CX34,DS34,EN34,FI34)</f>
        <v>0</v>
      </c>
      <c r="S34" s="292">
        <f>SUM(AN34,BI34,CD34,CY34,DT34,EO34,FJ34)</f>
        <v>0</v>
      </c>
      <c r="T34" s="292">
        <f>SUM(AO34,BJ34,CE34,CZ34,DU34,EP34,FK34)</f>
        <v>0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162</v>
      </c>
      <c r="Y34" s="292">
        <f>SUM(Z34:AS34)</f>
        <v>2032</v>
      </c>
      <c r="Z34" s="292">
        <v>0</v>
      </c>
      <c r="AA34" s="292">
        <v>0</v>
      </c>
      <c r="AB34" s="292">
        <v>0</v>
      </c>
      <c r="AC34" s="292">
        <v>378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870</v>
      </c>
      <c r="AK34" s="295" t="s">
        <v>870</v>
      </c>
      <c r="AL34" s="292">
        <v>1654</v>
      </c>
      <c r="AM34" s="295" t="s">
        <v>870</v>
      </c>
      <c r="AN34" s="295" t="s">
        <v>870</v>
      </c>
      <c r="AO34" s="292">
        <v>0</v>
      </c>
      <c r="AP34" s="295" t="s">
        <v>870</v>
      </c>
      <c r="AQ34" s="292">
        <v>0</v>
      </c>
      <c r="AR34" s="295" t="s">
        <v>870</v>
      </c>
      <c r="AS34" s="292">
        <v>0</v>
      </c>
      <c r="AT34" s="292">
        <f>SUM(AU34:BN34)</f>
        <v>1672</v>
      </c>
      <c r="AU34" s="292">
        <v>563</v>
      </c>
      <c r="AV34" s="292">
        <v>0</v>
      </c>
      <c r="AW34" s="292">
        <v>0</v>
      </c>
      <c r="AX34" s="292">
        <v>399</v>
      </c>
      <c r="AY34" s="292">
        <v>350</v>
      </c>
      <c r="AZ34" s="292">
        <v>158</v>
      </c>
      <c r="BA34" s="292">
        <v>0</v>
      </c>
      <c r="BB34" s="292">
        <v>0</v>
      </c>
      <c r="BC34" s="292">
        <v>0</v>
      </c>
      <c r="BD34" s="292">
        <v>40</v>
      </c>
      <c r="BE34" s="295" t="s">
        <v>870</v>
      </c>
      <c r="BF34" s="295" t="s">
        <v>870</v>
      </c>
      <c r="BG34" s="295" t="s">
        <v>870</v>
      </c>
      <c r="BH34" s="295" t="s">
        <v>870</v>
      </c>
      <c r="BI34" s="295" t="s">
        <v>870</v>
      </c>
      <c r="BJ34" s="295" t="s">
        <v>870</v>
      </c>
      <c r="BK34" s="295" t="s">
        <v>870</v>
      </c>
      <c r="BL34" s="295" t="s">
        <v>870</v>
      </c>
      <c r="BM34" s="295" t="s">
        <v>870</v>
      </c>
      <c r="BN34" s="292">
        <v>162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870</v>
      </c>
      <c r="CC34" s="295" t="s">
        <v>870</v>
      </c>
      <c r="CD34" s="295" t="s">
        <v>870</v>
      </c>
      <c r="CE34" s="295" t="s">
        <v>870</v>
      </c>
      <c r="CF34" s="295" t="s">
        <v>870</v>
      </c>
      <c r="CG34" s="295" t="s">
        <v>870</v>
      </c>
      <c r="CH34" s="295" t="s">
        <v>870</v>
      </c>
      <c r="CI34" s="292">
        <v>0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870</v>
      </c>
      <c r="CX34" s="295" t="s">
        <v>870</v>
      </c>
      <c r="CY34" s="295" t="s">
        <v>870</v>
      </c>
      <c r="CZ34" s="295" t="s">
        <v>870</v>
      </c>
      <c r="DA34" s="295" t="s">
        <v>870</v>
      </c>
      <c r="DB34" s="295" t="s">
        <v>870</v>
      </c>
      <c r="DC34" s="295" t="s">
        <v>870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870</v>
      </c>
      <c r="DS34" s="295" t="s">
        <v>870</v>
      </c>
      <c r="DT34" s="292">
        <v>0</v>
      </c>
      <c r="DU34" s="295" t="s">
        <v>870</v>
      </c>
      <c r="DV34" s="295" t="s">
        <v>870</v>
      </c>
      <c r="DW34" s="295" t="s">
        <v>870</v>
      </c>
      <c r="DX34" s="295" t="s">
        <v>870</v>
      </c>
      <c r="DY34" s="292">
        <v>0</v>
      </c>
      <c r="DZ34" s="292">
        <f>SUM(EA34:ET34)</f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870</v>
      </c>
      <c r="EL34" s="295" t="s">
        <v>870</v>
      </c>
      <c r="EM34" s="295" t="s">
        <v>870</v>
      </c>
      <c r="EN34" s="292">
        <v>0</v>
      </c>
      <c r="EO34" s="292">
        <v>0</v>
      </c>
      <c r="EP34" s="295" t="s">
        <v>870</v>
      </c>
      <c r="EQ34" s="295" t="s">
        <v>870</v>
      </c>
      <c r="ER34" s="295" t="s">
        <v>870</v>
      </c>
      <c r="ES34" s="292">
        <v>0</v>
      </c>
      <c r="ET34" s="292">
        <v>0</v>
      </c>
      <c r="EU34" s="292">
        <f>SUM(EV34:FO34)</f>
        <v>0</v>
      </c>
      <c r="EV34" s="292">
        <v>0</v>
      </c>
      <c r="EW34" s="292">
        <v>0</v>
      </c>
      <c r="EX34" s="292">
        <v>0</v>
      </c>
      <c r="EY34" s="292">
        <v>0</v>
      </c>
      <c r="EZ34" s="292">
        <v>0</v>
      </c>
      <c r="FA34" s="292">
        <v>0</v>
      </c>
      <c r="FB34" s="292">
        <v>0</v>
      </c>
      <c r="FC34" s="292">
        <v>0</v>
      </c>
      <c r="FD34" s="292">
        <v>0</v>
      </c>
      <c r="FE34" s="292">
        <v>0</v>
      </c>
      <c r="FF34" s="292">
        <v>0</v>
      </c>
      <c r="FG34" s="292">
        <v>0</v>
      </c>
      <c r="FH34" s="295" t="s">
        <v>870</v>
      </c>
      <c r="FI34" s="295" t="s">
        <v>870</v>
      </c>
      <c r="FJ34" s="295" t="s">
        <v>870</v>
      </c>
      <c r="FK34" s="292">
        <v>0</v>
      </c>
      <c r="FL34" s="292">
        <v>0</v>
      </c>
      <c r="FM34" s="292">
        <v>0</v>
      </c>
      <c r="FN34" s="292">
        <v>0</v>
      </c>
      <c r="FO34" s="292">
        <v>0</v>
      </c>
    </row>
    <row r="35" spans="1:171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SUM(Y35,AT35,BO35,CJ35,DE35,DZ35,EU35)</f>
        <v>4617</v>
      </c>
      <c r="E35" s="292">
        <f>SUM(Z35,AU35,BP35,CK35,DF35,EA35,EV35)</f>
        <v>904</v>
      </c>
      <c r="F35" s="292">
        <f>SUM(AA35,AV35,BQ35,CL35,DG35,EB35,EW35)</f>
        <v>1</v>
      </c>
      <c r="G35" s="292">
        <f>SUM(AB35,AW35,BR35,CM35,DH35,EC35,EX35)</f>
        <v>0</v>
      </c>
      <c r="H35" s="292">
        <f>SUM(AC35,AX35,BS35,CN35,DI35,ED35,EY35)</f>
        <v>730</v>
      </c>
      <c r="I35" s="292">
        <f>SUM(AD35,AY35,BT35,CO35,DJ35,EE35,EZ35)</f>
        <v>421</v>
      </c>
      <c r="J35" s="292">
        <f>SUM(AE35,AZ35,BU35,CP35,DK35,EF35,FA35)</f>
        <v>216</v>
      </c>
      <c r="K35" s="292">
        <f>SUM(AF35,BA35,BV35,CQ35,DL35,EG35,FB35)</f>
        <v>0</v>
      </c>
      <c r="L35" s="292">
        <f>SUM(AG35,BB35,BW35,CR35,DM35,EH35,FC35)</f>
        <v>380</v>
      </c>
      <c r="M35" s="292">
        <f>SUM(AH35,BC35,BX35,CS35,DN35,EI35,FD35)</f>
        <v>58</v>
      </c>
      <c r="N35" s="292">
        <f>SUM(AI35,BD35,BY35,CT35,DO35,EJ35,FE35)</f>
        <v>0</v>
      </c>
      <c r="O35" s="292">
        <f>SUM(AJ35,BE35,BZ35,CU35,DP35,EK35,FF35)</f>
        <v>0</v>
      </c>
      <c r="P35" s="292">
        <f>SUM(AK35,BF35,CA35,CV35,DQ35,EL35,FG35)</f>
        <v>0</v>
      </c>
      <c r="Q35" s="292">
        <f>SUM(AL35,BG35,CB35,CW35,DR35,EM35,FH35)</f>
        <v>0</v>
      </c>
      <c r="R35" s="292">
        <f>SUM(AM35,BH35,CC35,CX35,DS35,EN35,FI35)</f>
        <v>0</v>
      </c>
      <c r="S35" s="292">
        <f>SUM(AN35,BI35,CD35,CY35,DT35,EO35,FJ35)</f>
        <v>0</v>
      </c>
      <c r="T35" s="292">
        <f>SUM(AO35,BJ35,CE35,CZ35,DU35,EP35,FK35)</f>
        <v>1906</v>
      </c>
      <c r="U35" s="292">
        <f>SUM(AP35,BK35,CF35,DA35,DV35,EQ35,FL35)</f>
        <v>0</v>
      </c>
      <c r="V35" s="292">
        <f>SUM(AQ35,BL35,CG35,DB35,DW35,ER35,FM35)</f>
        <v>0</v>
      </c>
      <c r="W35" s="292">
        <f>SUM(AR35,BM35,CH35,DC35,DX35,ES35,FN35)</f>
        <v>1</v>
      </c>
      <c r="X35" s="292">
        <f>SUM(AS35,BN35,CI35,DD35,DY35,ET35,FO35)</f>
        <v>0</v>
      </c>
      <c r="Y35" s="292">
        <f>SUM(Z35:AS35)</f>
        <v>1963</v>
      </c>
      <c r="Z35" s="292">
        <v>0</v>
      </c>
      <c r="AA35" s="292">
        <v>0</v>
      </c>
      <c r="AB35" s="292">
        <v>0</v>
      </c>
      <c r="AC35" s="292">
        <v>57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870</v>
      </c>
      <c r="AK35" s="295" t="s">
        <v>870</v>
      </c>
      <c r="AL35" s="292">
        <v>0</v>
      </c>
      <c r="AM35" s="295" t="s">
        <v>870</v>
      </c>
      <c r="AN35" s="295" t="s">
        <v>870</v>
      </c>
      <c r="AO35" s="292">
        <v>1906</v>
      </c>
      <c r="AP35" s="295" t="s">
        <v>870</v>
      </c>
      <c r="AQ35" s="292">
        <v>0</v>
      </c>
      <c r="AR35" s="295" t="s">
        <v>870</v>
      </c>
      <c r="AS35" s="292">
        <v>0</v>
      </c>
      <c r="AT35" s="292">
        <f>SUM(AU35:BN35)</f>
        <v>0</v>
      </c>
      <c r="AU35" s="292">
        <v>0</v>
      </c>
      <c r="AV35" s="292">
        <v>0</v>
      </c>
      <c r="AW35" s="292">
        <v>0</v>
      </c>
      <c r="AX35" s="292">
        <v>0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870</v>
      </c>
      <c r="BF35" s="295" t="s">
        <v>870</v>
      </c>
      <c r="BG35" s="295" t="s">
        <v>870</v>
      </c>
      <c r="BH35" s="295" t="s">
        <v>870</v>
      </c>
      <c r="BI35" s="295" t="s">
        <v>870</v>
      </c>
      <c r="BJ35" s="295" t="s">
        <v>870</v>
      </c>
      <c r="BK35" s="295" t="s">
        <v>870</v>
      </c>
      <c r="BL35" s="295" t="s">
        <v>870</v>
      </c>
      <c r="BM35" s="295" t="s">
        <v>870</v>
      </c>
      <c r="BN35" s="292">
        <v>0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870</v>
      </c>
      <c r="CC35" s="295" t="s">
        <v>870</v>
      </c>
      <c r="CD35" s="295" t="s">
        <v>870</v>
      </c>
      <c r="CE35" s="295" t="s">
        <v>870</v>
      </c>
      <c r="CF35" s="295" t="s">
        <v>870</v>
      </c>
      <c r="CG35" s="295" t="s">
        <v>870</v>
      </c>
      <c r="CH35" s="295" t="s">
        <v>870</v>
      </c>
      <c r="CI35" s="292">
        <v>0</v>
      </c>
      <c r="CJ35" s="292">
        <f>SUM(CK35:DD35)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870</v>
      </c>
      <c r="CX35" s="295" t="s">
        <v>870</v>
      </c>
      <c r="CY35" s="295" t="s">
        <v>870</v>
      </c>
      <c r="CZ35" s="295" t="s">
        <v>870</v>
      </c>
      <c r="DA35" s="295" t="s">
        <v>870</v>
      </c>
      <c r="DB35" s="295" t="s">
        <v>870</v>
      </c>
      <c r="DC35" s="295" t="s">
        <v>870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870</v>
      </c>
      <c r="DS35" s="295" t="s">
        <v>870</v>
      </c>
      <c r="DT35" s="292">
        <v>0</v>
      </c>
      <c r="DU35" s="295" t="s">
        <v>870</v>
      </c>
      <c r="DV35" s="295" t="s">
        <v>870</v>
      </c>
      <c r="DW35" s="295" t="s">
        <v>870</v>
      </c>
      <c r="DX35" s="295" t="s">
        <v>870</v>
      </c>
      <c r="DY35" s="292">
        <v>0</v>
      </c>
      <c r="DZ35" s="292">
        <f>SUM(EA35:ET35)</f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870</v>
      </c>
      <c r="EL35" s="295" t="s">
        <v>870</v>
      </c>
      <c r="EM35" s="295" t="s">
        <v>870</v>
      </c>
      <c r="EN35" s="292">
        <v>0</v>
      </c>
      <c r="EO35" s="292">
        <v>0</v>
      </c>
      <c r="EP35" s="295" t="s">
        <v>870</v>
      </c>
      <c r="EQ35" s="295" t="s">
        <v>870</v>
      </c>
      <c r="ER35" s="295" t="s">
        <v>870</v>
      </c>
      <c r="ES35" s="292">
        <v>0</v>
      </c>
      <c r="ET35" s="292">
        <v>0</v>
      </c>
      <c r="EU35" s="292">
        <f>SUM(EV35:FO35)</f>
        <v>2654</v>
      </c>
      <c r="EV35" s="292">
        <v>904</v>
      </c>
      <c r="EW35" s="292">
        <v>1</v>
      </c>
      <c r="EX35" s="292">
        <v>0</v>
      </c>
      <c r="EY35" s="292">
        <v>673</v>
      </c>
      <c r="EZ35" s="292">
        <v>421</v>
      </c>
      <c r="FA35" s="292">
        <v>216</v>
      </c>
      <c r="FB35" s="292">
        <v>0</v>
      </c>
      <c r="FC35" s="292">
        <v>380</v>
      </c>
      <c r="FD35" s="292">
        <v>58</v>
      </c>
      <c r="FE35" s="292">
        <v>0</v>
      </c>
      <c r="FF35" s="292">
        <v>0</v>
      </c>
      <c r="FG35" s="292">
        <v>0</v>
      </c>
      <c r="FH35" s="295" t="s">
        <v>870</v>
      </c>
      <c r="FI35" s="295" t="s">
        <v>870</v>
      </c>
      <c r="FJ35" s="295" t="s">
        <v>870</v>
      </c>
      <c r="FK35" s="292">
        <v>0</v>
      </c>
      <c r="FL35" s="292">
        <v>0</v>
      </c>
      <c r="FM35" s="292">
        <v>0</v>
      </c>
      <c r="FN35" s="292">
        <v>1</v>
      </c>
      <c r="FO35" s="292">
        <v>0</v>
      </c>
    </row>
    <row r="36" spans="1:171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SUM(Y36,AT36,BO36,CJ36,DE36,DZ36,EU36)</f>
        <v>5283</v>
      </c>
      <c r="E36" s="292">
        <f>SUM(Z36,AU36,BP36,CK36,DF36,EA36,EV36)</f>
        <v>1612</v>
      </c>
      <c r="F36" s="292">
        <f>SUM(AA36,AV36,BQ36,CL36,DG36,EB36,EW36)</f>
        <v>12</v>
      </c>
      <c r="G36" s="292">
        <f>SUM(AB36,AW36,BR36,CM36,DH36,EC36,EX36)</f>
        <v>0</v>
      </c>
      <c r="H36" s="292">
        <f>SUM(AC36,AX36,BS36,CN36,DI36,ED36,EY36)</f>
        <v>623</v>
      </c>
      <c r="I36" s="292">
        <f>SUM(AD36,AY36,BT36,CO36,DJ36,EE36,EZ36)</f>
        <v>680</v>
      </c>
      <c r="J36" s="292">
        <f>SUM(AE36,AZ36,BU36,CP36,DK36,EF36,FA36)</f>
        <v>265</v>
      </c>
      <c r="K36" s="292">
        <f>SUM(AF36,BA36,BV36,CQ36,DL36,EG36,FB36)</f>
        <v>0</v>
      </c>
      <c r="L36" s="292">
        <f>SUM(AG36,BB36,BW36,CR36,DM36,EH36,FC36)</f>
        <v>815</v>
      </c>
      <c r="M36" s="292">
        <f>SUM(AH36,BC36,BX36,CS36,DN36,EI36,FD36)</f>
        <v>0</v>
      </c>
      <c r="N36" s="292">
        <f>SUM(AI36,BD36,BY36,CT36,DO36,EJ36,FE36)</f>
        <v>225</v>
      </c>
      <c r="O36" s="292">
        <f>SUM(AJ36,BE36,BZ36,CU36,DP36,EK36,FF36)</f>
        <v>0</v>
      </c>
      <c r="P36" s="292">
        <f>SUM(AK36,BF36,CA36,CV36,DQ36,EL36,FG36)</f>
        <v>0</v>
      </c>
      <c r="Q36" s="292">
        <f>SUM(AL36,BG36,CB36,CW36,DR36,EM36,FH36)</f>
        <v>0</v>
      </c>
      <c r="R36" s="292">
        <f>SUM(AM36,BH36,CC36,CX36,DS36,EN36,FI36)</f>
        <v>0</v>
      </c>
      <c r="S36" s="292">
        <f>SUM(AN36,BI36,CD36,CY36,DT36,EO36,FJ36)</f>
        <v>0</v>
      </c>
      <c r="T36" s="292">
        <f>SUM(AO36,BJ36,CE36,CZ36,DU36,EP36,FK36)</f>
        <v>1023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0</v>
      </c>
      <c r="X36" s="292">
        <f>SUM(AS36,BN36,CI36,DD36,DY36,ET36,FO36)</f>
        <v>28</v>
      </c>
      <c r="Y36" s="292">
        <f>SUM(Z36:AS36)</f>
        <v>1023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870</v>
      </c>
      <c r="AK36" s="295" t="s">
        <v>870</v>
      </c>
      <c r="AL36" s="292">
        <v>0</v>
      </c>
      <c r="AM36" s="295" t="s">
        <v>870</v>
      </c>
      <c r="AN36" s="295" t="s">
        <v>870</v>
      </c>
      <c r="AO36" s="292">
        <v>1023</v>
      </c>
      <c r="AP36" s="295" t="s">
        <v>870</v>
      </c>
      <c r="AQ36" s="292">
        <v>0</v>
      </c>
      <c r="AR36" s="295" t="s">
        <v>870</v>
      </c>
      <c r="AS36" s="292">
        <v>0</v>
      </c>
      <c r="AT36" s="292">
        <f>SUM(AU36:BN36)</f>
        <v>401</v>
      </c>
      <c r="AU36" s="292">
        <v>0</v>
      </c>
      <c r="AV36" s="292">
        <v>0</v>
      </c>
      <c r="AW36" s="292">
        <v>0</v>
      </c>
      <c r="AX36" s="292">
        <v>377</v>
      </c>
      <c r="AY36" s="292">
        <v>24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870</v>
      </c>
      <c r="BF36" s="295" t="s">
        <v>870</v>
      </c>
      <c r="BG36" s="295" t="s">
        <v>870</v>
      </c>
      <c r="BH36" s="295" t="s">
        <v>870</v>
      </c>
      <c r="BI36" s="295" t="s">
        <v>870</v>
      </c>
      <c r="BJ36" s="295" t="s">
        <v>870</v>
      </c>
      <c r="BK36" s="295" t="s">
        <v>870</v>
      </c>
      <c r="BL36" s="295" t="s">
        <v>870</v>
      </c>
      <c r="BM36" s="295" t="s">
        <v>870</v>
      </c>
      <c r="BN36" s="292">
        <v>0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5" t="s">
        <v>870</v>
      </c>
      <c r="CC36" s="295" t="s">
        <v>870</v>
      </c>
      <c r="CD36" s="295" t="s">
        <v>870</v>
      </c>
      <c r="CE36" s="295" t="s">
        <v>870</v>
      </c>
      <c r="CF36" s="295" t="s">
        <v>870</v>
      </c>
      <c r="CG36" s="295" t="s">
        <v>870</v>
      </c>
      <c r="CH36" s="295" t="s">
        <v>870</v>
      </c>
      <c r="CI36" s="292">
        <v>0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870</v>
      </c>
      <c r="CX36" s="295" t="s">
        <v>870</v>
      </c>
      <c r="CY36" s="295" t="s">
        <v>870</v>
      </c>
      <c r="CZ36" s="295" t="s">
        <v>870</v>
      </c>
      <c r="DA36" s="295" t="s">
        <v>870</v>
      </c>
      <c r="DB36" s="295" t="s">
        <v>870</v>
      </c>
      <c r="DC36" s="295" t="s">
        <v>870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870</v>
      </c>
      <c r="DS36" s="295" t="s">
        <v>870</v>
      </c>
      <c r="DT36" s="292">
        <v>0</v>
      </c>
      <c r="DU36" s="295" t="s">
        <v>870</v>
      </c>
      <c r="DV36" s="295" t="s">
        <v>870</v>
      </c>
      <c r="DW36" s="295" t="s">
        <v>870</v>
      </c>
      <c r="DX36" s="295" t="s">
        <v>870</v>
      </c>
      <c r="DY36" s="292">
        <v>0</v>
      </c>
      <c r="DZ36" s="292">
        <f>SUM(EA36:ET36)</f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870</v>
      </c>
      <c r="EL36" s="295" t="s">
        <v>870</v>
      </c>
      <c r="EM36" s="295" t="s">
        <v>870</v>
      </c>
      <c r="EN36" s="292">
        <v>0</v>
      </c>
      <c r="EO36" s="292">
        <v>0</v>
      </c>
      <c r="EP36" s="295" t="s">
        <v>870</v>
      </c>
      <c r="EQ36" s="295" t="s">
        <v>870</v>
      </c>
      <c r="ER36" s="295" t="s">
        <v>870</v>
      </c>
      <c r="ES36" s="292">
        <v>0</v>
      </c>
      <c r="ET36" s="292">
        <v>0</v>
      </c>
      <c r="EU36" s="292">
        <f>SUM(EV36:FO36)</f>
        <v>3859</v>
      </c>
      <c r="EV36" s="292">
        <v>1612</v>
      </c>
      <c r="EW36" s="292">
        <v>12</v>
      </c>
      <c r="EX36" s="292">
        <v>0</v>
      </c>
      <c r="EY36" s="292">
        <v>246</v>
      </c>
      <c r="EZ36" s="292">
        <v>656</v>
      </c>
      <c r="FA36" s="292">
        <v>265</v>
      </c>
      <c r="FB36" s="292">
        <v>0</v>
      </c>
      <c r="FC36" s="292">
        <v>815</v>
      </c>
      <c r="FD36" s="292">
        <v>0</v>
      </c>
      <c r="FE36" s="292">
        <v>225</v>
      </c>
      <c r="FF36" s="292">
        <v>0</v>
      </c>
      <c r="FG36" s="292">
        <v>0</v>
      </c>
      <c r="FH36" s="295" t="s">
        <v>870</v>
      </c>
      <c r="FI36" s="295" t="s">
        <v>870</v>
      </c>
      <c r="FJ36" s="295" t="s">
        <v>870</v>
      </c>
      <c r="FK36" s="292">
        <v>0</v>
      </c>
      <c r="FL36" s="292">
        <v>0</v>
      </c>
      <c r="FM36" s="292">
        <v>0</v>
      </c>
      <c r="FN36" s="292">
        <v>0</v>
      </c>
      <c r="FO36" s="292">
        <v>28</v>
      </c>
    </row>
    <row r="37" spans="1:171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SUM(Y37,AT37,BO37,CJ37,DE37,DZ37,EU37)</f>
        <v>3429</v>
      </c>
      <c r="E37" s="292">
        <f>SUM(Z37,AU37,BP37,CK37,DF37,EA37,EV37)</f>
        <v>1023</v>
      </c>
      <c r="F37" s="292">
        <f>SUM(AA37,AV37,BQ37,CL37,DG37,EB37,EW37)</f>
        <v>0</v>
      </c>
      <c r="G37" s="292">
        <f>SUM(AB37,AW37,BR37,CM37,DH37,EC37,EX37)</f>
        <v>0</v>
      </c>
      <c r="H37" s="292">
        <f>SUM(AC37,AX37,BS37,CN37,DI37,ED37,EY37)</f>
        <v>399</v>
      </c>
      <c r="I37" s="292">
        <f>SUM(AD37,AY37,BT37,CO37,DJ37,EE37,EZ37)</f>
        <v>365</v>
      </c>
      <c r="J37" s="292">
        <f>SUM(AE37,AZ37,BU37,CP37,DK37,EF37,FA37)</f>
        <v>170</v>
      </c>
      <c r="K37" s="292">
        <f>SUM(AF37,BA37,BV37,CQ37,DL37,EG37,FB37)</f>
        <v>0</v>
      </c>
      <c r="L37" s="292">
        <f>SUM(AG37,BB37,BW37,CR37,DM37,EH37,FC37)</f>
        <v>576</v>
      </c>
      <c r="M37" s="292">
        <f>SUM(AH37,BC37,BX37,CS37,DN37,EI37,FD37)</f>
        <v>0</v>
      </c>
      <c r="N37" s="292">
        <f>SUM(AI37,BD37,BY37,CT37,DO37,EJ37,FE37)</f>
        <v>152</v>
      </c>
      <c r="O37" s="292">
        <f>SUM(AJ37,BE37,BZ37,CU37,DP37,EK37,FF37)</f>
        <v>11</v>
      </c>
      <c r="P37" s="292">
        <f>SUM(AK37,BF37,CA37,CV37,DQ37,EL37,FG37)</f>
        <v>76</v>
      </c>
      <c r="Q37" s="292">
        <f>SUM(AL37,BG37,CB37,CW37,DR37,EM37,FH37)</f>
        <v>0</v>
      </c>
      <c r="R37" s="292">
        <f>SUM(AM37,BH37,CC37,CX37,DS37,EN37,FI37)</f>
        <v>0</v>
      </c>
      <c r="S37" s="292">
        <f>SUM(AN37,BI37,CD37,CY37,DT37,EO37,FJ37)</f>
        <v>0</v>
      </c>
      <c r="T37" s="292">
        <f>SUM(AO37,BJ37,CE37,CZ37,DU37,EP37,FK37)</f>
        <v>628</v>
      </c>
      <c r="U37" s="292">
        <f>SUM(AP37,BK37,CF37,DA37,DV37,EQ37,FL37)</f>
        <v>0</v>
      </c>
      <c r="V37" s="292">
        <f>SUM(AQ37,BL37,CG37,DB37,DW37,ER37,FM37)</f>
        <v>0</v>
      </c>
      <c r="W37" s="292">
        <f>SUM(AR37,BM37,CH37,DC37,DX37,ES37,FN37)</f>
        <v>29</v>
      </c>
      <c r="X37" s="292">
        <f>SUM(AS37,BN37,CI37,DD37,DY37,ET37,FO37)</f>
        <v>0</v>
      </c>
      <c r="Y37" s="292">
        <f>SUM(Z37:AS37)</f>
        <v>628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870</v>
      </c>
      <c r="AK37" s="295" t="s">
        <v>870</v>
      </c>
      <c r="AL37" s="292">
        <v>0</v>
      </c>
      <c r="AM37" s="295" t="s">
        <v>870</v>
      </c>
      <c r="AN37" s="295" t="s">
        <v>870</v>
      </c>
      <c r="AO37" s="292">
        <v>628</v>
      </c>
      <c r="AP37" s="295" t="s">
        <v>870</v>
      </c>
      <c r="AQ37" s="292">
        <v>0</v>
      </c>
      <c r="AR37" s="295" t="s">
        <v>870</v>
      </c>
      <c r="AS37" s="292">
        <v>0</v>
      </c>
      <c r="AT37" s="292">
        <f>SUM(AU37:BN37)</f>
        <v>255</v>
      </c>
      <c r="AU37" s="292">
        <v>8</v>
      </c>
      <c r="AV37" s="292">
        <v>0</v>
      </c>
      <c r="AW37" s="292">
        <v>0</v>
      </c>
      <c r="AX37" s="292">
        <v>232</v>
      </c>
      <c r="AY37" s="292">
        <v>15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870</v>
      </c>
      <c r="BF37" s="295" t="s">
        <v>870</v>
      </c>
      <c r="BG37" s="295" t="s">
        <v>870</v>
      </c>
      <c r="BH37" s="295" t="s">
        <v>870</v>
      </c>
      <c r="BI37" s="295" t="s">
        <v>870</v>
      </c>
      <c r="BJ37" s="295" t="s">
        <v>870</v>
      </c>
      <c r="BK37" s="295" t="s">
        <v>870</v>
      </c>
      <c r="BL37" s="295" t="s">
        <v>870</v>
      </c>
      <c r="BM37" s="295" t="s">
        <v>870</v>
      </c>
      <c r="BN37" s="292">
        <v>0</v>
      </c>
      <c r="BO37" s="292">
        <f>SUM(BP37:CI37)</f>
        <v>11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11</v>
      </c>
      <c r="CA37" s="292">
        <v>0</v>
      </c>
      <c r="CB37" s="295" t="s">
        <v>870</v>
      </c>
      <c r="CC37" s="295" t="s">
        <v>870</v>
      </c>
      <c r="CD37" s="295" t="s">
        <v>870</v>
      </c>
      <c r="CE37" s="295" t="s">
        <v>870</v>
      </c>
      <c r="CF37" s="295" t="s">
        <v>870</v>
      </c>
      <c r="CG37" s="295" t="s">
        <v>870</v>
      </c>
      <c r="CH37" s="295" t="s">
        <v>870</v>
      </c>
      <c r="CI37" s="292">
        <v>0</v>
      </c>
      <c r="CJ37" s="292">
        <f>SUM(CK37:DD37)</f>
        <v>76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76</v>
      </c>
      <c r="CW37" s="295" t="s">
        <v>870</v>
      </c>
      <c r="CX37" s="295" t="s">
        <v>870</v>
      </c>
      <c r="CY37" s="295" t="s">
        <v>870</v>
      </c>
      <c r="CZ37" s="295" t="s">
        <v>870</v>
      </c>
      <c r="DA37" s="295" t="s">
        <v>870</v>
      </c>
      <c r="DB37" s="295" t="s">
        <v>870</v>
      </c>
      <c r="DC37" s="295" t="s">
        <v>870</v>
      </c>
      <c r="DD37" s="292">
        <v>0</v>
      </c>
      <c r="DE37" s="292">
        <f>SUM(DF37:DY37)</f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870</v>
      </c>
      <c r="DS37" s="295" t="s">
        <v>870</v>
      </c>
      <c r="DT37" s="292">
        <v>0</v>
      </c>
      <c r="DU37" s="295" t="s">
        <v>870</v>
      </c>
      <c r="DV37" s="295" t="s">
        <v>870</v>
      </c>
      <c r="DW37" s="295" t="s">
        <v>870</v>
      </c>
      <c r="DX37" s="295" t="s">
        <v>870</v>
      </c>
      <c r="DY37" s="292">
        <v>0</v>
      </c>
      <c r="DZ37" s="292">
        <f>SUM(EA37:ET37)</f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870</v>
      </c>
      <c r="EL37" s="295" t="s">
        <v>870</v>
      </c>
      <c r="EM37" s="295" t="s">
        <v>870</v>
      </c>
      <c r="EN37" s="292">
        <v>0</v>
      </c>
      <c r="EO37" s="292">
        <v>0</v>
      </c>
      <c r="EP37" s="295" t="s">
        <v>870</v>
      </c>
      <c r="EQ37" s="295" t="s">
        <v>870</v>
      </c>
      <c r="ER37" s="295" t="s">
        <v>870</v>
      </c>
      <c r="ES37" s="292">
        <v>0</v>
      </c>
      <c r="ET37" s="292">
        <v>0</v>
      </c>
      <c r="EU37" s="292">
        <f>SUM(EV37:FO37)</f>
        <v>2459</v>
      </c>
      <c r="EV37" s="292">
        <v>1015</v>
      </c>
      <c r="EW37" s="292">
        <v>0</v>
      </c>
      <c r="EX37" s="292">
        <v>0</v>
      </c>
      <c r="EY37" s="292">
        <v>167</v>
      </c>
      <c r="EZ37" s="292">
        <v>350</v>
      </c>
      <c r="FA37" s="292">
        <v>170</v>
      </c>
      <c r="FB37" s="292">
        <v>0</v>
      </c>
      <c r="FC37" s="292">
        <v>576</v>
      </c>
      <c r="FD37" s="292">
        <v>0</v>
      </c>
      <c r="FE37" s="292">
        <v>152</v>
      </c>
      <c r="FF37" s="292">
        <v>0</v>
      </c>
      <c r="FG37" s="292">
        <v>0</v>
      </c>
      <c r="FH37" s="295" t="s">
        <v>870</v>
      </c>
      <c r="FI37" s="295" t="s">
        <v>870</v>
      </c>
      <c r="FJ37" s="295" t="s">
        <v>870</v>
      </c>
      <c r="FK37" s="292">
        <v>0</v>
      </c>
      <c r="FL37" s="292">
        <v>0</v>
      </c>
      <c r="FM37" s="292">
        <v>0</v>
      </c>
      <c r="FN37" s="292">
        <v>29</v>
      </c>
      <c r="FO37" s="292">
        <v>0</v>
      </c>
    </row>
    <row r="38" spans="1:171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SUM(Y38,AT38,BO38,CJ38,DE38,DZ38,EU38)</f>
        <v>3211</v>
      </c>
      <c r="E38" s="292">
        <f>SUM(Z38,AU38,BP38,CK38,DF38,EA38,EV38)</f>
        <v>239</v>
      </c>
      <c r="F38" s="292">
        <f>SUM(AA38,AV38,BQ38,CL38,DG38,EB38,EW38)</f>
        <v>1</v>
      </c>
      <c r="G38" s="292">
        <f>SUM(AB38,AW38,BR38,CM38,DH38,EC38,EX38)</f>
        <v>0</v>
      </c>
      <c r="H38" s="292">
        <f>SUM(AC38,AX38,BS38,CN38,DI38,ED38,EY38)</f>
        <v>625</v>
      </c>
      <c r="I38" s="292">
        <f>SUM(AD38,AY38,BT38,CO38,DJ38,EE38,EZ38)</f>
        <v>245</v>
      </c>
      <c r="J38" s="292">
        <f>SUM(AE38,AZ38,BU38,CP38,DK38,EF38,FA38)</f>
        <v>136</v>
      </c>
      <c r="K38" s="292">
        <f>SUM(AF38,BA38,BV38,CQ38,DL38,EG38,FB38)</f>
        <v>0</v>
      </c>
      <c r="L38" s="292">
        <f>SUM(AG38,BB38,BW38,CR38,DM38,EH38,FC38)</f>
        <v>0</v>
      </c>
      <c r="M38" s="292">
        <f>SUM(AH38,BC38,BX38,CS38,DN38,EI38,FD38)</f>
        <v>203</v>
      </c>
      <c r="N38" s="292">
        <f>SUM(AI38,BD38,BY38,CT38,DO38,EJ38,FE38)</f>
        <v>92</v>
      </c>
      <c r="O38" s="292">
        <f>SUM(AJ38,BE38,BZ38,CU38,DP38,EK38,FF38)</f>
        <v>0</v>
      </c>
      <c r="P38" s="292">
        <f>SUM(AK38,BF38,CA38,CV38,DQ38,EL38,FG38)</f>
        <v>0</v>
      </c>
      <c r="Q38" s="292">
        <f>SUM(AL38,BG38,CB38,CW38,DR38,EM38,FH38)</f>
        <v>719</v>
      </c>
      <c r="R38" s="292">
        <f>SUM(AM38,BH38,CC38,CX38,DS38,EN38,FI38)</f>
        <v>88</v>
      </c>
      <c r="S38" s="292">
        <f>SUM(AN38,BI38,CD38,CY38,DT38,EO38,FJ38)</f>
        <v>0</v>
      </c>
      <c r="T38" s="292">
        <f>SUM(AO38,BJ38,CE38,CZ38,DU38,EP38,FK38)</f>
        <v>0</v>
      </c>
      <c r="U38" s="292">
        <f>SUM(AP38,BK38,CF38,DA38,DV38,EQ38,FL38)</f>
        <v>0</v>
      </c>
      <c r="V38" s="292">
        <f>SUM(AQ38,BL38,CG38,DB38,DW38,ER38,FM38)</f>
        <v>0</v>
      </c>
      <c r="W38" s="292">
        <f>SUM(AR38,BM38,CH38,DC38,DX38,ES38,FN38)</f>
        <v>0</v>
      </c>
      <c r="X38" s="292">
        <f>SUM(AS38,BN38,CI38,DD38,DY38,ET38,FO38)</f>
        <v>863</v>
      </c>
      <c r="Y38" s="292">
        <f>SUM(Z38:AS38)</f>
        <v>727</v>
      </c>
      <c r="Z38" s="292">
        <v>0</v>
      </c>
      <c r="AA38" s="292">
        <v>0</v>
      </c>
      <c r="AB38" s="292">
        <v>0</v>
      </c>
      <c r="AC38" s="292">
        <v>8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870</v>
      </c>
      <c r="AK38" s="295" t="s">
        <v>870</v>
      </c>
      <c r="AL38" s="292">
        <v>719</v>
      </c>
      <c r="AM38" s="295" t="s">
        <v>870</v>
      </c>
      <c r="AN38" s="295" t="s">
        <v>870</v>
      </c>
      <c r="AO38" s="292">
        <v>0</v>
      </c>
      <c r="AP38" s="295" t="s">
        <v>870</v>
      </c>
      <c r="AQ38" s="292">
        <v>0</v>
      </c>
      <c r="AR38" s="295" t="s">
        <v>870</v>
      </c>
      <c r="AS38" s="292">
        <v>0</v>
      </c>
      <c r="AT38" s="292">
        <f>SUM(AU38:BN38)</f>
        <v>1066</v>
      </c>
      <c r="AU38" s="292">
        <v>0</v>
      </c>
      <c r="AV38" s="292">
        <v>0</v>
      </c>
      <c r="AW38" s="292">
        <v>0</v>
      </c>
      <c r="AX38" s="292">
        <v>0</v>
      </c>
      <c r="AY38" s="292">
        <v>0</v>
      </c>
      <c r="AZ38" s="292">
        <v>0</v>
      </c>
      <c r="BA38" s="292">
        <v>0</v>
      </c>
      <c r="BB38" s="292">
        <v>0</v>
      </c>
      <c r="BC38" s="292">
        <v>203</v>
      </c>
      <c r="BD38" s="292">
        <v>0</v>
      </c>
      <c r="BE38" s="295" t="s">
        <v>870</v>
      </c>
      <c r="BF38" s="295" t="s">
        <v>870</v>
      </c>
      <c r="BG38" s="295" t="s">
        <v>870</v>
      </c>
      <c r="BH38" s="295" t="s">
        <v>870</v>
      </c>
      <c r="BI38" s="295" t="s">
        <v>870</v>
      </c>
      <c r="BJ38" s="295" t="s">
        <v>870</v>
      </c>
      <c r="BK38" s="295" t="s">
        <v>870</v>
      </c>
      <c r="BL38" s="295" t="s">
        <v>870</v>
      </c>
      <c r="BM38" s="295" t="s">
        <v>870</v>
      </c>
      <c r="BN38" s="292">
        <v>863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5" t="s">
        <v>870</v>
      </c>
      <c r="CC38" s="295" t="s">
        <v>870</v>
      </c>
      <c r="CD38" s="295" t="s">
        <v>870</v>
      </c>
      <c r="CE38" s="295" t="s">
        <v>870</v>
      </c>
      <c r="CF38" s="295" t="s">
        <v>870</v>
      </c>
      <c r="CG38" s="295" t="s">
        <v>870</v>
      </c>
      <c r="CH38" s="295" t="s">
        <v>870</v>
      </c>
      <c r="CI38" s="292">
        <v>0</v>
      </c>
      <c r="CJ38" s="292">
        <f>SUM(CK38:DD38)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870</v>
      </c>
      <c r="CX38" s="295" t="s">
        <v>870</v>
      </c>
      <c r="CY38" s="295" t="s">
        <v>870</v>
      </c>
      <c r="CZ38" s="295" t="s">
        <v>870</v>
      </c>
      <c r="DA38" s="295" t="s">
        <v>870</v>
      </c>
      <c r="DB38" s="295" t="s">
        <v>870</v>
      </c>
      <c r="DC38" s="295" t="s">
        <v>870</v>
      </c>
      <c r="DD38" s="292">
        <v>0</v>
      </c>
      <c r="DE38" s="292">
        <f>SUM(DF38:DY38)</f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870</v>
      </c>
      <c r="DS38" s="295" t="s">
        <v>870</v>
      </c>
      <c r="DT38" s="292">
        <v>0</v>
      </c>
      <c r="DU38" s="295" t="s">
        <v>870</v>
      </c>
      <c r="DV38" s="295" t="s">
        <v>870</v>
      </c>
      <c r="DW38" s="295" t="s">
        <v>870</v>
      </c>
      <c r="DX38" s="295" t="s">
        <v>870</v>
      </c>
      <c r="DY38" s="292">
        <v>0</v>
      </c>
      <c r="DZ38" s="292">
        <f>SUM(EA38:ET38)</f>
        <v>88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0</v>
      </c>
      <c r="EK38" s="295" t="s">
        <v>870</v>
      </c>
      <c r="EL38" s="295" t="s">
        <v>870</v>
      </c>
      <c r="EM38" s="295" t="s">
        <v>870</v>
      </c>
      <c r="EN38" s="292">
        <v>88</v>
      </c>
      <c r="EO38" s="292">
        <v>0</v>
      </c>
      <c r="EP38" s="295" t="s">
        <v>870</v>
      </c>
      <c r="EQ38" s="295" t="s">
        <v>870</v>
      </c>
      <c r="ER38" s="295" t="s">
        <v>870</v>
      </c>
      <c r="ES38" s="292">
        <v>0</v>
      </c>
      <c r="ET38" s="292">
        <v>0</v>
      </c>
      <c r="EU38" s="292">
        <f>SUM(EV38:FO38)</f>
        <v>1330</v>
      </c>
      <c r="EV38" s="292">
        <v>239</v>
      </c>
      <c r="EW38" s="292">
        <v>1</v>
      </c>
      <c r="EX38" s="292">
        <v>0</v>
      </c>
      <c r="EY38" s="292">
        <v>617</v>
      </c>
      <c r="EZ38" s="292">
        <v>245</v>
      </c>
      <c r="FA38" s="292">
        <v>136</v>
      </c>
      <c r="FB38" s="292">
        <v>0</v>
      </c>
      <c r="FC38" s="292">
        <v>0</v>
      </c>
      <c r="FD38" s="292">
        <v>0</v>
      </c>
      <c r="FE38" s="292">
        <v>92</v>
      </c>
      <c r="FF38" s="292">
        <v>0</v>
      </c>
      <c r="FG38" s="292">
        <v>0</v>
      </c>
      <c r="FH38" s="295" t="s">
        <v>870</v>
      </c>
      <c r="FI38" s="295" t="s">
        <v>870</v>
      </c>
      <c r="FJ38" s="295" t="s">
        <v>870</v>
      </c>
      <c r="FK38" s="292">
        <v>0</v>
      </c>
      <c r="FL38" s="292">
        <v>0</v>
      </c>
      <c r="FM38" s="292">
        <v>0</v>
      </c>
      <c r="FN38" s="292">
        <v>0</v>
      </c>
      <c r="FO38" s="292">
        <v>0</v>
      </c>
    </row>
    <row r="39" spans="1:171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SUM(Y39,AT39,BO39,CJ39,DE39,DZ39,EU39)</f>
        <v>1655</v>
      </c>
      <c r="E39" s="292">
        <f>SUM(Z39,AU39,BP39,CK39,DF39,EA39,EV39)</f>
        <v>0</v>
      </c>
      <c r="F39" s="292">
        <f>SUM(AA39,AV39,BQ39,CL39,DG39,EB39,EW39)</f>
        <v>0</v>
      </c>
      <c r="G39" s="292">
        <f>SUM(AB39,AW39,BR39,CM39,DH39,EC39,EX39)</f>
        <v>0</v>
      </c>
      <c r="H39" s="292">
        <f>SUM(AC39,AX39,BS39,CN39,DI39,ED39,EY39)</f>
        <v>516</v>
      </c>
      <c r="I39" s="292">
        <f>SUM(AD39,AY39,BT39,CO39,DJ39,EE39,EZ39)</f>
        <v>331</v>
      </c>
      <c r="J39" s="292">
        <f>SUM(AE39,AZ39,BU39,CP39,DK39,EF39,FA39)</f>
        <v>178</v>
      </c>
      <c r="K39" s="292">
        <f>SUM(AF39,BA39,BV39,CQ39,DL39,EG39,FB39)</f>
        <v>0</v>
      </c>
      <c r="L39" s="292">
        <f>SUM(AG39,BB39,BW39,CR39,DM39,EH39,FC39)</f>
        <v>371</v>
      </c>
      <c r="M39" s="292">
        <f>SUM(AH39,BC39,BX39,CS39,DN39,EI39,FD39)</f>
        <v>112</v>
      </c>
      <c r="N39" s="292">
        <f>SUM(AI39,BD39,BY39,CT39,DO39,EJ39,FE39)</f>
        <v>0</v>
      </c>
      <c r="O39" s="292">
        <f>SUM(AJ39,BE39,BZ39,CU39,DP39,EK39,FF39)</f>
        <v>0</v>
      </c>
      <c r="P39" s="292">
        <f>SUM(AK39,BF39,CA39,CV39,DQ39,EL39,FG39)</f>
        <v>0</v>
      </c>
      <c r="Q39" s="292">
        <f>SUM(AL39,BG39,CB39,CW39,DR39,EM39,FH39)</f>
        <v>0</v>
      </c>
      <c r="R39" s="292">
        <f>SUM(AM39,BH39,CC39,CX39,DS39,EN39,FI39)</f>
        <v>0</v>
      </c>
      <c r="S39" s="292">
        <f>SUM(AN39,BI39,CD39,CY39,DT39,EO39,FJ39)</f>
        <v>0</v>
      </c>
      <c r="T39" s="292">
        <f>SUM(AO39,BJ39,CE39,CZ39,DU39,EP39,FK39)</f>
        <v>134</v>
      </c>
      <c r="U39" s="292">
        <f>SUM(AP39,BK39,CF39,DA39,DV39,EQ39,FL39)</f>
        <v>0</v>
      </c>
      <c r="V39" s="292">
        <f>SUM(AQ39,BL39,CG39,DB39,DW39,ER39,FM39)</f>
        <v>0</v>
      </c>
      <c r="W39" s="292">
        <f>SUM(AR39,BM39,CH39,DC39,DX39,ES39,FN39)</f>
        <v>0</v>
      </c>
      <c r="X39" s="292">
        <f>SUM(AS39,BN39,CI39,DD39,DY39,ET39,FO39)</f>
        <v>13</v>
      </c>
      <c r="Y39" s="292">
        <f>SUM(Z39:AS39)</f>
        <v>134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870</v>
      </c>
      <c r="AK39" s="295" t="s">
        <v>870</v>
      </c>
      <c r="AL39" s="292">
        <v>0</v>
      </c>
      <c r="AM39" s="295" t="s">
        <v>870</v>
      </c>
      <c r="AN39" s="295" t="s">
        <v>870</v>
      </c>
      <c r="AO39" s="292">
        <v>134</v>
      </c>
      <c r="AP39" s="295" t="s">
        <v>870</v>
      </c>
      <c r="AQ39" s="292">
        <v>0</v>
      </c>
      <c r="AR39" s="295" t="s">
        <v>870</v>
      </c>
      <c r="AS39" s="292">
        <v>0</v>
      </c>
      <c r="AT39" s="292">
        <f>SUM(AU39:BN39)</f>
        <v>13</v>
      </c>
      <c r="AU39" s="292">
        <v>0</v>
      </c>
      <c r="AV39" s="292">
        <v>0</v>
      </c>
      <c r="AW39" s="292">
        <v>0</v>
      </c>
      <c r="AX39" s="292">
        <v>0</v>
      </c>
      <c r="AY39" s="292"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870</v>
      </c>
      <c r="BF39" s="295" t="s">
        <v>870</v>
      </c>
      <c r="BG39" s="295" t="s">
        <v>870</v>
      </c>
      <c r="BH39" s="295" t="s">
        <v>870</v>
      </c>
      <c r="BI39" s="295" t="s">
        <v>870</v>
      </c>
      <c r="BJ39" s="295" t="s">
        <v>870</v>
      </c>
      <c r="BK39" s="295" t="s">
        <v>870</v>
      </c>
      <c r="BL39" s="295" t="s">
        <v>870</v>
      </c>
      <c r="BM39" s="295" t="s">
        <v>870</v>
      </c>
      <c r="BN39" s="292">
        <v>13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5" t="s">
        <v>870</v>
      </c>
      <c r="CC39" s="295" t="s">
        <v>870</v>
      </c>
      <c r="CD39" s="295" t="s">
        <v>870</v>
      </c>
      <c r="CE39" s="295" t="s">
        <v>870</v>
      </c>
      <c r="CF39" s="295" t="s">
        <v>870</v>
      </c>
      <c r="CG39" s="295" t="s">
        <v>870</v>
      </c>
      <c r="CH39" s="295" t="s">
        <v>870</v>
      </c>
      <c r="CI39" s="292">
        <v>0</v>
      </c>
      <c r="CJ39" s="292">
        <f>SUM(CK39:DD39)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870</v>
      </c>
      <c r="CX39" s="295" t="s">
        <v>870</v>
      </c>
      <c r="CY39" s="295" t="s">
        <v>870</v>
      </c>
      <c r="CZ39" s="295" t="s">
        <v>870</v>
      </c>
      <c r="DA39" s="295" t="s">
        <v>870</v>
      </c>
      <c r="DB39" s="295" t="s">
        <v>870</v>
      </c>
      <c r="DC39" s="295" t="s">
        <v>870</v>
      </c>
      <c r="DD39" s="292">
        <v>0</v>
      </c>
      <c r="DE39" s="292">
        <f>SUM(DF39:DY39)</f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870</v>
      </c>
      <c r="DS39" s="295" t="s">
        <v>870</v>
      </c>
      <c r="DT39" s="292">
        <v>0</v>
      </c>
      <c r="DU39" s="295" t="s">
        <v>870</v>
      </c>
      <c r="DV39" s="295" t="s">
        <v>870</v>
      </c>
      <c r="DW39" s="295" t="s">
        <v>870</v>
      </c>
      <c r="DX39" s="295" t="s">
        <v>870</v>
      </c>
      <c r="DY39" s="292">
        <v>0</v>
      </c>
      <c r="DZ39" s="292">
        <f>SUM(EA39:ET39)</f>
        <v>0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870</v>
      </c>
      <c r="EL39" s="295" t="s">
        <v>870</v>
      </c>
      <c r="EM39" s="295" t="s">
        <v>870</v>
      </c>
      <c r="EN39" s="292">
        <v>0</v>
      </c>
      <c r="EO39" s="292">
        <v>0</v>
      </c>
      <c r="EP39" s="295" t="s">
        <v>870</v>
      </c>
      <c r="EQ39" s="295" t="s">
        <v>870</v>
      </c>
      <c r="ER39" s="295" t="s">
        <v>870</v>
      </c>
      <c r="ES39" s="292">
        <v>0</v>
      </c>
      <c r="ET39" s="292">
        <v>0</v>
      </c>
      <c r="EU39" s="292">
        <f>SUM(EV39:FO39)</f>
        <v>1508</v>
      </c>
      <c r="EV39" s="292">
        <v>0</v>
      </c>
      <c r="EW39" s="292">
        <v>0</v>
      </c>
      <c r="EX39" s="292">
        <v>0</v>
      </c>
      <c r="EY39" s="292">
        <v>516</v>
      </c>
      <c r="EZ39" s="292">
        <v>331</v>
      </c>
      <c r="FA39" s="292">
        <v>178</v>
      </c>
      <c r="FB39" s="292">
        <v>0</v>
      </c>
      <c r="FC39" s="292">
        <v>371</v>
      </c>
      <c r="FD39" s="292">
        <v>112</v>
      </c>
      <c r="FE39" s="292">
        <v>0</v>
      </c>
      <c r="FF39" s="292">
        <v>0</v>
      </c>
      <c r="FG39" s="292">
        <v>0</v>
      </c>
      <c r="FH39" s="295" t="s">
        <v>870</v>
      </c>
      <c r="FI39" s="295" t="s">
        <v>870</v>
      </c>
      <c r="FJ39" s="295" t="s">
        <v>870</v>
      </c>
      <c r="FK39" s="292">
        <v>0</v>
      </c>
      <c r="FL39" s="292">
        <v>0</v>
      </c>
      <c r="FM39" s="292">
        <v>0</v>
      </c>
      <c r="FN39" s="292">
        <v>0</v>
      </c>
      <c r="FO39" s="292">
        <v>0</v>
      </c>
    </row>
    <row r="40" spans="1:171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SUM(Y40,AT40,BO40,CJ40,DE40,DZ40,EU40)</f>
        <v>1659</v>
      </c>
      <c r="E40" s="292">
        <f>SUM(Z40,AU40,BP40,CK40,DF40,EA40,EV40)</f>
        <v>175</v>
      </c>
      <c r="F40" s="292">
        <f>SUM(AA40,AV40,BQ40,CL40,DG40,EB40,EW40)</f>
        <v>0</v>
      </c>
      <c r="G40" s="292">
        <f>SUM(AB40,AW40,BR40,CM40,DH40,EC40,EX40)</f>
        <v>0</v>
      </c>
      <c r="H40" s="292">
        <f>SUM(AC40,AX40,BS40,CN40,DI40,ED40,EY40)</f>
        <v>261</v>
      </c>
      <c r="I40" s="292">
        <f>SUM(AD40,AY40,BT40,CO40,DJ40,EE40,EZ40)</f>
        <v>228</v>
      </c>
      <c r="J40" s="292">
        <f>SUM(AE40,AZ40,BU40,CP40,DK40,EF40,FA40)</f>
        <v>68</v>
      </c>
      <c r="K40" s="292">
        <f>SUM(AF40,BA40,BV40,CQ40,DL40,EG40,FB40)</f>
        <v>0</v>
      </c>
      <c r="L40" s="292">
        <f>SUM(AG40,BB40,BW40,CR40,DM40,EH40,FC40)</f>
        <v>46</v>
      </c>
      <c r="M40" s="292">
        <f>SUM(AH40,BC40,BX40,CS40,DN40,EI40,FD40)</f>
        <v>0</v>
      </c>
      <c r="N40" s="292">
        <f>SUM(AI40,BD40,BY40,CT40,DO40,EJ40,FE40)</f>
        <v>0</v>
      </c>
      <c r="O40" s="292">
        <f>SUM(AJ40,BE40,BZ40,CU40,DP40,EK40,FF40)</f>
        <v>0</v>
      </c>
      <c r="P40" s="292">
        <f>SUM(AK40,BF40,CA40,CV40,DQ40,EL40,FG40)</f>
        <v>0</v>
      </c>
      <c r="Q40" s="292">
        <f>SUM(AL40,BG40,CB40,CW40,DR40,EM40,FH40)</f>
        <v>0</v>
      </c>
      <c r="R40" s="292">
        <f>SUM(AM40,BH40,CC40,CX40,DS40,EN40,FI40)</f>
        <v>0</v>
      </c>
      <c r="S40" s="292">
        <f>SUM(AN40,BI40,CD40,CY40,DT40,EO40,FJ40)</f>
        <v>0</v>
      </c>
      <c r="T40" s="292">
        <f>SUM(AO40,BJ40,CE40,CZ40,DU40,EP40,FK40)</f>
        <v>516</v>
      </c>
      <c r="U40" s="292">
        <f>SUM(AP40,BK40,CF40,DA40,DV40,EQ40,FL40)</f>
        <v>0</v>
      </c>
      <c r="V40" s="292">
        <f>SUM(AQ40,BL40,CG40,DB40,DW40,ER40,FM40)</f>
        <v>0</v>
      </c>
      <c r="W40" s="292">
        <f>SUM(AR40,BM40,CH40,DC40,DX40,ES40,FN40)</f>
        <v>0</v>
      </c>
      <c r="X40" s="292">
        <f>SUM(AS40,BN40,CI40,DD40,DY40,ET40,FO40)</f>
        <v>365</v>
      </c>
      <c r="Y40" s="292">
        <f>SUM(Z40:AS40)</f>
        <v>516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870</v>
      </c>
      <c r="AK40" s="295" t="s">
        <v>870</v>
      </c>
      <c r="AL40" s="292">
        <v>0</v>
      </c>
      <c r="AM40" s="295" t="s">
        <v>870</v>
      </c>
      <c r="AN40" s="295" t="s">
        <v>870</v>
      </c>
      <c r="AO40" s="292">
        <v>516</v>
      </c>
      <c r="AP40" s="295" t="s">
        <v>870</v>
      </c>
      <c r="AQ40" s="292">
        <v>0</v>
      </c>
      <c r="AR40" s="295" t="s">
        <v>870</v>
      </c>
      <c r="AS40" s="292">
        <v>0</v>
      </c>
      <c r="AT40" s="292">
        <f>SUM(AU40:BN40)</f>
        <v>0</v>
      </c>
      <c r="AU40" s="292">
        <v>0</v>
      </c>
      <c r="AV40" s="292">
        <v>0</v>
      </c>
      <c r="AW40" s="292">
        <v>0</v>
      </c>
      <c r="AX40" s="292">
        <v>0</v>
      </c>
      <c r="AY40" s="292"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5" t="s">
        <v>870</v>
      </c>
      <c r="BF40" s="295" t="s">
        <v>870</v>
      </c>
      <c r="BG40" s="295" t="s">
        <v>870</v>
      </c>
      <c r="BH40" s="295" t="s">
        <v>870</v>
      </c>
      <c r="BI40" s="295" t="s">
        <v>870</v>
      </c>
      <c r="BJ40" s="295" t="s">
        <v>870</v>
      </c>
      <c r="BK40" s="295" t="s">
        <v>870</v>
      </c>
      <c r="BL40" s="295" t="s">
        <v>870</v>
      </c>
      <c r="BM40" s="295" t="s">
        <v>870</v>
      </c>
      <c r="BN40" s="292">
        <v>0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5" t="s">
        <v>870</v>
      </c>
      <c r="CC40" s="295" t="s">
        <v>870</v>
      </c>
      <c r="CD40" s="295" t="s">
        <v>870</v>
      </c>
      <c r="CE40" s="295" t="s">
        <v>870</v>
      </c>
      <c r="CF40" s="295" t="s">
        <v>870</v>
      </c>
      <c r="CG40" s="295" t="s">
        <v>870</v>
      </c>
      <c r="CH40" s="295" t="s">
        <v>870</v>
      </c>
      <c r="CI40" s="292">
        <v>0</v>
      </c>
      <c r="CJ40" s="292">
        <f>SUM(CK40:DD40)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870</v>
      </c>
      <c r="CX40" s="295" t="s">
        <v>870</v>
      </c>
      <c r="CY40" s="295" t="s">
        <v>870</v>
      </c>
      <c r="CZ40" s="295" t="s">
        <v>870</v>
      </c>
      <c r="DA40" s="295" t="s">
        <v>870</v>
      </c>
      <c r="DB40" s="295" t="s">
        <v>870</v>
      </c>
      <c r="DC40" s="295" t="s">
        <v>870</v>
      </c>
      <c r="DD40" s="292">
        <v>0</v>
      </c>
      <c r="DE40" s="292">
        <f>SUM(DF40:DY40)</f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870</v>
      </c>
      <c r="DS40" s="295" t="s">
        <v>870</v>
      </c>
      <c r="DT40" s="292">
        <v>0</v>
      </c>
      <c r="DU40" s="295" t="s">
        <v>870</v>
      </c>
      <c r="DV40" s="295" t="s">
        <v>870</v>
      </c>
      <c r="DW40" s="295" t="s">
        <v>870</v>
      </c>
      <c r="DX40" s="295" t="s">
        <v>870</v>
      </c>
      <c r="DY40" s="292">
        <v>0</v>
      </c>
      <c r="DZ40" s="292">
        <f>SUM(EA40:ET40)</f>
        <v>0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870</v>
      </c>
      <c r="EL40" s="295" t="s">
        <v>870</v>
      </c>
      <c r="EM40" s="295" t="s">
        <v>870</v>
      </c>
      <c r="EN40" s="292">
        <v>0</v>
      </c>
      <c r="EO40" s="292">
        <v>0</v>
      </c>
      <c r="EP40" s="295" t="s">
        <v>870</v>
      </c>
      <c r="EQ40" s="295" t="s">
        <v>870</v>
      </c>
      <c r="ER40" s="295" t="s">
        <v>870</v>
      </c>
      <c r="ES40" s="292">
        <v>0</v>
      </c>
      <c r="ET40" s="292">
        <v>0</v>
      </c>
      <c r="EU40" s="292">
        <f>SUM(EV40:FO40)</f>
        <v>1143</v>
      </c>
      <c r="EV40" s="292">
        <v>175</v>
      </c>
      <c r="EW40" s="292">
        <v>0</v>
      </c>
      <c r="EX40" s="292">
        <v>0</v>
      </c>
      <c r="EY40" s="292">
        <v>261</v>
      </c>
      <c r="EZ40" s="292">
        <v>228</v>
      </c>
      <c r="FA40" s="292">
        <v>68</v>
      </c>
      <c r="FB40" s="292">
        <v>0</v>
      </c>
      <c r="FC40" s="292">
        <v>46</v>
      </c>
      <c r="FD40" s="292">
        <v>0</v>
      </c>
      <c r="FE40" s="292">
        <v>0</v>
      </c>
      <c r="FF40" s="292">
        <v>0</v>
      </c>
      <c r="FG40" s="292">
        <v>0</v>
      </c>
      <c r="FH40" s="295" t="s">
        <v>870</v>
      </c>
      <c r="FI40" s="295" t="s">
        <v>870</v>
      </c>
      <c r="FJ40" s="295" t="s">
        <v>870</v>
      </c>
      <c r="FK40" s="292">
        <v>0</v>
      </c>
      <c r="FL40" s="292">
        <v>0</v>
      </c>
      <c r="FM40" s="292">
        <v>0</v>
      </c>
      <c r="FN40" s="292">
        <v>0</v>
      </c>
      <c r="FO40" s="292">
        <v>365</v>
      </c>
    </row>
    <row r="41" spans="1:171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SUM(Y41,AT41,BO41,CJ41,DE41,DZ41,EU41)</f>
        <v>1530</v>
      </c>
      <c r="E41" s="292">
        <f>SUM(Z41,AU41,BP41,CK41,DF41,EA41,EV41)</f>
        <v>0</v>
      </c>
      <c r="F41" s="292">
        <f>SUM(AA41,AV41,BQ41,CL41,DG41,EB41,EW41)</f>
        <v>0</v>
      </c>
      <c r="G41" s="292">
        <f>SUM(AB41,AW41,BR41,CM41,DH41,EC41,EX41)</f>
        <v>0</v>
      </c>
      <c r="H41" s="292">
        <f>SUM(AC41,AX41,BS41,CN41,DI41,ED41,EY41)</f>
        <v>762</v>
      </c>
      <c r="I41" s="292">
        <f>SUM(AD41,AY41,BT41,CO41,DJ41,EE41,EZ41)</f>
        <v>307</v>
      </c>
      <c r="J41" s="292">
        <f>SUM(AE41,AZ41,BU41,CP41,DK41,EF41,FA41)</f>
        <v>242</v>
      </c>
      <c r="K41" s="292">
        <f>SUM(AF41,BA41,BV41,CQ41,DL41,EG41,FB41)</f>
        <v>0</v>
      </c>
      <c r="L41" s="292">
        <f>SUM(AG41,BB41,BW41,CR41,DM41,EH41,FC41)</f>
        <v>219</v>
      </c>
      <c r="M41" s="292">
        <f>SUM(AH41,BC41,BX41,CS41,DN41,EI41,FD41)</f>
        <v>0</v>
      </c>
      <c r="N41" s="292">
        <f>SUM(AI41,BD41,BY41,CT41,DO41,EJ41,FE41)</f>
        <v>0</v>
      </c>
      <c r="O41" s="292">
        <f>SUM(AJ41,BE41,BZ41,CU41,DP41,EK41,FF41)</f>
        <v>0</v>
      </c>
      <c r="P41" s="292">
        <f>SUM(AK41,BF41,CA41,CV41,DQ41,EL41,FG41)</f>
        <v>0</v>
      </c>
      <c r="Q41" s="292">
        <f>SUM(AL41,BG41,CB41,CW41,DR41,EM41,FH41)</f>
        <v>0</v>
      </c>
      <c r="R41" s="292">
        <f>SUM(AM41,BH41,CC41,CX41,DS41,EN41,FI41)</f>
        <v>0</v>
      </c>
      <c r="S41" s="292">
        <f>SUM(AN41,BI41,CD41,CY41,DT41,EO41,FJ41)</f>
        <v>0</v>
      </c>
      <c r="T41" s="292">
        <f>SUM(AO41,BJ41,CE41,CZ41,DU41,EP41,FK41)</f>
        <v>0</v>
      </c>
      <c r="U41" s="292">
        <f>SUM(AP41,BK41,CF41,DA41,DV41,EQ41,FL41)</f>
        <v>0</v>
      </c>
      <c r="V41" s="292">
        <f>SUM(AQ41,BL41,CG41,DB41,DW41,ER41,FM41)</f>
        <v>0</v>
      </c>
      <c r="W41" s="292">
        <f>SUM(AR41,BM41,CH41,DC41,DX41,ES41,FN41)</f>
        <v>0</v>
      </c>
      <c r="X41" s="292">
        <f>SUM(AS41,BN41,CI41,DD41,DY41,ET41,FO41)</f>
        <v>0</v>
      </c>
      <c r="Y41" s="292">
        <f>SUM(Z41:AS41)</f>
        <v>0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870</v>
      </c>
      <c r="AK41" s="295" t="s">
        <v>870</v>
      </c>
      <c r="AL41" s="292">
        <v>0</v>
      </c>
      <c r="AM41" s="295" t="s">
        <v>870</v>
      </c>
      <c r="AN41" s="295" t="s">
        <v>870</v>
      </c>
      <c r="AO41" s="292">
        <v>0</v>
      </c>
      <c r="AP41" s="295" t="s">
        <v>870</v>
      </c>
      <c r="AQ41" s="292">
        <v>0</v>
      </c>
      <c r="AR41" s="295" t="s">
        <v>870</v>
      </c>
      <c r="AS41" s="292">
        <v>0</v>
      </c>
      <c r="AT41" s="292">
        <f>SUM(AU41:BN41)</f>
        <v>1069</v>
      </c>
      <c r="AU41" s="292">
        <v>0</v>
      </c>
      <c r="AV41" s="292">
        <v>0</v>
      </c>
      <c r="AW41" s="292">
        <v>0</v>
      </c>
      <c r="AX41" s="292">
        <v>762</v>
      </c>
      <c r="AY41" s="292">
        <v>307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5" t="s">
        <v>870</v>
      </c>
      <c r="BF41" s="295" t="s">
        <v>870</v>
      </c>
      <c r="BG41" s="295" t="s">
        <v>870</v>
      </c>
      <c r="BH41" s="295" t="s">
        <v>870</v>
      </c>
      <c r="BI41" s="295" t="s">
        <v>870</v>
      </c>
      <c r="BJ41" s="295" t="s">
        <v>870</v>
      </c>
      <c r="BK41" s="295" t="s">
        <v>870</v>
      </c>
      <c r="BL41" s="295" t="s">
        <v>870</v>
      </c>
      <c r="BM41" s="295" t="s">
        <v>870</v>
      </c>
      <c r="BN41" s="292">
        <v>0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870</v>
      </c>
      <c r="CC41" s="295" t="s">
        <v>870</v>
      </c>
      <c r="CD41" s="295" t="s">
        <v>870</v>
      </c>
      <c r="CE41" s="295" t="s">
        <v>870</v>
      </c>
      <c r="CF41" s="295" t="s">
        <v>870</v>
      </c>
      <c r="CG41" s="295" t="s">
        <v>870</v>
      </c>
      <c r="CH41" s="295" t="s">
        <v>870</v>
      </c>
      <c r="CI41" s="292">
        <v>0</v>
      </c>
      <c r="CJ41" s="292">
        <f>SUM(CK41:DD41)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870</v>
      </c>
      <c r="CX41" s="295" t="s">
        <v>870</v>
      </c>
      <c r="CY41" s="295" t="s">
        <v>870</v>
      </c>
      <c r="CZ41" s="295" t="s">
        <v>870</v>
      </c>
      <c r="DA41" s="295" t="s">
        <v>870</v>
      </c>
      <c r="DB41" s="295" t="s">
        <v>870</v>
      </c>
      <c r="DC41" s="295" t="s">
        <v>870</v>
      </c>
      <c r="DD41" s="292">
        <v>0</v>
      </c>
      <c r="DE41" s="292">
        <f>SUM(DF41:DY41)</f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870</v>
      </c>
      <c r="DS41" s="295" t="s">
        <v>870</v>
      </c>
      <c r="DT41" s="292">
        <v>0</v>
      </c>
      <c r="DU41" s="295" t="s">
        <v>870</v>
      </c>
      <c r="DV41" s="295" t="s">
        <v>870</v>
      </c>
      <c r="DW41" s="295" t="s">
        <v>870</v>
      </c>
      <c r="DX41" s="295" t="s">
        <v>870</v>
      </c>
      <c r="DY41" s="292">
        <v>0</v>
      </c>
      <c r="DZ41" s="292">
        <f>SUM(EA41:ET41)</f>
        <v>0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870</v>
      </c>
      <c r="EL41" s="295" t="s">
        <v>870</v>
      </c>
      <c r="EM41" s="295" t="s">
        <v>870</v>
      </c>
      <c r="EN41" s="292">
        <v>0</v>
      </c>
      <c r="EO41" s="292">
        <v>0</v>
      </c>
      <c r="EP41" s="295" t="s">
        <v>870</v>
      </c>
      <c r="EQ41" s="295" t="s">
        <v>870</v>
      </c>
      <c r="ER41" s="295" t="s">
        <v>870</v>
      </c>
      <c r="ES41" s="292">
        <v>0</v>
      </c>
      <c r="ET41" s="292">
        <v>0</v>
      </c>
      <c r="EU41" s="292">
        <f>SUM(EV41:FO41)</f>
        <v>461</v>
      </c>
      <c r="EV41" s="292">
        <v>0</v>
      </c>
      <c r="EW41" s="292">
        <v>0</v>
      </c>
      <c r="EX41" s="292">
        <v>0</v>
      </c>
      <c r="EY41" s="292">
        <v>0</v>
      </c>
      <c r="EZ41" s="292">
        <v>0</v>
      </c>
      <c r="FA41" s="292">
        <v>242</v>
      </c>
      <c r="FB41" s="292">
        <v>0</v>
      </c>
      <c r="FC41" s="292">
        <v>219</v>
      </c>
      <c r="FD41" s="292">
        <v>0</v>
      </c>
      <c r="FE41" s="292">
        <v>0</v>
      </c>
      <c r="FF41" s="292">
        <v>0</v>
      </c>
      <c r="FG41" s="292">
        <v>0</v>
      </c>
      <c r="FH41" s="295" t="s">
        <v>870</v>
      </c>
      <c r="FI41" s="295" t="s">
        <v>870</v>
      </c>
      <c r="FJ41" s="295" t="s">
        <v>870</v>
      </c>
      <c r="FK41" s="292">
        <v>0</v>
      </c>
      <c r="FL41" s="292">
        <v>0</v>
      </c>
      <c r="FM41" s="292">
        <v>0</v>
      </c>
      <c r="FN41" s="292">
        <v>0</v>
      </c>
      <c r="FO41" s="292">
        <v>0</v>
      </c>
    </row>
    <row r="42" spans="1:171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SUM(Y42,AT42,BO42,CJ42,DE42,DZ42,EU42)</f>
        <v>1552</v>
      </c>
      <c r="E42" s="292">
        <f>SUM(Z42,AU42,BP42,CK42,DF42,EA42,EV42)</f>
        <v>73</v>
      </c>
      <c r="F42" s="292">
        <f>SUM(AA42,AV42,BQ42,CL42,DG42,EB42,EW42)</f>
        <v>0</v>
      </c>
      <c r="G42" s="292">
        <f>SUM(AB42,AW42,BR42,CM42,DH42,EC42,EX42)</f>
        <v>0</v>
      </c>
      <c r="H42" s="292">
        <f>SUM(AC42,AX42,BS42,CN42,DI42,ED42,EY42)</f>
        <v>350</v>
      </c>
      <c r="I42" s="292">
        <f>SUM(AD42,AY42,BT42,CO42,DJ42,EE42,EZ42)</f>
        <v>241</v>
      </c>
      <c r="J42" s="292">
        <f>SUM(AE42,AZ42,BU42,CP42,DK42,EF42,FA42)</f>
        <v>36</v>
      </c>
      <c r="K42" s="292">
        <f>SUM(AF42,BA42,BV42,CQ42,DL42,EG42,FB42)</f>
        <v>0</v>
      </c>
      <c r="L42" s="292">
        <f>SUM(AG42,BB42,BW42,CR42,DM42,EH42,FC42)</f>
        <v>0</v>
      </c>
      <c r="M42" s="292">
        <f>SUM(AH42,BC42,BX42,CS42,DN42,EI42,FD42)</f>
        <v>1</v>
      </c>
      <c r="N42" s="292">
        <f>SUM(AI42,BD42,BY42,CT42,DO42,EJ42,FE42)</f>
        <v>75</v>
      </c>
      <c r="O42" s="292">
        <f>SUM(AJ42,BE42,BZ42,CU42,DP42,EK42,FF42)</f>
        <v>0</v>
      </c>
      <c r="P42" s="292">
        <f>SUM(AK42,BF42,CA42,CV42,DQ42,EL42,FG42)</f>
        <v>0</v>
      </c>
      <c r="Q42" s="292">
        <f>SUM(AL42,BG42,CB42,CW42,DR42,EM42,FH42)</f>
        <v>629</v>
      </c>
      <c r="R42" s="292">
        <f>SUM(AM42,BH42,CC42,CX42,DS42,EN42,FI42)</f>
        <v>0</v>
      </c>
      <c r="S42" s="292">
        <f>SUM(AN42,BI42,CD42,CY42,DT42,EO42,FJ42)</f>
        <v>0</v>
      </c>
      <c r="T42" s="292">
        <f>SUM(AO42,BJ42,CE42,CZ42,DU42,EP42,FK42)</f>
        <v>0</v>
      </c>
      <c r="U42" s="292">
        <f>SUM(AP42,BK42,CF42,DA42,DV42,EQ42,FL42)</f>
        <v>0</v>
      </c>
      <c r="V42" s="292">
        <f>SUM(AQ42,BL42,CG42,DB42,DW42,ER42,FM42)</f>
        <v>0</v>
      </c>
      <c r="W42" s="292">
        <f>SUM(AR42,BM42,CH42,DC42,DX42,ES42,FN42)</f>
        <v>0</v>
      </c>
      <c r="X42" s="292">
        <f>SUM(AS42,BN42,CI42,DD42,DY42,ET42,FO42)</f>
        <v>147</v>
      </c>
      <c r="Y42" s="292">
        <f>SUM(Z42:AS42)</f>
        <v>638</v>
      </c>
      <c r="Z42" s="292">
        <v>0</v>
      </c>
      <c r="AA42" s="292">
        <v>0</v>
      </c>
      <c r="AB42" s="292">
        <v>0</v>
      </c>
      <c r="AC42" s="292">
        <v>9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5" t="s">
        <v>870</v>
      </c>
      <c r="AK42" s="295" t="s">
        <v>870</v>
      </c>
      <c r="AL42" s="292">
        <v>629</v>
      </c>
      <c r="AM42" s="295" t="s">
        <v>870</v>
      </c>
      <c r="AN42" s="295" t="s">
        <v>870</v>
      </c>
      <c r="AO42" s="292">
        <v>0</v>
      </c>
      <c r="AP42" s="295" t="s">
        <v>870</v>
      </c>
      <c r="AQ42" s="292">
        <v>0</v>
      </c>
      <c r="AR42" s="295" t="s">
        <v>870</v>
      </c>
      <c r="AS42" s="292">
        <v>0</v>
      </c>
      <c r="AT42" s="292">
        <f>SUM(AU42:BN42)</f>
        <v>101</v>
      </c>
      <c r="AU42" s="292">
        <v>0</v>
      </c>
      <c r="AV42" s="292">
        <v>0</v>
      </c>
      <c r="AW42" s="292">
        <v>0</v>
      </c>
      <c r="AX42" s="292">
        <v>100</v>
      </c>
      <c r="AY42" s="292">
        <v>0</v>
      </c>
      <c r="AZ42" s="292">
        <v>0</v>
      </c>
      <c r="BA42" s="292">
        <v>0</v>
      </c>
      <c r="BB42" s="292">
        <v>0</v>
      </c>
      <c r="BC42" s="292">
        <v>1</v>
      </c>
      <c r="BD42" s="292">
        <v>0</v>
      </c>
      <c r="BE42" s="295" t="s">
        <v>870</v>
      </c>
      <c r="BF42" s="295" t="s">
        <v>870</v>
      </c>
      <c r="BG42" s="295" t="s">
        <v>870</v>
      </c>
      <c r="BH42" s="295" t="s">
        <v>870</v>
      </c>
      <c r="BI42" s="295" t="s">
        <v>870</v>
      </c>
      <c r="BJ42" s="295" t="s">
        <v>870</v>
      </c>
      <c r="BK42" s="295" t="s">
        <v>870</v>
      </c>
      <c r="BL42" s="295" t="s">
        <v>870</v>
      </c>
      <c r="BM42" s="295" t="s">
        <v>870</v>
      </c>
      <c r="BN42" s="292">
        <v>0</v>
      </c>
      <c r="BO42" s="292">
        <f>SUM(BP42:CI42)</f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5" t="s">
        <v>870</v>
      </c>
      <c r="CC42" s="295" t="s">
        <v>870</v>
      </c>
      <c r="CD42" s="295" t="s">
        <v>870</v>
      </c>
      <c r="CE42" s="295" t="s">
        <v>870</v>
      </c>
      <c r="CF42" s="295" t="s">
        <v>870</v>
      </c>
      <c r="CG42" s="295" t="s">
        <v>870</v>
      </c>
      <c r="CH42" s="295" t="s">
        <v>870</v>
      </c>
      <c r="CI42" s="292">
        <v>0</v>
      </c>
      <c r="CJ42" s="292">
        <f>SUM(CK42:DD42)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v>0</v>
      </c>
      <c r="CR42" s="292">
        <v>0</v>
      </c>
      <c r="CS42" s="292">
        <v>0</v>
      </c>
      <c r="CT42" s="292">
        <v>0</v>
      </c>
      <c r="CU42" s="292">
        <v>0</v>
      </c>
      <c r="CV42" s="292">
        <v>0</v>
      </c>
      <c r="CW42" s="295" t="s">
        <v>870</v>
      </c>
      <c r="CX42" s="295" t="s">
        <v>870</v>
      </c>
      <c r="CY42" s="295" t="s">
        <v>870</v>
      </c>
      <c r="CZ42" s="295" t="s">
        <v>870</v>
      </c>
      <c r="DA42" s="295" t="s">
        <v>870</v>
      </c>
      <c r="DB42" s="295" t="s">
        <v>870</v>
      </c>
      <c r="DC42" s="295" t="s">
        <v>870</v>
      </c>
      <c r="DD42" s="292">
        <v>0</v>
      </c>
      <c r="DE42" s="292">
        <f>SUM(DF42:DY42)</f>
        <v>0</v>
      </c>
      <c r="DF42" s="292">
        <v>0</v>
      </c>
      <c r="DG42" s="292"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v>0</v>
      </c>
      <c r="DO42" s="292">
        <v>0</v>
      </c>
      <c r="DP42" s="292">
        <v>0</v>
      </c>
      <c r="DQ42" s="292">
        <v>0</v>
      </c>
      <c r="DR42" s="295" t="s">
        <v>870</v>
      </c>
      <c r="DS42" s="295" t="s">
        <v>870</v>
      </c>
      <c r="DT42" s="292">
        <v>0</v>
      </c>
      <c r="DU42" s="295" t="s">
        <v>870</v>
      </c>
      <c r="DV42" s="295" t="s">
        <v>870</v>
      </c>
      <c r="DW42" s="295" t="s">
        <v>870</v>
      </c>
      <c r="DX42" s="295" t="s">
        <v>870</v>
      </c>
      <c r="DY42" s="292">
        <v>0</v>
      </c>
      <c r="DZ42" s="292">
        <f>SUM(EA42:ET42)</f>
        <v>0</v>
      </c>
      <c r="EA42" s="292"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v>0</v>
      </c>
      <c r="EI42" s="292">
        <v>0</v>
      </c>
      <c r="EJ42" s="292">
        <v>0</v>
      </c>
      <c r="EK42" s="295" t="s">
        <v>870</v>
      </c>
      <c r="EL42" s="295" t="s">
        <v>870</v>
      </c>
      <c r="EM42" s="295" t="s">
        <v>870</v>
      </c>
      <c r="EN42" s="292">
        <v>0</v>
      </c>
      <c r="EO42" s="292">
        <v>0</v>
      </c>
      <c r="EP42" s="295" t="s">
        <v>870</v>
      </c>
      <c r="EQ42" s="295" t="s">
        <v>870</v>
      </c>
      <c r="ER42" s="295" t="s">
        <v>870</v>
      </c>
      <c r="ES42" s="292">
        <v>0</v>
      </c>
      <c r="ET42" s="292">
        <v>0</v>
      </c>
      <c r="EU42" s="292">
        <f>SUM(EV42:FO42)</f>
        <v>813</v>
      </c>
      <c r="EV42" s="292">
        <v>73</v>
      </c>
      <c r="EW42" s="292">
        <v>0</v>
      </c>
      <c r="EX42" s="292">
        <v>0</v>
      </c>
      <c r="EY42" s="292">
        <v>241</v>
      </c>
      <c r="EZ42" s="292">
        <v>241</v>
      </c>
      <c r="FA42" s="292">
        <v>36</v>
      </c>
      <c r="FB42" s="292">
        <v>0</v>
      </c>
      <c r="FC42" s="292">
        <v>0</v>
      </c>
      <c r="FD42" s="292">
        <v>0</v>
      </c>
      <c r="FE42" s="292">
        <v>75</v>
      </c>
      <c r="FF42" s="292">
        <v>0</v>
      </c>
      <c r="FG42" s="292">
        <v>0</v>
      </c>
      <c r="FH42" s="295" t="s">
        <v>870</v>
      </c>
      <c r="FI42" s="295" t="s">
        <v>870</v>
      </c>
      <c r="FJ42" s="295" t="s">
        <v>870</v>
      </c>
      <c r="FK42" s="292">
        <v>0</v>
      </c>
      <c r="FL42" s="292">
        <v>0</v>
      </c>
      <c r="FM42" s="292">
        <v>0</v>
      </c>
      <c r="FN42" s="292">
        <v>0</v>
      </c>
      <c r="FO42" s="292">
        <v>147</v>
      </c>
    </row>
    <row r="43" spans="1:171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SUM(Y43,AT43,BO43,CJ43,DE43,DZ43,EU43)</f>
        <v>1881</v>
      </c>
      <c r="E43" s="292">
        <f>SUM(Z43,AU43,BP43,CK43,DF43,EA43,EV43)</f>
        <v>0</v>
      </c>
      <c r="F43" s="292">
        <f>SUM(AA43,AV43,BQ43,CL43,DG43,EB43,EW43)</f>
        <v>0</v>
      </c>
      <c r="G43" s="292">
        <f>SUM(AB43,AW43,BR43,CM43,DH43,EC43,EX43)</f>
        <v>0</v>
      </c>
      <c r="H43" s="292">
        <f>SUM(AC43,AX43,BS43,CN43,DI43,ED43,EY43)</f>
        <v>287</v>
      </c>
      <c r="I43" s="292">
        <f>SUM(AD43,AY43,BT43,CO43,DJ43,EE43,EZ43)</f>
        <v>54</v>
      </c>
      <c r="J43" s="292">
        <f>SUM(AE43,AZ43,BU43,CP43,DK43,EF43,FA43)</f>
        <v>0</v>
      </c>
      <c r="K43" s="292">
        <f>SUM(AF43,BA43,BV43,CQ43,DL43,EG43,FB43)</f>
        <v>0</v>
      </c>
      <c r="L43" s="292">
        <f>SUM(AG43,BB43,BW43,CR43,DM43,EH43,FC43)</f>
        <v>0</v>
      </c>
      <c r="M43" s="292">
        <f>SUM(AH43,BC43,BX43,CS43,DN43,EI43,FD43)</f>
        <v>0</v>
      </c>
      <c r="N43" s="292">
        <f>SUM(AI43,BD43,BY43,CT43,DO43,EJ43,FE43)</f>
        <v>0</v>
      </c>
      <c r="O43" s="292">
        <f>SUM(AJ43,BE43,BZ43,CU43,DP43,EK43,FF43)</f>
        <v>0</v>
      </c>
      <c r="P43" s="292">
        <f>SUM(AK43,BF43,CA43,CV43,DQ43,EL43,FG43)</f>
        <v>0</v>
      </c>
      <c r="Q43" s="292">
        <f>SUM(AL43,BG43,CB43,CW43,DR43,EM43,FH43)</f>
        <v>915</v>
      </c>
      <c r="R43" s="292">
        <f>SUM(AM43,BH43,CC43,CX43,DS43,EN43,FI43)</f>
        <v>0</v>
      </c>
      <c r="S43" s="292">
        <f>SUM(AN43,BI43,CD43,CY43,DT43,EO43,FJ43)</f>
        <v>0</v>
      </c>
      <c r="T43" s="292">
        <f>SUM(AO43,BJ43,CE43,CZ43,DU43,EP43,FK43)</f>
        <v>0</v>
      </c>
      <c r="U43" s="292">
        <f>SUM(AP43,BK43,CF43,DA43,DV43,EQ43,FL43)</f>
        <v>0</v>
      </c>
      <c r="V43" s="292">
        <f>SUM(AQ43,BL43,CG43,DB43,DW43,ER43,FM43)</f>
        <v>0</v>
      </c>
      <c r="W43" s="292">
        <f>SUM(AR43,BM43,CH43,DC43,DX43,ES43,FN43)</f>
        <v>0</v>
      </c>
      <c r="X43" s="292">
        <f>SUM(AS43,BN43,CI43,DD43,DY43,ET43,FO43)</f>
        <v>625</v>
      </c>
      <c r="Y43" s="292">
        <f>SUM(Z43:AS43)</f>
        <v>1540</v>
      </c>
      <c r="Z43" s="292">
        <v>0</v>
      </c>
      <c r="AA43" s="292">
        <v>0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5" t="s">
        <v>870</v>
      </c>
      <c r="AK43" s="295" t="s">
        <v>870</v>
      </c>
      <c r="AL43" s="292">
        <v>915</v>
      </c>
      <c r="AM43" s="295" t="s">
        <v>870</v>
      </c>
      <c r="AN43" s="295" t="s">
        <v>870</v>
      </c>
      <c r="AO43" s="292">
        <v>0</v>
      </c>
      <c r="AP43" s="295" t="s">
        <v>870</v>
      </c>
      <c r="AQ43" s="292">
        <v>0</v>
      </c>
      <c r="AR43" s="295" t="s">
        <v>870</v>
      </c>
      <c r="AS43" s="292">
        <v>625</v>
      </c>
      <c r="AT43" s="292">
        <f>SUM(AU43:BN43)</f>
        <v>108</v>
      </c>
      <c r="AU43" s="292">
        <v>0</v>
      </c>
      <c r="AV43" s="292">
        <v>0</v>
      </c>
      <c r="AW43" s="292">
        <v>0</v>
      </c>
      <c r="AX43" s="292">
        <v>108</v>
      </c>
      <c r="AY43" s="292"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5" t="s">
        <v>870</v>
      </c>
      <c r="BF43" s="295" t="s">
        <v>870</v>
      </c>
      <c r="BG43" s="295" t="s">
        <v>870</v>
      </c>
      <c r="BH43" s="295" t="s">
        <v>870</v>
      </c>
      <c r="BI43" s="295" t="s">
        <v>870</v>
      </c>
      <c r="BJ43" s="295" t="s">
        <v>870</v>
      </c>
      <c r="BK43" s="295" t="s">
        <v>870</v>
      </c>
      <c r="BL43" s="295" t="s">
        <v>870</v>
      </c>
      <c r="BM43" s="295" t="s">
        <v>870</v>
      </c>
      <c r="BN43" s="292">
        <v>0</v>
      </c>
      <c r="BO43" s="292">
        <f>SUM(BP43:CI43)</f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5" t="s">
        <v>870</v>
      </c>
      <c r="CC43" s="295" t="s">
        <v>870</v>
      </c>
      <c r="CD43" s="295" t="s">
        <v>870</v>
      </c>
      <c r="CE43" s="295" t="s">
        <v>870</v>
      </c>
      <c r="CF43" s="295" t="s">
        <v>870</v>
      </c>
      <c r="CG43" s="295" t="s">
        <v>870</v>
      </c>
      <c r="CH43" s="295" t="s">
        <v>870</v>
      </c>
      <c r="CI43" s="292">
        <v>0</v>
      </c>
      <c r="CJ43" s="292">
        <f>SUM(CK43:DD43)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v>0</v>
      </c>
      <c r="CR43" s="292">
        <v>0</v>
      </c>
      <c r="CS43" s="292">
        <v>0</v>
      </c>
      <c r="CT43" s="292">
        <v>0</v>
      </c>
      <c r="CU43" s="292">
        <v>0</v>
      </c>
      <c r="CV43" s="292">
        <v>0</v>
      </c>
      <c r="CW43" s="295" t="s">
        <v>870</v>
      </c>
      <c r="CX43" s="295" t="s">
        <v>870</v>
      </c>
      <c r="CY43" s="295" t="s">
        <v>870</v>
      </c>
      <c r="CZ43" s="295" t="s">
        <v>870</v>
      </c>
      <c r="DA43" s="295" t="s">
        <v>870</v>
      </c>
      <c r="DB43" s="295" t="s">
        <v>870</v>
      </c>
      <c r="DC43" s="295" t="s">
        <v>870</v>
      </c>
      <c r="DD43" s="292">
        <v>0</v>
      </c>
      <c r="DE43" s="292">
        <f>SUM(DF43:DY43)</f>
        <v>0</v>
      </c>
      <c r="DF43" s="292">
        <v>0</v>
      </c>
      <c r="DG43" s="292"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v>0</v>
      </c>
      <c r="DO43" s="292">
        <v>0</v>
      </c>
      <c r="DP43" s="292">
        <v>0</v>
      </c>
      <c r="DQ43" s="292">
        <v>0</v>
      </c>
      <c r="DR43" s="295" t="s">
        <v>870</v>
      </c>
      <c r="DS43" s="295" t="s">
        <v>870</v>
      </c>
      <c r="DT43" s="292">
        <v>0</v>
      </c>
      <c r="DU43" s="295" t="s">
        <v>870</v>
      </c>
      <c r="DV43" s="295" t="s">
        <v>870</v>
      </c>
      <c r="DW43" s="295" t="s">
        <v>870</v>
      </c>
      <c r="DX43" s="295" t="s">
        <v>870</v>
      </c>
      <c r="DY43" s="292">
        <v>0</v>
      </c>
      <c r="DZ43" s="292">
        <f>SUM(EA43:ET43)</f>
        <v>0</v>
      </c>
      <c r="EA43" s="292"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v>0</v>
      </c>
      <c r="EI43" s="292">
        <v>0</v>
      </c>
      <c r="EJ43" s="292">
        <v>0</v>
      </c>
      <c r="EK43" s="295" t="s">
        <v>870</v>
      </c>
      <c r="EL43" s="295" t="s">
        <v>870</v>
      </c>
      <c r="EM43" s="295" t="s">
        <v>870</v>
      </c>
      <c r="EN43" s="292">
        <v>0</v>
      </c>
      <c r="EO43" s="292">
        <v>0</v>
      </c>
      <c r="EP43" s="295" t="s">
        <v>870</v>
      </c>
      <c r="EQ43" s="295" t="s">
        <v>870</v>
      </c>
      <c r="ER43" s="295" t="s">
        <v>870</v>
      </c>
      <c r="ES43" s="292">
        <v>0</v>
      </c>
      <c r="ET43" s="292">
        <v>0</v>
      </c>
      <c r="EU43" s="292">
        <f>SUM(EV43:FO43)</f>
        <v>233</v>
      </c>
      <c r="EV43" s="292">
        <v>0</v>
      </c>
      <c r="EW43" s="292">
        <v>0</v>
      </c>
      <c r="EX43" s="292">
        <v>0</v>
      </c>
      <c r="EY43" s="292">
        <v>179</v>
      </c>
      <c r="EZ43" s="292">
        <v>54</v>
      </c>
      <c r="FA43" s="292">
        <v>0</v>
      </c>
      <c r="FB43" s="292">
        <v>0</v>
      </c>
      <c r="FC43" s="292">
        <v>0</v>
      </c>
      <c r="FD43" s="292">
        <v>0</v>
      </c>
      <c r="FE43" s="292">
        <v>0</v>
      </c>
      <c r="FF43" s="292">
        <v>0</v>
      </c>
      <c r="FG43" s="292">
        <v>0</v>
      </c>
      <c r="FH43" s="295" t="s">
        <v>870</v>
      </c>
      <c r="FI43" s="295" t="s">
        <v>870</v>
      </c>
      <c r="FJ43" s="295" t="s">
        <v>870</v>
      </c>
      <c r="FK43" s="292">
        <v>0</v>
      </c>
      <c r="FL43" s="292">
        <v>0</v>
      </c>
      <c r="FM43" s="292">
        <v>0</v>
      </c>
      <c r="FN43" s="292">
        <v>0</v>
      </c>
      <c r="FO43" s="292">
        <v>0</v>
      </c>
    </row>
    <row r="44" spans="1:171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SUM(Y44,AT44,BO44,CJ44,DE44,DZ44,EU44)</f>
        <v>2053</v>
      </c>
      <c r="E44" s="292">
        <f>SUM(Z44,AU44,BP44,CK44,DF44,EA44,EV44)</f>
        <v>0</v>
      </c>
      <c r="F44" s="292">
        <f>SUM(AA44,AV44,BQ44,CL44,DG44,EB44,EW44)</f>
        <v>0</v>
      </c>
      <c r="G44" s="292">
        <f>SUM(AB44,AW44,BR44,CM44,DH44,EC44,EX44)</f>
        <v>0</v>
      </c>
      <c r="H44" s="292">
        <f>SUM(AC44,AX44,BS44,CN44,DI44,ED44,EY44)</f>
        <v>191</v>
      </c>
      <c r="I44" s="292">
        <f>SUM(AD44,AY44,BT44,CO44,DJ44,EE44,EZ44)</f>
        <v>214</v>
      </c>
      <c r="J44" s="292">
        <f>SUM(AE44,AZ44,BU44,CP44,DK44,EF44,FA44)</f>
        <v>0</v>
      </c>
      <c r="K44" s="292">
        <f>SUM(AF44,BA44,BV44,CQ44,DL44,EG44,FB44)</f>
        <v>0</v>
      </c>
      <c r="L44" s="292">
        <f>SUM(AG44,BB44,BW44,CR44,DM44,EH44,FC44)</f>
        <v>0</v>
      </c>
      <c r="M44" s="292">
        <f>SUM(AH44,BC44,BX44,CS44,DN44,EI44,FD44)</f>
        <v>1</v>
      </c>
      <c r="N44" s="292">
        <f>SUM(AI44,BD44,BY44,CT44,DO44,EJ44,FE44)</f>
        <v>0</v>
      </c>
      <c r="O44" s="292">
        <f>SUM(AJ44,BE44,BZ44,CU44,DP44,EK44,FF44)</f>
        <v>0</v>
      </c>
      <c r="P44" s="292">
        <f>SUM(AK44,BF44,CA44,CV44,DQ44,EL44,FG44)</f>
        <v>0</v>
      </c>
      <c r="Q44" s="292">
        <f>SUM(AL44,BG44,CB44,CW44,DR44,EM44,FH44)</f>
        <v>1629</v>
      </c>
      <c r="R44" s="292">
        <f>SUM(AM44,BH44,CC44,CX44,DS44,EN44,FI44)</f>
        <v>0</v>
      </c>
      <c r="S44" s="292">
        <f>SUM(AN44,BI44,CD44,CY44,DT44,EO44,FJ44)</f>
        <v>0</v>
      </c>
      <c r="T44" s="292">
        <f>SUM(AO44,BJ44,CE44,CZ44,DU44,EP44,FK44)</f>
        <v>0</v>
      </c>
      <c r="U44" s="292">
        <f>SUM(AP44,BK44,CF44,DA44,DV44,EQ44,FL44)</f>
        <v>0</v>
      </c>
      <c r="V44" s="292">
        <f>SUM(AQ44,BL44,CG44,DB44,DW44,ER44,FM44)</f>
        <v>0</v>
      </c>
      <c r="W44" s="292">
        <f>SUM(AR44,BM44,CH44,DC44,DX44,ES44,FN44)</f>
        <v>0</v>
      </c>
      <c r="X44" s="292">
        <f>SUM(AS44,BN44,CI44,DD44,DY44,ET44,FO44)</f>
        <v>18</v>
      </c>
      <c r="Y44" s="292">
        <f>SUM(Z44:AS44)</f>
        <v>1652</v>
      </c>
      <c r="Z44" s="292">
        <v>0</v>
      </c>
      <c r="AA44" s="292">
        <v>0</v>
      </c>
      <c r="AB44" s="292">
        <v>0</v>
      </c>
      <c r="AC44" s="292">
        <v>23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5" t="s">
        <v>870</v>
      </c>
      <c r="AK44" s="295" t="s">
        <v>870</v>
      </c>
      <c r="AL44" s="292">
        <v>1629</v>
      </c>
      <c r="AM44" s="295" t="s">
        <v>870</v>
      </c>
      <c r="AN44" s="295" t="s">
        <v>870</v>
      </c>
      <c r="AO44" s="292">
        <v>0</v>
      </c>
      <c r="AP44" s="295" t="s">
        <v>870</v>
      </c>
      <c r="AQ44" s="292">
        <v>0</v>
      </c>
      <c r="AR44" s="295" t="s">
        <v>870</v>
      </c>
      <c r="AS44" s="292">
        <v>0</v>
      </c>
      <c r="AT44" s="292">
        <f>SUM(AU44:BN44)</f>
        <v>169</v>
      </c>
      <c r="AU44" s="292">
        <v>0</v>
      </c>
      <c r="AV44" s="292">
        <v>0</v>
      </c>
      <c r="AW44" s="292">
        <v>0</v>
      </c>
      <c r="AX44" s="292">
        <v>168</v>
      </c>
      <c r="AY44" s="292">
        <v>0</v>
      </c>
      <c r="AZ44" s="292">
        <v>0</v>
      </c>
      <c r="BA44" s="292">
        <v>0</v>
      </c>
      <c r="BB44" s="292">
        <v>0</v>
      </c>
      <c r="BC44" s="292">
        <v>1</v>
      </c>
      <c r="BD44" s="292">
        <v>0</v>
      </c>
      <c r="BE44" s="295" t="s">
        <v>870</v>
      </c>
      <c r="BF44" s="295" t="s">
        <v>870</v>
      </c>
      <c r="BG44" s="295" t="s">
        <v>870</v>
      </c>
      <c r="BH44" s="295" t="s">
        <v>870</v>
      </c>
      <c r="BI44" s="295" t="s">
        <v>870</v>
      </c>
      <c r="BJ44" s="295" t="s">
        <v>870</v>
      </c>
      <c r="BK44" s="295" t="s">
        <v>870</v>
      </c>
      <c r="BL44" s="295" t="s">
        <v>870</v>
      </c>
      <c r="BM44" s="295" t="s">
        <v>870</v>
      </c>
      <c r="BN44" s="292">
        <v>0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5" t="s">
        <v>870</v>
      </c>
      <c r="CC44" s="295" t="s">
        <v>870</v>
      </c>
      <c r="CD44" s="295" t="s">
        <v>870</v>
      </c>
      <c r="CE44" s="295" t="s">
        <v>870</v>
      </c>
      <c r="CF44" s="295" t="s">
        <v>870</v>
      </c>
      <c r="CG44" s="295" t="s">
        <v>870</v>
      </c>
      <c r="CH44" s="295" t="s">
        <v>870</v>
      </c>
      <c r="CI44" s="292">
        <v>0</v>
      </c>
      <c r="CJ44" s="292">
        <f>SUM(CK44:DD44)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v>0</v>
      </c>
      <c r="CR44" s="292">
        <v>0</v>
      </c>
      <c r="CS44" s="292">
        <v>0</v>
      </c>
      <c r="CT44" s="292">
        <v>0</v>
      </c>
      <c r="CU44" s="292">
        <v>0</v>
      </c>
      <c r="CV44" s="292">
        <v>0</v>
      </c>
      <c r="CW44" s="295" t="s">
        <v>870</v>
      </c>
      <c r="CX44" s="295" t="s">
        <v>870</v>
      </c>
      <c r="CY44" s="295" t="s">
        <v>870</v>
      </c>
      <c r="CZ44" s="295" t="s">
        <v>870</v>
      </c>
      <c r="DA44" s="295" t="s">
        <v>870</v>
      </c>
      <c r="DB44" s="295" t="s">
        <v>870</v>
      </c>
      <c r="DC44" s="295" t="s">
        <v>870</v>
      </c>
      <c r="DD44" s="292">
        <v>0</v>
      </c>
      <c r="DE44" s="292">
        <f>SUM(DF44:DY44)</f>
        <v>0</v>
      </c>
      <c r="DF44" s="292">
        <v>0</v>
      </c>
      <c r="DG44" s="292"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v>0</v>
      </c>
      <c r="DO44" s="292">
        <v>0</v>
      </c>
      <c r="DP44" s="292">
        <v>0</v>
      </c>
      <c r="DQ44" s="292">
        <v>0</v>
      </c>
      <c r="DR44" s="295" t="s">
        <v>870</v>
      </c>
      <c r="DS44" s="295" t="s">
        <v>870</v>
      </c>
      <c r="DT44" s="292">
        <v>0</v>
      </c>
      <c r="DU44" s="295" t="s">
        <v>870</v>
      </c>
      <c r="DV44" s="295" t="s">
        <v>870</v>
      </c>
      <c r="DW44" s="295" t="s">
        <v>870</v>
      </c>
      <c r="DX44" s="295" t="s">
        <v>870</v>
      </c>
      <c r="DY44" s="292">
        <v>0</v>
      </c>
      <c r="DZ44" s="292">
        <f>SUM(EA44:ET44)</f>
        <v>0</v>
      </c>
      <c r="EA44" s="292"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v>0</v>
      </c>
      <c r="EI44" s="292">
        <v>0</v>
      </c>
      <c r="EJ44" s="292">
        <v>0</v>
      </c>
      <c r="EK44" s="295" t="s">
        <v>870</v>
      </c>
      <c r="EL44" s="295" t="s">
        <v>870</v>
      </c>
      <c r="EM44" s="295" t="s">
        <v>870</v>
      </c>
      <c r="EN44" s="292">
        <v>0</v>
      </c>
      <c r="EO44" s="292">
        <v>0</v>
      </c>
      <c r="EP44" s="295" t="s">
        <v>870</v>
      </c>
      <c r="EQ44" s="295" t="s">
        <v>870</v>
      </c>
      <c r="ER44" s="295" t="s">
        <v>870</v>
      </c>
      <c r="ES44" s="292">
        <v>0</v>
      </c>
      <c r="ET44" s="292">
        <v>0</v>
      </c>
      <c r="EU44" s="292">
        <f>SUM(EV44:FO44)</f>
        <v>232</v>
      </c>
      <c r="EV44" s="292">
        <v>0</v>
      </c>
      <c r="EW44" s="292">
        <v>0</v>
      </c>
      <c r="EX44" s="292">
        <v>0</v>
      </c>
      <c r="EY44" s="292">
        <v>0</v>
      </c>
      <c r="EZ44" s="292">
        <v>214</v>
      </c>
      <c r="FA44" s="292">
        <v>0</v>
      </c>
      <c r="FB44" s="292">
        <v>0</v>
      </c>
      <c r="FC44" s="292">
        <v>0</v>
      </c>
      <c r="FD44" s="292">
        <v>0</v>
      </c>
      <c r="FE44" s="292">
        <v>0</v>
      </c>
      <c r="FF44" s="292">
        <v>0</v>
      </c>
      <c r="FG44" s="292">
        <v>0</v>
      </c>
      <c r="FH44" s="295" t="s">
        <v>870</v>
      </c>
      <c r="FI44" s="295" t="s">
        <v>870</v>
      </c>
      <c r="FJ44" s="295" t="s">
        <v>870</v>
      </c>
      <c r="FK44" s="292">
        <v>0</v>
      </c>
      <c r="FL44" s="292">
        <v>0</v>
      </c>
      <c r="FM44" s="292">
        <v>0</v>
      </c>
      <c r="FN44" s="292">
        <v>0</v>
      </c>
      <c r="FO44" s="292">
        <v>18</v>
      </c>
    </row>
    <row r="45" spans="1:171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SUM(Y45,AT45,BO45,CJ45,DE45,DZ45,EU45)</f>
        <v>703</v>
      </c>
      <c r="E45" s="292">
        <f>SUM(Z45,AU45,BP45,CK45,DF45,EA45,EV45)</f>
        <v>0</v>
      </c>
      <c r="F45" s="292">
        <f>SUM(AA45,AV45,BQ45,CL45,DG45,EB45,EW45)</f>
        <v>0</v>
      </c>
      <c r="G45" s="292">
        <f>SUM(AB45,AW45,BR45,CM45,DH45,EC45,EX45)</f>
        <v>0</v>
      </c>
      <c r="H45" s="292">
        <f>SUM(AC45,AX45,BS45,CN45,DI45,ED45,EY45)</f>
        <v>183</v>
      </c>
      <c r="I45" s="292">
        <f>SUM(AD45,AY45,BT45,CO45,DJ45,EE45,EZ45)</f>
        <v>132</v>
      </c>
      <c r="J45" s="292">
        <f>SUM(AE45,AZ45,BU45,CP45,DK45,EF45,FA45)</f>
        <v>7</v>
      </c>
      <c r="K45" s="292">
        <f>SUM(AF45,BA45,BV45,CQ45,DL45,EG45,FB45)</f>
        <v>0</v>
      </c>
      <c r="L45" s="292">
        <f>SUM(AG45,BB45,BW45,CR45,DM45,EH45,FC45)</f>
        <v>0</v>
      </c>
      <c r="M45" s="292">
        <f>SUM(AH45,BC45,BX45,CS45,DN45,EI45,FD45)</f>
        <v>0</v>
      </c>
      <c r="N45" s="292">
        <f>SUM(AI45,BD45,BY45,CT45,DO45,EJ45,FE45)</f>
        <v>0</v>
      </c>
      <c r="O45" s="292">
        <f>SUM(AJ45,BE45,BZ45,CU45,DP45,EK45,FF45)</f>
        <v>0</v>
      </c>
      <c r="P45" s="292">
        <f>SUM(AK45,BF45,CA45,CV45,DQ45,EL45,FG45)</f>
        <v>0</v>
      </c>
      <c r="Q45" s="292">
        <f>SUM(AL45,BG45,CB45,CW45,DR45,EM45,FH45)</f>
        <v>0</v>
      </c>
      <c r="R45" s="292">
        <f>SUM(AM45,BH45,CC45,CX45,DS45,EN45,FI45)</f>
        <v>0</v>
      </c>
      <c r="S45" s="292">
        <f>SUM(AN45,BI45,CD45,CY45,DT45,EO45,FJ45)</f>
        <v>0</v>
      </c>
      <c r="T45" s="292">
        <f>SUM(AO45,BJ45,CE45,CZ45,DU45,EP45,FK45)</f>
        <v>381</v>
      </c>
      <c r="U45" s="292">
        <f>SUM(AP45,BK45,CF45,DA45,DV45,EQ45,FL45)</f>
        <v>0</v>
      </c>
      <c r="V45" s="292">
        <f>SUM(AQ45,BL45,CG45,DB45,DW45,ER45,FM45)</f>
        <v>0</v>
      </c>
      <c r="W45" s="292">
        <f>SUM(AR45,BM45,CH45,DC45,DX45,ES45,FN45)</f>
        <v>0</v>
      </c>
      <c r="X45" s="292">
        <f>SUM(AS45,BN45,CI45,DD45,DY45,ET45,FO45)</f>
        <v>0</v>
      </c>
      <c r="Y45" s="292">
        <f>SUM(Z45:AS45)</f>
        <v>381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5" t="s">
        <v>870</v>
      </c>
      <c r="AK45" s="295" t="s">
        <v>870</v>
      </c>
      <c r="AL45" s="292">
        <v>0</v>
      </c>
      <c r="AM45" s="295" t="s">
        <v>870</v>
      </c>
      <c r="AN45" s="295" t="s">
        <v>870</v>
      </c>
      <c r="AO45" s="292">
        <v>381</v>
      </c>
      <c r="AP45" s="295" t="s">
        <v>870</v>
      </c>
      <c r="AQ45" s="292">
        <v>0</v>
      </c>
      <c r="AR45" s="295" t="s">
        <v>870</v>
      </c>
      <c r="AS45" s="292">
        <v>0</v>
      </c>
      <c r="AT45" s="292">
        <f>SUM(AU45:BN45)</f>
        <v>315</v>
      </c>
      <c r="AU45" s="292">
        <v>0</v>
      </c>
      <c r="AV45" s="292">
        <v>0</v>
      </c>
      <c r="AW45" s="292">
        <v>0</v>
      </c>
      <c r="AX45" s="292">
        <v>183</v>
      </c>
      <c r="AY45" s="292">
        <v>132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5" t="s">
        <v>870</v>
      </c>
      <c r="BF45" s="295" t="s">
        <v>870</v>
      </c>
      <c r="BG45" s="295" t="s">
        <v>870</v>
      </c>
      <c r="BH45" s="295" t="s">
        <v>870</v>
      </c>
      <c r="BI45" s="295" t="s">
        <v>870</v>
      </c>
      <c r="BJ45" s="295" t="s">
        <v>870</v>
      </c>
      <c r="BK45" s="295" t="s">
        <v>870</v>
      </c>
      <c r="BL45" s="295" t="s">
        <v>870</v>
      </c>
      <c r="BM45" s="295" t="s">
        <v>870</v>
      </c>
      <c r="BN45" s="292">
        <v>0</v>
      </c>
      <c r="BO45" s="292">
        <f>SUM(BP45:CI45)</f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5" t="s">
        <v>870</v>
      </c>
      <c r="CC45" s="295" t="s">
        <v>870</v>
      </c>
      <c r="CD45" s="295" t="s">
        <v>870</v>
      </c>
      <c r="CE45" s="295" t="s">
        <v>870</v>
      </c>
      <c r="CF45" s="295" t="s">
        <v>870</v>
      </c>
      <c r="CG45" s="295" t="s">
        <v>870</v>
      </c>
      <c r="CH45" s="295" t="s">
        <v>870</v>
      </c>
      <c r="CI45" s="292">
        <v>0</v>
      </c>
      <c r="CJ45" s="292">
        <f>SUM(CK45:DD45)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v>0</v>
      </c>
      <c r="CR45" s="292">
        <v>0</v>
      </c>
      <c r="CS45" s="292">
        <v>0</v>
      </c>
      <c r="CT45" s="292">
        <v>0</v>
      </c>
      <c r="CU45" s="292">
        <v>0</v>
      </c>
      <c r="CV45" s="292">
        <v>0</v>
      </c>
      <c r="CW45" s="295" t="s">
        <v>870</v>
      </c>
      <c r="CX45" s="295" t="s">
        <v>870</v>
      </c>
      <c r="CY45" s="295" t="s">
        <v>870</v>
      </c>
      <c r="CZ45" s="295" t="s">
        <v>870</v>
      </c>
      <c r="DA45" s="295" t="s">
        <v>870</v>
      </c>
      <c r="DB45" s="295" t="s">
        <v>870</v>
      </c>
      <c r="DC45" s="295" t="s">
        <v>870</v>
      </c>
      <c r="DD45" s="292">
        <v>0</v>
      </c>
      <c r="DE45" s="292">
        <f>SUM(DF45:DY45)</f>
        <v>0</v>
      </c>
      <c r="DF45" s="292">
        <v>0</v>
      </c>
      <c r="DG45" s="292"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v>0</v>
      </c>
      <c r="DO45" s="292">
        <v>0</v>
      </c>
      <c r="DP45" s="292">
        <v>0</v>
      </c>
      <c r="DQ45" s="292">
        <v>0</v>
      </c>
      <c r="DR45" s="295" t="s">
        <v>870</v>
      </c>
      <c r="DS45" s="295" t="s">
        <v>870</v>
      </c>
      <c r="DT45" s="292">
        <v>0</v>
      </c>
      <c r="DU45" s="295" t="s">
        <v>870</v>
      </c>
      <c r="DV45" s="295" t="s">
        <v>870</v>
      </c>
      <c r="DW45" s="295" t="s">
        <v>870</v>
      </c>
      <c r="DX45" s="295" t="s">
        <v>870</v>
      </c>
      <c r="DY45" s="292">
        <v>0</v>
      </c>
      <c r="DZ45" s="292">
        <f>SUM(EA45:ET45)</f>
        <v>0</v>
      </c>
      <c r="EA45" s="292"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v>0</v>
      </c>
      <c r="EI45" s="292">
        <v>0</v>
      </c>
      <c r="EJ45" s="292">
        <v>0</v>
      </c>
      <c r="EK45" s="295" t="s">
        <v>870</v>
      </c>
      <c r="EL45" s="295" t="s">
        <v>870</v>
      </c>
      <c r="EM45" s="295" t="s">
        <v>870</v>
      </c>
      <c r="EN45" s="292">
        <v>0</v>
      </c>
      <c r="EO45" s="292">
        <v>0</v>
      </c>
      <c r="EP45" s="295" t="s">
        <v>870</v>
      </c>
      <c r="EQ45" s="295" t="s">
        <v>870</v>
      </c>
      <c r="ER45" s="295" t="s">
        <v>870</v>
      </c>
      <c r="ES45" s="292">
        <v>0</v>
      </c>
      <c r="ET45" s="292">
        <v>0</v>
      </c>
      <c r="EU45" s="292">
        <f>SUM(EV45:FO45)</f>
        <v>7</v>
      </c>
      <c r="EV45" s="292">
        <v>0</v>
      </c>
      <c r="EW45" s="292">
        <v>0</v>
      </c>
      <c r="EX45" s="292">
        <v>0</v>
      </c>
      <c r="EY45" s="292">
        <v>0</v>
      </c>
      <c r="EZ45" s="292">
        <v>0</v>
      </c>
      <c r="FA45" s="292">
        <v>7</v>
      </c>
      <c r="FB45" s="292">
        <v>0</v>
      </c>
      <c r="FC45" s="292">
        <v>0</v>
      </c>
      <c r="FD45" s="292">
        <v>0</v>
      </c>
      <c r="FE45" s="292">
        <v>0</v>
      </c>
      <c r="FF45" s="292">
        <v>0</v>
      </c>
      <c r="FG45" s="292">
        <v>0</v>
      </c>
      <c r="FH45" s="295" t="s">
        <v>870</v>
      </c>
      <c r="FI45" s="295" t="s">
        <v>870</v>
      </c>
      <c r="FJ45" s="295" t="s">
        <v>870</v>
      </c>
      <c r="FK45" s="292">
        <v>0</v>
      </c>
      <c r="FL45" s="292">
        <v>0</v>
      </c>
      <c r="FM45" s="292">
        <v>0</v>
      </c>
      <c r="FN45" s="292">
        <v>0</v>
      </c>
      <c r="FO45" s="292">
        <v>0</v>
      </c>
    </row>
    <row r="46" spans="1:171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SUM(Y46,AT46,BO46,CJ46,DE46,DZ46,EU46)</f>
        <v>410</v>
      </c>
      <c r="E46" s="292">
        <f>SUM(Z46,AU46,BP46,CK46,DF46,EA46,EV46)</f>
        <v>29</v>
      </c>
      <c r="F46" s="292">
        <f>SUM(AA46,AV46,BQ46,CL46,DG46,EB46,EW46)</f>
        <v>1</v>
      </c>
      <c r="G46" s="292">
        <f>SUM(AB46,AW46,BR46,CM46,DH46,EC46,EX46)</f>
        <v>7</v>
      </c>
      <c r="H46" s="292">
        <f>SUM(AC46,AX46,BS46,CN46,DI46,ED46,EY46)</f>
        <v>107</v>
      </c>
      <c r="I46" s="292">
        <f>SUM(AD46,AY46,BT46,CO46,DJ46,EE46,EZ46)</f>
        <v>78</v>
      </c>
      <c r="J46" s="292">
        <f>SUM(AE46,AZ46,BU46,CP46,DK46,EF46,FA46)</f>
        <v>53</v>
      </c>
      <c r="K46" s="292">
        <f>SUM(AF46,BA46,BV46,CQ46,DL46,EG46,FB46)</f>
        <v>1</v>
      </c>
      <c r="L46" s="292">
        <f>SUM(AG46,BB46,BW46,CR46,DM46,EH46,FC46)</f>
        <v>110</v>
      </c>
      <c r="M46" s="292">
        <f>SUM(AH46,BC46,BX46,CS46,DN46,EI46,FD46)</f>
        <v>0</v>
      </c>
      <c r="N46" s="292">
        <f>SUM(AI46,BD46,BY46,CT46,DO46,EJ46,FE46)</f>
        <v>24</v>
      </c>
      <c r="O46" s="292">
        <f>SUM(AJ46,BE46,BZ46,CU46,DP46,EK46,FF46)</f>
        <v>0</v>
      </c>
      <c r="P46" s="292">
        <f>SUM(AK46,BF46,CA46,CV46,DQ46,EL46,FG46)</f>
        <v>0</v>
      </c>
      <c r="Q46" s="292">
        <f>SUM(AL46,BG46,CB46,CW46,DR46,EM46,FH46)</f>
        <v>0</v>
      </c>
      <c r="R46" s="292">
        <f>SUM(AM46,BH46,CC46,CX46,DS46,EN46,FI46)</f>
        <v>0</v>
      </c>
      <c r="S46" s="292">
        <f>SUM(AN46,BI46,CD46,CY46,DT46,EO46,FJ46)</f>
        <v>0</v>
      </c>
      <c r="T46" s="292">
        <f>SUM(AO46,BJ46,CE46,CZ46,DU46,EP46,FK46)</f>
        <v>0</v>
      </c>
      <c r="U46" s="292">
        <f>SUM(AP46,BK46,CF46,DA46,DV46,EQ46,FL46)</f>
        <v>0</v>
      </c>
      <c r="V46" s="292">
        <f>SUM(AQ46,BL46,CG46,DB46,DW46,ER46,FM46)</f>
        <v>0</v>
      </c>
      <c r="W46" s="292">
        <f>SUM(AR46,BM46,CH46,DC46,DX46,ES46,FN46)</f>
        <v>0</v>
      </c>
      <c r="X46" s="292">
        <f>SUM(AS46,BN46,CI46,DD46,DY46,ET46,FO46)</f>
        <v>0</v>
      </c>
      <c r="Y46" s="292">
        <f>SUM(Z46:AS46)</f>
        <v>0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5" t="s">
        <v>870</v>
      </c>
      <c r="AK46" s="295" t="s">
        <v>870</v>
      </c>
      <c r="AL46" s="292">
        <v>0</v>
      </c>
      <c r="AM46" s="295" t="s">
        <v>870</v>
      </c>
      <c r="AN46" s="295" t="s">
        <v>870</v>
      </c>
      <c r="AO46" s="292">
        <v>0</v>
      </c>
      <c r="AP46" s="295" t="s">
        <v>870</v>
      </c>
      <c r="AQ46" s="292">
        <v>0</v>
      </c>
      <c r="AR46" s="295" t="s">
        <v>870</v>
      </c>
      <c r="AS46" s="292">
        <v>0</v>
      </c>
      <c r="AT46" s="292">
        <f>SUM(AU46:BN46)</f>
        <v>69</v>
      </c>
      <c r="AU46" s="292">
        <v>0</v>
      </c>
      <c r="AV46" s="292">
        <v>0</v>
      </c>
      <c r="AW46" s="292">
        <v>0</v>
      </c>
      <c r="AX46" s="292">
        <v>65</v>
      </c>
      <c r="AY46" s="292">
        <v>4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5" t="s">
        <v>870</v>
      </c>
      <c r="BF46" s="295" t="s">
        <v>870</v>
      </c>
      <c r="BG46" s="295" t="s">
        <v>870</v>
      </c>
      <c r="BH46" s="295" t="s">
        <v>870</v>
      </c>
      <c r="BI46" s="295" t="s">
        <v>870</v>
      </c>
      <c r="BJ46" s="295" t="s">
        <v>870</v>
      </c>
      <c r="BK46" s="295" t="s">
        <v>870</v>
      </c>
      <c r="BL46" s="295" t="s">
        <v>870</v>
      </c>
      <c r="BM46" s="295" t="s">
        <v>870</v>
      </c>
      <c r="BN46" s="292">
        <v>0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5" t="s">
        <v>870</v>
      </c>
      <c r="CC46" s="295" t="s">
        <v>870</v>
      </c>
      <c r="CD46" s="295" t="s">
        <v>870</v>
      </c>
      <c r="CE46" s="295" t="s">
        <v>870</v>
      </c>
      <c r="CF46" s="295" t="s">
        <v>870</v>
      </c>
      <c r="CG46" s="295" t="s">
        <v>870</v>
      </c>
      <c r="CH46" s="295" t="s">
        <v>870</v>
      </c>
      <c r="CI46" s="292">
        <v>0</v>
      </c>
      <c r="CJ46" s="292">
        <f>SUM(CK46:DD46)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v>0</v>
      </c>
      <c r="CR46" s="292">
        <v>0</v>
      </c>
      <c r="CS46" s="292">
        <v>0</v>
      </c>
      <c r="CT46" s="292">
        <v>0</v>
      </c>
      <c r="CU46" s="292">
        <v>0</v>
      </c>
      <c r="CV46" s="292">
        <v>0</v>
      </c>
      <c r="CW46" s="295" t="s">
        <v>870</v>
      </c>
      <c r="CX46" s="295" t="s">
        <v>870</v>
      </c>
      <c r="CY46" s="295" t="s">
        <v>870</v>
      </c>
      <c r="CZ46" s="295" t="s">
        <v>870</v>
      </c>
      <c r="DA46" s="295" t="s">
        <v>870</v>
      </c>
      <c r="DB46" s="295" t="s">
        <v>870</v>
      </c>
      <c r="DC46" s="295" t="s">
        <v>870</v>
      </c>
      <c r="DD46" s="292">
        <v>0</v>
      </c>
      <c r="DE46" s="292">
        <f>SUM(DF46:DY46)</f>
        <v>0</v>
      </c>
      <c r="DF46" s="292">
        <v>0</v>
      </c>
      <c r="DG46" s="292"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v>0</v>
      </c>
      <c r="DO46" s="292">
        <v>0</v>
      </c>
      <c r="DP46" s="292">
        <v>0</v>
      </c>
      <c r="DQ46" s="292">
        <v>0</v>
      </c>
      <c r="DR46" s="295" t="s">
        <v>870</v>
      </c>
      <c r="DS46" s="295" t="s">
        <v>870</v>
      </c>
      <c r="DT46" s="292">
        <v>0</v>
      </c>
      <c r="DU46" s="295" t="s">
        <v>870</v>
      </c>
      <c r="DV46" s="295" t="s">
        <v>870</v>
      </c>
      <c r="DW46" s="295" t="s">
        <v>870</v>
      </c>
      <c r="DX46" s="295" t="s">
        <v>870</v>
      </c>
      <c r="DY46" s="292">
        <v>0</v>
      </c>
      <c r="DZ46" s="292">
        <f>SUM(EA46:ET46)</f>
        <v>0</v>
      </c>
      <c r="EA46" s="292"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v>0</v>
      </c>
      <c r="EI46" s="292">
        <v>0</v>
      </c>
      <c r="EJ46" s="292">
        <v>0</v>
      </c>
      <c r="EK46" s="295" t="s">
        <v>870</v>
      </c>
      <c r="EL46" s="295" t="s">
        <v>870</v>
      </c>
      <c r="EM46" s="295" t="s">
        <v>870</v>
      </c>
      <c r="EN46" s="292">
        <v>0</v>
      </c>
      <c r="EO46" s="292">
        <v>0</v>
      </c>
      <c r="EP46" s="295" t="s">
        <v>870</v>
      </c>
      <c r="EQ46" s="295" t="s">
        <v>870</v>
      </c>
      <c r="ER46" s="295" t="s">
        <v>870</v>
      </c>
      <c r="ES46" s="292">
        <v>0</v>
      </c>
      <c r="ET46" s="292">
        <v>0</v>
      </c>
      <c r="EU46" s="292">
        <f>SUM(EV46:FO46)</f>
        <v>341</v>
      </c>
      <c r="EV46" s="292">
        <v>29</v>
      </c>
      <c r="EW46" s="292">
        <v>1</v>
      </c>
      <c r="EX46" s="292">
        <v>7</v>
      </c>
      <c r="EY46" s="292">
        <v>42</v>
      </c>
      <c r="EZ46" s="292">
        <v>74</v>
      </c>
      <c r="FA46" s="292">
        <v>53</v>
      </c>
      <c r="FB46" s="292">
        <v>1</v>
      </c>
      <c r="FC46" s="292">
        <v>110</v>
      </c>
      <c r="FD46" s="292">
        <v>0</v>
      </c>
      <c r="FE46" s="292">
        <v>24</v>
      </c>
      <c r="FF46" s="292">
        <v>0</v>
      </c>
      <c r="FG46" s="292">
        <v>0</v>
      </c>
      <c r="FH46" s="295" t="s">
        <v>870</v>
      </c>
      <c r="FI46" s="295" t="s">
        <v>870</v>
      </c>
      <c r="FJ46" s="295" t="s">
        <v>870</v>
      </c>
      <c r="FK46" s="292">
        <v>0</v>
      </c>
      <c r="FL46" s="292">
        <v>0</v>
      </c>
      <c r="FM46" s="292">
        <v>0</v>
      </c>
      <c r="FN46" s="292">
        <v>0</v>
      </c>
      <c r="FO46" s="292">
        <v>0</v>
      </c>
    </row>
    <row r="47" spans="1:171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SUM(Y47,AT47,BO47,CJ47,DE47,DZ47,EU47)</f>
        <v>102</v>
      </c>
      <c r="E47" s="292">
        <f>SUM(Z47,AU47,BP47,CK47,DF47,EA47,EV47)</f>
        <v>0</v>
      </c>
      <c r="F47" s="292">
        <f>SUM(AA47,AV47,BQ47,CL47,DG47,EB47,EW47)</f>
        <v>0</v>
      </c>
      <c r="G47" s="292">
        <f>SUM(AB47,AW47,BR47,CM47,DH47,EC47,EX47)</f>
        <v>0</v>
      </c>
      <c r="H47" s="292">
        <f>SUM(AC47,AX47,BS47,CN47,DI47,ED47,EY47)</f>
        <v>49</v>
      </c>
      <c r="I47" s="292">
        <f>SUM(AD47,AY47,BT47,CO47,DJ47,EE47,EZ47)</f>
        <v>38</v>
      </c>
      <c r="J47" s="292">
        <f>SUM(AE47,AZ47,BU47,CP47,DK47,EF47,FA47)</f>
        <v>15</v>
      </c>
      <c r="K47" s="292">
        <f>SUM(AF47,BA47,BV47,CQ47,DL47,EG47,FB47)</f>
        <v>0</v>
      </c>
      <c r="L47" s="292">
        <f>SUM(AG47,BB47,BW47,CR47,DM47,EH47,FC47)</f>
        <v>0</v>
      </c>
      <c r="M47" s="292">
        <f>SUM(AH47,BC47,BX47,CS47,DN47,EI47,FD47)</f>
        <v>0</v>
      </c>
      <c r="N47" s="292">
        <f>SUM(AI47,BD47,BY47,CT47,DO47,EJ47,FE47)</f>
        <v>0</v>
      </c>
      <c r="O47" s="292">
        <f>SUM(AJ47,BE47,BZ47,CU47,DP47,EK47,FF47)</f>
        <v>0</v>
      </c>
      <c r="P47" s="292">
        <f>SUM(AK47,BF47,CA47,CV47,DQ47,EL47,FG47)</f>
        <v>0</v>
      </c>
      <c r="Q47" s="292">
        <f>SUM(AL47,BG47,CB47,CW47,DR47,EM47,FH47)</f>
        <v>0</v>
      </c>
      <c r="R47" s="292">
        <f>SUM(AM47,BH47,CC47,CX47,DS47,EN47,FI47)</f>
        <v>0</v>
      </c>
      <c r="S47" s="292">
        <f>SUM(AN47,BI47,CD47,CY47,DT47,EO47,FJ47)</f>
        <v>0</v>
      </c>
      <c r="T47" s="292">
        <f>SUM(AO47,BJ47,CE47,CZ47,DU47,EP47,FK47)</f>
        <v>0</v>
      </c>
      <c r="U47" s="292">
        <f>SUM(AP47,BK47,CF47,DA47,DV47,EQ47,FL47)</f>
        <v>0</v>
      </c>
      <c r="V47" s="292">
        <f>SUM(AQ47,BL47,CG47,DB47,DW47,ER47,FM47)</f>
        <v>0</v>
      </c>
      <c r="W47" s="292">
        <f>SUM(AR47,BM47,CH47,DC47,DX47,ES47,FN47)</f>
        <v>0</v>
      </c>
      <c r="X47" s="292">
        <f>SUM(AS47,BN47,CI47,DD47,DY47,ET47,FO47)</f>
        <v>0</v>
      </c>
      <c r="Y47" s="292">
        <f>SUM(Z47:AS47)</f>
        <v>0</v>
      </c>
      <c r="Z47" s="292">
        <v>0</v>
      </c>
      <c r="AA47" s="292">
        <v>0</v>
      </c>
      <c r="AB47" s="292"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5" t="s">
        <v>870</v>
      </c>
      <c r="AK47" s="295" t="s">
        <v>870</v>
      </c>
      <c r="AL47" s="292">
        <v>0</v>
      </c>
      <c r="AM47" s="295" t="s">
        <v>870</v>
      </c>
      <c r="AN47" s="295" t="s">
        <v>870</v>
      </c>
      <c r="AO47" s="292">
        <v>0</v>
      </c>
      <c r="AP47" s="295" t="s">
        <v>870</v>
      </c>
      <c r="AQ47" s="292">
        <v>0</v>
      </c>
      <c r="AR47" s="295" t="s">
        <v>870</v>
      </c>
      <c r="AS47" s="292">
        <v>0</v>
      </c>
      <c r="AT47" s="292">
        <f>SUM(AU47:BN47)</f>
        <v>87</v>
      </c>
      <c r="AU47" s="292">
        <v>0</v>
      </c>
      <c r="AV47" s="292">
        <v>0</v>
      </c>
      <c r="AW47" s="292">
        <v>0</v>
      </c>
      <c r="AX47" s="292">
        <v>49</v>
      </c>
      <c r="AY47" s="292">
        <v>38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5" t="s">
        <v>870</v>
      </c>
      <c r="BF47" s="295" t="s">
        <v>870</v>
      </c>
      <c r="BG47" s="295" t="s">
        <v>870</v>
      </c>
      <c r="BH47" s="295" t="s">
        <v>870</v>
      </c>
      <c r="BI47" s="295" t="s">
        <v>870</v>
      </c>
      <c r="BJ47" s="295" t="s">
        <v>870</v>
      </c>
      <c r="BK47" s="295" t="s">
        <v>870</v>
      </c>
      <c r="BL47" s="295" t="s">
        <v>870</v>
      </c>
      <c r="BM47" s="295" t="s">
        <v>870</v>
      </c>
      <c r="BN47" s="292">
        <v>0</v>
      </c>
      <c r="BO47" s="292">
        <f>SUM(BP47:CI47)</f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5" t="s">
        <v>870</v>
      </c>
      <c r="CC47" s="295" t="s">
        <v>870</v>
      </c>
      <c r="CD47" s="295" t="s">
        <v>870</v>
      </c>
      <c r="CE47" s="295" t="s">
        <v>870</v>
      </c>
      <c r="CF47" s="295" t="s">
        <v>870</v>
      </c>
      <c r="CG47" s="295" t="s">
        <v>870</v>
      </c>
      <c r="CH47" s="295" t="s">
        <v>870</v>
      </c>
      <c r="CI47" s="292">
        <v>0</v>
      </c>
      <c r="CJ47" s="292">
        <f>SUM(CK47:DD47)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v>0</v>
      </c>
      <c r="CR47" s="292">
        <v>0</v>
      </c>
      <c r="CS47" s="292">
        <v>0</v>
      </c>
      <c r="CT47" s="292">
        <v>0</v>
      </c>
      <c r="CU47" s="292">
        <v>0</v>
      </c>
      <c r="CV47" s="292">
        <v>0</v>
      </c>
      <c r="CW47" s="295" t="s">
        <v>870</v>
      </c>
      <c r="CX47" s="295" t="s">
        <v>870</v>
      </c>
      <c r="CY47" s="295" t="s">
        <v>870</v>
      </c>
      <c r="CZ47" s="295" t="s">
        <v>870</v>
      </c>
      <c r="DA47" s="295" t="s">
        <v>870</v>
      </c>
      <c r="DB47" s="295" t="s">
        <v>870</v>
      </c>
      <c r="DC47" s="295" t="s">
        <v>870</v>
      </c>
      <c r="DD47" s="292">
        <v>0</v>
      </c>
      <c r="DE47" s="292">
        <f>SUM(DF47:DY47)</f>
        <v>0</v>
      </c>
      <c r="DF47" s="292">
        <v>0</v>
      </c>
      <c r="DG47" s="292"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v>0</v>
      </c>
      <c r="DO47" s="292">
        <v>0</v>
      </c>
      <c r="DP47" s="292">
        <v>0</v>
      </c>
      <c r="DQ47" s="292">
        <v>0</v>
      </c>
      <c r="DR47" s="295" t="s">
        <v>870</v>
      </c>
      <c r="DS47" s="295" t="s">
        <v>870</v>
      </c>
      <c r="DT47" s="292">
        <v>0</v>
      </c>
      <c r="DU47" s="295" t="s">
        <v>870</v>
      </c>
      <c r="DV47" s="295" t="s">
        <v>870</v>
      </c>
      <c r="DW47" s="295" t="s">
        <v>870</v>
      </c>
      <c r="DX47" s="295" t="s">
        <v>870</v>
      </c>
      <c r="DY47" s="292">
        <v>0</v>
      </c>
      <c r="DZ47" s="292">
        <f>SUM(EA47:ET47)</f>
        <v>0</v>
      </c>
      <c r="EA47" s="292"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v>0</v>
      </c>
      <c r="EI47" s="292">
        <v>0</v>
      </c>
      <c r="EJ47" s="292">
        <v>0</v>
      </c>
      <c r="EK47" s="295" t="s">
        <v>870</v>
      </c>
      <c r="EL47" s="295" t="s">
        <v>870</v>
      </c>
      <c r="EM47" s="295" t="s">
        <v>870</v>
      </c>
      <c r="EN47" s="292">
        <v>0</v>
      </c>
      <c r="EO47" s="292">
        <v>0</v>
      </c>
      <c r="EP47" s="295" t="s">
        <v>870</v>
      </c>
      <c r="EQ47" s="295" t="s">
        <v>870</v>
      </c>
      <c r="ER47" s="295" t="s">
        <v>870</v>
      </c>
      <c r="ES47" s="292">
        <v>0</v>
      </c>
      <c r="ET47" s="292">
        <v>0</v>
      </c>
      <c r="EU47" s="292">
        <f>SUM(EV47:FO47)</f>
        <v>15</v>
      </c>
      <c r="EV47" s="292">
        <v>0</v>
      </c>
      <c r="EW47" s="292">
        <v>0</v>
      </c>
      <c r="EX47" s="292">
        <v>0</v>
      </c>
      <c r="EY47" s="292">
        <v>0</v>
      </c>
      <c r="EZ47" s="292">
        <v>0</v>
      </c>
      <c r="FA47" s="292">
        <v>15</v>
      </c>
      <c r="FB47" s="292">
        <v>0</v>
      </c>
      <c r="FC47" s="292">
        <v>0</v>
      </c>
      <c r="FD47" s="292">
        <v>0</v>
      </c>
      <c r="FE47" s="292">
        <v>0</v>
      </c>
      <c r="FF47" s="292">
        <v>0</v>
      </c>
      <c r="FG47" s="292">
        <v>0</v>
      </c>
      <c r="FH47" s="295" t="s">
        <v>870</v>
      </c>
      <c r="FI47" s="295" t="s">
        <v>870</v>
      </c>
      <c r="FJ47" s="295" t="s">
        <v>870</v>
      </c>
      <c r="FK47" s="292">
        <v>0</v>
      </c>
      <c r="FL47" s="292">
        <v>0</v>
      </c>
      <c r="FM47" s="292">
        <v>0</v>
      </c>
      <c r="FN47" s="292">
        <v>0</v>
      </c>
      <c r="FO47" s="292">
        <v>0</v>
      </c>
    </row>
    <row r="48" spans="1:171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SUM(Y48,AT48,BO48,CJ48,DE48,DZ48,EU48)</f>
        <v>558</v>
      </c>
      <c r="E48" s="292">
        <f>SUM(Z48,AU48,BP48,CK48,DF48,EA48,EV48)</f>
        <v>57</v>
      </c>
      <c r="F48" s="292">
        <f>SUM(AA48,AV48,BQ48,CL48,DG48,EB48,EW48)</f>
        <v>0</v>
      </c>
      <c r="G48" s="292">
        <f>SUM(AB48,AW48,BR48,CM48,DH48,EC48,EX48)</f>
        <v>0</v>
      </c>
      <c r="H48" s="292">
        <f>SUM(AC48,AX48,BS48,CN48,DI48,ED48,EY48)</f>
        <v>85</v>
      </c>
      <c r="I48" s="292">
        <f>SUM(AD48,AY48,BT48,CO48,DJ48,EE48,EZ48)</f>
        <v>75</v>
      </c>
      <c r="J48" s="292">
        <f>SUM(AE48,AZ48,BU48,CP48,DK48,EF48,FA48)</f>
        <v>23</v>
      </c>
      <c r="K48" s="292">
        <f>SUM(AF48,BA48,BV48,CQ48,DL48,EG48,FB48)</f>
        <v>0</v>
      </c>
      <c r="L48" s="292">
        <f>SUM(AG48,BB48,BW48,CR48,DM48,EH48,FC48)</f>
        <v>15</v>
      </c>
      <c r="M48" s="292">
        <f>SUM(AH48,BC48,BX48,CS48,DN48,EI48,FD48)</f>
        <v>0</v>
      </c>
      <c r="N48" s="292">
        <f>SUM(AI48,BD48,BY48,CT48,DO48,EJ48,FE48)</f>
        <v>0</v>
      </c>
      <c r="O48" s="292">
        <f>SUM(AJ48,BE48,BZ48,CU48,DP48,EK48,FF48)</f>
        <v>0</v>
      </c>
      <c r="P48" s="292">
        <f>SUM(AK48,BF48,CA48,CV48,DQ48,EL48,FG48)</f>
        <v>0</v>
      </c>
      <c r="Q48" s="292">
        <f>SUM(AL48,BG48,CB48,CW48,DR48,EM48,FH48)</f>
        <v>0</v>
      </c>
      <c r="R48" s="292">
        <f>SUM(AM48,BH48,CC48,CX48,DS48,EN48,FI48)</f>
        <v>0</v>
      </c>
      <c r="S48" s="292">
        <f>SUM(AN48,BI48,CD48,CY48,DT48,EO48,FJ48)</f>
        <v>0</v>
      </c>
      <c r="T48" s="292">
        <f>SUM(AO48,BJ48,CE48,CZ48,DU48,EP48,FK48)</f>
        <v>185</v>
      </c>
      <c r="U48" s="292">
        <f>SUM(AP48,BK48,CF48,DA48,DV48,EQ48,FL48)</f>
        <v>0</v>
      </c>
      <c r="V48" s="292">
        <f>SUM(AQ48,BL48,CG48,DB48,DW48,ER48,FM48)</f>
        <v>0</v>
      </c>
      <c r="W48" s="292">
        <f>SUM(AR48,BM48,CH48,DC48,DX48,ES48,FN48)</f>
        <v>0</v>
      </c>
      <c r="X48" s="292">
        <f>SUM(AS48,BN48,CI48,DD48,DY48,ET48,FO48)</f>
        <v>118</v>
      </c>
      <c r="Y48" s="292">
        <f>SUM(Z48:AS48)</f>
        <v>185</v>
      </c>
      <c r="Z48" s="292">
        <v>0</v>
      </c>
      <c r="AA48" s="292">
        <v>0</v>
      </c>
      <c r="AB48" s="292"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5" t="s">
        <v>870</v>
      </c>
      <c r="AK48" s="295" t="s">
        <v>870</v>
      </c>
      <c r="AL48" s="292">
        <v>0</v>
      </c>
      <c r="AM48" s="295" t="s">
        <v>870</v>
      </c>
      <c r="AN48" s="295" t="s">
        <v>870</v>
      </c>
      <c r="AO48" s="292">
        <v>185</v>
      </c>
      <c r="AP48" s="295" t="s">
        <v>870</v>
      </c>
      <c r="AQ48" s="292">
        <v>0</v>
      </c>
      <c r="AR48" s="295" t="s">
        <v>870</v>
      </c>
      <c r="AS48" s="292">
        <v>0</v>
      </c>
      <c r="AT48" s="292">
        <f>SUM(AU48:BN48)</f>
        <v>0</v>
      </c>
      <c r="AU48" s="292">
        <v>0</v>
      </c>
      <c r="AV48" s="292">
        <v>0</v>
      </c>
      <c r="AW48" s="292">
        <v>0</v>
      </c>
      <c r="AX48" s="292">
        <v>0</v>
      </c>
      <c r="AY48" s="292"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5" t="s">
        <v>870</v>
      </c>
      <c r="BF48" s="295" t="s">
        <v>870</v>
      </c>
      <c r="BG48" s="295" t="s">
        <v>870</v>
      </c>
      <c r="BH48" s="295" t="s">
        <v>870</v>
      </c>
      <c r="BI48" s="295" t="s">
        <v>870</v>
      </c>
      <c r="BJ48" s="295" t="s">
        <v>870</v>
      </c>
      <c r="BK48" s="295" t="s">
        <v>870</v>
      </c>
      <c r="BL48" s="295" t="s">
        <v>870</v>
      </c>
      <c r="BM48" s="295" t="s">
        <v>870</v>
      </c>
      <c r="BN48" s="292">
        <v>0</v>
      </c>
      <c r="BO48" s="292">
        <f>SUM(BP48:CI48)</f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5" t="s">
        <v>870</v>
      </c>
      <c r="CC48" s="295" t="s">
        <v>870</v>
      </c>
      <c r="CD48" s="295" t="s">
        <v>870</v>
      </c>
      <c r="CE48" s="295" t="s">
        <v>870</v>
      </c>
      <c r="CF48" s="295" t="s">
        <v>870</v>
      </c>
      <c r="CG48" s="295" t="s">
        <v>870</v>
      </c>
      <c r="CH48" s="295" t="s">
        <v>870</v>
      </c>
      <c r="CI48" s="292">
        <v>0</v>
      </c>
      <c r="CJ48" s="292">
        <f>SUM(CK48:DD48)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v>0</v>
      </c>
      <c r="CR48" s="292">
        <v>0</v>
      </c>
      <c r="CS48" s="292">
        <v>0</v>
      </c>
      <c r="CT48" s="292">
        <v>0</v>
      </c>
      <c r="CU48" s="292">
        <v>0</v>
      </c>
      <c r="CV48" s="292">
        <v>0</v>
      </c>
      <c r="CW48" s="295" t="s">
        <v>870</v>
      </c>
      <c r="CX48" s="295" t="s">
        <v>870</v>
      </c>
      <c r="CY48" s="295" t="s">
        <v>870</v>
      </c>
      <c r="CZ48" s="295" t="s">
        <v>870</v>
      </c>
      <c r="DA48" s="295" t="s">
        <v>870</v>
      </c>
      <c r="DB48" s="295" t="s">
        <v>870</v>
      </c>
      <c r="DC48" s="295" t="s">
        <v>870</v>
      </c>
      <c r="DD48" s="292">
        <v>0</v>
      </c>
      <c r="DE48" s="292">
        <f>SUM(DF48:DY48)</f>
        <v>0</v>
      </c>
      <c r="DF48" s="292">
        <v>0</v>
      </c>
      <c r="DG48" s="292"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v>0</v>
      </c>
      <c r="DO48" s="292">
        <v>0</v>
      </c>
      <c r="DP48" s="292">
        <v>0</v>
      </c>
      <c r="DQ48" s="292">
        <v>0</v>
      </c>
      <c r="DR48" s="295" t="s">
        <v>870</v>
      </c>
      <c r="DS48" s="295" t="s">
        <v>870</v>
      </c>
      <c r="DT48" s="292">
        <v>0</v>
      </c>
      <c r="DU48" s="295" t="s">
        <v>870</v>
      </c>
      <c r="DV48" s="295" t="s">
        <v>870</v>
      </c>
      <c r="DW48" s="295" t="s">
        <v>870</v>
      </c>
      <c r="DX48" s="295" t="s">
        <v>870</v>
      </c>
      <c r="DY48" s="292">
        <v>0</v>
      </c>
      <c r="DZ48" s="292">
        <f>SUM(EA48:ET48)</f>
        <v>0</v>
      </c>
      <c r="EA48" s="292"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v>0</v>
      </c>
      <c r="EI48" s="292">
        <v>0</v>
      </c>
      <c r="EJ48" s="292">
        <v>0</v>
      </c>
      <c r="EK48" s="295" t="s">
        <v>870</v>
      </c>
      <c r="EL48" s="295" t="s">
        <v>870</v>
      </c>
      <c r="EM48" s="295" t="s">
        <v>870</v>
      </c>
      <c r="EN48" s="292">
        <v>0</v>
      </c>
      <c r="EO48" s="292">
        <v>0</v>
      </c>
      <c r="EP48" s="295" t="s">
        <v>870</v>
      </c>
      <c r="EQ48" s="295" t="s">
        <v>870</v>
      </c>
      <c r="ER48" s="295" t="s">
        <v>870</v>
      </c>
      <c r="ES48" s="292">
        <v>0</v>
      </c>
      <c r="ET48" s="292">
        <v>0</v>
      </c>
      <c r="EU48" s="292">
        <f>SUM(EV48:FO48)</f>
        <v>373</v>
      </c>
      <c r="EV48" s="292">
        <v>57</v>
      </c>
      <c r="EW48" s="292">
        <v>0</v>
      </c>
      <c r="EX48" s="292">
        <v>0</v>
      </c>
      <c r="EY48" s="292">
        <v>85</v>
      </c>
      <c r="EZ48" s="292">
        <v>75</v>
      </c>
      <c r="FA48" s="292">
        <v>23</v>
      </c>
      <c r="FB48" s="292">
        <v>0</v>
      </c>
      <c r="FC48" s="292">
        <v>15</v>
      </c>
      <c r="FD48" s="292">
        <v>0</v>
      </c>
      <c r="FE48" s="292">
        <v>0</v>
      </c>
      <c r="FF48" s="292">
        <v>0</v>
      </c>
      <c r="FG48" s="292">
        <v>0</v>
      </c>
      <c r="FH48" s="295" t="s">
        <v>870</v>
      </c>
      <c r="FI48" s="295" t="s">
        <v>870</v>
      </c>
      <c r="FJ48" s="295" t="s">
        <v>870</v>
      </c>
      <c r="FK48" s="292">
        <v>0</v>
      </c>
      <c r="FL48" s="292">
        <v>0</v>
      </c>
      <c r="FM48" s="292">
        <v>0</v>
      </c>
      <c r="FN48" s="292">
        <v>0</v>
      </c>
      <c r="FO48" s="292">
        <v>118</v>
      </c>
    </row>
    <row r="49" spans="1:171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SUM(Y49,AT49,BO49,CJ49,DE49,DZ49,EU49)</f>
        <v>361</v>
      </c>
      <c r="E49" s="292">
        <f>SUM(Z49,AU49,BP49,CK49,DF49,EA49,EV49)</f>
        <v>17</v>
      </c>
      <c r="F49" s="292">
        <f>SUM(AA49,AV49,BQ49,CL49,DG49,EB49,EW49)</f>
        <v>0</v>
      </c>
      <c r="G49" s="292">
        <f>SUM(AB49,AW49,BR49,CM49,DH49,EC49,EX49)</f>
        <v>23</v>
      </c>
      <c r="H49" s="292">
        <f>SUM(AC49,AX49,BS49,CN49,DI49,ED49,EY49)</f>
        <v>145</v>
      </c>
      <c r="I49" s="292">
        <f>SUM(AD49,AY49,BT49,CO49,DJ49,EE49,EZ49)</f>
        <v>106</v>
      </c>
      <c r="J49" s="292">
        <f>SUM(AE49,AZ49,BU49,CP49,DK49,EF49,FA49)</f>
        <v>31</v>
      </c>
      <c r="K49" s="292">
        <f>SUM(AF49,BA49,BV49,CQ49,DL49,EG49,FB49)</f>
        <v>0</v>
      </c>
      <c r="L49" s="292">
        <f>SUM(AG49,BB49,BW49,CR49,DM49,EH49,FC49)</f>
        <v>26</v>
      </c>
      <c r="M49" s="292">
        <f>SUM(AH49,BC49,BX49,CS49,DN49,EI49,FD49)</f>
        <v>0</v>
      </c>
      <c r="N49" s="292">
        <f>SUM(AI49,BD49,BY49,CT49,DO49,EJ49,FE49)</f>
        <v>13</v>
      </c>
      <c r="O49" s="292">
        <f>SUM(AJ49,BE49,BZ49,CU49,DP49,EK49,FF49)</f>
        <v>0</v>
      </c>
      <c r="P49" s="292">
        <f>SUM(AK49,BF49,CA49,CV49,DQ49,EL49,FG49)</f>
        <v>0</v>
      </c>
      <c r="Q49" s="292">
        <f>SUM(AL49,BG49,CB49,CW49,DR49,EM49,FH49)</f>
        <v>0</v>
      </c>
      <c r="R49" s="292">
        <f>SUM(AM49,BH49,CC49,CX49,DS49,EN49,FI49)</f>
        <v>0</v>
      </c>
      <c r="S49" s="292">
        <f>SUM(AN49,BI49,CD49,CY49,DT49,EO49,FJ49)</f>
        <v>0</v>
      </c>
      <c r="T49" s="292">
        <f>SUM(AO49,BJ49,CE49,CZ49,DU49,EP49,FK49)</f>
        <v>0</v>
      </c>
      <c r="U49" s="292">
        <f>SUM(AP49,BK49,CF49,DA49,DV49,EQ49,FL49)</f>
        <v>0</v>
      </c>
      <c r="V49" s="292">
        <f>SUM(AQ49,BL49,CG49,DB49,DW49,ER49,FM49)</f>
        <v>0</v>
      </c>
      <c r="W49" s="292">
        <f>SUM(AR49,BM49,CH49,DC49,DX49,ES49,FN49)</f>
        <v>0</v>
      </c>
      <c r="X49" s="292">
        <f>SUM(AS49,BN49,CI49,DD49,DY49,ET49,FO49)</f>
        <v>0</v>
      </c>
      <c r="Y49" s="292">
        <f>SUM(Z49:AS49)</f>
        <v>0</v>
      </c>
      <c r="Z49" s="292">
        <v>0</v>
      </c>
      <c r="AA49" s="292">
        <v>0</v>
      </c>
      <c r="AB49" s="292"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5" t="s">
        <v>870</v>
      </c>
      <c r="AK49" s="295" t="s">
        <v>870</v>
      </c>
      <c r="AL49" s="292">
        <v>0</v>
      </c>
      <c r="AM49" s="295" t="s">
        <v>870</v>
      </c>
      <c r="AN49" s="295" t="s">
        <v>870</v>
      </c>
      <c r="AO49" s="292">
        <v>0</v>
      </c>
      <c r="AP49" s="295" t="s">
        <v>870</v>
      </c>
      <c r="AQ49" s="292">
        <v>0</v>
      </c>
      <c r="AR49" s="295" t="s">
        <v>870</v>
      </c>
      <c r="AS49" s="292">
        <v>0</v>
      </c>
      <c r="AT49" s="292">
        <f>SUM(AU49:BN49)</f>
        <v>0</v>
      </c>
      <c r="AU49" s="292">
        <v>0</v>
      </c>
      <c r="AV49" s="292">
        <v>0</v>
      </c>
      <c r="AW49" s="292">
        <v>0</v>
      </c>
      <c r="AX49" s="292">
        <v>0</v>
      </c>
      <c r="AY49" s="292"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5" t="s">
        <v>870</v>
      </c>
      <c r="BF49" s="295" t="s">
        <v>870</v>
      </c>
      <c r="BG49" s="295" t="s">
        <v>870</v>
      </c>
      <c r="BH49" s="295" t="s">
        <v>870</v>
      </c>
      <c r="BI49" s="295" t="s">
        <v>870</v>
      </c>
      <c r="BJ49" s="295" t="s">
        <v>870</v>
      </c>
      <c r="BK49" s="295" t="s">
        <v>870</v>
      </c>
      <c r="BL49" s="295" t="s">
        <v>870</v>
      </c>
      <c r="BM49" s="295" t="s">
        <v>870</v>
      </c>
      <c r="BN49" s="292">
        <v>0</v>
      </c>
      <c r="BO49" s="292">
        <f>SUM(BP49:CI49)</f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5" t="s">
        <v>870</v>
      </c>
      <c r="CC49" s="295" t="s">
        <v>870</v>
      </c>
      <c r="CD49" s="295" t="s">
        <v>870</v>
      </c>
      <c r="CE49" s="295" t="s">
        <v>870</v>
      </c>
      <c r="CF49" s="295" t="s">
        <v>870</v>
      </c>
      <c r="CG49" s="295" t="s">
        <v>870</v>
      </c>
      <c r="CH49" s="295" t="s">
        <v>870</v>
      </c>
      <c r="CI49" s="292">
        <v>0</v>
      </c>
      <c r="CJ49" s="292">
        <f>SUM(CK49:DD49)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v>0</v>
      </c>
      <c r="CR49" s="292">
        <v>0</v>
      </c>
      <c r="CS49" s="292">
        <v>0</v>
      </c>
      <c r="CT49" s="292">
        <v>0</v>
      </c>
      <c r="CU49" s="292">
        <v>0</v>
      </c>
      <c r="CV49" s="292">
        <v>0</v>
      </c>
      <c r="CW49" s="295" t="s">
        <v>870</v>
      </c>
      <c r="CX49" s="295" t="s">
        <v>870</v>
      </c>
      <c r="CY49" s="295" t="s">
        <v>870</v>
      </c>
      <c r="CZ49" s="295" t="s">
        <v>870</v>
      </c>
      <c r="DA49" s="295" t="s">
        <v>870</v>
      </c>
      <c r="DB49" s="295" t="s">
        <v>870</v>
      </c>
      <c r="DC49" s="295" t="s">
        <v>870</v>
      </c>
      <c r="DD49" s="292">
        <v>0</v>
      </c>
      <c r="DE49" s="292">
        <f>SUM(DF49:DY49)</f>
        <v>0</v>
      </c>
      <c r="DF49" s="292">
        <v>0</v>
      </c>
      <c r="DG49" s="292"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v>0</v>
      </c>
      <c r="DO49" s="292">
        <v>0</v>
      </c>
      <c r="DP49" s="292">
        <v>0</v>
      </c>
      <c r="DQ49" s="292">
        <v>0</v>
      </c>
      <c r="DR49" s="295" t="s">
        <v>870</v>
      </c>
      <c r="DS49" s="295" t="s">
        <v>870</v>
      </c>
      <c r="DT49" s="292">
        <v>0</v>
      </c>
      <c r="DU49" s="295" t="s">
        <v>870</v>
      </c>
      <c r="DV49" s="295" t="s">
        <v>870</v>
      </c>
      <c r="DW49" s="295" t="s">
        <v>870</v>
      </c>
      <c r="DX49" s="295" t="s">
        <v>870</v>
      </c>
      <c r="DY49" s="292">
        <v>0</v>
      </c>
      <c r="DZ49" s="292">
        <f>SUM(EA49:ET49)</f>
        <v>0</v>
      </c>
      <c r="EA49" s="292"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v>0</v>
      </c>
      <c r="EI49" s="292">
        <v>0</v>
      </c>
      <c r="EJ49" s="292">
        <v>0</v>
      </c>
      <c r="EK49" s="295" t="s">
        <v>870</v>
      </c>
      <c r="EL49" s="295" t="s">
        <v>870</v>
      </c>
      <c r="EM49" s="295" t="s">
        <v>870</v>
      </c>
      <c r="EN49" s="292">
        <v>0</v>
      </c>
      <c r="EO49" s="292">
        <v>0</v>
      </c>
      <c r="EP49" s="295" t="s">
        <v>870</v>
      </c>
      <c r="EQ49" s="295" t="s">
        <v>870</v>
      </c>
      <c r="ER49" s="295" t="s">
        <v>870</v>
      </c>
      <c r="ES49" s="292">
        <v>0</v>
      </c>
      <c r="ET49" s="292">
        <v>0</v>
      </c>
      <c r="EU49" s="292">
        <f>SUM(EV49:FO49)</f>
        <v>361</v>
      </c>
      <c r="EV49" s="292">
        <v>17</v>
      </c>
      <c r="EW49" s="292">
        <v>0</v>
      </c>
      <c r="EX49" s="292">
        <v>23</v>
      </c>
      <c r="EY49" s="292">
        <v>145</v>
      </c>
      <c r="EZ49" s="292">
        <v>106</v>
      </c>
      <c r="FA49" s="292">
        <v>31</v>
      </c>
      <c r="FB49" s="292">
        <v>0</v>
      </c>
      <c r="FC49" s="292">
        <v>26</v>
      </c>
      <c r="FD49" s="292">
        <v>0</v>
      </c>
      <c r="FE49" s="292">
        <v>13</v>
      </c>
      <c r="FF49" s="292">
        <v>0</v>
      </c>
      <c r="FG49" s="292">
        <v>0</v>
      </c>
      <c r="FH49" s="295" t="s">
        <v>870</v>
      </c>
      <c r="FI49" s="295" t="s">
        <v>870</v>
      </c>
      <c r="FJ49" s="295" t="s">
        <v>870</v>
      </c>
      <c r="FK49" s="292">
        <v>0</v>
      </c>
      <c r="FL49" s="292">
        <v>0</v>
      </c>
      <c r="FM49" s="292">
        <v>0</v>
      </c>
      <c r="FN49" s="292">
        <v>0</v>
      </c>
      <c r="FO49" s="292">
        <v>0</v>
      </c>
    </row>
    <row r="50" spans="1:171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SUM(Y50,AT50,BO50,CJ50,DE50,DZ50,EU50)</f>
        <v>817</v>
      </c>
      <c r="E50" s="292">
        <f>SUM(Z50,AU50,BP50,CK50,DF50,EA50,EV50)</f>
        <v>0</v>
      </c>
      <c r="F50" s="292">
        <f>SUM(AA50,AV50,BQ50,CL50,DG50,EB50,EW50)</f>
        <v>0</v>
      </c>
      <c r="G50" s="292">
        <f>SUM(AB50,AW50,BR50,CM50,DH50,EC50,EX50)</f>
        <v>0</v>
      </c>
      <c r="H50" s="292">
        <f>SUM(AC50,AX50,BS50,CN50,DI50,ED50,EY50)</f>
        <v>87</v>
      </c>
      <c r="I50" s="292">
        <f>SUM(AD50,AY50,BT50,CO50,DJ50,EE50,EZ50)</f>
        <v>107</v>
      </c>
      <c r="J50" s="292">
        <f>SUM(AE50,AZ50,BU50,CP50,DK50,EF50,FA50)</f>
        <v>0</v>
      </c>
      <c r="K50" s="292">
        <f>SUM(AF50,BA50,BV50,CQ50,DL50,EG50,FB50)</f>
        <v>0</v>
      </c>
      <c r="L50" s="292">
        <f>SUM(AG50,BB50,BW50,CR50,DM50,EH50,FC50)</f>
        <v>0</v>
      </c>
      <c r="M50" s="292">
        <f>SUM(AH50,BC50,BX50,CS50,DN50,EI50,FD50)</f>
        <v>0</v>
      </c>
      <c r="N50" s="292">
        <f>SUM(AI50,BD50,BY50,CT50,DO50,EJ50,FE50)</f>
        <v>0</v>
      </c>
      <c r="O50" s="292">
        <f>SUM(AJ50,BE50,BZ50,CU50,DP50,EK50,FF50)</f>
        <v>0</v>
      </c>
      <c r="P50" s="292">
        <f>SUM(AK50,BF50,CA50,CV50,DQ50,EL50,FG50)</f>
        <v>0</v>
      </c>
      <c r="Q50" s="292">
        <f>SUM(AL50,BG50,CB50,CW50,DR50,EM50,FH50)</f>
        <v>616</v>
      </c>
      <c r="R50" s="292">
        <f>SUM(AM50,BH50,CC50,CX50,DS50,EN50,FI50)</f>
        <v>0</v>
      </c>
      <c r="S50" s="292">
        <f>SUM(AN50,BI50,CD50,CY50,DT50,EO50,FJ50)</f>
        <v>0</v>
      </c>
      <c r="T50" s="292">
        <f>SUM(AO50,BJ50,CE50,CZ50,DU50,EP50,FK50)</f>
        <v>0</v>
      </c>
      <c r="U50" s="292">
        <f>SUM(AP50,BK50,CF50,DA50,DV50,EQ50,FL50)</f>
        <v>0</v>
      </c>
      <c r="V50" s="292">
        <f>SUM(AQ50,BL50,CG50,DB50,DW50,ER50,FM50)</f>
        <v>0</v>
      </c>
      <c r="W50" s="292">
        <f>SUM(AR50,BM50,CH50,DC50,DX50,ES50,FN50)</f>
        <v>0</v>
      </c>
      <c r="X50" s="292">
        <f>SUM(AS50,BN50,CI50,DD50,DY50,ET50,FO50)</f>
        <v>7</v>
      </c>
      <c r="Y50" s="292">
        <f>SUM(Z50:AS50)</f>
        <v>625</v>
      </c>
      <c r="Z50" s="292">
        <v>0</v>
      </c>
      <c r="AA50" s="292">
        <v>0</v>
      </c>
      <c r="AB50" s="292">
        <v>0</v>
      </c>
      <c r="AC50" s="292">
        <v>9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5" t="s">
        <v>870</v>
      </c>
      <c r="AK50" s="295" t="s">
        <v>870</v>
      </c>
      <c r="AL50" s="292">
        <v>616</v>
      </c>
      <c r="AM50" s="295" t="s">
        <v>870</v>
      </c>
      <c r="AN50" s="295" t="s">
        <v>870</v>
      </c>
      <c r="AO50" s="292">
        <v>0</v>
      </c>
      <c r="AP50" s="295" t="s">
        <v>870</v>
      </c>
      <c r="AQ50" s="292">
        <v>0</v>
      </c>
      <c r="AR50" s="295" t="s">
        <v>870</v>
      </c>
      <c r="AS50" s="292">
        <v>0</v>
      </c>
      <c r="AT50" s="292">
        <f>SUM(AU50:BN50)</f>
        <v>78</v>
      </c>
      <c r="AU50" s="292">
        <v>0</v>
      </c>
      <c r="AV50" s="292">
        <v>0</v>
      </c>
      <c r="AW50" s="292">
        <v>0</v>
      </c>
      <c r="AX50" s="292">
        <v>78</v>
      </c>
      <c r="AY50" s="292"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5" t="s">
        <v>870</v>
      </c>
      <c r="BF50" s="295" t="s">
        <v>870</v>
      </c>
      <c r="BG50" s="295" t="s">
        <v>870</v>
      </c>
      <c r="BH50" s="295" t="s">
        <v>870</v>
      </c>
      <c r="BI50" s="295" t="s">
        <v>870</v>
      </c>
      <c r="BJ50" s="295" t="s">
        <v>870</v>
      </c>
      <c r="BK50" s="295" t="s">
        <v>870</v>
      </c>
      <c r="BL50" s="295" t="s">
        <v>870</v>
      </c>
      <c r="BM50" s="295" t="s">
        <v>870</v>
      </c>
      <c r="BN50" s="292">
        <v>0</v>
      </c>
      <c r="BO50" s="292">
        <f>SUM(BP50:CI50)</f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5" t="s">
        <v>870</v>
      </c>
      <c r="CC50" s="295" t="s">
        <v>870</v>
      </c>
      <c r="CD50" s="295" t="s">
        <v>870</v>
      </c>
      <c r="CE50" s="295" t="s">
        <v>870</v>
      </c>
      <c r="CF50" s="295" t="s">
        <v>870</v>
      </c>
      <c r="CG50" s="295" t="s">
        <v>870</v>
      </c>
      <c r="CH50" s="295" t="s">
        <v>870</v>
      </c>
      <c r="CI50" s="292">
        <v>0</v>
      </c>
      <c r="CJ50" s="292">
        <f>SUM(CK50:DD50)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v>0</v>
      </c>
      <c r="CR50" s="292">
        <v>0</v>
      </c>
      <c r="CS50" s="292">
        <v>0</v>
      </c>
      <c r="CT50" s="292">
        <v>0</v>
      </c>
      <c r="CU50" s="292">
        <v>0</v>
      </c>
      <c r="CV50" s="292">
        <v>0</v>
      </c>
      <c r="CW50" s="295" t="s">
        <v>870</v>
      </c>
      <c r="CX50" s="295" t="s">
        <v>870</v>
      </c>
      <c r="CY50" s="295" t="s">
        <v>870</v>
      </c>
      <c r="CZ50" s="295" t="s">
        <v>870</v>
      </c>
      <c r="DA50" s="295" t="s">
        <v>870</v>
      </c>
      <c r="DB50" s="295" t="s">
        <v>870</v>
      </c>
      <c r="DC50" s="295" t="s">
        <v>870</v>
      </c>
      <c r="DD50" s="292">
        <v>0</v>
      </c>
      <c r="DE50" s="292">
        <f>SUM(DF50:DY50)</f>
        <v>0</v>
      </c>
      <c r="DF50" s="292">
        <v>0</v>
      </c>
      <c r="DG50" s="292"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v>0</v>
      </c>
      <c r="DO50" s="292">
        <v>0</v>
      </c>
      <c r="DP50" s="292">
        <v>0</v>
      </c>
      <c r="DQ50" s="292">
        <v>0</v>
      </c>
      <c r="DR50" s="295" t="s">
        <v>870</v>
      </c>
      <c r="DS50" s="295" t="s">
        <v>870</v>
      </c>
      <c r="DT50" s="292">
        <v>0</v>
      </c>
      <c r="DU50" s="295" t="s">
        <v>870</v>
      </c>
      <c r="DV50" s="295" t="s">
        <v>870</v>
      </c>
      <c r="DW50" s="295" t="s">
        <v>870</v>
      </c>
      <c r="DX50" s="295" t="s">
        <v>870</v>
      </c>
      <c r="DY50" s="292">
        <v>0</v>
      </c>
      <c r="DZ50" s="292">
        <f>SUM(EA50:ET50)</f>
        <v>0</v>
      </c>
      <c r="EA50" s="292"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v>0</v>
      </c>
      <c r="EI50" s="292">
        <v>0</v>
      </c>
      <c r="EJ50" s="292">
        <v>0</v>
      </c>
      <c r="EK50" s="295" t="s">
        <v>870</v>
      </c>
      <c r="EL50" s="295" t="s">
        <v>870</v>
      </c>
      <c r="EM50" s="295" t="s">
        <v>870</v>
      </c>
      <c r="EN50" s="292">
        <v>0</v>
      </c>
      <c r="EO50" s="292">
        <v>0</v>
      </c>
      <c r="EP50" s="295" t="s">
        <v>870</v>
      </c>
      <c r="EQ50" s="295" t="s">
        <v>870</v>
      </c>
      <c r="ER50" s="295" t="s">
        <v>870</v>
      </c>
      <c r="ES50" s="292">
        <v>0</v>
      </c>
      <c r="ET50" s="292">
        <v>0</v>
      </c>
      <c r="EU50" s="292">
        <f>SUM(EV50:FO50)</f>
        <v>114</v>
      </c>
      <c r="EV50" s="292">
        <v>0</v>
      </c>
      <c r="EW50" s="292">
        <v>0</v>
      </c>
      <c r="EX50" s="292">
        <v>0</v>
      </c>
      <c r="EY50" s="292">
        <v>0</v>
      </c>
      <c r="EZ50" s="292">
        <v>107</v>
      </c>
      <c r="FA50" s="292">
        <v>0</v>
      </c>
      <c r="FB50" s="292">
        <v>0</v>
      </c>
      <c r="FC50" s="292">
        <v>0</v>
      </c>
      <c r="FD50" s="292">
        <v>0</v>
      </c>
      <c r="FE50" s="292">
        <v>0</v>
      </c>
      <c r="FF50" s="292">
        <v>0</v>
      </c>
      <c r="FG50" s="292">
        <v>0</v>
      </c>
      <c r="FH50" s="295" t="s">
        <v>870</v>
      </c>
      <c r="FI50" s="295" t="s">
        <v>870</v>
      </c>
      <c r="FJ50" s="295" t="s">
        <v>870</v>
      </c>
      <c r="FK50" s="292">
        <v>0</v>
      </c>
      <c r="FL50" s="292">
        <v>0</v>
      </c>
      <c r="FM50" s="292">
        <v>0</v>
      </c>
      <c r="FN50" s="292">
        <v>0</v>
      </c>
      <c r="FO50" s="292">
        <v>7</v>
      </c>
    </row>
    <row r="51" spans="1:171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SUM(Y51,AT51,BO51,CJ51,DE51,DZ51,EU51)</f>
        <v>190</v>
      </c>
      <c r="E51" s="292">
        <f>SUM(Z51,AU51,BP51,CK51,DF51,EA51,EV51)</f>
        <v>21</v>
      </c>
      <c r="F51" s="292">
        <f>SUM(AA51,AV51,BQ51,CL51,DG51,EB51,EW51)</f>
        <v>0</v>
      </c>
      <c r="G51" s="292">
        <f>SUM(AB51,AW51,BR51,CM51,DH51,EC51,EX51)</f>
        <v>0</v>
      </c>
      <c r="H51" s="292">
        <f>SUM(AC51,AX51,BS51,CN51,DI51,ED51,EY51)</f>
        <v>64</v>
      </c>
      <c r="I51" s="292">
        <f>SUM(AD51,AY51,BT51,CO51,DJ51,EE51,EZ51)</f>
        <v>38</v>
      </c>
      <c r="J51" s="292">
        <f>SUM(AE51,AZ51,BU51,CP51,DK51,EF51,FA51)</f>
        <v>10</v>
      </c>
      <c r="K51" s="292">
        <f>SUM(AF51,BA51,BV51,CQ51,DL51,EG51,FB51)</f>
        <v>0</v>
      </c>
      <c r="L51" s="292">
        <f>SUM(AG51,BB51,BW51,CR51,DM51,EH51,FC51)</f>
        <v>0</v>
      </c>
      <c r="M51" s="292">
        <f>SUM(AH51,BC51,BX51,CS51,DN51,EI51,FD51)</f>
        <v>0</v>
      </c>
      <c r="N51" s="292">
        <f>SUM(AI51,BD51,BY51,CT51,DO51,EJ51,FE51)</f>
        <v>20</v>
      </c>
      <c r="O51" s="292">
        <f>SUM(AJ51,BE51,BZ51,CU51,DP51,EK51,FF51)</f>
        <v>0</v>
      </c>
      <c r="P51" s="292">
        <f>SUM(AK51,BF51,CA51,CV51,DQ51,EL51,FG51)</f>
        <v>0</v>
      </c>
      <c r="Q51" s="292">
        <f>SUM(AL51,BG51,CB51,CW51,DR51,EM51,FH51)</f>
        <v>0</v>
      </c>
      <c r="R51" s="292">
        <f>SUM(AM51,BH51,CC51,CX51,DS51,EN51,FI51)</f>
        <v>0</v>
      </c>
      <c r="S51" s="292">
        <f>SUM(AN51,BI51,CD51,CY51,DT51,EO51,FJ51)</f>
        <v>0</v>
      </c>
      <c r="T51" s="292">
        <f>SUM(AO51,BJ51,CE51,CZ51,DU51,EP51,FK51)</f>
        <v>0</v>
      </c>
      <c r="U51" s="292">
        <f>SUM(AP51,BK51,CF51,DA51,DV51,EQ51,FL51)</f>
        <v>0</v>
      </c>
      <c r="V51" s="292">
        <f>SUM(AQ51,BL51,CG51,DB51,DW51,ER51,FM51)</f>
        <v>0</v>
      </c>
      <c r="W51" s="292">
        <f>SUM(AR51,BM51,CH51,DC51,DX51,ES51,FN51)</f>
        <v>0</v>
      </c>
      <c r="X51" s="292">
        <f>SUM(AS51,BN51,CI51,DD51,DY51,ET51,FO51)</f>
        <v>37</v>
      </c>
      <c r="Y51" s="292">
        <f>SUM(Z51:AS51)</f>
        <v>0</v>
      </c>
      <c r="Z51" s="292">
        <v>0</v>
      </c>
      <c r="AA51" s="292">
        <v>0</v>
      </c>
      <c r="AB51" s="292">
        <v>0</v>
      </c>
      <c r="AC51" s="292"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5" t="s">
        <v>870</v>
      </c>
      <c r="AK51" s="295" t="s">
        <v>870</v>
      </c>
      <c r="AL51" s="292">
        <v>0</v>
      </c>
      <c r="AM51" s="295" t="s">
        <v>870</v>
      </c>
      <c r="AN51" s="295" t="s">
        <v>870</v>
      </c>
      <c r="AO51" s="292">
        <v>0</v>
      </c>
      <c r="AP51" s="295" t="s">
        <v>870</v>
      </c>
      <c r="AQ51" s="292">
        <v>0</v>
      </c>
      <c r="AR51" s="295" t="s">
        <v>870</v>
      </c>
      <c r="AS51" s="292">
        <v>0</v>
      </c>
      <c r="AT51" s="292">
        <f>SUM(AU51:BN51)</f>
        <v>0</v>
      </c>
      <c r="AU51" s="292">
        <v>0</v>
      </c>
      <c r="AV51" s="292">
        <v>0</v>
      </c>
      <c r="AW51" s="292">
        <v>0</v>
      </c>
      <c r="AX51" s="292">
        <v>0</v>
      </c>
      <c r="AY51" s="292"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5" t="s">
        <v>870</v>
      </c>
      <c r="BF51" s="295" t="s">
        <v>870</v>
      </c>
      <c r="BG51" s="295" t="s">
        <v>870</v>
      </c>
      <c r="BH51" s="295" t="s">
        <v>870</v>
      </c>
      <c r="BI51" s="295" t="s">
        <v>870</v>
      </c>
      <c r="BJ51" s="295" t="s">
        <v>870</v>
      </c>
      <c r="BK51" s="295" t="s">
        <v>870</v>
      </c>
      <c r="BL51" s="295" t="s">
        <v>870</v>
      </c>
      <c r="BM51" s="295" t="s">
        <v>870</v>
      </c>
      <c r="BN51" s="292">
        <v>0</v>
      </c>
      <c r="BO51" s="292">
        <f>SUM(BP51:CI51)</f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0</v>
      </c>
      <c r="CA51" s="292">
        <v>0</v>
      </c>
      <c r="CB51" s="295" t="s">
        <v>870</v>
      </c>
      <c r="CC51" s="295" t="s">
        <v>870</v>
      </c>
      <c r="CD51" s="295" t="s">
        <v>870</v>
      </c>
      <c r="CE51" s="295" t="s">
        <v>870</v>
      </c>
      <c r="CF51" s="295" t="s">
        <v>870</v>
      </c>
      <c r="CG51" s="295" t="s">
        <v>870</v>
      </c>
      <c r="CH51" s="295" t="s">
        <v>870</v>
      </c>
      <c r="CI51" s="292">
        <v>0</v>
      </c>
      <c r="CJ51" s="292">
        <f>SUM(CK51:DD51)</f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v>0</v>
      </c>
      <c r="CR51" s="292">
        <v>0</v>
      </c>
      <c r="CS51" s="292">
        <v>0</v>
      </c>
      <c r="CT51" s="292">
        <v>0</v>
      </c>
      <c r="CU51" s="292">
        <v>0</v>
      </c>
      <c r="CV51" s="292">
        <v>0</v>
      </c>
      <c r="CW51" s="295" t="s">
        <v>870</v>
      </c>
      <c r="CX51" s="295" t="s">
        <v>870</v>
      </c>
      <c r="CY51" s="295" t="s">
        <v>870</v>
      </c>
      <c r="CZ51" s="295" t="s">
        <v>870</v>
      </c>
      <c r="DA51" s="295" t="s">
        <v>870</v>
      </c>
      <c r="DB51" s="295" t="s">
        <v>870</v>
      </c>
      <c r="DC51" s="295" t="s">
        <v>870</v>
      </c>
      <c r="DD51" s="292">
        <v>0</v>
      </c>
      <c r="DE51" s="292">
        <f>SUM(DF51:DY51)</f>
        <v>0</v>
      </c>
      <c r="DF51" s="292">
        <v>0</v>
      </c>
      <c r="DG51" s="292"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v>0</v>
      </c>
      <c r="DO51" s="292">
        <v>0</v>
      </c>
      <c r="DP51" s="292">
        <v>0</v>
      </c>
      <c r="DQ51" s="292">
        <v>0</v>
      </c>
      <c r="DR51" s="295" t="s">
        <v>870</v>
      </c>
      <c r="DS51" s="295" t="s">
        <v>870</v>
      </c>
      <c r="DT51" s="292">
        <v>0</v>
      </c>
      <c r="DU51" s="295" t="s">
        <v>870</v>
      </c>
      <c r="DV51" s="295" t="s">
        <v>870</v>
      </c>
      <c r="DW51" s="295" t="s">
        <v>870</v>
      </c>
      <c r="DX51" s="295" t="s">
        <v>870</v>
      </c>
      <c r="DY51" s="292">
        <v>0</v>
      </c>
      <c r="DZ51" s="292">
        <f>SUM(EA51:ET51)</f>
        <v>0</v>
      </c>
      <c r="EA51" s="292"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v>0</v>
      </c>
      <c r="EI51" s="292">
        <v>0</v>
      </c>
      <c r="EJ51" s="292">
        <v>0</v>
      </c>
      <c r="EK51" s="295" t="s">
        <v>870</v>
      </c>
      <c r="EL51" s="295" t="s">
        <v>870</v>
      </c>
      <c r="EM51" s="295" t="s">
        <v>870</v>
      </c>
      <c r="EN51" s="292">
        <v>0</v>
      </c>
      <c r="EO51" s="292">
        <v>0</v>
      </c>
      <c r="EP51" s="295" t="s">
        <v>870</v>
      </c>
      <c r="EQ51" s="295" t="s">
        <v>870</v>
      </c>
      <c r="ER51" s="295" t="s">
        <v>870</v>
      </c>
      <c r="ES51" s="292">
        <v>0</v>
      </c>
      <c r="ET51" s="292">
        <v>0</v>
      </c>
      <c r="EU51" s="292">
        <f>SUM(EV51:FO51)</f>
        <v>190</v>
      </c>
      <c r="EV51" s="292">
        <v>21</v>
      </c>
      <c r="EW51" s="292">
        <v>0</v>
      </c>
      <c r="EX51" s="292">
        <v>0</v>
      </c>
      <c r="EY51" s="292">
        <v>64</v>
      </c>
      <c r="EZ51" s="292">
        <v>38</v>
      </c>
      <c r="FA51" s="292">
        <v>10</v>
      </c>
      <c r="FB51" s="292">
        <v>0</v>
      </c>
      <c r="FC51" s="292">
        <v>0</v>
      </c>
      <c r="FD51" s="292">
        <v>0</v>
      </c>
      <c r="FE51" s="292">
        <v>20</v>
      </c>
      <c r="FF51" s="292">
        <v>0</v>
      </c>
      <c r="FG51" s="292">
        <v>0</v>
      </c>
      <c r="FH51" s="295" t="s">
        <v>870</v>
      </c>
      <c r="FI51" s="295" t="s">
        <v>870</v>
      </c>
      <c r="FJ51" s="295" t="s">
        <v>870</v>
      </c>
      <c r="FK51" s="292">
        <v>0</v>
      </c>
      <c r="FL51" s="292">
        <v>0</v>
      </c>
      <c r="FM51" s="292">
        <v>0</v>
      </c>
      <c r="FN51" s="292">
        <v>0</v>
      </c>
      <c r="FO51" s="292">
        <v>37</v>
      </c>
    </row>
    <row r="52" spans="1:171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SUM(Y52,AT52,BO52,CJ52,DE52,DZ52,EU52)</f>
        <v>739</v>
      </c>
      <c r="E52" s="292">
        <f>SUM(Z52,AU52,BP52,CK52,DF52,EA52,EV52)</f>
        <v>79</v>
      </c>
      <c r="F52" s="292">
        <f>SUM(AA52,AV52,BQ52,CL52,DG52,EB52,EW52)</f>
        <v>0</v>
      </c>
      <c r="G52" s="292">
        <f>SUM(AB52,AW52,BR52,CM52,DH52,EC52,EX52)</f>
        <v>0</v>
      </c>
      <c r="H52" s="292">
        <f>SUM(AC52,AX52,BS52,CN52,DI52,ED52,EY52)</f>
        <v>181</v>
      </c>
      <c r="I52" s="292">
        <f>SUM(AD52,AY52,BT52,CO52,DJ52,EE52,EZ52)</f>
        <v>123</v>
      </c>
      <c r="J52" s="292">
        <f>SUM(AE52,AZ52,BU52,CP52,DK52,EF52,FA52)</f>
        <v>36</v>
      </c>
      <c r="K52" s="292">
        <f>SUM(AF52,BA52,BV52,CQ52,DL52,EG52,FB52)</f>
        <v>0</v>
      </c>
      <c r="L52" s="292">
        <f>SUM(AG52,BB52,BW52,CR52,DM52,EH52,FC52)</f>
        <v>12</v>
      </c>
      <c r="M52" s="292">
        <f>SUM(AH52,BC52,BX52,CS52,DN52,EI52,FD52)</f>
        <v>0</v>
      </c>
      <c r="N52" s="292">
        <f>SUM(AI52,BD52,BY52,CT52,DO52,EJ52,FE52)</f>
        <v>36</v>
      </c>
      <c r="O52" s="292">
        <f>SUM(AJ52,BE52,BZ52,CU52,DP52,EK52,FF52)</f>
        <v>0</v>
      </c>
      <c r="P52" s="292">
        <f>SUM(AK52,BF52,CA52,CV52,DQ52,EL52,FG52)</f>
        <v>0</v>
      </c>
      <c r="Q52" s="292">
        <f>SUM(AL52,BG52,CB52,CW52,DR52,EM52,FH52)</f>
        <v>0</v>
      </c>
      <c r="R52" s="292">
        <f>SUM(AM52,BH52,CC52,CX52,DS52,EN52,FI52)</f>
        <v>0</v>
      </c>
      <c r="S52" s="292">
        <f>SUM(AN52,BI52,CD52,CY52,DT52,EO52,FJ52)</f>
        <v>0</v>
      </c>
      <c r="T52" s="292">
        <f>SUM(AO52,BJ52,CE52,CZ52,DU52,EP52,FK52)</f>
        <v>112</v>
      </c>
      <c r="U52" s="292">
        <f>SUM(AP52,BK52,CF52,DA52,DV52,EQ52,FL52)</f>
        <v>0</v>
      </c>
      <c r="V52" s="292">
        <f>SUM(AQ52,BL52,CG52,DB52,DW52,ER52,FM52)</f>
        <v>0</v>
      </c>
      <c r="W52" s="292">
        <f>SUM(AR52,BM52,CH52,DC52,DX52,ES52,FN52)</f>
        <v>0</v>
      </c>
      <c r="X52" s="292">
        <f>SUM(AS52,BN52,CI52,DD52,DY52,ET52,FO52)</f>
        <v>160</v>
      </c>
      <c r="Y52" s="292">
        <f>SUM(Z52:AS52)</f>
        <v>112</v>
      </c>
      <c r="Z52" s="292">
        <v>0</v>
      </c>
      <c r="AA52" s="292">
        <v>0</v>
      </c>
      <c r="AB52" s="292">
        <v>0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v>0</v>
      </c>
      <c r="AJ52" s="295" t="s">
        <v>870</v>
      </c>
      <c r="AK52" s="295" t="s">
        <v>870</v>
      </c>
      <c r="AL52" s="292">
        <v>0</v>
      </c>
      <c r="AM52" s="295" t="s">
        <v>870</v>
      </c>
      <c r="AN52" s="295" t="s">
        <v>870</v>
      </c>
      <c r="AO52" s="292">
        <v>112</v>
      </c>
      <c r="AP52" s="295" t="s">
        <v>870</v>
      </c>
      <c r="AQ52" s="292">
        <v>0</v>
      </c>
      <c r="AR52" s="295" t="s">
        <v>870</v>
      </c>
      <c r="AS52" s="292">
        <v>0</v>
      </c>
      <c r="AT52" s="292">
        <f>SUM(AU52:BN52)</f>
        <v>0</v>
      </c>
      <c r="AU52" s="292">
        <v>0</v>
      </c>
      <c r="AV52" s="292">
        <v>0</v>
      </c>
      <c r="AW52" s="292">
        <v>0</v>
      </c>
      <c r="AX52" s="292">
        <v>0</v>
      </c>
      <c r="AY52" s="292"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5" t="s">
        <v>870</v>
      </c>
      <c r="BF52" s="295" t="s">
        <v>870</v>
      </c>
      <c r="BG52" s="295" t="s">
        <v>870</v>
      </c>
      <c r="BH52" s="295" t="s">
        <v>870</v>
      </c>
      <c r="BI52" s="295" t="s">
        <v>870</v>
      </c>
      <c r="BJ52" s="295" t="s">
        <v>870</v>
      </c>
      <c r="BK52" s="295" t="s">
        <v>870</v>
      </c>
      <c r="BL52" s="295" t="s">
        <v>870</v>
      </c>
      <c r="BM52" s="295" t="s">
        <v>870</v>
      </c>
      <c r="BN52" s="292">
        <v>0</v>
      </c>
      <c r="BO52" s="292">
        <f>SUM(BP52:CI52)</f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0</v>
      </c>
      <c r="CA52" s="292">
        <v>0</v>
      </c>
      <c r="CB52" s="295" t="s">
        <v>870</v>
      </c>
      <c r="CC52" s="295" t="s">
        <v>870</v>
      </c>
      <c r="CD52" s="295" t="s">
        <v>870</v>
      </c>
      <c r="CE52" s="295" t="s">
        <v>870</v>
      </c>
      <c r="CF52" s="295" t="s">
        <v>870</v>
      </c>
      <c r="CG52" s="295" t="s">
        <v>870</v>
      </c>
      <c r="CH52" s="295" t="s">
        <v>870</v>
      </c>
      <c r="CI52" s="292">
        <v>0</v>
      </c>
      <c r="CJ52" s="292">
        <f>SUM(CK52:DD52)</f>
        <v>0</v>
      </c>
      <c r="CK52" s="292">
        <v>0</v>
      </c>
      <c r="CL52" s="292">
        <v>0</v>
      </c>
      <c r="CM52" s="292">
        <v>0</v>
      </c>
      <c r="CN52" s="292">
        <v>0</v>
      </c>
      <c r="CO52" s="292">
        <v>0</v>
      </c>
      <c r="CP52" s="292">
        <v>0</v>
      </c>
      <c r="CQ52" s="292">
        <v>0</v>
      </c>
      <c r="CR52" s="292">
        <v>0</v>
      </c>
      <c r="CS52" s="292">
        <v>0</v>
      </c>
      <c r="CT52" s="292">
        <v>0</v>
      </c>
      <c r="CU52" s="292">
        <v>0</v>
      </c>
      <c r="CV52" s="292">
        <v>0</v>
      </c>
      <c r="CW52" s="295" t="s">
        <v>870</v>
      </c>
      <c r="CX52" s="295" t="s">
        <v>870</v>
      </c>
      <c r="CY52" s="295" t="s">
        <v>870</v>
      </c>
      <c r="CZ52" s="295" t="s">
        <v>870</v>
      </c>
      <c r="DA52" s="295" t="s">
        <v>870</v>
      </c>
      <c r="DB52" s="295" t="s">
        <v>870</v>
      </c>
      <c r="DC52" s="295" t="s">
        <v>870</v>
      </c>
      <c r="DD52" s="292">
        <v>0</v>
      </c>
      <c r="DE52" s="292">
        <f>SUM(DF52:DY52)</f>
        <v>0</v>
      </c>
      <c r="DF52" s="292">
        <v>0</v>
      </c>
      <c r="DG52" s="292">
        <v>0</v>
      </c>
      <c r="DH52" s="292">
        <v>0</v>
      </c>
      <c r="DI52" s="292">
        <v>0</v>
      </c>
      <c r="DJ52" s="292">
        <v>0</v>
      </c>
      <c r="DK52" s="292">
        <v>0</v>
      </c>
      <c r="DL52" s="292">
        <v>0</v>
      </c>
      <c r="DM52" s="292">
        <v>0</v>
      </c>
      <c r="DN52" s="292">
        <v>0</v>
      </c>
      <c r="DO52" s="292">
        <v>0</v>
      </c>
      <c r="DP52" s="292">
        <v>0</v>
      </c>
      <c r="DQ52" s="292">
        <v>0</v>
      </c>
      <c r="DR52" s="295" t="s">
        <v>870</v>
      </c>
      <c r="DS52" s="295" t="s">
        <v>870</v>
      </c>
      <c r="DT52" s="292">
        <v>0</v>
      </c>
      <c r="DU52" s="295" t="s">
        <v>870</v>
      </c>
      <c r="DV52" s="295" t="s">
        <v>870</v>
      </c>
      <c r="DW52" s="295" t="s">
        <v>870</v>
      </c>
      <c r="DX52" s="295" t="s">
        <v>870</v>
      </c>
      <c r="DY52" s="292">
        <v>0</v>
      </c>
      <c r="DZ52" s="292">
        <f>SUM(EA52:ET52)</f>
        <v>0</v>
      </c>
      <c r="EA52" s="292">
        <v>0</v>
      </c>
      <c r="EB52" s="292">
        <v>0</v>
      </c>
      <c r="EC52" s="292">
        <v>0</v>
      </c>
      <c r="ED52" s="292">
        <v>0</v>
      </c>
      <c r="EE52" s="292">
        <v>0</v>
      </c>
      <c r="EF52" s="292">
        <v>0</v>
      </c>
      <c r="EG52" s="292">
        <v>0</v>
      </c>
      <c r="EH52" s="292">
        <v>0</v>
      </c>
      <c r="EI52" s="292">
        <v>0</v>
      </c>
      <c r="EJ52" s="292">
        <v>0</v>
      </c>
      <c r="EK52" s="295" t="s">
        <v>870</v>
      </c>
      <c r="EL52" s="295" t="s">
        <v>870</v>
      </c>
      <c r="EM52" s="295" t="s">
        <v>870</v>
      </c>
      <c r="EN52" s="292">
        <v>0</v>
      </c>
      <c r="EO52" s="292">
        <v>0</v>
      </c>
      <c r="EP52" s="295" t="s">
        <v>870</v>
      </c>
      <c r="EQ52" s="295" t="s">
        <v>870</v>
      </c>
      <c r="ER52" s="295" t="s">
        <v>870</v>
      </c>
      <c r="ES52" s="292">
        <v>0</v>
      </c>
      <c r="ET52" s="292">
        <v>0</v>
      </c>
      <c r="EU52" s="292">
        <f>SUM(EV52:FO52)</f>
        <v>627</v>
      </c>
      <c r="EV52" s="292">
        <v>79</v>
      </c>
      <c r="EW52" s="292">
        <v>0</v>
      </c>
      <c r="EX52" s="292">
        <v>0</v>
      </c>
      <c r="EY52" s="292">
        <v>181</v>
      </c>
      <c r="EZ52" s="292">
        <v>123</v>
      </c>
      <c r="FA52" s="292">
        <v>36</v>
      </c>
      <c r="FB52" s="292">
        <v>0</v>
      </c>
      <c r="FC52" s="292">
        <v>12</v>
      </c>
      <c r="FD52" s="292">
        <v>0</v>
      </c>
      <c r="FE52" s="292">
        <v>36</v>
      </c>
      <c r="FF52" s="292">
        <v>0</v>
      </c>
      <c r="FG52" s="292">
        <v>0</v>
      </c>
      <c r="FH52" s="295" t="s">
        <v>870</v>
      </c>
      <c r="FI52" s="295" t="s">
        <v>870</v>
      </c>
      <c r="FJ52" s="295" t="s">
        <v>870</v>
      </c>
      <c r="FK52" s="292">
        <v>0</v>
      </c>
      <c r="FL52" s="292">
        <v>0</v>
      </c>
      <c r="FM52" s="292">
        <v>0</v>
      </c>
      <c r="FN52" s="292">
        <v>0</v>
      </c>
      <c r="FO52" s="292">
        <v>160</v>
      </c>
    </row>
    <row r="53" spans="1:171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SUM(Y53,AT53,BO53,CJ53,DE53,DZ53,EU53)</f>
        <v>326</v>
      </c>
      <c r="E53" s="292">
        <f>SUM(Z53,AU53,BP53,CK53,DF53,EA53,EV53)</f>
        <v>0</v>
      </c>
      <c r="F53" s="292">
        <f>SUM(AA53,AV53,BQ53,CL53,DG53,EB53,EW53)</f>
        <v>0</v>
      </c>
      <c r="G53" s="292">
        <f>SUM(AB53,AW53,BR53,CM53,DH53,EC53,EX53)</f>
        <v>0</v>
      </c>
      <c r="H53" s="292">
        <f>SUM(AC53,AX53,BS53,CN53,DI53,ED53,EY53)</f>
        <v>98</v>
      </c>
      <c r="I53" s="292">
        <f>SUM(AD53,AY53,BT53,CO53,DJ53,EE53,EZ53)</f>
        <v>55</v>
      </c>
      <c r="J53" s="292">
        <f>SUM(AE53,AZ53,BU53,CP53,DK53,EF53,FA53)</f>
        <v>23</v>
      </c>
      <c r="K53" s="292">
        <f>SUM(AF53,BA53,BV53,CQ53,DL53,EG53,FB53)</f>
        <v>0</v>
      </c>
      <c r="L53" s="292">
        <f>SUM(AG53,BB53,BW53,CR53,DM53,EH53,FC53)</f>
        <v>0</v>
      </c>
      <c r="M53" s="292">
        <f>SUM(AH53,BC53,BX53,CS53,DN53,EI53,FD53)</f>
        <v>0</v>
      </c>
      <c r="N53" s="292">
        <f>SUM(AI53,BD53,BY53,CT53,DO53,EJ53,FE53)</f>
        <v>0</v>
      </c>
      <c r="O53" s="292">
        <f>SUM(AJ53,BE53,BZ53,CU53,DP53,EK53,FF53)</f>
        <v>0</v>
      </c>
      <c r="P53" s="292">
        <f>SUM(AK53,BF53,CA53,CV53,DQ53,EL53,FG53)</f>
        <v>0</v>
      </c>
      <c r="Q53" s="292">
        <f>SUM(AL53,BG53,CB53,CW53,DR53,EM53,FH53)</f>
        <v>148</v>
      </c>
      <c r="R53" s="292">
        <f>SUM(AM53,BH53,CC53,CX53,DS53,EN53,FI53)</f>
        <v>0</v>
      </c>
      <c r="S53" s="292">
        <f>SUM(AN53,BI53,CD53,CY53,DT53,EO53,FJ53)</f>
        <v>0</v>
      </c>
      <c r="T53" s="292">
        <f>SUM(AO53,BJ53,CE53,CZ53,DU53,EP53,FK53)</f>
        <v>0</v>
      </c>
      <c r="U53" s="292">
        <f>SUM(AP53,BK53,CF53,DA53,DV53,EQ53,FL53)</f>
        <v>0</v>
      </c>
      <c r="V53" s="292">
        <f>SUM(AQ53,BL53,CG53,DB53,DW53,ER53,FM53)</f>
        <v>0</v>
      </c>
      <c r="W53" s="292">
        <f>SUM(AR53,BM53,CH53,DC53,DX53,ES53,FN53)</f>
        <v>0</v>
      </c>
      <c r="X53" s="292">
        <f>SUM(AS53,BN53,CI53,DD53,DY53,ET53,FO53)</f>
        <v>2</v>
      </c>
      <c r="Y53" s="292">
        <f>SUM(Z53:AS53)</f>
        <v>148</v>
      </c>
      <c r="Z53" s="292">
        <v>0</v>
      </c>
      <c r="AA53" s="292">
        <v>0</v>
      </c>
      <c r="AB53" s="292">
        <v>0</v>
      </c>
      <c r="AC53" s="292"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2">
        <v>0</v>
      </c>
      <c r="AJ53" s="295" t="s">
        <v>870</v>
      </c>
      <c r="AK53" s="295" t="s">
        <v>870</v>
      </c>
      <c r="AL53" s="292">
        <v>148</v>
      </c>
      <c r="AM53" s="295" t="s">
        <v>870</v>
      </c>
      <c r="AN53" s="295" t="s">
        <v>870</v>
      </c>
      <c r="AO53" s="292">
        <v>0</v>
      </c>
      <c r="AP53" s="295" t="s">
        <v>870</v>
      </c>
      <c r="AQ53" s="292">
        <v>0</v>
      </c>
      <c r="AR53" s="295" t="s">
        <v>870</v>
      </c>
      <c r="AS53" s="292">
        <v>0</v>
      </c>
      <c r="AT53" s="292">
        <f>SUM(AU53:BN53)</f>
        <v>178</v>
      </c>
      <c r="AU53" s="292">
        <v>0</v>
      </c>
      <c r="AV53" s="292">
        <v>0</v>
      </c>
      <c r="AW53" s="292">
        <v>0</v>
      </c>
      <c r="AX53" s="292">
        <v>98</v>
      </c>
      <c r="AY53" s="292">
        <v>55</v>
      </c>
      <c r="AZ53" s="292">
        <v>23</v>
      </c>
      <c r="BA53" s="292">
        <v>0</v>
      </c>
      <c r="BB53" s="292">
        <v>0</v>
      </c>
      <c r="BC53" s="292">
        <v>0</v>
      </c>
      <c r="BD53" s="292">
        <v>0</v>
      </c>
      <c r="BE53" s="295" t="s">
        <v>870</v>
      </c>
      <c r="BF53" s="295" t="s">
        <v>870</v>
      </c>
      <c r="BG53" s="295" t="s">
        <v>870</v>
      </c>
      <c r="BH53" s="295" t="s">
        <v>870</v>
      </c>
      <c r="BI53" s="295" t="s">
        <v>870</v>
      </c>
      <c r="BJ53" s="295" t="s">
        <v>870</v>
      </c>
      <c r="BK53" s="295" t="s">
        <v>870</v>
      </c>
      <c r="BL53" s="295" t="s">
        <v>870</v>
      </c>
      <c r="BM53" s="295" t="s">
        <v>870</v>
      </c>
      <c r="BN53" s="292">
        <v>2</v>
      </c>
      <c r="BO53" s="292">
        <f>SUM(BP53:CI53)</f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v>0</v>
      </c>
      <c r="BV53" s="292">
        <v>0</v>
      </c>
      <c r="BW53" s="292">
        <v>0</v>
      </c>
      <c r="BX53" s="292">
        <v>0</v>
      </c>
      <c r="BY53" s="292">
        <v>0</v>
      </c>
      <c r="BZ53" s="292">
        <v>0</v>
      </c>
      <c r="CA53" s="292">
        <v>0</v>
      </c>
      <c r="CB53" s="295" t="s">
        <v>870</v>
      </c>
      <c r="CC53" s="295" t="s">
        <v>870</v>
      </c>
      <c r="CD53" s="295" t="s">
        <v>870</v>
      </c>
      <c r="CE53" s="295" t="s">
        <v>870</v>
      </c>
      <c r="CF53" s="295" t="s">
        <v>870</v>
      </c>
      <c r="CG53" s="295" t="s">
        <v>870</v>
      </c>
      <c r="CH53" s="295" t="s">
        <v>870</v>
      </c>
      <c r="CI53" s="292">
        <v>0</v>
      </c>
      <c r="CJ53" s="292">
        <f>SUM(CK53:DD53)</f>
        <v>0</v>
      </c>
      <c r="CK53" s="292">
        <v>0</v>
      </c>
      <c r="CL53" s="292">
        <v>0</v>
      </c>
      <c r="CM53" s="292">
        <v>0</v>
      </c>
      <c r="CN53" s="292">
        <v>0</v>
      </c>
      <c r="CO53" s="292">
        <v>0</v>
      </c>
      <c r="CP53" s="292">
        <v>0</v>
      </c>
      <c r="CQ53" s="292">
        <v>0</v>
      </c>
      <c r="CR53" s="292">
        <v>0</v>
      </c>
      <c r="CS53" s="292">
        <v>0</v>
      </c>
      <c r="CT53" s="292">
        <v>0</v>
      </c>
      <c r="CU53" s="292">
        <v>0</v>
      </c>
      <c r="CV53" s="292">
        <v>0</v>
      </c>
      <c r="CW53" s="295" t="s">
        <v>870</v>
      </c>
      <c r="CX53" s="295" t="s">
        <v>870</v>
      </c>
      <c r="CY53" s="295" t="s">
        <v>870</v>
      </c>
      <c r="CZ53" s="295" t="s">
        <v>870</v>
      </c>
      <c r="DA53" s="295" t="s">
        <v>870</v>
      </c>
      <c r="DB53" s="295" t="s">
        <v>870</v>
      </c>
      <c r="DC53" s="295" t="s">
        <v>870</v>
      </c>
      <c r="DD53" s="292">
        <v>0</v>
      </c>
      <c r="DE53" s="292">
        <f>SUM(DF53:DY53)</f>
        <v>0</v>
      </c>
      <c r="DF53" s="292">
        <v>0</v>
      </c>
      <c r="DG53" s="292">
        <v>0</v>
      </c>
      <c r="DH53" s="292">
        <v>0</v>
      </c>
      <c r="DI53" s="292">
        <v>0</v>
      </c>
      <c r="DJ53" s="292">
        <v>0</v>
      </c>
      <c r="DK53" s="292">
        <v>0</v>
      </c>
      <c r="DL53" s="292">
        <v>0</v>
      </c>
      <c r="DM53" s="292">
        <v>0</v>
      </c>
      <c r="DN53" s="292">
        <v>0</v>
      </c>
      <c r="DO53" s="292">
        <v>0</v>
      </c>
      <c r="DP53" s="292">
        <v>0</v>
      </c>
      <c r="DQ53" s="292">
        <v>0</v>
      </c>
      <c r="DR53" s="295" t="s">
        <v>870</v>
      </c>
      <c r="DS53" s="295" t="s">
        <v>870</v>
      </c>
      <c r="DT53" s="292">
        <v>0</v>
      </c>
      <c r="DU53" s="295" t="s">
        <v>870</v>
      </c>
      <c r="DV53" s="295" t="s">
        <v>870</v>
      </c>
      <c r="DW53" s="295" t="s">
        <v>870</v>
      </c>
      <c r="DX53" s="295" t="s">
        <v>870</v>
      </c>
      <c r="DY53" s="292">
        <v>0</v>
      </c>
      <c r="DZ53" s="292">
        <f>SUM(EA53:ET53)</f>
        <v>0</v>
      </c>
      <c r="EA53" s="292">
        <v>0</v>
      </c>
      <c r="EB53" s="292">
        <v>0</v>
      </c>
      <c r="EC53" s="292">
        <v>0</v>
      </c>
      <c r="ED53" s="292">
        <v>0</v>
      </c>
      <c r="EE53" s="292">
        <v>0</v>
      </c>
      <c r="EF53" s="292">
        <v>0</v>
      </c>
      <c r="EG53" s="292">
        <v>0</v>
      </c>
      <c r="EH53" s="292">
        <v>0</v>
      </c>
      <c r="EI53" s="292">
        <v>0</v>
      </c>
      <c r="EJ53" s="292">
        <v>0</v>
      </c>
      <c r="EK53" s="295" t="s">
        <v>870</v>
      </c>
      <c r="EL53" s="295" t="s">
        <v>870</v>
      </c>
      <c r="EM53" s="295" t="s">
        <v>870</v>
      </c>
      <c r="EN53" s="292">
        <v>0</v>
      </c>
      <c r="EO53" s="292">
        <v>0</v>
      </c>
      <c r="EP53" s="295" t="s">
        <v>870</v>
      </c>
      <c r="EQ53" s="295" t="s">
        <v>870</v>
      </c>
      <c r="ER53" s="295" t="s">
        <v>870</v>
      </c>
      <c r="ES53" s="292">
        <v>0</v>
      </c>
      <c r="ET53" s="292">
        <v>0</v>
      </c>
      <c r="EU53" s="292">
        <f>SUM(EV53:FO53)</f>
        <v>0</v>
      </c>
      <c r="EV53" s="292">
        <v>0</v>
      </c>
      <c r="EW53" s="292">
        <v>0</v>
      </c>
      <c r="EX53" s="292">
        <v>0</v>
      </c>
      <c r="EY53" s="292">
        <v>0</v>
      </c>
      <c r="EZ53" s="292">
        <v>0</v>
      </c>
      <c r="FA53" s="292">
        <v>0</v>
      </c>
      <c r="FB53" s="292">
        <v>0</v>
      </c>
      <c r="FC53" s="292">
        <v>0</v>
      </c>
      <c r="FD53" s="292">
        <v>0</v>
      </c>
      <c r="FE53" s="292">
        <v>0</v>
      </c>
      <c r="FF53" s="292">
        <v>0</v>
      </c>
      <c r="FG53" s="292">
        <v>0</v>
      </c>
      <c r="FH53" s="295" t="s">
        <v>870</v>
      </c>
      <c r="FI53" s="295" t="s">
        <v>870</v>
      </c>
      <c r="FJ53" s="295" t="s">
        <v>870</v>
      </c>
      <c r="FK53" s="292">
        <v>0</v>
      </c>
      <c r="FL53" s="292">
        <v>0</v>
      </c>
      <c r="FM53" s="292">
        <v>0</v>
      </c>
      <c r="FN53" s="292">
        <v>0</v>
      </c>
      <c r="FO53" s="292">
        <v>0</v>
      </c>
    </row>
    <row r="54" spans="1:171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SUM(Y54,AT54,BO54,CJ54,DE54,DZ54,EU54)</f>
        <v>147</v>
      </c>
      <c r="E54" s="292">
        <f>SUM(Z54,AU54,BP54,CK54,DF54,EA54,EV54)</f>
        <v>0</v>
      </c>
      <c r="F54" s="292">
        <f>SUM(AA54,AV54,BQ54,CL54,DG54,EB54,EW54)</f>
        <v>0</v>
      </c>
      <c r="G54" s="292">
        <f>SUM(AB54,AW54,BR54,CM54,DH54,EC54,EX54)</f>
        <v>0</v>
      </c>
      <c r="H54" s="292">
        <f>SUM(AC54,AX54,BS54,CN54,DI54,ED54,EY54)</f>
        <v>50</v>
      </c>
      <c r="I54" s="292">
        <f>SUM(AD54,AY54,BT54,CO54,DJ54,EE54,EZ54)</f>
        <v>27</v>
      </c>
      <c r="J54" s="292">
        <f>SUM(AE54,AZ54,BU54,CP54,DK54,EF54,FA54)</f>
        <v>10</v>
      </c>
      <c r="K54" s="292">
        <f>SUM(AF54,BA54,BV54,CQ54,DL54,EG54,FB54)</f>
        <v>0</v>
      </c>
      <c r="L54" s="292">
        <f>SUM(AG54,BB54,BW54,CR54,DM54,EH54,FC54)</f>
        <v>0</v>
      </c>
      <c r="M54" s="292">
        <f>SUM(AH54,BC54,BX54,CS54,DN54,EI54,FD54)</f>
        <v>0</v>
      </c>
      <c r="N54" s="292">
        <f>SUM(AI54,BD54,BY54,CT54,DO54,EJ54,FE54)</f>
        <v>0</v>
      </c>
      <c r="O54" s="292">
        <f>SUM(AJ54,BE54,BZ54,CU54,DP54,EK54,FF54)</f>
        <v>0</v>
      </c>
      <c r="P54" s="292">
        <f>SUM(AK54,BF54,CA54,CV54,DQ54,EL54,FG54)</f>
        <v>0</v>
      </c>
      <c r="Q54" s="292">
        <f>SUM(AL54,BG54,CB54,CW54,DR54,EM54,FH54)</f>
        <v>60</v>
      </c>
      <c r="R54" s="292">
        <f>SUM(AM54,BH54,CC54,CX54,DS54,EN54,FI54)</f>
        <v>0</v>
      </c>
      <c r="S54" s="292">
        <f>SUM(AN54,BI54,CD54,CY54,DT54,EO54,FJ54)</f>
        <v>0</v>
      </c>
      <c r="T54" s="292">
        <f>SUM(AO54,BJ54,CE54,CZ54,DU54,EP54,FK54)</f>
        <v>0</v>
      </c>
      <c r="U54" s="292">
        <f>SUM(AP54,BK54,CF54,DA54,DV54,EQ54,FL54)</f>
        <v>0</v>
      </c>
      <c r="V54" s="292">
        <f>SUM(AQ54,BL54,CG54,DB54,DW54,ER54,FM54)</f>
        <v>0</v>
      </c>
      <c r="W54" s="292">
        <f>SUM(AR54,BM54,CH54,DC54,DX54,ES54,FN54)</f>
        <v>0</v>
      </c>
      <c r="X54" s="292">
        <f>SUM(AS54,BN54,CI54,DD54,DY54,ET54,FO54)</f>
        <v>0</v>
      </c>
      <c r="Y54" s="292">
        <f>SUM(Z54:AS54)</f>
        <v>60</v>
      </c>
      <c r="Z54" s="292">
        <v>0</v>
      </c>
      <c r="AA54" s="292">
        <v>0</v>
      </c>
      <c r="AB54" s="292">
        <v>0</v>
      </c>
      <c r="AC54" s="292">
        <v>0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2">
        <v>0</v>
      </c>
      <c r="AJ54" s="295" t="s">
        <v>870</v>
      </c>
      <c r="AK54" s="295" t="s">
        <v>870</v>
      </c>
      <c r="AL54" s="292">
        <v>60</v>
      </c>
      <c r="AM54" s="295" t="s">
        <v>870</v>
      </c>
      <c r="AN54" s="295" t="s">
        <v>870</v>
      </c>
      <c r="AO54" s="292">
        <v>0</v>
      </c>
      <c r="AP54" s="295" t="s">
        <v>870</v>
      </c>
      <c r="AQ54" s="292">
        <v>0</v>
      </c>
      <c r="AR54" s="295" t="s">
        <v>870</v>
      </c>
      <c r="AS54" s="292">
        <v>0</v>
      </c>
      <c r="AT54" s="292">
        <f>SUM(AU54:BN54)</f>
        <v>87</v>
      </c>
      <c r="AU54" s="292">
        <v>0</v>
      </c>
      <c r="AV54" s="292">
        <v>0</v>
      </c>
      <c r="AW54" s="292">
        <v>0</v>
      </c>
      <c r="AX54" s="292">
        <v>50</v>
      </c>
      <c r="AY54" s="292">
        <v>27</v>
      </c>
      <c r="AZ54" s="292">
        <v>10</v>
      </c>
      <c r="BA54" s="292">
        <v>0</v>
      </c>
      <c r="BB54" s="292">
        <v>0</v>
      </c>
      <c r="BC54" s="292">
        <v>0</v>
      </c>
      <c r="BD54" s="292">
        <v>0</v>
      </c>
      <c r="BE54" s="295" t="s">
        <v>870</v>
      </c>
      <c r="BF54" s="295" t="s">
        <v>870</v>
      </c>
      <c r="BG54" s="295" t="s">
        <v>870</v>
      </c>
      <c r="BH54" s="295" t="s">
        <v>870</v>
      </c>
      <c r="BI54" s="295" t="s">
        <v>870</v>
      </c>
      <c r="BJ54" s="295" t="s">
        <v>870</v>
      </c>
      <c r="BK54" s="295" t="s">
        <v>870</v>
      </c>
      <c r="BL54" s="295" t="s">
        <v>870</v>
      </c>
      <c r="BM54" s="295" t="s">
        <v>870</v>
      </c>
      <c r="BN54" s="292">
        <v>0</v>
      </c>
      <c r="BO54" s="292">
        <f>SUM(BP54:CI54)</f>
        <v>0</v>
      </c>
      <c r="BP54" s="292">
        <v>0</v>
      </c>
      <c r="BQ54" s="292">
        <v>0</v>
      </c>
      <c r="BR54" s="292">
        <v>0</v>
      </c>
      <c r="BS54" s="292">
        <v>0</v>
      </c>
      <c r="BT54" s="292">
        <v>0</v>
      </c>
      <c r="BU54" s="292">
        <v>0</v>
      </c>
      <c r="BV54" s="292">
        <v>0</v>
      </c>
      <c r="BW54" s="292">
        <v>0</v>
      </c>
      <c r="BX54" s="292">
        <v>0</v>
      </c>
      <c r="BY54" s="292">
        <v>0</v>
      </c>
      <c r="BZ54" s="292">
        <v>0</v>
      </c>
      <c r="CA54" s="292">
        <v>0</v>
      </c>
      <c r="CB54" s="295" t="s">
        <v>870</v>
      </c>
      <c r="CC54" s="295" t="s">
        <v>870</v>
      </c>
      <c r="CD54" s="295" t="s">
        <v>870</v>
      </c>
      <c r="CE54" s="295" t="s">
        <v>870</v>
      </c>
      <c r="CF54" s="295" t="s">
        <v>870</v>
      </c>
      <c r="CG54" s="295" t="s">
        <v>870</v>
      </c>
      <c r="CH54" s="295" t="s">
        <v>870</v>
      </c>
      <c r="CI54" s="292">
        <v>0</v>
      </c>
      <c r="CJ54" s="292">
        <f>SUM(CK54:DD54)</f>
        <v>0</v>
      </c>
      <c r="CK54" s="292">
        <v>0</v>
      </c>
      <c r="CL54" s="292">
        <v>0</v>
      </c>
      <c r="CM54" s="292">
        <v>0</v>
      </c>
      <c r="CN54" s="292">
        <v>0</v>
      </c>
      <c r="CO54" s="292">
        <v>0</v>
      </c>
      <c r="CP54" s="292">
        <v>0</v>
      </c>
      <c r="CQ54" s="292">
        <v>0</v>
      </c>
      <c r="CR54" s="292">
        <v>0</v>
      </c>
      <c r="CS54" s="292">
        <v>0</v>
      </c>
      <c r="CT54" s="292">
        <v>0</v>
      </c>
      <c r="CU54" s="292">
        <v>0</v>
      </c>
      <c r="CV54" s="292">
        <v>0</v>
      </c>
      <c r="CW54" s="295" t="s">
        <v>870</v>
      </c>
      <c r="CX54" s="295" t="s">
        <v>870</v>
      </c>
      <c r="CY54" s="295" t="s">
        <v>870</v>
      </c>
      <c r="CZ54" s="295" t="s">
        <v>870</v>
      </c>
      <c r="DA54" s="295" t="s">
        <v>870</v>
      </c>
      <c r="DB54" s="295" t="s">
        <v>870</v>
      </c>
      <c r="DC54" s="295" t="s">
        <v>870</v>
      </c>
      <c r="DD54" s="292">
        <v>0</v>
      </c>
      <c r="DE54" s="292">
        <f>SUM(DF54:DY54)</f>
        <v>0</v>
      </c>
      <c r="DF54" s="292">
        <v>0</v>
      </c>
      <c r="DG54" s="292">
        <v>0</v>
      </c>
      <c r="DH54" s="292">
        <v>0</v>
      </c>
      <c r="DI54" s="292">
        <v>0</v>
      </c>
      <c r="DJ54" s="292">
        <v>0</v>
      </c>
      <c r="DK54" s="292">
        <v>0</v>
      </c>
      <c r="DL54" s="292">
        <v>0</v>
      </c>
      <c r="DM54" s="292">
        <v>0</v>
      </c>
      <c r="DN54" s="292">
        <v>0</v>
      </c>
      <c r="DO54" s="292">
        <v>0</v>
      </c>
      <c r="DP54" s="292">
        <v>0</v>
      </c>
      <c r="DQ54" s="292">
        <v>0</v>
      </c>
      <c r="DR54" s="295" t="s">
        <v>870</v>
      </c>
      <c r="DS54" s="295" t="s">
        <v>870</v>
      </c>
      <c r="DT54" s="292">
        <v>0</v>
      </c>
      <c r="DU54" s="295" t="s">
        <v>870</v>
      </c>
      <c r="DV54" s="295" t="s">
        <v>870</v>
      </c>
      <c r="DW54" s="295" t="s">
        <v>870</v>
      </c>
      <c r="DX54" s="295" t="s">
        <v>870</v>
      </c>
      <c r="DY54" s="292">
        <v>0</v>
      </c>
      <c r="DZ54" s="292">
        <f>SUM(EA54:ET54)</f>
        <v>0</v>
      </c>
      <c r="EA54" s="292">
        <v>0</v>
      </c>
      <c r="EB54" s="292">
        <v>0</v>
      </c>
      <c r="EC54" s="292">
        <v>0</v>
      </c>
      <c r="ED54" s="292">
        <v>0</v>
      </c>
      <c r="EE54" s="292">
        <v>0</v>
      </c>
      <c r="EF54" s="292">
        <v>0</v>
      </c>
      <c r="EG54" s="292">
        <v>0</v>
      </c>
      <c r="EH54" s="292">
        <v>0</v>
      </c>
      <c r="EI54" s="292">
        <v>0</v>
      </c>
      <c r="EJ54" s="292">
        <v>0</v>
      </c>
      <c r="EK54" s="295" t="s">
        <v>870</v>
      </c>
      <c r="EL54" s="295" t="s">
        <v>870</v>
      </c>
      <c r="EM54" s="295" t="s">
        <v>870</v>
      </c>
      <c r="EN54" s="292">
        <v>0</v>
      </c>
      <c r="EO54" s="292">
        <v>0</v>
      </c>
      <c r="EP54" s="295" t="s">
        <v>870</v>
      </c>
      <c r="EQ54" s="295" t="s">
        <v>870</v>
      </c>
      <c r="ER54" s="295" t="s">
        <v>870</v>
      </c>
      <c r="ES54" s="292">
        <v>0</v>
      </c>
      <c r="ET54" s="292">
        <v>0</v>
      </c>
      <c r="EU54" s="292">
        <f>SUM(EV54:FO54)</f>
        <v>0</v>
      </c>
      <c r="EV54" s="292">
        <v>0</v>
      </c>
      <c r="EW54" s="292">
        <v>0</v>
      </c>
      <c r="EX54" s="292">
        <v>0</v>
      </c>
      <c r="EY54" s="292">
        <v>0</v>
      </c>
      <c r="EZ54" s="292">
        <v>0</v>
      </c>
      <c r="FA54" s="292">
        <v>0</v>
      </c>
      <c r="FB54" s="292">
        <v>0</v>
      </c>
      <c r="FC54" s="292">
        <v>0</v>
      </c>
      <c r="FD54" s="292">
        <v>0</v>
      </c>
      <c r="FE54" s="292">
        <v>0</v>
      </c>
      <c r="FF54" s="292">
        <v>0</v>
      </c>
      <c r="FG54" s="292">
        <v>0</v>
      </c>
      <c r="FH54" s="295" t="s">
        <v>870</v>
      </c>
      <c r="FI54" s="295" t="s">
        <v>870</v>
      </c>
      <c r="FJ54" s="295" t="s">
        <v>870</v>
      </c>
      <c r="FK54" s="292">
        <v>0</v>
      </c>
      <c r="FL54" s="292">
        <v>0</v>
      </c>
      <c r="FM54" s="292">
        <v>0</v>
      </c>
      <c r="FN54" s="292">
        <v>0</v>
      </c>
      <c r="FO54" s="292">
        <v>0</v>
      </c>
    </row>
    <row r="55" spans="1:171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SUM(Y55,AT55,BO55,CJ55,DE55,DZ55,EU55)</f>
        <v>259</v>
      </c>
      <c r="E55" s="292">
        <f>SUM(Z55,AU55,BP55,CK55,DF55,EA55,EV55)</f>
        <v>0</v>
      </c>
      <c r="F55" s="292">
        <f>SUM(AA55,AV55,BQ55,CL55,DG55,EB55,EW55)</f>
        <v>0</v>
      </c>
      <c r="G55" s="292">
        <f>SUM(AB55,AW55,BR55,CM55,DH55,EC55,EX55)</f>
        <v>0</v>
      </c>
      <c r="H55" s="292">
        <f>SUM(AC55,AX55,BS55,CN55,DI55,ED55,EY55)</f>
        <v>87</v>
      </c>
      <c r="I55" s="292">
        <f>SUM(AD55,AY55,BT55,CO55,DJ55,EE55,EZ55)</f>
        <v>41</v>
      </c>
      <c r="J55" s="292">
        <f>SUM(AE55,AZ55,BU55,CP55,DK55,EF55,FA55)</f>
        <v>17</v>
      </c>
      <c r="K55" s="292">
        <f>SUM(AF55,BA55,BV55,CQ55,DL55,EG55,FB55)</f>
        <v>0</v>
      </c>
      <c r="L55" s="292">
        <f>SUM(AG55,BB55,BW55,CR55,DM55,EH55,FC55)</f>
        <v>0</v>
      </c>
      <c r="M55" s="292">
        <f>SUM(AH55,BC55,BX55,CS55,DN55,EI55,FD55)</f>
        <v>0</v>
      </c>
      <c r="N55" s="292">
        <f>SUM(AI55,BD55,BY55,CT55,DO55,EJ55,FE55)</f>
        <v>0</v>
      </c>
      <c r="O55" s="292">
        <f>SUM(AJ55,BE55,BZ55,CU55,DP55,EK55,FF55)</f>
        <v>0</v>
      </c>
      <c r="P55" s="292">
        <f>SUM(AK55,BF55,CA55,CV55,DQ55,EL55,FG55)</f>
        <v>0</v>
      </c>
      <c r="Q55" s="292">
        <f>SUM(AL55,BG55,CB55,CW55,DR55,EM55,FH55)</f>
        <v>112</v>
      </c>
      <c r="R55" s="292">
        <f>SUM(AM55,BH55,CC55,CX55,DS55,EN55,FI55)</f>
        <v>0</v>
      </c>
      <c r="S55" s="292">
        <f>SUM(AN55,BI55,CD55,CY55,DT55,EO55,FJ55)</f>
        <v>0</v>
      </c>
      <c r="T55" s="292">
        <f>SUM(AO55,BJ55,CE55,CZ55,DU55,EP55,FK55)</f>
        <v>0</v>
      </c>
      <c r="U55" s="292">
        <f>SUM(AP55,BK55,CF55,DA55,DV55,EQ55,FL55)</f>
        <v>0</v>
      </c>
      <c r="V55" s="292">
        <f>SUM(AQ55,BL55,CG55,DB55,DW55,ER55,FM55)</f>
        <v>0</v>
      </c>
      <c r="W55" s="292">
        <f>SUM(AR55,BM55,CH55,DC55,DX55,ES55,FN55)</f>
        <v>0</v>
      </c>
      <c r="X55" s="292">
        <f>SUM(AS55,BN55,CI55,DD55,DY55,ET55,FO55)</f>
        <v>2</v>
      </c>
      <c r="Y55" s="292">
        <f>SUM(Z55:AS55)</f>
        <v>112</v>
      </c>
      <c r="Z55" s="292">
        <v>0</v>
      </c>
      <c r="AA55" s="292">
        <v>0</v>
      </c>
      <c r="AB55" s="292">
        <v>0</v>
      </c>
      <c r="AC55" s="292">
        <v>0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2">
        <v>0</v>
      </c>
      <c r="AJ55" s="295" t="s">
        <v>870</v>
      </c>
      <c r="AK55" s="295" t="s">
        <v>870</v>
      </c>
      <c r="AL55" s="292">
        <v>112</v>
      </c>
      <c r="AM55" s="295" t="s">
        <v>870</v>
      </c>
      <c r="AN55" s="295" t="s">
        <v>870</v>
      </c>
      <c r="AO55" s="292">
        <v>0</v>
      </c>
      <c r="AP55" s="295" t="s">
        <v>870</v>
      </c>
      <c r="AQ55" s="292">
        <v>0</v>
      </c>
      <c r="AR55" s="295" t="s">
        <v>870</v>
      </c>
      <c r="AS55" s="292">
        <v>0</v>
      </c>
      <c r="AT55" s="292">
        <f>SUM(AU55:BN55)</f>
        <v>147</v>
      </c>
      <c r="AU55" s="292">
        <v>0</v>
      </c>
      <c r="AV55" s="292">
        <v>0</v>
      </c>
      <c r="AW55" s="292">
        <v>0</v>
      </c>
      <c r="AX55" s="292">
        <v>87</v>
      </c>
      <c r="AY55" s="292">
        <v>41</v>
      </c>
      <c r="AZ55" s="292">
        <v>17</v>
      </c>
      <c r="BA55" s="292">
        <v>0</v>
      </c>
      <c r="BB55" s="292">
        <v>0</v>
      </c>
      <c r="BC55" s="292">
        <v>0</v>
      </c>
      <c r="BD55" s="292">
        <v>0</v>
      </c>
      <c r="BE55" s="295" t="s">
        <v>870</v>
      </c>
      <c r="BF55" s="295" t="s">
        <v>870</v>
      </c>
      <c r="BG55" s="295" t="s">
        <v>870</v>
      </c>
      <c r="BH55" s="295" t="s">
        <v>870</v>
      </c>
      <c r="BI55" s="295" t="s">
        <v>870</v>
      </c>
      <c r="BJ55" s="295" t="s">
        <v>870</v>
      </c>
      <c r="BK55" s="295" t="s">
        <v>870</v>
      </c>
      <c r="BL55" s="295" t="s">
        <v>870</v>
      </c>
      <c r="BM55" s="295" t="s">
        <v>870</v>
      </c>
      <c r="BN55" s="292">
        <v>2</v>
      </c>
      <c r="BO55" s="292">
        <f>SUM(BP55:CI55)</f>
        <v>0</v>
      </c>
      <c r="BP55" s="292">
        <v>0</v>
      </c>
      <c r="BQ55" s="292">
        <v>0</v>
      </c>
      <c r="BR55" s="292">
        <v>0</v>
      </c>
      <c r="BS55" s="292">
        <v>0</v>
      </c>
      <c r="BT55" s="292">
        <v>0</v>
      </c>
      <c r="BU55" s="292">
        <v>0</v>
      </c>
      <c r="BV55" s="292">
        <v>0</v>
      </c>
      <c r="BW55" s="292">
        <v>0</v>
      </c>
      <c r="BX55" s="292">
        <v>0</v>
      </c>
      <c r="BY55" s="292">
        <v>0</v>
      </c>
      <c r="BZ55" s="292">
        <v>0</v>
      </c>
      <c r="CA55" s="292">
        <v>0</v>
      </c>
      <c r="CB55" s="295" t="s">
        <v>870</v>
      </c>
      <c r="CC55" s="295" t="s">
        <v>870</v>
      </c>
      <c r="CD55" s="295" t="s">
        <v>870</v>
      </c>
      <c r="CE55" s="295" t="s">
        <v>870</v>
      </c>
      <c r="CF55" s="295" t="s">
        <v>870</v>
      </c>
      <c r="CG55" s="295" t="s">
        <v>870</v>
      </c>
      <c r="CH55" s="295" t="s">
        <v>870</v>
      </c>
      <c r="CI55" s="292">
        <v>0</v>
      </c>
      <c r="CJ55" s="292">
        <f>SUM(CK55:DD55)</f>
        <v>0</v>
      </c>
      <c r="CK55" s="292">
        <v>0</v>
      </c>
      <c r="CL55" s="292">
        <v>0</v>
      </c>
      <c r="CM55" s="292">
        <v>0</v>
      </c>
      <c r="CN55" s="292">
        <v>0</v>
      </c>
      <c r="CO55" s="292">
        <v>0</v>
      </c>
      <c r="CP55" s="292">
        <v>0</v>
      </c>
      <c r="CQ55" s="292">
        <v>0</v>
      </c>
      <c r="CR55" s="292">
        <v>0</v>
      </c>
      <c r="CS55" s="292">
        <v>0</v>
      </c>
      <c r="CT55" s="292">
        <v>0</v>
      </c>
      <c r="CU55" s="292">
        <v>0</v>
      </c>
      <c r="CV55" s="292">
        <v>0</v>
      </c>
      <c r="CW55" s="295" t="s">
        <v>870</v>
      </c>
      <c r="CX55" s="295" t="s">
        <v>870</v>
      </c>
      <c r="CY55" s="295" t="s">
        <v>870</v>
      </c>
      <c r="CZ55" s="295" t="s">
        <v>870</v>
      </c>
      <c r="DA55" s="295" t="s">
        <v>870</v>
      </c>
      <c r="DB55" s="295" t="s">
        <v>870</v>
      </c>
      <c r="DC55" s="295" t="s">
        <v>870</v>
      </c>
      <c r="DD55" s="292">
        <v>0</v>
      </c>
      <c r="DE55" s="292">
        <f>SUM(DF55:DY55)</f>
        <v>0</v>
      </c>
      <c r="DF55" s="292">
        <v>0</v>
      </c>
      <c r="DG55" s="292">
        <v>0</v>
      </c>
      <c r="DH55" s="292">
        <v>0</v>
      </c>
      <c r="DI55" s="292">
        <v>0</v>
      </c>
      <c r="DJ55" s="292">
        <v>0</v>
      </c>
      <c r="DK55" s="292">
        <v>0</v>
      </c>
      <c r="DL55" s="292">
        <v>0</v>
      </c>
      <c r="DM55" s="292">
        <v>0</v>
      </c>
      <c r="DN55" s="292">
        <v>0</v>
      </c>
      <c r="DO55" s="292">
        <v>0</v>
      </c>
      <c r="DP55" s="292">
        <v>0</v>
      </c>
      <c r="DQ55" s="292">
        <v>0</v>
      </c>
      <c r="DR55" s="295" t="s">
        <v>870</v>
      </c>
      <c r="DS55" s="295" t="s">
        <v>870</v>
      </c>
      <c r="DT55" s="292">
        <v>0</v>
      </c>
      <c r="DU55" s="295" t="s">
        <v>870</v>
      </c>
      <c r="DV55" s="295" t="s">
        <v>870</v>
      </c>
      <c r="DW55" s="295" t="s">
        <v>870</v>
      </c>
      <c r="DX55" s="295" t="s">
        <v>870</v>
      </c>
      <c r="DY55" s="292">
        <v>0</v>
      </c>
      <c r="DZ55" s="292">
        <f>SUM(EA55:ET55)</f>
        <v>0</v>
      </c>
      <c r="EA55" s="292">
        <v>0</v>
      </c>
      <c r="EB55" s="292">
        <v>0</v>
      </c>
      <c r="EC55" s="292">
        <v>0</v>
      </c>
      <c r="ED55" s="292">
        <v>0</v>
      </c>
      <c r="EE55" s="292">
        <v>0</v>
      </c>
      <c r="EF55" s="292">
        <v>0</v>
      </c>
      <c r="EG55" s="292">
        <v>0</v>
      </c>
      <c r="EH55" s="292">
        <v>0</v>
      </c>
      <c r="EI55" s="292">
        <v>0</v>
      </c>
      <c r="EJ55" s="292">
        <v>0</v>
      </c>
      <c r="EK55" s="295" t="s">
        <v>870</v>
      </c>
      <c r="EL55" s="295" t="s">
        <v>870</v>
      </c>
      <c r="EM55" s="295" t="s">
        <v>870</v>
      </c>
      <c r="EN55" s="292">
        <v>0</v>
      </c>
      <c r="EO55" s="292">
        <v>0</v>
      </c>
      <c r="EP55" s="295" t="s">
        <v>870</v>
      </c>
      <c r="EQ55" s="295" t="s">
        <v>870</v>
      </c>
      <c r="ER55" s="295" t="s">
        <v>870</v>
      </c>
      <c r="ES55" s="292">
        <v>0</v>
      </c>
      <c r="ET55" s="292">
        <v>0</v>
      </c>
      <c r="EU55" s="292">
        <f>SUM(EV55:FO55)</f>
        <v>0</v>
      </c>
      <c r="EV55" s="292">
        <v>0</v>
      </c>
      <c r="EW55" s="292">
        <v>0</v>
      </c>
      <c r="EX55" s="292">
        <v>0</v>
      </c>
      <c r="EY55" s="292">
        <v>0</v>
      </c>
      <c r="EZ55" s="292">
        <v>0</v>
      </c>
      <c r="FA55" s="292">
        <v>0</v>
      </c>
      <c r="FB55" s="292">
        <v>0</v>
      </c>
      <c r="FC55" s="292">
        <v>0</v>
      </c>
      <c r="FD55" s="292">
        <v>0</v>
      </c>
      <c r="FE55" s="292">
        <v>0</v>
      </c>
      <c r="FF55" s="292">
        <v>0</v>
      </c>
      <c r="FG55" s="292">
        <v>0</v>
      </c>
      <c r="FH55" s="295" t="s">
        <v>870</v>
      </c>
      <c r="FI55" s="295" t="s">
        <v>870</v>
      </c>
      <c r="FJ55" s="295" t="s">
        <v>870</v>
      </c>
      <c r="FK55" s="292">
        <v>0</v>
      </c>
      <c r="FL55" s="292">
        <v>0</v>
      </c>
      <c r="FM55" s="292">
        <v>0</v>
      </c>
      <c r="FN55" s="292">
        <v>0</v>
      </c>
      <c r="FO55" s="292">
        <v>0</v>
      </c>
    </row>
    <row r="56" spans="1:171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SUM(Y56,AT56,BO56,CJ56,DE56,DZ56,EU56)</f>
        <v>268</v>
      </c>
      <c r="E56" s="292">
        <f>SUM(Z56,AU56,BP56,CK56,DF56,EA56,EV56)</f>
        <v>0</v>
      </c>
      <c r="F56" s="292">
        <f>SUM(AA56,AV56,BQ56,CL56,DG56,EB56,EW56)</f>
        <v>0</v>
      </c>
      <c r="G56" s="292">
        <f>SUM(AB56,AW56,BR56,CM56,DH56,EC56,EX56)</f>
        <v>0</v>
      </c>
      <c r="H56" s="292">
        <f>SUM(AC56,AX56,BS56,CN56,DI56,ED56,EY56)</f>
        <v>86</v>
      </c>
      <c r="I56" s="292">
        <f>SUM(AD56,AY56,BT56,CO56,DJ56,EE56,EZ56)</f>
        <v>38</v>
      </c>
      <c r="J56" s="292">
        <f>SUM(AE56,AZ56,BU56,CP56,DK56,EF56,FA56)</f>
        <v>16</v>
      </c>
      <c r="K56" s="292">
        <f>SUM(AF56,BA56,BV56,CQ56,DL56,EG56,FB56)</f>
        <v>0</v>
      </c>
      <c r="L56" s="292">
        <f>SUM(AG56,BB56,BW56,CR56,DM56,EH56,FC56)</f>
        <v>0</v>
      </c>
      <c r="M56" s="292">
        <f>SUM(AH56,BC56,BX56,CS56,DN56,EI56,FD56)</f>
        <v>0</v>
      </c>
      <c r="N56" s="292">
        <f>SUM(AI56,BD56,BY56,CT56,DO56,EJ56,FE56)</f>
        <v>0</v>
      </c>
      <c r="O56" s="292">
        <f>SUM(AJ56,BE56,BZ56,CU56,DP56,EK56,FF56)</f>
        <v>0</v>
      </c>
      <c r="P56" s="292">
        <f>SUM(AK56,BF56,CA56,CV56,DQ56,EL56,FG56)</f>
        <v>0</v>
      </c>
      <c r="Q56" s="292">
        <f>SUM(AL56,BG56,CB56,CW56,DR56,EM56,FH56)</f>
        <v>125</v>
      </c>
      <c r="R56" s="292">
        <f>SUM(AM56,BH56,CC56,CX56,DS56,EN56,FI56)</f>
        <v>0</v>
      </c>
      <c r="S56" s="292">
        <f>SUM(AN56,BI56,CD56,CY56,DT56,EO56,FJ56)</f>
        <v>0</v>
      </c>
      <c r="T56" s="292">
        <f>SUM(AO56,BJ56,CE56,CZ56,DU56,EP56,FK56)</f>
        <v>0</v>
      </c>
      <c r="U56" s="292">
        <f>SUM(AP56,BK56,CF56,DA56,DV56,EQ56,FL56)</f>
        <v>0</v>
      </c>
      <c r="V56" s="292">
        <f>SUM(AQ56,BL56,CG56,DB56,DW56,ER56,FM56)</f>
        <v>0</v>
      </c>
      <c r="W56" s="292">
        <f>SUM(AR56,BM56,CH56,DC56,DX56,ES56,FN56)</f>
        <v>0</v>
      </c>
      <c r="X56" s="292">
        <f>SUM(AS56,BN56,CI56,DD56,DY56,ET56,FO56)</f>
        <v>3</v>
      </c>
      <c r="Y56" s="292">
        <f>SUM(Z56:AS56)</f>
        <v>125</v>
      </c>
      <c r="Z56" s="292">
        <v>0</v>
      </c>
      <c r="AA56" s="292">
        <v>0</v>
      </c>
      <c r="AB56" s="292">
        <v>0</v>
      </c>
      <c r="AC56" s="292">
        <v>0</v>
      </c>
      <c r="AD56" s="292">
        <v>0</v>
      </c>
      <c r="AE56" s="292">
        <v>0</v>
      </c>
      <c r="AF56" s="292">
        <v>0</v>
      </c>
      <c r="AG56" s="292">
        <v>0</v>
      </c>
      <c r="AH56" s="292">
        <v>0</v>
      </c>
      <c r="AI56" s="292">
        <v>0</v>
      </c>
      <c r="AJ56" s="295" t="s">
        <v>870</v>
      </c>
      <c r="AK56" s="295" t="s">
        <v>870</v>
      </c>
      <c r="AL56" s="292">
        <v>125</v>
      </c>
      <c r="AM56" s="295" t="s">
        <v>870</v>
      </c>
      <c r="AN56" s="295" t="s">
        <v>870</v>
      </c>
      <c r="AO56" s="292">
        <v>0</v>
      </c>
      <c r="AP56" s="295" t="s">
        <v>870</v>
      </c>
      <c r="AQ56" s="292">
        <v>0</v>
      </c>
      <c r="AR56" s="295" t="s">
        <v>870</v>
      </c>
      <c r="AS56" s="292">
        <v>0</v>
      </c>
      <c r="AT56" s="292">
        <f>SUM(AU56:BN56)</f>
        <v>143</v>
      </c>
      <c r="AU56" s="292">
        <v>0</v>
      </c>
      <c r="AV56" s="292">
        <v>0</v>
      </c>
      <c r="AW56" s="292">
        <v>0</v>
      </c>
      <c r="AX56" s="292">
        <v>86</v>
      </c>
      <c r="AY56" s="292">
        <v>38</v>
      </c>
      <c r="AZ56" s="292">
        <v>16</v>
      </c>
      <c r="BA56" s="292">
        <v>0</v>
      </c>
      <c r="BB56" s="292">
        <v>0</v>
      </c>
      <c r="BC56" s="292">
        <v>0</v>
      </c>
      <c r="BD56" s="292">
        <v>0</v>
      </c>
      <c r="BE56" s="295" t="s">
        <v>870</v>
      </c>
      <c r="BF56" s="295" t="s">
        <v>870</v>
      </c>
      <c r="BG56" s="295" t="s">
        <v>870</v>
      </c>
      <c r="BH56" s="295" t="s">
        <v>870</v>
      </c>
      <c r="BI56" s="295" t="s">
        <v>870</v>
      </c>
      <c r="BJ56" s="295" t="s">
        <v>870</v>
      </c>
      <c r="BK56" s="295" t="s">
        <v>870</v>
      </c>
      <c r="BL56" s="295" t="s">
        <v>870</v>
      </c>
      <c r="BM56" s="295" t="s">
        <v>870</v>
      </c>
      <c r="BN56" s="292">
        <v>3</v>
      </c>
      <c r="BO56" s="292">
        <f>SUM(BP56:CI56)</f>
        <v>0</v>
      </c>
      <c r="BP56" s="292">
        <v>0</v>
      </c>
      <c r="BQ56" s="292">
        <v>0</v>
      </c>
      <c r="BR56" s="292">
        <v>0</v>
      </c>
      <c r="BS56" s="292">
        <v>0</v>
      </c>
      <c r="BT56" s="292">
        <v>0</v>
      </c>
      <c r="BU56" s="292">
        <v>0</v>
      </c>
      <c r="BV56" s="292">
        <v>0</v>
      </c>
      <c r="BW56" s="292">
        <v>0</v>
      </c>
      <c r="BX56" s="292">
        <v>0</v>
      </c>
      <c r="BY56" s="292">
        <v>0</v>
      </c>
      <c r="BZ56" s="292">
        <v>0</v>
      </c>
      <c r="CA56" s="292">
        <v>0</v>
      </c>
      <c r="CB56" s="295" t="s">
        <v>870</v>
      </c>
      <c r="CC56" s="295" t="s">
        <v>870</v>
      </c>
      <c r="CD56" s="295" t="s">
        <v>870</v>
      </c>
      <c r="CE56" s="295" t="s">
        <v>870</v>
      </c>
      <c r="CF56" s="295" t="s">
        <v>870</v>
      </c>
      <c r="CG56" s="295" t="s">
        <v>870</v>
      </c>
      <c r="CH56" s="295" t="s">
        <v>870</v>
      </c>
      <c r="CI56" s="292">
        <v>0</v>
      </c>
      <c r="CJ56" s="292">
        <f>SUM(CK56:DD56)</f>
        <v>0</v>
      </c>
      <c r="CK56" s="292">
        <v>0</v>
      </c>
      <c r="CL56" s="292">
        <v>0</v>
      </c>
      <c r="CM56" s="292">
        <v>0</v>
      </c>
      <c r="CN56" s="292">
        <v>0</v>
      </c>
      <c r="CO56" s="292">
        <v>0</v>
      </c>
      <c r="CP56" s="292">
        <v>0</v>
      </c>
      <c r="CQ56" s="292">
        <v>0</v>
      </c>
      <c r="CR56" s="292">
        <v>0</v>
      </c>
      <c r="CS56" s="292">
        <v>0</v>
      </c>
      <c r="CT56" s="292">
        <v>0</v>
      </c>
      <c r="CU56" s="292">
        <v>0</v>
      </c>
      <c r="CV56" s="292">
        <v>0</v>
      </c>
      <c r="CW56" s="295" t="s">
        <v>870</v>
      </c>
      <c r="CX56" s="295" t="s">
        <v>870</v>
      </c>
      <c r="CY56" s="295" t="s">
        <v>870</v>
      </c>
      <c r="CZ56" s="295" t="s">
        <v>870</v>
      </c>
      <c r="DA56" s="295" t="s">
        <v>870</v>
      </c>
      <c r="DB56" s="295" t="s">
        <v>870</v>
      </c>
      <c r="DC56" s="295" t="s">
        <v>870</v>
      </c>
      <c r="DD56" s="292">
        <v>0</v>
      </c>
      <c r="DE56" s="292">
        <f>SUM(DF56:DY56)</f>
        <v>0</v>
      </c>
      <c r="DF56" s="292">
        <v>0</v>
      </c>
      <c r="DG56" s="292">
        <v>0</v>
      </c>
      <c r="DH56" s="292">
        <v>0</v>
      </c>
      <c r="DI56" s="292">
        <v>0</v>
      </c>
      <c r="DJ56" s="292">
        <v>0</v>
      </c>
      <c r="DK56" s="292">
        <v>0</v>
      </c>
      <c r="DL56" s="292">
        <v>0</v>
      </c>
      <c r="DM56" s="292">
        <v>0</v>
      </c>
      <c r="DN56" s="292">
        <v>0</v>
      </c>
      <c r="DO56" s="292">
        <v>0</v>
      </c>
      <c r="DP56" s="292">
        <v>0</v>
      </c>
      <c r="DQ56" s="292">
        <v>0</v>
      </c>
      <c r="DR56" s="295" t="s">
        <v>870</v>
      </c>
      <c r="DS56" s="295" t="s">
        <v>870</v>
      </c>
      <c r="DT56" s="292">
        <v>0</v>
      </c>
      <c r="DU56" s="295" t="s">
        <v>870</v>
      </c>
      <c r="DV56" s="295" t="s">
        <v>870</v>
      </c>
      <c r="DW56" s="295" t="s">
        <v>870</v>
      </c>
      <c r="DX56" s="295" t="s">
        <v>870</v>
      </c>
      <c r="DY56" s="292">
        <v>0</v>
      </c>
      <c r="DZ56" s="292">
        <f>SUM(EA56:ET56)</f>
        <v>0</v>
      </c>
      <c r="EA56" s="292">
        <v>0</v>
      </c>
      <c r="EB56" s="292">
        <v>0</v>
      </c>
      <c r="EC56" s="292">
        <v>0</v>
      </c>
      <c r="ED56" s="292">
        <v>0</v>
      </c>
      <c r="EE56" s="292">
        <v>0</v>
      </c>
      <c r="EF56" s="292">
        <v>0</v>
      </c>
      <c r="EG56" s="292">
        <v>0</v>
      </c>
      <c r="EH56" s="292">
        <v>0</v>
      </c>
      <c r="EI56" s="292">
        <v>0</v>
      </c>
      <c r="EJ56" s="292">
        <v>0</v>
      </c>
      <c r="EK56" s="295" t="s">
        <v>870</v>
      </c>
      <c r="EL56" s="295" t="s">
        <v>870</v>
      </c>
      <c r="EM56" s="295" t="s">
        <v>870</v>
      </c>
      <c r="EN56" s="292">
        <v>0</v>
      </c>
      <c r="EO56" s="292">
        <v>0</v>
      </c>
      <c r="EP56" s="295" t="s">
        <v>870</v>
      </c>
      <c r="EQ56" s="295" t="s">
        <v>870</v>
      </c>
      <c r="ER56" s="295" t="s">
        <v>870</v>
      </c>
      <c r="ES56" s="292">
        <v>0</v>
      </c>
      <c r="ET56" s="292">
        <v>0</v>
      </c>
      <c r="EU56" s="292">
        <f>SUM(EV56:FO56)</f>
        <v>0</v>
      </c>
      <c r="EV56" s="292">
        <v>0</v>
      </c>
      <c r="EW56" s="292">
        <v>0</v>
      </c>
      <c r="EX56" s="292">
        <v>0</v>
      </c>
      <c r="EY56" s="292">
        <v>0</v>
      </c>
      <c r="EZ56" s="292">
        <v>0</v>
      </c>
      <c r="FA56" s="292">
        <v>0</v>
      </c>
      <c r="FB56" s="292">
        <v>0</v>
      </c>
      <c r="FC56" s="292">
        <v>0</v>
      </c>
      <c r="FD56" s="292">
        <v>0</v>
      </c>
      <c r="FE56" s="292">
        <v>0</v>
      </c>
      <c r="FF56" s="292">
        <v>0</v>
      </c>
      <c r="FG56" s="292">
        <v>0</v>
      </c>
      <c r="FH56" s="295" t="s">
        <v>870</v>
      </c>
      <c r="FI56" s="295" t="s">
        <v>870</v>
      </c>
      <c r="FJ56" s="295" t="s">
        <v>870</v>
      </c>
      <c r="FK56" s="292">
        <v>0</v>
      </c>
      <c r="FL56" s="292">
        <v>0</v>
      </c>
      <c r="FM56" s="292">
        <v>0</v>
      </c>
      <c r="FN56" s="292">
        <v>0</v>
      </c>
      <c r="FO56" s="292">
        <v>0</v>
      </c>
    </row>
    <row r="57" spans="1:171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SUM(Y57,AT57,BO57,CJ57,DE57,DZ57,EU57)</f>
        <v>184</v>
      </c>
      <c r="E57" s="292">
        <f>SUM(Z57,AU57,BP57,CK57,DF57,EA57,EV57)</f>
        <v>0</v>
      </c>
      <c r="F57" s="292">
        <f>SUM(AA57,AV57,BQ57,CL57,DG57,EB57,EW57)</f>
        <v>0</v>
      </c>
      <c r="G57" s="292">
        <f>SUM(AB57,AW57,BR57,CM57,DH57,EC57,EX57)</f>
        <v>0</v>
      </c>
      <c r="H57" s="292">
        <f>SUM(AC57,AX57,BS57,CN57,DI57,ED57,EY57)</f>
        <v>57</v>
      </c>
      <c r="I57" s="292">
        <f>SUM(AD57,AY57,BT57,CO57,DJ57,EE57,EZ57)</f>
        <v>28</v>
      </c>
      <c r="J57" s="292">
        <f>SUM(AE57,AZ57,BU57,CP57,DK57,EF57,FA57)</f>
        <v>12</v>
      </c>
      <c r="K57" s="292">
        <f>SUM(AF57,BA57,BV57,CQ57,DL57,EG57,FB57)</f>
        <v>0</v>
      </c>
      <c r="L57" s="292">
        <f>SUM(AG57,BB57,BW57,CR57,DM57,EH57,FC57)</f>
        <v>0</v>
      </c>
      <c r="M57" s="292">
        <f>SUM(AH57,BC57,BX57,CS57,DN57,EI57,FD57)</f>
        <v>0</v>
      </c>
      <c r="N57" s="292">
        <f>SUM(AI57,BD57,BY57,CT57,DO57,EJ57,FE57)</f>
        <v>0</v>
      </c>
      <c r="O57" s="292">
        <f>SUM(AJ57,BE57,BZ57,CU57,DP57,EK57,FF57)</f>
        <v>0</v>
      </c>
      <c r="P57" s="292">
        <f>SUM(AK57,BF57,CA57,CV57,DQ57,EL57,FG57)</f>
        <v>0</v>
      </c>
      <c r="Q57" s="292">
        <f>SUM(AL57,BG57,CB57,CW57,DR57,EM57,FH57)</f>
        <v>87</v>
      </c>
      <c r="R57" s="292">
        <f>SUM(AM57,BH57,CC57,CX57,DS57,EN57,FI57)</f>
        <v>0</v>
      </c>
      <c r="S57" s="292">
        <f>SUM(AN57,BI57,CD57,CY57,DT57,EO57,FJ57)</f>
        <v>0</v>
      </c>
      <c r="T57" s="292">
        <f>SUM(AO57,BJ57,CE57,CZ57,DU57,EP57,FK57)</f>
        <v>0</v>
      </c>
      <c r="U57" s="292">
        <f>SUM(AP57,BK57,CF57,DA57,DV57,EQ57,FL57)</f>
        <v>0</v>
      </c>
      <c r="V57" s="292">
        <f>SUM(AQ57,BL57,CG57,DB57,DW57,ER57,FM57)</f>
        <v>0</v>
      </c>
      <c r="W57" s="292">
        <f>SUM(AR57,BM57,CH57,DC57,DX57,ES57,FN57)</f>
        <v>0</v>
      </c>
      <c r="X57" s="292">
        <f>SUM(AS57,BN57,CI57,DD57,DY57,ET57,FO57)</f>
        <v>0</v>
      </c>
      <c r="Y57" s="292">
        <f>SUM(Z57:AS57)</f>
        <v>87</v>
      </c>
      <c r="Z57" s="292">
        <v>0</v>
      </c>
      <c r="AA57" s="292">
        <v>0</v>
      </c>
      <c r="AB57" s="292">
        <v>0</v>
      </c>
      <c r="AC57" s="292">
        <v>0</v>
      </c>
      <c r="AD57" s="292">
        <v>0</v>
      </c>
      <c r="AE57" s="292">
        <v>0</v>
      </c>
      <c r="AF57" s="292">
        <v>0</v>
      </c>
      <c r="AG57" s="292">
        <v>0</v>
      </c>
      <c r="AH57" s="292">
        <v>0</v>
      </c>
      <c r="AI57" s="292">
        <v>0</v>
      </c>
      <c r="AJ57" s="295" t="s">
        <v>870</v>
      </c>
      <c r="AK57" s="295" t="s">
        <v>870</v>
      </c>
      <c r="AL57" s="292">
        <v>87</v>
      </c>
      <c r="AM57" s="295" t="s">
        <v>870</v>
      </c>
      <c r="AN57" s="295" t="s">
        <v>870</v>
      </c>
      <c r="AO57" s="292">
        <v>0</v>
      </c>
      <c r="AP57" s="295" t="s">
        <v>870</v>
      </c>
      <c r="AQ57" s="292">
        <v>0</v>
      </c>
      <c r="AR57" s="295" t="s">
        <v>870</v>
      </c>
      <c r="AS57" s="292">
        <v>0</v>
      </c>
      <c r="AT57" s="292">
        <f>SUM(AU57:BN57)</f>
        <v>97</v>
      </c>
      <c r="AU57" s="292">
        <v>0</v>
      </c>
      <c r="AV57" s="292">
        <v>0</v>
      </c>
      <c r="AW57" s="292">
        <v>0</v>
      </c>
      <c r="AX57" s="292">
        <v>57</v>
      </c>
      <c r="AY57" s="292">
        <v>28</v>
      </c>
      <c r="AZ57" s="292">
        <v>12</v>
      </c>
      <c r="BA57" s="292">
        <v>0</v>
      </c>
      <c r="BB57" s="292">
        <v>0</v>
      </c>
      <c r="BC57" s="292">
        <v>0</v>
      </c>
      <c r="BD57" s="292">
        <v>0</v>
      </c>
      <c r="BE57" s="295" t="s">
        <v>870</v>
      </c>
      <c r="BF57" s="295" t="s">
        <v>870</v>
      </c>
      <c r="BG57" s="295" t="s">
        <v>870</v>
      </c>
      <c r="BH57" s="295" t="s">
        <v>870</v>
      </c>
      <c r="BI57" s="295" t="s">
        <v>870</v>
      </c>
      <c r="BJ57" s="295" t="s">
        <v>870</v>
      </c>
      <c r="BK57" s="295" t="s">
        <v>870</v>
      </c>
      <c r="BL57" s="295" t="s">
        <v>870</v>
      </c>
      <c r="BM57" s="295" t="s">
        <v>870</v>
      </c>
      <c r="BN57" s="292">
        <v>0</v>
      </c>
      <c r="BO57" s="292">
        <f>SUM(BP57:CI57)</f>
        <v>0</v>
      </c>
      <c r="BP57" s="292">
        <v>0</v>
      </c>
      <c r="BQ57" s="292">
        <v>0</v>
      </c>
      <c r="BR57" s="292">
        <v>0</v>
      </c>
      <c r="BS57" s="292">
        <v>0</v>
      </c>
      <c r="BT57" s="292">
        <v>0</v>
      </c>
      <c r="BU57" s="292">
        <v>0</v>
      </c>
      <c r="BV57" s="292">
        <v>0</v>
      </c>
      <c r="BW57" s="292">
        <v>0</v>
      </c>
      <c r="BX57" s="292">
        <v>0</v>
      </c>
      <c r="BY57" s="292">
        <v>0</v>
      </c>
      <c r="BZ57" s="292">
        <v>0</v>
      </c>
      <c r="CA57" s="292">
        <v>0</v>
      </c>
      <c r="CB57" s="295" t="s">
        <v>870</v>
      </c>
      <c r="CC57" s="295" t="s">
        <v>870</v>
      </c>
      <c r="CD57" s="295" t="s">
        <v>870</v>
      </c>
      <c r="CE57" s="295" t="s">
        <v>870</v>
      </c>
      <c r="CF57" s="295" t="s">
        <v>870</v>
      </c>
      <c r="CG57" s="295" t="s">
        <v>870</v>
      </c>
      <c r="CH57" s="295" t="s">
        <v>870</v>
      </c>
      <c r="CI57" s="292">
        <v>0</v>
      </c>
      <c r="CJ57" s="292">
        <f>SUM(CK57:DD57)</f>
        <v>0</v>
      </c>
      <c r="CK57" s="292">
        <v>0</v>
      </c>
      <c r="CL57" s="292">
        <v>0</v>
      </c>
      <c r="CM57" s="292">
        <v>0</v>
      </c>
      <c r="CN57" s="292">
        <v>0</v>
      </c>
      <c r="CO57" s="292">
        <v>0</v>
      </c>
      <c r="CP57" s="292">
        <v>0</v>
      </c>
      <c r="CQ57" s="292">
        <v>0</v>
      </c>
      <c r="CR57" s="292">
        <v>0</v>
      </c>
      <c r="CS57" s="292">
        <v>0</v>
      </c>
      <c r="CT57" s="292">
        <v>0</v>
      </c>
      <c r="CU57" s="292">
        <v>0</v>
      </c>
      <c r="CV57" s="292">
        <v>0</v>
      </c>
      <c r="CW57" s="295" t="s">
        <v>870</v>
      </c>
      <c r="CX57" s="295" t="s">
        <v>870</v>
      </c>
      <c r="CY57" s="295" t="s">
        <v>870</v>
      </c>
      <c r="CZ57" s="295" t="s">
        <v>870</v>
      </c>
      <c r="DA57" s="295" t="s">
        <v>870</v>
      </c>
      <c r="DB57" s="295" t="s">
        <v>870</v>
      </c>
      <c r="DC57" s="295" t="s">
        <v>870</v>
      </c>
      <c r="DD57" s="292">
        <v>0</v>
      </c>
      <c r="DE57" s="292">
        <f>SUM(DF57:DY57)</f>
        <v>0</v>
      </c>
      <c r="DF57" s="292">
        <v>0</v>
      </c>
      <c r="DG57" s="292">
        <v>0</v>
      </c>
      <c r="DH57" s="292">
        <v>0</v>
      </c>
      <c r="DI57" s="292">
        <v>0</v>
      </c>
      <c r="DJ57" s="292">
        <v>0</v>
      </c>
      <c r="DK57" s="292">
        <v>0</v>
      </c>
      <c r="DL57" s="292">
        <v>0</v>
      </c>
      <c r="DM57" s="292">
        <v>0</v>
      </c>
      <c r="DN57" s="292">
        <v>0</v>
      </c>
      <c r="DO57" s="292">
        <v>0</v>
      </c>
      <c r="DP57" s="292">
        <v>0</v>
      </c>
      <c r="DQ57" s="292">
        <v>0</v>
      </c>
      <c r="DR57" s="295" t="s">
        <v>870</v>
      </c>
      <c r="DS57" s="295" t="s">
        <v>870</v>
      </c>
      <c r="DT57" s="292">
        <v>0</v>
      </c>
      <c r="DU57" s="295" t="s">
        <v>870</v>
      </c>
      <c r="DV57" s="295" t="s">
        <v>870</v>
      </c>
      <c r="DW57" s="295" t="s">
        <v>870</v>
      </c>
      <c r="DX57" s="295" t="s">
        <v>870</v>
      </c>
      <c r="DY57" s="292">
        <v>0</v>
      </c>
      <c r="DZ57" s="292">
        <f>SUM(EA57:ET57)</f>
        <v>0</v>
      </c>
      <c r="EA57" s="292">
        <v>0</v>
      </c>
      <c r="EB57" s="292">
        <v>0</v>
      </c>
      <c r="EC57" s="292">
        <v>0</v>
      </c>
      <c r="ED57" s="292">
        <v>0</v>
      </c>
      <c r="EE57" s="292">
        <v>0</v>
      </c>
      <c r="EF57" s="292">
        <v>0</v>
      </c>
      <c r="EG57" s="292">
        <v>0</v>
      </c>
      <c r="EH57" s="292">
        <v>0</v>
      </c>
      <c r="EI57" s="292">
        <v>0</v>
      </c>
      <c r="EJ57" s="292">
        <v>0</v>
      </c>
      <c r="EK57" s="295" t="s">
        <v>870</v>
      </c>
      <c r="EL57" s="295" t="s">
        <v>870</v>
      </c>
      <c r="EM57" s="295" t="s">
        <v>870</v>
      </c>
      <c r="EN57" s="292">
        <v>0</v>
      </c>
      <c r="EO57" s="292">
        <v>0</v>
      </c>
      <c r="EP57" s="295" t="s">
        <v>870</v>
      </c>
      <c r="EQ57" s="295" t="s">
        <v>870</v>
      </c>
      <c r="ER57" s="295" t="s">
        <v>870</v>
      </c>
      <c r="ES57" s="292">
        <v>0</v>
      </c>
      <c r="ET57" s="292">
        <v>0</v>
      </c>
      <c r="EU57" s="292">
        <f>SUM(EV57:FO57)</f>
        <v>0</v>
      </c>
      <c r="EV57" s="292">
        <v>0</v>
      </c>
      <c r="EW57" s="292">
        <v>0</v>
      </c>
      <c r="EX57" s="292">
        <v>0</v>
      </c>
      <c r="EY57" s="292">
        <v>0</v>
      </c>
      <c r="EZ57" s="292">
        <v>0</v>
      </c>
      <c r="FA57" s="292">
        <v>0</v>
      </c>
      <c r="FB57" s="292">
        <v>0</v>
      </c>
      <c r="FC57" s="292">
        <v>0</v>
      </c>
      <c r="FD57" s="292">
        <v>0</v>
      </c>
      <c r="FE57" s="292">
        <v>0</v>
      </c>
      <c r="FF57" s="292">
        <v>0</v>
      </c>
      <c r="FG57" s="292">
        <v>0</v>
      </c>
      <c r="FH57" s="295" t="s">
        <v>870</v>
      </c>
      <c r="FI57" s="295" t="s">
        <v>870</v>
      </c>
      <c r="FJ57" s="295" t="s">
        <v>870</v>
      </c>
      <c r="FK57" s="292">
        <v>0</v>
      </c>
      <c r="FL57" s="292">
        <v>0</v>
      </c>
      <c r="FM57" s="292">
        <v>0</v>
      </c>
      <c r="FN57" s="292">
        <v>0</v>
      </c>
      <c r="FO57" s="292">
        <v>0</v>
      </c>
    </row>
    <row r="58" spans="1:171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SUM(Y58,AT58,BO58,CJ58,DE58,DZ58,EU58)</f>
        <v>184</v>
      </c>
      <c r="E58" s="292">
        <f>SUM(Z58,AU58,BP58,CK58,DF58,EA58,EV58)</f>
        <v>0</v>
      </c>
      <c r="F58" s="292">
        <f>SUM(AA58,AV58,BQ58,CL58,DG58,EB58,EW58)</f>
        <v>0</v>
      </c>
      <c r="G58" s="292">
        <f>SUM(AB58,AW58,BR58,CM58,DH58,EC58,EX58)</f>
        <v>0</v>
      </c>
      <c r="H58" s="292">
        <f>SUM(AC58,AX58,BS58,CN58,DI58,ED58,EY58)</f>
        <v>65</v>
      </c>
      <c r="I58" s="292">
        <f>SUM(AD58,AY58,BT58,CO58,DJ58,EE58,EZ58)</f>
        <v>36</v>
      </c>
      <c r="J58" s="292">
        <f>SUM(AE58,AZ58,BU58,CP58,DK58,EF58,FA58)</f>
        <v>18</v>
      </c>
      <c r="K58" s="292">
        <f>SUM(AF58,BA58,BV58,CQ58,DL58,EG58,FB58)</f>
        <v>0</v>
      </c>
      <c r="L58" s="292">
        <f>SUM(AG58,BB58,BW58,CR58,DM58,EH58,FC58)</f>
        <v>0</v>
      </c>
      <c r="M58" s="292">
        <f>SUM(AH58,BC58,BX58,CS58,DN58,EI58,FD58)</f>
        <v>0</v>
      </c>
      <c r="N58" s="292">
        <f>SUM(AI58,BD58,BY58,CT58,DO58,EJ58,FE58)</f>
        <v>0</v>
      </c>
      <c r="O58" s="292">
        <f>SUM(AJ58,BE58,BZ58,CU58,DP58,EK58,FF58)</f>
        <v>0</v>
      </c>
      <c r="P58" s="292">
        <f>SUM(AK58,BF58,CA58,CV58,DQ58,EL58,FG58)</f>
        <v>0</v>
      </c>
      <c r="Q58" s="292">
        <f>SUM(AL58,BG58,CB58,CW58,DR58,EM58,FH58)</f>
        <v>64</v>
      </c>
      <c r="R58" s="292">
        <f>SUM(AM58,BH58,CC58,CX58,DS58,EN58,FI58)</f>
        <v>0</v>
      </c>
      <c r="S58" s="292">
        <f>SUM(AN58,BI58,CD58,CY58,DT58,EO58,FJ58)</f>
        <v>0</v>
      </c>
      <c r="T58" s="292">
        <f>SUM(AO58,BJ58,CE58,CZ58,DU58,EP58,FK58)</f>
        <v>0</v>
      </c>
      <c r="U58" s="292">
        <f>SUM(AP58,BK58,CF58,DA58,DV58,EQ58,FL58)</f>
        <v>0</v>
      </c>
      <c r="V58" s="292">
        <f>SUM(AQ58,BL58,CG58,DB58,DW58,ER58,FM58)</f>
        <v>0</v>
      </c>
      <c r="W58" s="292">
        <f>SUM(AR58,BM58,CH58,DC58,DX58,ES58,FN58)</f>
        <v>0</v>
      </c>
      <c r="X58" s="292">
        <f>SUM(AS58,BN58,CI58,DD58,DY58,ET58,FO58)</f>
        <v>1</v>
      </c>
      <c r="Y58" s="292">
        <f>SUM(Z58:AS58)</f>
        <v>64</v>
      </c>
      <c r="Z58" s="292">
        <v>0</v>
      </c>
      <c r="AA58" s="292">
        <v>0</v>
      </c>
      <c r="AB58" s="292">
        <v>0</v>
      </c>
      <c r="AC58" s="292"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v>0</v>
      </c>
      <c r="AJ58" s="295" t="s">
        <v>870</v>
      </c>
      <c r="AK58" s="295" t="s">
        <v>870</v>
      </c>
      <c r="AL58" s="292">
        <v>64</v>
      </c>
      <c r="AM58" s="295" t="s">
        <v>870</v>
      </c>
      <c r="AN58" s="295" t="s">
        <v>870</v>
      </c>
      <c r="AO58" s="292">
        <v>0</v>
      </c>
      <c r="AP58" s="295" t="s">
        <v>870</v>
      </c>
      <c r="AQ58" s="292">
        <v>0</v>
      </c>
      <c r="AR58" s="295" t="s">
        <v>870</v>
      </c>
      <c r="AS58" s="292">
        <v>0</v>
      </c>
      <c r="AT58" s="292">
        <f>SUM(AU58:BN58)</f>
        <v>120</v>
      </c>
      <c r="AU58" s="292">
        <v>0</v>
      </c>
      <c r="AV58" s="292">
        <v>0</v>
      </c>
      <c r="AW58" s="292">
        <v>0</v>
      </c>
      <c r="AX58" s="292">
        <v>65</v>
      </c>
      <c r="AY58" s="292">
        <v>36</v>
      </c>
      <c r="AZ58" s="292">
        <v>18</v>
      </c>
      <c r="BA58" s="292">
        <v>0</v>
      </c>
      <c r="BB58" s="292">
        <v>0</v>
      </c>
      <c r="BC58" s="292">
        <v>0</v>
      </c>
      <c r="BD58" s="292">
        <v>0</v>
      </c>
      <c r="BE58" s="295" t="s">
        <v>870</v>
      </c>
      <c r="BF58" s="295" t="s">
        <v>870</v>
      </c>
      <c r="BG58" s="295" t="s">
        <v>870</v>
      </c>
      <c r="BH58" s="295" t="s">
        <v>870</v>
      </c>
      <c r="BI58" s="295" t="s">
        <v>870</v>
      </c>
      <c r="BJ58" s="295" t="s">
        <v>870</v>
      </c>
      <c r="BK58" s="295" t="s">
        <v>870</v>
      </c>
      <c r="BL58" s="295" t="s">
        <v>870</v>
      </c>
      <c r="BM58" s="295" t="s">
        <v>870</v>
      </c>
      <c r="BN58" s="292">
        <v>1</v>
      </c>
      <c r="BO58" s="292">
        <f>SUM(BP58:CI58)</f>
        <v>0</v>
      </c>
      <c r="BP58" s="292">
        <v>0</v>
      </c>
      <c r="BQ58" s="292">
        <v>0</v>
      </c>
      <c r="BR58" s="292">
        <v>0</v>
      </c>
      <c r="BS58" s="292">
        <v>0</v>
      </c>
      <c r="BT58" s="292">
        <v>0</v>
      </c>
      <c r="BU58" s="292">
        <v>0</v>
      </c>
      <c r="BV58" s="292">
        <v>0</v>
      </c>
      <c r="BW58" s="292">
        <v>0</v>
      </c>
      <c r="BX58" s="292">
        <v>0</v>
      </c>
      <c r="BY58" s="292">
        <v>0</v>
      </c>
      <c r="BZ58" s="292">
        <v>0</v>
      </c>
      <c r="CA58" s="292">
        <v>0</v>
      </c>
      <c r="CB58" s="295" t="s">
        <v>870</v>
      </c>
      <c r="CC58" s="295" t="s">
        <v>870</v>
      </c>
      <c r="CD58" s="295" t="s">
        <v>870</v>
      </c>
      <c r="CE58" s="295" t="s">
        <v>870</v>
      </c>
      <c r="CF58" s="295" t="s">
        <v>870</v>
      </c>
      <c r="CG58" s="295" t="s">
        <v>870</v>
      </c>
      <c r="CH58" s="295" t="s">
        <v>870</v>
      </c>
      <c r="CI58" s="292">
        <v>0</v>
      </c>
      <c r="CJ58" s="292">
        <f>SUM(CK58:DD58)</f>
        <v>0</v>
      </c>
      <c r="CK58" s="292">
        <v>0</v>
      </c>
      <c r="CL58" s="292">
        <v>0</v>
      </c>
      <c r="CM58" s="292">
        <v>0</v>
      </c>
      <c r="CN58" s="292">
        <v>0</v>
      </c>
      <c r="CO58" s="292">
        <v>0</v>
      </c>
      <c r="CP58" s="292">
        <v>0</v>
      </c>
      <c r="CQ58" s="292">
        <v>0</v>
      </c>
      <c r="CR58" s="292">
        <v>0</v>
      </c>
      <c r="CS58" s="292">
        <v>0</v>
      </c>
      <c r="CT58" s="292">
        <v>0</v>
      </c>
      <c r="CU58" s="292">
        <v>0</v>
      </c>
      <c r="CV58" s="292">
        <v>0</v>
      </c>
      <c r="CW58" s="295" t="s">
        <v>870</v>
      </c>
      <c r="CX58" s="295" t="s">
        <v>870</v>
      </c>
      <c r="CY58" s="295" t="s">
        <v>870</v>
      </c>
      <c r="CZ58" s="295" t="s">
        <v>870</v>
      </c>
      <c r="DA58" s="295" t="s">
        <v>870</v>
      </c>
      <c r="DB58" s="295" t="s">
        <v>870</v>
      </c>
      <c r="DC58" s="295" t="s">
        <v>870</v>
      </c>
      <c r="DD58" s="292">
        <v>0</v>
      </c>
      <c r="DE58" s="292">
        <f>SUM(DF58:DY58)</f>
        <v>0</v>
      </c>
      <c r="DF58" s="292">
        <v>0</v>
      </c>
      <c r="DG58" s="292">
        <v>0</v>
      </c>
      <c r="DH58" s="292">
        <v>0</v>
      </c>
      <c r="DI58" s="292">
        <v>0</v>
      </c>
      <c r="DJ58" s="292">
        <v>0</v>
      </c>
      <c r="DK58" s="292">
        <v>0</v>
      </c>
      <c r="DL58" s="292">
        <v>0</v>
      </c>
      <c r="DM58" s="292">
        <v>0</v>
      </c>
      <c r="DN58" s="292">
        <v>0</v>
      </c>
      <c r="DO58" s="292">
        <v>0</v>
      </c>
      <c r="DP58" s="292">
        <v>0</v>
      </c>
      <c r="DQ58" s="292">
        <v>0</v>
      </c>
      <c r="DR58" s="295" t="s">
        <v>870</v>
      </c>
      <c r="DS58" s="295" t="s">
        <v>870</v>
      </c>
      <c r="DT58" s="292">
        <v>0</v>
      </c>
      <c r="DU58" s="295" t="s">
        <v>870</v>
      </c>
      <c r="DV58" s="295" t="s">
        <v>870</v>
      </c>
      <c r="DW58" s="295" t="s">
        <v>870</v>
      </c>
      <c r="DX58" s="295" t="s">
        <v>870</v>
      </c>
      <c r="DY58" s="292">
        <v>0</v>
      </c>
      <c r="DZ58" s="292">
        <f>SUM(EA58:ET58)</f>
        <v>0</v>
      </c>
      <c r="EA58" s="292">
        <v>0</v>
      </c>
      <c r="EB58" s="292">
        <v>0</v>
      </c>
      <c r="EC58" s="292">
        <v>0</v>
      </c>
      <c r="ED58" s="292">
        <v>0</v>
      </c>
      <c r="EE58" s="292">
        <v>0</v>
      </c>
      <c r="EF58" s="292">
        <v>0</v>
      </c>
      <c r="EG58" s="292">
        <v>0</v>
      </c>
      <c r="EH58" s="292">
        <v>0</v>
      </c>
      <c r="EI58" s="292">
        <v>0</v>
      </c>
      <c r="EJ58" s="292">
        <v>0</v>
      </c>
      <c r="EK58" s="295" t="s">
        <v>870</v>
      </c>
      <c r="EL58" s="295" t="s">
        <v>870</v>
      </c>
      <c r="EM58" s="295" t="s">
        <v>870</v>
      </c>
      <c r="EN58" s="292">
        <v>0</v>
      </c>
      <c r="EO58" s="292">
        <v>0</v>
      </c>
      <c r="EP58" s="295" t="s">
        <v>870</v>
      </c>
      <c r="EQ58" s="295" t="s">
        <v>870</v>
      </c>
      <c r="ER58" s="295" t="s">
        <v>870</v>
      </c>
      <c r="ES58" s="292">
        <v>0</v>
      </c>
      <c r="ET58" s="292">
        <v>0</v>
      </c>
      <c r="EU58" s="292">
        <f>SUM(EV58:FO58)</f>
        <v>0</v>
      </c>
      <c r="EV58" s="292">
        <v>0</v>
      </c>
      <c r="EW58" s="292">
        <v>0</v>
      </c>
      <c r="EX58" s="292">
        <v>0</v>
      </c>
      <c r="EY58" s="292">
        <v>0</v>
      </c>
      <c r="EZ58" s="292">
        <v>0</v>
      </c>
      <c r="FA58" s="292">
        <v>0</v>
      </c>
      <c r="FB58" s="292">
        <v>0</v>
      </c>
      <c r="FC58" s="292">
        <v>0</v>
      </c>
      <c r="FD58" s="292">
        <v>0</v>
      </c>
      <c r="FE58" s="292">
        <v>0</v>
      </c>
      <c r="FF58" s="292">
        <v>0</v>
      </c>
      <c r="FG58" s="292">
        <v>0</v>
      </c>
      <c r="FH58" s="295" t="s">
        <v>870</v>
      </c>
      <c r="FI58" s="295" t="s">
        <v>870</v>
      </c>
      <c r="FJ58" s="295" t="s">
        <v>870</v>
      </c>
      <c r="FK58" s="292">
        <v>0</v>
      </c>
      <c r="FL58" s="292">
        <v>0</v>
      </c>
      <c r="FM58" s="292">
        <v>0</v>
      </c>
      <c r="FN58" s="292">
        <v>0</v>
      </c>
      <c r="FO58" s="292">
        <v>0</v>
      </c>
    </row>
    <row r="59" spans="1:171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SUM(Y59,AT59,BO59,CJ59,DE59,DZ59,EU59)</f>
        <v>94</v>
      </c>
      <c r="E59" s="292">
        <f>SUM(Z59,AU59,BP59,CK59,DF59,EA59,EV59)</f>
        <v>0</v>
      </c>
      <c r="F59" s="292">
        <f>SUM(AA59,AV59,BQ59,CL59,DG59,EB59,EW59)</f>
        <v>0</v>
      </c>
      <c r="G59" s="292">
        <f>SUM(AB59,AW59,BR59,CM59,DH59,EC59,EX59)</f>
        <v>0</v>
      </c>
      <c r="H59" s="292">
        <f>SUM(AC59,AX59,BS59,CN59,DI59,ED59,EY59)</f>
        <v>43</v>
      </c>
      <c r="I59" s="292">
        <f>SUM(AD59,AY59,BT59,CO59,DJ59,EE59,EZ59)</f>
        <v>0</v>
      </c>
      <c r="J59" s="292">
        <f>SUM(AE59,AZ59,BU59,CP59,DK59,EF59,FA59)</f>
        <v>35</v>
      </c>
      <c r="K59" s="292">
        <f>SUM(AF59,BA59,BV59,CQ59,DL59,EG59,FB59)</f>
        <v>0</v>
      </c>
      <c r="L59" s="292">
        <f>SUM(AG59,BB59,BW59,CR59,DM59,EH59,FC59)</f>
        <v>16</v>
      </c>
      <c r="M59" s="292">
        <f>SUM(AH59,BC59,BX59,CS59,DN59,EI59,FD59)</f>
        <v>0</v>
      </c>
      <c r="N59" s="292">
        <f>SUM(AI59,BD59,BY59,CT59,DO59,EJ59,FE59)</f>
        <v>0</v>
      </c>
      <c r="O59" s="292">
        <f>SUM(AJ59,BE59,BZ59,CU59,DP59,EK59,FF59)</f>
        <v>0</v>
      </c>
      <c r="P59" s="292">
        <f>SUM(AK59,BF59,CA59,CV59,DQ59,EL59,FG59)</f>
        <v>0</v>
      </c>
      <c r="Q59" s="292">
        <f>SUM(AL59,BG59,CB59,CW59,DR59,EM59,FH59)</f>
        <v>0</v>
      </c>
      <c r="R59" s="292">
        <f>SUM(AM59,BH59,CC59,CX59,DS59,EN59,FI59)</f>
        <v>0</v>
      </c>
      <c r="S59" s="292">
        <f>SUM(AN59,BI59,CD59,CY59,DT59,EO59,FJ59)</f>
        <v>0</v>
      </c>
      <c r="T59" s="292">
        <f>SUM(AO59,BJ59,CE59,CZ59,DU59,EP59,FK59)</f>
        <v>0</v>
      </c>
      <c r="U59" s="292">
        <f>SUM(AP59,BK59,CF59,DA59,DV59,EQ59,FL59)</f>
        <v>0</v>
      </c>
      <c r="V59" s="292">
        <f>SUM(AQ59,BL59,CG59,DB59,DW59,ER59,FM59)</f>
        <v>0</v>
      </c>
      <c r="W59" s="292">
        <f>SUM(AR59,BM59,CH59,DC59,DX59,ES59,FN59)</f>
        <v>0</v>
      </c>
      <c r="X59" s="292">
        <f>SUM(AS59,BN59,CI59,DD59,DY59,ET59,FO59)</f>
        <v>0</v>
      </c>
      <c r="Y59" s="292">
        <f>SUM(Z59:AS59)</f>
        <v>0</v>
      </c>
      <c r="Z59" s="292">
        <v>0</v>
      </c>
      <c r="AA59" s="292">
        <v>0</v>
      </c>
      <c r="AB59" s="292">
        <v>0</v>
      </c>
      <c r="AC59" s="292"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2">
        <v>0</v>
      </c>
      <c r="AJ59" s="295" t="s">
        <v>870</v>
      </c>
      <c r="AK59" s="295" t="s">
        <v>870</v>
      </c>
      <c r="AL59" s="292">
        <v>0</v>
      </c>
      <c r="AM59" s="295" t="s">
        <v>870</v>
      </c>
      <c r="AN59" s="295" t="s">
        <v>870</v>
      </c>
      <c r="AO59" s="292">
        <v>0</v>
      </c>
      <c r="AP59" s="295" t="s">
        <v>870</v>
      </c>
      <c r="AQ59" s="292">
        <v>0</v>
      </c>
      <c r="AR59" s="295" t="s">
        <v>870</v>
      </c>
      <c r="AS59" s="292">
        <v>0</v>
      </c>
      <c r="AT59" s="292">
        <f>SUM(AU59:BN59)</f>
        <v>0</v>
      </c>
      <c r="AU59" s="292">
        <v>0</v>
      </c>
      <c r="AV59" s="292">
        <v>0</v>
      </c>
      <c r="AW59" s="292">
        <v>0</v>
      </c>
      <c r="AX59" s="292">
        <v>0</v>
      </c>
      <c r="AY59" s="292">
        <v>0</v>
      </c>
      <c r="AZ59" s="292">
        <v>0</v>
      </c>
      <c r="BA59" s="292">
        <v>0</v>
      </c>
      <c r="BB59" s="292">
        <v>0</v>
      </c>
      <c r="BC59" s="292">
        <v>0</v>
      </c>
      <c r="BD59" s="292">
        <v>0</v>
      </c>
      <c r="BE59" s="295" t="s">
        <v>870</v>
      </c>
      <c r="BF59" s="295" t="s">
        <v>870</v>
      </c>
      <c r="BG59" s="295" t="s">
        <v>870</v>
      </c>
      <c r="BH59" s="295" t="s">
        <v>870</v>
      </c>
      <c r="BI59" s="295" t="s">
        <v>870</v>
      </c>
      <c r="BJ59" s="295" t="s">
        <v>870</v>
      </c>
      <c r="BK59" s="295" t="s">
        <v>870</v>
      </c>
      <c r="BL59" s="295" t="s">
        <v>870</v>
      </c>
      <c r="BM59" s="295" t="s">
        <v>870</v>
      </c>
      <c r="BN59" s="292">
        <v>0</v>
      </c>
      <c r="BO59" s="292">
        <f>SUM(BP59:CI59)</f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v>0</v>
      </c>
      <c r="BV59" s="292">
        <v>0</v>
      </c>
      <c r="BW59" s="292">
        <v>0</v>
      </c>
      <c r="BX59" s="292">
        <v>0</v>
      </c>
      <c r="BY59" s="292">
        <v>0</v>
      </c>
      <c r="BZ59" s="292">
        <v>0</v>
      </c>
      <c r="CA59" s="292">
        <v>0</v>
      </c>
      <c r="CB59" s="295" t="s">
        <v>870</v>
      </c>
      <c r="CC59" s="295" t="s">
        <v>870</v>
      </c>
      <c r="CD59" s="295" t="s">
        <v>870</v>
      </c>
      <c r="CE59" s="295" t="s">
        <v>870</v>
      </c>
      <c r="CF59" s="295" t="s">
        <v>870</v>
      </c>
      <c r="CG59" s="295" t="s">
        <v>870</v>
      </c>
      <c r="CH59" s="295" t="s">
        <v>870</v>
      </c>
      <c r="CI59" s="292">
        <v>0</v>
      </c>
      <c r="CJ59" s="292">
        <f>SUM(CK59:DD59)</f>
        <v>0</v>
      </c>
      <c r="CK59" s="292">
        <v>0</v>
      </c>
      <c r="CL59" s="292">
        <v>0</v>
      </c>
      <c r="CM59" s="292">
        <v>0</v>
      </c>
      <c r="CN59" s="292">
        <v>0</v>
      </c>
      <c r="CO59" s="292">
        <v>0</v>
      </c>
      <c r="CP59" s="292">
        <v>0</v>
      </c>
      <c r="CQ59" s="292">
        <v>0</v>
      </c>
      <c r="CR59" s="292">
        <v>0</v>
      </c>
      <c r="CS59" s="292">
        <v>0</v>
      </c>
      <c r="CT59" s="292">
        <v>0</v>
      </c>
      <c r="CU59" s="292">
        <v>0</v>
      </c>
      <c r="CV59" s="292">
        <v>0</v>
      </c>
      <c r="CW59" s="295" t="s">
        <v>870</v>
      </c>
      <c r="CX59" s="295" t="s">
        <v>870</v>
      </c>
      <c r="CY59" s="295" t="s">
        <v>870</v>
      </c>
      <c r="CZ59" s="295" t="s">
        <v>870</v>
      </c>
      <c r="DA59" s="295" t="s">
        <v>870</v>
      </c>
      <c r="DB59" s="295" t="s">
        <v>870</v>
      </c>
      <c r="DC59" s="295" t="s">
        <v>870</v>
      </c>
      <c r="DD59" s="292">
        <v>0</v>
      </c>
      <c r="DE59" s="292">
        <f>SUM(DF59:DY59)</f>
        <v>0</v>
      </c>
      <c r="DF59" s="292">
        <v>0</v>
      </c>
      <c r="DG59" s="292">
        <v>0</v>
      </c>
      <c r="DH59" s="292">
        <v>0</v>
      </c>
      <c r="DI59" s="292">
        <v>0</v>
      </c>
      <c r="DJ59" s="292">
        <v>0</v>
      </c>
      <c r="DK59" s="292">
        <v>0</v>
      </c>
      <c r="DL59" s="292">
        <v>0</v>
      </c>
      <c r="DM59" s="292">
        <v>0</v>
      </c>
      <c r="DN59" s="292">
        <v>0</v>
      </c>
      <c r="DO59" s="292">
        <v>0</v>
      </c>
      <c r="DP59" s="292">
        <v>0</v>
      </c>
      <c r="DQ59" s="292">
        <v>0</v>
      </c>
      <c r="DR59" s="295" t="s">
        <v>870</v>
      </c>
      <c r="DS59" s="295" t="s">
        <v>870</v>
      </c>
      <c r="DT59" s="292">
        <v>0</v>
      </c>
      <c r="DU59" s="295" t="s">
        <v>870</v>
      </c>
      <c r="DV59" s="295" t="s">
        <v>870</v>
      </c>
      <c r="DW59" s="295" t="s">
        <v>870</v>
      </c>
      <c r="DX59" s="295" t="s">
        <v>870</v>
      </c>
      <c r="DY59" s="292">
        <v>0</v>
      </c>
      <c r="DZ59" s="292">
        <f>SUM(EA59:ET59)</f>
        <v>0</v>
      </c>
      <c r="EA59" s="292">
        <v>0</v>
      </c>
      <c r="EB59" s="292">
        <v>0</v>
      </c>
      <c r="EC59" s="292">
        <v>0</v>
      </c>
      <c r="ED59" s="292">
        <v>0</v>
      </c>
      <c r="EE59" s="292">
        <v>0</v>
      </c>
      <c r="EF59" s="292">
        <v>0</v>
      </c>
      <c r="EG59" s="292">
        <v>0</v>
      </c>
      <c r="EH59" s="292">
        <v>0</v>
      </c>
      <c r="EI59" s="292">
        <v>0</v>
      </c>
      <c r="EJ59" s="292">
        <v>0</v>
      </c>
      <c r="EK59" s="295" t="s">
        <v>870</v>
      </c>
      <c r="EL59" s="295" t="s">
        <v>870</v>
      </c>
      <c r="EM59" s="295" t="s">
        <v>870</v>
      </c>
      <c r="EN59" s="292">
        <v>0</v>
      </c>
      <c r="EO59" s="292">
        <v>0</v>
      </c>
      <c r="EP59" s="295" t="s">
        <v>870</v>
      </c>
      <c r="EQ59" s="295" t="s">
        <v>870</v>
      </c>
      <c r="ER59" s="295" t="s">
        <v>870</v>
      </c>
      <c r="ES59" s="292">
        <v>0</v>
      </c>
      <c r="ET59" s="292">
        <v>0</v>
      </c>
      <c r="EU59" s="292">
        <f>SUM(EV59:FO59)</f>
        <v>94</v>
      </c>
      <c r="EV59" s="292">
        <v>0</v>
      </c>
      <c r="EW59" s="292">
        <v>0</v>
      </c>
      <c r="EX59" s="292">
        <v>0</v>
      </c>
      <c r="EY59" s="292">
        <v>43</v>
      </c>
      <c r="EZ59" s="292">
        <v>0</v>
      </c>
      <c r="FA59" s="292">
        <v>35</v>
      </c>
      <c r="FB59" s="292">
        <v>0</v>
      </c>
      <c r="FC59" s="292">
        <v>16</v>
      </c>
      <c r="FD59" s="292">
        <v>0</v>
      </c>
      <c r="FE59" s="292">
        <v>0</v>
      </c>
      <c r="FF59" s="292">
        <v>0</v>
      </c>
      <c r="FG59" s="292">
        <v>0</v>
      </c>
      <c r="FH59" s="295" t="s">
        <v>870</v>
      </c>
      <c r="FI59" s="295" t="s">
        <v>870</v>
      </c>
      <c r="FJ59" s="295" t="s">
        <v>870</v>
      </c>
      <c r="FK59" s="292">
        <v>0</v>
      </c>
      <c r="FL59" s="292">
        <v>0</v>
      </c>
      <c r="FM59" s="292">
        <v>0</v>
      </c>
      <c r="FN59" s="292">
        <v>0</v>
      </c>
      <c r="FO59" s="292">
        <v>0</v>
      </c>
    </row>
    <row r="60" spans="1:171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SUM(Y60,AT60,BO60,CJ60,DE60,DZ60,EU60)</f>
        <v>795</v>
      </c>
      <c r="E60" s="292">
        <f>SUM(Z60,AU60,BP60,CK60,DF60,EA60,EV60)</f>
        <v>0</v>
      </c>
      <c r="F60" s="292">
        <f>SUM(AA60,AV60,BQ60,CL60,DG60,EB60,EW60)</f>
        <v>0</v>
      </c>
      <c r="G60" s="292">
        <f>SUM(AB60,AW60,BR60,CM60,DH60,EC60,EX60)</f>
        <v>0</v>
      </c>
      <c r="H60" s="292">
        <f>SUM(AC60,AX60,BS60,CN60,DI60,ED60,EY60)</f>
        <v>117</v>
      </c>
      <c r="I60" s="292">
        <f>SUM(AD60,AY60,BT60,CO60,DJ60,EE60,EZ60)</f>
        <v>126</v>
      </c>
      <c r="J60" s="292">
        <f>SUM(AE60,AZ60,BU60,CP60,DK60,EF60,FA60)</f>
        <v>17</v>
      </c>
      <c r="K60" s="292">
        <f>SUM(AF60,BA60,BV60,CQ60,DL60,EG60,FB60)</f>
        <v>0</v>
      </c>
      <c r="L60" s="292">
        <f>SUM(AG60,BB60,BW60,CR60,DM60,EH60,FC60)</f>
        <v>111</v>
      </c>
      <c r="M60" s="292">
        <f>SUM(AH60,BC60,BX60,CS60,DN60,EI60,FD60)</f>
        <v>8</v>
      </c>
      <c r="N60" s="292">
        <f>SUM(AI60,BD60,BY60,CT60,DO60,EJ60,FE60)</f>
        <v>0</v>
      </c>
      <c r="O60" s="292">
        <f>SUM(AJ60,BE60,BZ60,CU60,DP60,EK60,FF60)</f>
        <v>0</v>
      </c>
      <c r="P60" s="292">
        <f>SUM(AK60,BF60,CA60,CV60,DQ60,EL60,FG60)</f>
        <v>0</v>
      </c>
      <c r="Q60" s="292">
        <f>SUM(AL60,BG60,CB60,CW60,DR60,EM60,FH60)</f>
        <v>0</v>
      </c>
      <c r="R60" s="292">
        <f>SUM(AM60,BH60,CC60,CX60,DS60,EN60,FI60)</f>
        <v>0</v>
      </c>
      <c r="S60" s="292">
        <f>SUM(AN60,BI60,CD60,CY60,DT60,EO60,FJ60)</f>
        <v>0</v>
      </c>
      <c r="T60" s="292">
        <f>SUM(AO60,BJ60,CE60,CZ60,DU60,EP60,FK60)</f>
        <v>0</v>
      </c>
      <c r="U60" s="292">
        <f>SUM(AP60,BK60,CF60,DA60,DV60,EQ60,FL60)</f>
        <v>0</v>
      </c>
      <c r="V60" s="292">
        <f>SUM(AQ60,BL60,CG60,DB60,DW60,ER60,FM60)</f>
        <v>0</v>
      </c>
      <c r="W60" s="292">
        <f>SUM(AR60,BM60,CH60,DC60,DX60,ES60,FN60)</f>
        <v>0</v>
      </c>
      <c r="X60" s="292">
        <f>SUM(AS60,BN60,CI60,DD60,DY60,ET60,FO60)</f>
        <v>416</v>
      </c>
      <c r="Y60" s="292">
        <f>SUM(Z60:AS60)</f>
        <v>416</v>
      </c>
      <c r="Z60" s="292">
        <v>0</v>
      </c>
      <c r="AA60" s="292">
        <v>0</v>
      </c>
      <c r="AB60" s="292">
        <v>0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2">
        <v>0</v>
      </c>
      <c r="AJ60" s="295" t="s">
        <v>870</v>
      </c>
      <c r="AK60" s="295" t="s">
        <v>870</v>
      </c>
      <c r="AL60" s="292">
        <v>0</v>
      </c>
      <c r="AM60" s="295" t="s">
        <v>870</v>
      </c>
      <c r="AN60" s="295" t="s">
        <v>870</v>
      </c>
      <c r="AO60" s="292">
        <v>0</v>
      </c>
      <c r="AP60" s="295" t="s">
        <v>870</v>
      </c>
      <c r="AQ60" s="292">
        <v>0</v>
      </c>
      <c r="AR60" s="295" t="s">
        <v>870</v>
      </c>
      <c r="AS60" s="292">
        <v>416</v>
      </c>
      <c r="AT60" s="292">
        <f>SUM(AU60:BN60)</f>
        <v>0</v>
      </c>
      <c r="AU60" s="292">
        <v>0</v>
      </c>
      <c r="AV60" s="292">
        <v>0</v>
      </c>
      <c r="AW60" s="292">
        <v>0</v>
      </c>
      <c r="AX60" s="292">
        <v>0</v>
      </c>
      <c r="AY60" s="292">
        <v>0</v>
      </c>
      <c r="AZ60" s="292">
        <v>0</v>
      </c>
      <c r="BA60" s="292">
        <v>0</v>
      </c>
      <c r="BB60" s="292">
        <v>0</v>
      </c>
      <c r="BC60" s="292">
        <v>0</v>
      </c>
      <c r="BD60" s="292">
        <v>0</v>
      </c>
      <c r="BE60" s="295" t="s">
        <v>870</v>
      </c>
      <c r="BF60" s="295" t="s">
        <v>870</v>
      </c>
      <c r="BG60" s="295" t="s">
        <v>870</v>
      </c>
      <c r="BH60" s="295" t="s">
        <v>870</v>
      </c>
      <c r="BI60" s="295" t="s">
        <v>870</v>
      </c>
      <c r="BJ60" s="295" t="s">
        <v>870</v>
      </c>
      <c r="BK60" s="295" t="s">
        <v>870</v>
      </c>
      <c r="BL60" s="295" t="s">
        <v>870</v>
      </c>
      <c r="BM60" s="295" t="s">
        <v>870</v>
      </c>
      <c r="BN60" s="292">
        <v>0</v>
      </c>
      <c r="BO60" s="292">
        <f>SUM(BP60:CI60)</f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v>0</v>
      </c>
      <c r="BV60" s="292">
        <v>0</v>
      </c>
      <c r="BW60" s="292">
        <v>0</v>
      </c>
      <c r="BX60" s="292">
        <v>0</v>
      </c>
      <c r="BY60" s="292">
        <v>0</v>
      </c>
      <c r="BZ60" s="292">
        <v>0</v>
      </c>
      <c r="CA60" s="292">
        <v>0</v>
      </c>
      <c r="CB60" s="295" t="s">
        <v>870</v>
      </c>
      <c r="CC60" s="295" t="s">
        <v>870</v>
      </c>
      <c r="CD60" s="295" t="s">
        <v>870</v>
      </c>
      <c r="CE60" s="295" t="s">
        <v>870</v>
      </c>
      <c r="CF60" s="295" t="s">
        <v>870</v>
      </c>
      <c r="CG60" s="295" t="s">
        <v>870</v>
      </c>
      <c r="CH60" s="295" t="s">
        <v>870</v>
      </c>
      <c r="CI60" s="292">
        <v>0</v>
      </c>
      <c r="CJ60" s="292">
        <f>SUM(CK60:DD60)</f>
        <v>0</v>
      </c>
      <c r="CK60" s="292">
        <v>0</v>
      </c>
      <c r="CL60" s="292">
        <v>0</v>
      </c>
      <c r="CM60" s="292">
        <v>0</v>
      </c>
      <c r="CN60" s="292">
        <v>0</v>
      </c>
      <c r="CO60" s="292">
        <v>0</v>
      </c>
      <c r="CP60" s="292">
        <v>0</v>
      </c>
      <c r="CQ60" s="292">
        <v>0</v>
      </c>
      <c r="CR60" s="292">
        <v>0</v>
      </c>
      <c r="CS60" s="292">
        <v>0</v>
      </c>
      <c r="CT60" s="292">
        <v>0</v>
      </c>
      <c r="CU60" s="292">
        <v>0</v>
      </c>
      <c r="CV60" s="292">
        <v>0</v>
      </c>
      <c r="CW60" s="295" t="s">
        <v>870</v>
      </c>
      <c r="CX60" s="295" t="s">
        <v>870</v>
      </c>
      <c r="CY60" s="295" t="s">
        <v>870</v>
      </c>
      <c r="CZ60" s="295" t="s">
        <v>870</v>
      </c>
      <c r="DA60" s="295" t="s">
        <v>870</v>
      </c>
      <c r="DB60" s="295" t="s">
        <v>870</v>
      </c>
      <c r="DC60" s="295" t="s">
        <v>870</v>
      </c>
      <c r="DD60" s="292">
        <v>0</v>
      </c>
      <c r="DE60" s="292">
        <f>SUM(DF60:DY60)</f>
        <v>0</v>
      </c>
      <c r="DF60" s="292">
        <v>0</v>
      </c>
      <c r="DG60" s="292">
        <v>0</v>
      </c>
      <c r="DH60" s="292">
        <v>0</v>
      </c>
      <c r="DI60" s="292">
        <v>0</v>
      </c>
      <c r="DJ60" s="292">
        <v>0</v>
      </c>
      <c r="DK60" s="292">
        <v>0</v>
      </c>
      <c r="DL60" s="292">
        <v>0</v>
      </c>
      <c r="DM60" s="292">
        <v>0</v>
      </c>
      <c r="DN60" s="292">
        <v>0</v>
      </c>
      <c r="DO60" s="292">
        <v>0</v>
      </c>
      <c r="DP60" s="292">
        <v>0</v>
      </c>
      <c r="DQ60" s="292">
        <v>0</v>
      </c>
      <c r="DR60" s="295" t="s">
        <v>870</v>
      </c>
      <c r="DS60" s="295" t="s">
        <v>870</v>
      </c>
      <c r="DT60" s="292">
        <v>0</v>
      </c>
      <c r="DU60" s="295" t="s">
        <v>870</v>
      </c>
      <c r="DV60" s="295" t="s">
        <v>870</v>
      </c>
      <c r="DW60" s="295" t="s">
        <v>870</v>
      </c>
      <c r="DX60" s="295" t="s">
        <v>870</v>
      </c>
      <c r="DY60" s="292">
        <v>0</v>
      </c>
      <c r="DZ60" s="292">
        <f>SUM(EA60:ET60)</f>
        <v>0</v>
      </c>
      <c r="EA60" s="292">
        <v>0</v>
      </c>
      <c r="EB60" s="292">
        <v>0</v>
      </c>
      <c r="EC60" s="292">
        <v>0</v>
      </c>
      <c r="ED60" s="292">
        <v>0</v>
      </c>
      <c r="EE60" s="292">
        <v>0</v>
      </c>
      <c r="EF60" s="292">
        <v>0</v>
      </c>
      <c r="EG60" s="292">
        <v>0</v>
      </c>
      <c r="EH60" s="292">
        <v>0</v>
      </c>
      <c r="EI60" s="292">
        <v>0</v>
      </c>
      <c r="EJ60" s="292">
        <v>0</v>
      </c>
      <c r="EK60" s="295" t="s">
        <v>870</v>
      </c>
      <c r="EL60" s="295" t="s">
        <v>870</v>
      </c>
      <c r="EM60" s="295" t="s">
        <v>870</v>
      </c>
      <c r="EN60" s="292">
        <v>0</v>
      </c>
      <c r="EO60" s="292">
        <v>0</v>
      </c>
      <c r="EP60" s="295" t="s">
        <v>870</v>
      </c>
      <c r="EQ60" s="295" t="s">
        <v>870</v>
      </c>
      <c r="ER60" s="295" t="s">
        <v>870</v>
      </c>
      <c r="ES60" s="292">
        <v>0</v>
      </c>
      <c r="ET60" s="292">
        <v>0</v>
      </c>
      <c r="EU60" s="292">
        <f>SUM(EV60:FO60)</f>
        <v>379</v>
      </c>
      <c r="EV60" s="292">
        <v>0</v>
      </c>
      <c r="EW60" s="292">
        <v>0</v>
      </c>
      <c r="EX60" s="292">
        <v>0</v>
      </c>
      <c r="EY60" s="292">
        <v>117</v>
      </c>
      <c r="EZ60" s="292">
        <v>126</v>
      </c>
      <c r="FA60" s="292">
        <v>17</v>
      </c>
      <c r="FB60" s="292">
        <v>0</v>
      </c>
      <c r="FC60" s="292">
        <v>111</v>
      </c>
      <c r="FD60" s="292">
        <v>8</v>
      </c>
      <c r="FE60" s="292">
        <v>0</v>
      </c>
      <c r="FF60" s="292">
        <v>0</v>
      </c>
      <c r="FG60" s="292">
        <v>0</v>
      </c>
      <c r="FH60" s="295" t="s">
        <v>870</v>
      </c>
      <c r="FI60" s="295" t="s">
        <v>870</v>
      </c>
      <c r="FJ60" s="295" t="s">
        <v>870</v>
      </c>
      <c r="FK60" s="292">
        <v>0</v>
      </c>
      <c r="FL60" s="292">
        <v>0</v>
      </c>
      <c r="FM60" s="292">
        <v>0</v>
      </c>
      <c r="FN60" s="292">
        <v>0</v>
      </c>
      <c r="FO60" s="292">
        <v>0</v>
      </c>
    </row>
    <row r="61" spans="1:171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SUM(Y61,AT61,BO61,CJ61,DE61,DZ61,EU61)</f>
        <v>481</v>
      </c>
      <c r="E61" s="292">
        <f>SUM(Z61,AU61,BP61,CK61,DF61,EA61,EV61)</f>
        <v>190</v>
      </c>
      <c r="F61" s="292">
        <f>SUM(AA61,AV61,BQ61,CL61,DG61,EB61,EW61)</f>
        <v>1</v>
      </c>
      <c r="G61" s="292">
        <f>SUM(AB61,AW61,BR61,CM61,DH61,EC61,EX61)</f>
        <v>101</v>
      </c>
      <c r="H61" s="292">
        <f>SUM(AC61,AX61,BS61,CN61,DI61,ED61,EY61)</f>
        <v>0</v>
      </c>
      <c r="I61" s="292">
        <f>SUM(AD61,AY61,BT61,CO61,DJ61,EE61,EZ61)</f>
        <v>93</v>
      </c>
      <c r="J61" s="292">
        <f>SUM(AE61,AZ61,BU61,CP61,DK61,EF61,FA61)</f>
        <v>38</v>
      </c>
      <c r="K61" s="292">
        <f>SUM(AF61,BA61,BV61,CQ61,DL61,EG61,FB61)</f>
        <v>0</v>
      </c>
      <c r="L61" s="292">
        <f>SUM(AG61,BB61,BW61,CR61,DM61,EH61,FC61)</f>
        <v>0</v>
      </c>
      <c r="M61" s="292">
        <f>SUM(AH61,BC61,BX61,CS61,DN61,EI61,FD61)</f>
        <v>28</v>
      </c>
      <c r="N61" s="292">
        <f>SUM(AI61,BD61,BY61,CT61,DO61,EJ61,FE61)</f>
        <v>0</v>
      </c>
      <c r="O61" s="292">
        <f>SUM(AJ61,BE61,BZ61,CU61,DP61,EK61,FF61)</f>
        <v>0</v>
      </c>
      <c r="P61" s="292">
        <f>SUM(AK61,BF61,CA61,CV61,DQ61,EL61,FG61)</f>
        <v>0</v>
      </c>
      <c r="Q61" s="292">
        <f>SUM(AL61,BG61,CB61,CW61,DR61,EM61,FH61)</f>
        <v>0</v>
      </c>
      <c r="R61" s="292">
        <f>SUM(AM61,BH61,CC61,CX61,DS61,EN61,FI61)</f>
        <v>0</v>
      </c>
      <c r="S61" s="292">
        <f>SUM(AN61,BI61,CD61,CY61,DT61,EO61,FJ61)</f>
        <v>0</v>
      </c>
      <c r="T61" s="292">
        <f>SUM(AO61,BJ61,CE61,CZ61,DU61,EP61,FK61)</f>
        <v>0</v>
      </c>
      <c r="U61" s="292">
        <f>SUM(AP61,BK61,CF61,DA61,DV61,EQ61,FL61)</f>
        <v>0</v>
      </c>
      <c r="V61" s="292">
        <f>SUM(AQ61,BL61,CG61,DB61,DW61,ER61,FM61)</f>
        <v>0</v>
      </c>
      <c r="W61" s="292">
        <f>SUM(AR61,BM61,CH61,DC61,DX61,ES61,FN61)</f>
        <v>0</v>
      </c>
      <c r="X61" s="292">
        <f>SUM(AS61,BN61,CI61,DD61,DY61,ET61,FO61)</f>
        <v>30</v>
      </c>
      <c r="Y61" s="292">
        <f>SUM(Z61:AS61)</f>
        <v>0</v>
      </c>
      <c r="Z61" s="292">
        <v>0</v>
      </c>
      <c r="AA61" s="292">
        <v>0</v>
      </c>
      <c r="AB61" s="292">
        <v>0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2">
        <v>0</v>
      </c>
      <c r="AJ61" s="295" t="s">
        <v>870</v>
      </c>
      <c r="AK61" s="295" t="s">
        <v>870</v>
      </c>
      <c r="AL61" s="292">
        <v>0</v>
      </c>
      <c r="AM61" s="295" t="s">
        <v>870</v>
      </c>
      <c r="AN61" s="295" t="s">
        <v>870</v>
      </c>
      <c r="AO61" s="292">
        <v>0</v>
      </c>
      <c r="AP61" s="295" t="s">
        <v>870</v>
      </c>
      <c r="AQ61" s="292">
        <v>0</v>
      </c>
      <c r="AR61" s="295" t="s">
        <v>870</v>
      </c>
      <c r="AS61" s="292">
        <v>0</v>
      </c>
      <c r="AT61" s="292">
        <f>SUM(AU61:BN61)</f>
        <v>4</v>
      </c>
      <c r="AU61" s="292">
        <v>0</v>
      </c>
      <c r="AV61" s="292">
        <v>0</v>
      </c>
      <c r="AW61" s="292">
        <v>0</v>
      </c>
      <c r="AX61" s="292">
        <v>0</v>
      </c>
      <c r="AY61" s="292">
        <v>0</v>
      </c>
      <c r="AZ61" s="292">
        <v>0</v>
      </c>
      <c r="BA61" s="292">
        <v>0</v>
      </c>
      <c r="BB61" s="292">
        <v>0</v>
      </c>
      <c r="BC61" s="292">
        <v>0</v>
      </c>
      <c r="BD61" s="292">
        <v>0</v>
      </c>
      <c r="BE61" s="295" t="s">
        <v>870</v>
      </c>
      <c r="BF61" s="295" t="s">
        <v>870</v>
      </c>
      <c r="BG61" s="295" t="s">
        <v>870</v>
      </c>
      <c r="BH61" s="295" t="s">
        <v>870</v>
      </c>
      <c r="BI61" s="295" t="s">
        <v>870</v>
      </c>
      <c r="BJ61" s="295" t="s">
        <v>870</v>
      </c>
      <c r="BK61" s="295" t="s">
        <v>870</v>
      </c>
      <c r="BL61" s="295" t="s">
        <v>870</v>
      </c>
      <c r="BM61" s="295" t="s">
        <v>870</v>
      </c>
      <c r="BN61" s="292">
        <v>4</v>
      </c>
      <c r="BO61" s="292">
        <f>SUM(BP61:CI61)</f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v>0</v>
      </c>
      <c r="BV61" s="292">
        <v>0</v>
      </c>
      <c r="BW61" s="292">
        <v>0</v>
      </c>
      <c r="BX61" s="292">
        <v>0</v>
      </c>
      <c r="BY61" s="292">
        <v>0</v>
      </c>
      <c r="BZ61" s="292">
        <v>0</v>
      </c>
      <c r="CA61" s="292">
        <v>0</v>
      </c>
      <c r="CB61" s="295" t="s">
        <v>870</v>
      </c>
      <c r="CC61" s="295" t="s">
        <v>870</v>
      </c>
      <c r="CD61" s="295" t="s">
        <v>870</v>
      </c>
      <c r="CE61" s="295" t="s">
        <v>870</v>
      </c>
      <c r="CF61" s="295" t="s">
        <v>870</v>
      </c>
      <c r="CG61" s="295" t="s">
        <v>870</v>
      </c>
      <c r="CH61" s="295" t="s">
        <v>870</v>
      </c>
      <c r="CI61" s="292">
        <v>0</v>
      </c>
      <c r="CJ61" s="292">
        <f>SUM(CK61:DD61)</f>
        <v>0</v>
      </c>
      <c r="CK61" s="292">
        <v>0</v>
      </c>
      <c r="CL61" s="292">
        <v>0</v>
      </c>
      <c r="CM61" s="292">
        <v>0</v>
      </c>
      <c r="CN61" s="292">
        <v>0</v>
      </c>
      <c r="CO61" s="292">
        <v>0</v>
      </c>
      <c r="CP61" s="292">
        <v>0</v>
      </c>
      <c r="CQ61" s="292">
        <v>0</v>
      </c>
      <c r="CR61" s="292">
        <v>0</v>
      </c>
      <c r="CS61" s="292">
        <v>0</v>
      </c>
      <c r="CT61" s="292">
        <v>0</v>
      </c>
      <c r="CU61" s="292">
        <v>0</v>
      </c>
      <c r="CV61" s="292">
        <v>0</v>
      </c>
      <c r="CW61" s="295" t="s">
        <v>870</v>
      </c>
      <c r="CX61" s="295" t="s">
        <v>870</v>
      </c>
      <c r="CY61" s="295" t="s">
        <v>870</v>
      </c>
      <c r="CZ61" s="295" t="s">
        <v>870</v>
      </c>
      <c r="DA61" s="295" t="s">
        <v>870</v>
      </c>
      <c r="DB61" s="295" t="s">
        <v>870</v>
      </c>
      <c r="DC61" s="295" t="s">
        <v>870</v>
      </c>
      <c r="DD61" s="292">
        <v>0</v>
      </c>
      <c r="DE61" s="292">
        <f>SUM(DF61:DY61)</f>
        <v>0</v>
      </c>
      <c r="DF61" s="292">
        <v>0</v>
      </c>
      <c r="DG61" s="292">
        <v>0</v>
      </c>
      <c r="DH61" s="292">
        <v>0</v>
      </c>
      <c r="DI61" s="292">
        <v>0</v>
      </c>
      <c r="DJ61" s="292">
        <v>0</v>
      </c>
      <c r="DK61" s="292">
        <v>0</v>
      </c>
      <c r="DL61" s="292">
        <v>0</v>
      </c>
      <c r="DM61" s="292">
        <v>0</v>
      </c>
      <c r="DN61" s="292">
        <v>0</v>
      </c>
      <c r="DO61" s="292">
        <v>0</v>
      </c>
      <c r="DP61" s="292">
        <v>0</v>
      </c>
      <c r="DQ61" s="292">
        <v>0</v>
      </c>
      <c r="DR61" s="295" t="s">
        <v>870</v>
      </c>
      <c r="DS61" s="295" t="s">
        <v>870</v>
      </c>
      <c r="DT61" s="292">
        <v>0</v>
      </c>
      <c r="DU61" s="295" t="s">
        <v>870</v>
      </c>
      <c r="DV61" s="295" t="s">
        <v>870</v>
      </c>
      <c r="DW61" s="295" t="s">
        <v>870</v>
      </c>
      <c r="DX61" s="295" t="s">
        <v>870</v>
      </c>
      <c r="DY61" s="292">
        <v>0</v>
      </c>
      <c r="DZ61" s="292">
        <f>SUM(EA61:ET61)</f>
        <v>0</v>
      </c>
      <c r="EA61" s="292">
        <v>0</v>
      </c>
      <c r="EB61" s="292">
        <v>0</v>
      </c>
      <c r="EC61" s="292">
        <v>0</v>
      </c>
      <c r="ED61" s="292">
        <v>0</v>
      </c>
      <c r="EE61" s="292">
        <v>0</v>
      </c>
      <c r="EF61" s="292">
        <v>0</v>
      </c>
      <c r="EG61" s="292">
        <v>0</v>
      </c>
      <c r="EH61" s="292">
        <v>0</v>
      </c>
      <c r="EI61" s="292">
        <v>0</v>
      </c>
      <c r="EJ61" s="292">
        <v>0</v>
      </c>
      <c r="EK61" s="295" t="s">
        <v>870</v>
      </c>
      <c r="EL61" s="295" t="s">
        <v>870</v>
      </c>
      <c r="EM61" s="295" t="s">
        <v>870</v>
      </c>
      <c r="EN61" s="292">
        <v>0</v>
      </c>
      <c r="EO61" s="292">
        <v>0</v>
      </c>
      <c r="EP61" s="295" t="s">
        <v>870</v>
      </c>
      <c r="EQ61" s="295" t="s">
        <v>870</v>
      </c>
      <c r="ER61" s="295" t="s">
        <v>870</v>
      </c>
      <c r="ES61" s="292">
        <v>0</v>
      </c>
      <c r="ET61" s="292">
        <v>0</v>
      </c>
      <c r="EU61" s="292">
        <f>SUM(EV61:FO61)</f>
        <v>477</v>
      </c>
      <c r="EV61" s="292">
        <v>190</v>
      </c>
      <c r="EW61" s="292">
        <v>1</v>
      </c>
      <c r="EX61" s="292">
        <v>101</v>
      </c>
      <c r="EY61" s="292">
        <v>0</v>
      </c>
      <c r="EZ61" s="292">
        <v>93</v>
      </c>
      <c r="FA61" s="292">
        <v>38</v>
      </c>
      <c r="FB61" s="292">
        <v>0</v>
      </c>
      <c r="FC61" s="292">
        <v>0</v>
      </c>
      <c r="FD61" s="292">
        <v>28</v>
      </c>
      <c r="FE61" s="292">
        <v>0</v>
      </c>
      <c r="FF61" s="292">
        <v>0</v>
      </c>
      <c r="FG61" s="292">
        <v>0</v>
      </c>
      <c r="FH61" s="295" t="s">
        <v>870</v>
      </c>
      <c r="FI61" s="295" t="s">
        <v>870</v>
      </c>
      <c r="FJ61" s="295" t="s">
        <v>870</v>
      </c>
      <c r="FK61" s="292">
        <v>0</v>
      </c>
      <c r="FL61" s="292">
        <v>0</v>
      </c>
      <c r="FM61" s="292">
        <v>0</v>
      </c>
      <c r="FN61" s="292">
        <v>0</v>
      </c>
      <c r="FO61" s="292">
        <v>26</v>
      </c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61">
    <sortCondition ref="A8:A61"/>
    <sortCondition ref="B8:B61"/>
    <sortCondition ref="C8:C61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&amp;L中間処理後の再生利用量の状況（平成30年度実績）</oddHeader>
  </headerFooter>
  <colBreaks count="7" manualBreakCount="7">
    <brk id="24" min="1" max="60" man="1"/>
    <brk id="45" min="1" max="60" man="1"/>
    <brk id="66" min="1" max="60" man="1"/>
    <brk id="87" min="1" max="60" man="1"/>
    <brk id="108" min="1" max="60" man="1"/>
    <brk id="129" min="1" max="60" man="1"/>
    <brk id="150" min="1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38" t="s">
        <v>11</v>
      </c>
      <c r="B2" s="362" t="s">
        <v>12</v>
      </c>
      <c r="C2" s="340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4" t="s">
        <v>108</v>
      </c>
      <c r="CC2" s="365"/>
      <c r="CD2" s="365"/>
      <c r="CE2" s="365"/>
      <c r="CF2" s="365"/>
      <c r="CG2" s="365"/>
      <c r="CH2" s="365"/>
      <c r="CI2" s="365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39"/>
      <c r="B3" s="363"/>
      <c r="C3" s="341"/>
      <c r="D3" s="361" t="s">
        <v>3</v>
      </c>
      <c r="E3" s="360" t="s">
        <v>19</v>
      </c>
      <c r="F3" s="364" t="s">
        <v>111</v>
      </c>
      <c r="G3" s="365"/>
      <c r="H3" s="365"/>
      <c r="I3" s="365"/>
      <c r="J3" s="365"/>
      <c r="K3" s="365"/>
      <c r="L3" s="365"/>
      <c r="M3" s="366"/>
      <c r="N3" s="358" t="s">
        <v>112</v>
      </c>
      <c r="O3" s="358" t="s">
        <v>113</v>
      </c>
      <c r="P3" s="361" t="s">
        <v>3</v>
      </c>
      <c r="Q3" s="360" t="s">
        <v>114</v>
      </c>
      <c r="R3" s="360" t="s">
        <v>47</v>
      </c>
      <c r="S3" s="360" t="s">
        <v>48</v>
      </c>
      <c r="T3" s="360" t="s">
        <v>49</v>
      </c>
      <c r="U3" s="360" t="s">
        <v>50</v>
      </c>
      <c r="V3" s="360" t="s">
        <v>67</v>
      </c>
      <c r="W3" s="360" t="s">
        <v>52</v>
      </c>
      <c r="X3" s="361" t="s">
        <v>3</v>
      </c>
      <c r="Y3" s="360" t="s">
        <v>114</v>
      </c>
      <c r="Z3" s="360" t="s">
        <v>47</v>
      </c>
      <c r="AA3" s="360" t="s">
        <v>48</v>
      </c>
      <c r="AB3" s="360" t="s">
        <v>49</v>
      </c>
      <c r="AC3" s="360" t="s">
        <v>50</v>
      </c>
      <c r="AD3" s="360" t="s">
        <v>67</v>
      </c>
      <c r="AE3" s="360" t="s">
        <v>52</v>
      </c>
      <c r="AF3" s="361" t="s">
        <v>3</v>
      </c>
      <c r="AG3" s="360" t="s">
        <v>114</v>
      </c>
      <c r="AH3" s="360" t="s">
        <v>47</v>
      </c>
      <c r="AI3" s="360" t="s">
        <v>48</v>
      </c>
      <c r="AJ3" s="360" t="s">
        <v>49</v>
      </c>
      <c r="AK3" s="360" t="s">
        <v>50</v>
      </c>
      <c r="AL3" s="360" t="s">
        <v>67</v>
      </c>
      <c r="AM3" s="360" t="s">
        <v>52</v>
      </c>
      <c r="AN3" s="361" t="s">
        <v>3</v>
      </c>
      <c r="AO3" s="360" t="s">
        <v>114</v>
      </c>
      <c r="AP3" s="360" t="s">
        <v>47</v>
      </c>
      <c r="AQ3" s="360" t="s">
        <v>48</v>
      </c>
      <c r="AR3" s="360" t="s">
        <v>49</v>
      </c>
      <c r="AS3" s="360" t="s">
        <v>50</v>
      </c>
      <c r="AT3" s="360" t="s">
        <v>67</v>
      </c>
      <c r="AU3" s="360" t="s">
        <v>52</v>
      </c>
      <c r="AV3" s="361" t="s">
        <v>3</v>
      </c>
      <c r="AW3" s="360" t="s">
        <v>114</v>
      </c>
      <c r="AX3" s="360" t="s">
        <v>47</v>
      </c>
      <c r="AY3" s="360" t="s">
        <v>48</v>
      </c>
      <c r="AZ3" s="360" t="s">
        <v>49</v>
      </c>
      <c r="BA3" s="360" t="s">
        <v>50</v>
      </c>
      <c r="BB3" s="360" t="s">
        <v>67</v>
      </c>
      <c r="BC3" s="360" t="s">
        <v>52</v>
      </c>
      <c r="BD3" s="361" t="s">
        <v>3</v>
      </c>
      <c r="BE3" s="360" t="s">
        <v>114</v>
      </c>
      <c r="BF3" s="360" t="s">
        <v>47</v>
      </c>
      <c r="BG3" s="360" t="s">
        <v>48</v>
      </c>
      <c r="BH3" s="360" t="s">
        <v>49</v>
      </c>
      <c r="BI3" s="360" t="s">
        <v>50</v>
      </c>
      <c r="BJ3" s="360" t="s">
        <v>67</v>
      </c>
      <c r="BK3" s="360" t="s">
        <v>52</v>
      </c>
      <c r="BL3" s="361" t="s">
        <v>3</v>
      </c>
      <c r="BM3" s="360" t="s">
        <v>114</v>
      </c>
      <c r="BN3" s="360" t="s">
        <v>47</v>
      </c>
      <c r="BO3" s="360" t="s">
        <v>48</v>
      </c>
      <c r="BP3" s="360" t="s">
        <v>49</v>
      </c>
      <c r="BQ3" s="360" t="s">
        <v>50</v>
      </c>
      <c r="BR3" s="360" t="s">
        <v>67</v>
      </c>
      <c r="BS3" s="360" t="s">
        <v>52</v>
      </c>
      <c r="BT3" s="361" t="s">
        <v>3</v>
      </c>
      <c r="BU3" s="360" t="s">
        <v>114</v>
      </c>
      <c r="BV3" s="360" t="s">
        <v>47</v>
      </c>
      <c r="BW3" s="360" t="s">
        <v>48</v>
      </c>
      <c r="BX3" s="360" t="s">
        <v>49</v>
      </c>
      <c r="BY3" s="360" t="s">
        <v>50</v>
      </c>
      <c r="BZ3" s="360" t="s">
        <v>67</v>
      </c>
      <c r="CA3" s="360" t="s">
        <v>52</v>
      </c>
      <c r="CB3" s="361" t="s">
        <v>3</v>
      </c>
      <c r="CC3" s="360" t="s">
        <v>114</v>
      </c>
      <c r="CD3" s="360" t="s">
        <v>47</v>
      </c>
      <c r="CE3" s="360" t="s">
        <v>48</v>
      </c>
      <c r="CF3" s="360" t="s">
        <v>49</v>
      </c>
      <c r="CG3" s="360" t="s">
        <v>50</v>
      </c>
      <c r="CH3" s="360" t="s">
        <v>67</v>
      </c>
      <c r="CI3" s="360" t="s">
        <v>52</v>
      </c>
      <c r="CJ3" s="361" t="s">
        <v>3</v>
      </c>
      <c r="CK3" s="360" t="s">
        <v>114</v>
      </c>
      <c r="CL3" s="360" t="s">
        <v>47</v>
      </c>
      <c r="CM3" s="360" t="s">
        <v>48</v>
      </c>
      <c r="CN3" s="360" t="s">
        <v>49</v>
      </c>
      <c r="CO3" s="360" t="s">
        <v>50</v>
      </c>
      <c r="CP3" s="360" t="s">
        <v>67</v>
      </c>
      <c r="CQ3" s="360" t="s">
        <v>52</v>
      </c>
      <c r="CR3" s="361" t="s">
        <v>3</v>
      </c>
      <c r="CS3" s="360" t="s">
        <v>114</v>
      </c>
      <c r="CT3" s="360" t="s">
        <v>47</v>
      </c>
      <c r="CU3" s="360" t="s">
        <v>48</v>
      </c>
      <c r="CV3" s="360" t="s">
        <v>49</v>
      </c>
      <c r="CW3" s="360" t="s">
        <v>50</v>
      </c>
      <c r="CX3" s="360" t="s">
        <v>67</v>
      </c>
      <c r="CY3" s="360" t="s">
        <v>52</v>
      </c>
    </row>
    <row r="4" spans="1:103" s="175" customFormat="1" ht="25.5" customHeight="1">
      <c r="A4" s="339"/>
      <c r="B4" s="363"/>
      <c r="C4" s="341"/>
      <c r="D4" s="361"/>
      <c r="E4" s="361"/>
      <c r="F4" s="361" t="s">
        <v>3</v>
      </c>
      <c r="G4" s="358" t="s">
        <v>115</v>
      </c>
      <c r="H4" s="358" t="s">
        <v>20</v>
      </c>
      <c r="I4" s="358" t="s">
        <v>21</v>
      </c>
      <c r="J4" s="358" t="s">
        <v>22</v>
      </c>
      <c r="K4" s="358" t="s">
        <v>23</v>
      </c>
      <c r="L4" s="358" t="s">
        <v>24</v>
      </c>
      <c r="M4" s="358" t="s">
        <v>116</v>
      </c>
      <c r="N4" s="359"/>
      <c r="O4" s="359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</row>
    <row r="5" spans="1:103" s="175" customFormat="1" ht="22.5" customHeight="1">
      <c r="A5" s="339"/>
      <c r="B5" s="363"/>
      <c r="C5" s="341"/>
      <c r="D5" s="288"/>
      <c r="E5" s="361"/>
      <c r="F5" s="361"/>
      <c r="G5" s="359"/>
      <c r="H5" s="359"/>
      <c r="I5" s="359"/>
      <c r="J5" s="359"/>
      <c r="K5" s="359"/>
      <c r="L5" s="359"/>
      <c r="M5" s="359"/>
      <c r="N5" s="359"/>
      <c r="O5" s="359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</row>
    <row r="6" spans="1:103" s="176" customFormat="1" ht="13.5" customHeight="1">
      <c r="A6" s="339"/>
      <c r="B6" s="363"/>
      <c r="C6" s="341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千葉県</v>
      </c>
      <c r="B7" s="303" t="str">
        <f>ごみ処理概要!B7</f>
        <v>12000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0</v>
      </c>
      <c r="E37" s="292">
        <f>X37</f>
        <v>0</v>
      </c>
      <c r="F37" s="292">
        <f>SUM(G37:M37)</f>
        <v>0</v>
      </c>
      <c r="G37" s="292">
        <f>AF37</f>
        <v>0</v>
      </c>
      <c r="H37" s="292">
        <f>AN37</f>
        <v>0</v>
      </c>
      <c r="I37" s="292">
        <f>AV37</f>
        <v>0</v>
      </c>
      <c r="J37" s="292">
        <f>BD37</f>
        <v>0</v>
      </c>
      <c r="K37" s="292">
        <f>BL37</f>
        <v>0</v>
      </c>
      <c r="L37" s="292">
        <f>BT37</f>
        <v>0</v>
      </c>
      <c r="M37" s="292">
        <f>CB37</f>
        <v>0</v>
      </c>
      <c r="N37" s="292">
        <f>CJ37</f>
        <v>0</v>
      </c>
      <c r="O37" s="292">
        <f>CR37</f>
        <v>0</v>
      </c>
      <c r="P37" s="292">
        <f>SUM(Q37:W37)</f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>SUM(Y37:AE37)</f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>SUM(AG37:AM37)</f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>SUM(AO37:AU37)</f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>SUM(AW37:BC37)</f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>SUM(BE37:BK37)</f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>SUM(BM37:BS37)</f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>SUM(BU37:CA37)</f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>SUM(CC37:CI37)</f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>SUM(CK37:CQ37)</f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>SUM(CS37:CY37)</f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0</v>
      </c>
      <c r="E38" s="292">
        <f>X38</f>
        <v>0</v>
      </c>
      <c r="F38" s="292">
        <f>SUM(G38:M38)</f>
        <v>0</v>
      </c>
      <c r="G38" s="292">
        <f>AF38</f>
        <v>0</v>
      </c>
      <c r="H38" s="292">
        <f>AN38</f>
        <v>0</v>
      </c>
      <c r="I38" s="292">
        <f>AV38</f>
        <v>0</v>
      </c>
      <c r="J38" s="292">
        <f>BD38</f>
        <v>0</v>
      </c>
      <c r="K38" s="292">
        <f>BL38</f>
        <v>0</v>
      </c>
      <c r="L38" s="292">
        <f>BT38</f>
        <v>0</v>
      </c>
      <c r="M38" s="292">
        <f>CB38</f>
        <v>0</v>
      </c>
      <c r="N38" s="292">
        <f>CJ38</f>
        <v>0</v>
      </c>
      <c r="O38" s="292">
        <f>CR38</f>
        <v>0</v>
      </c>
      <c r="P38" s="292">
        <f>SUM(Q38:W38)</f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>SUM(Y38:AE38)</f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>SUM(AG38:AM38)</f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>SUM(AO38:AU38)</f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>SUM(AW38:BC38)</f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>SUM(BE38:BK38)</f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>SUM(BM38:BS38)</f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>SUM(BU38:CA38)</f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>SUM(CC38:CI38)</f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>SUM(CK38:CQ38)</f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>SUM(CS38:CY38)</f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0</v>
      </c>
      <c r="E39" s="292">
        <f>X39</f>
        <v>0</v>
      </c>
      <c r="F39" s="292">
        <f>SUM(G39:M39)</f>
        <v>0</v>
      </c>
      <c r="G39" s="292">
        <f>AF39</f>
        <v>0</v>
      </c>
      <c r="H39" s="292">
        <f>AN39</f>
        <v>0</v>
      </c>
      <c r="I39" s="292">
        <f>AV39</f>
        <v>0</v>
      </c>
      <c r="J39" s="292">
        <f>BD39</f>
        <v>0</v>
      </c>
      <c r="K39" s="292">
        <f>BL39</f>
        <v>0</v>
      </c>
      <c r="L39" s="292">
        <f>BT39</f>
        <v>0</v>
      </c>
      <c r="M39" s="292">
        <f>CB39</f>
        <v>0</v>
      </c>
      <c r="N39" s="292">
        <f>CJ39</f>
        <v>0</v>
      </c>
      <c r="O39" s="292">
        <f>CR39</f>
        <v>0</v>
      </c>
      <c r="P39" s="292">
        <f>SUM(Q39:W39)</f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>SUM(Y39:AE39)</f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>SUM(AG39:AM39)</f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>SUM(AO39:AU39)</f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>SUM(AW39:BC39)</f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>SUM(BE39:BK39)</f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>SUM(BM39:BS39)</f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>SUM(BU39:CA39)</f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>SUM(CC39:CI39)</f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>SUM(CK39:CQ39)</f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>SUM(CS39:CY39)</f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0</v>
      </c>
      <c r="E40" s="292">
        <f>X40</f>
        <v>0</v>
      </c>
      <c r="F40" s="292">
        <f>SUM(G40:M40)</f>
        <v>0</v>
      </c>
      <c r="G40" s="292">
        <f>AF40</f>
        <v>0</v>
      </c>
      <c r="H40" s="292">
        <f>AN40</f>
        <v>0</v>
      </c>
      <c r="I40" s="292">
        <f>AV40</f>
        <v>0</v>
      </c>
      <c r="J40" s="292">
        <f>BD40</f>
        <v>0</v>
      </c>
      <c r="K40" s="292">
        <f>BL40</f>
        <v>0</v>
      </c>
      <c r="L40" s="292">
        <f>BT40</f>
        <v>0</v>
      </c>
      <c r="M40" s="292">
        <f>CB40</f>
        <v>0</v>
      </c>
      <c r="N40" s="292">
        <f>CJ40</f>
        <v>0</v>
      </c>
      <c r="O40" s="292">
        <f>CR40</f>
        <v>0</v>
      </c>
      <c r="P40" s="292">
        <f>SUM(Q40:W40)</f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>SUM(Y40:AE40)</f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>SUM(AG40:AM40)</f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>SUM(AO40:AU40)</f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>SUM(AW40:BC40)</f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>SUM(BE40:BK40)</f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>SUM(BM40:BS40)</f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>SUM(BU40:CA40)</f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>SUM(CC40:CI40)</f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>SUM(CK40:CQ40)</f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>SUM(CS40:CY40)</f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0</v>
      </c>
      <c r="E41" s="292">
        <f>X41</f>
        <v>0</v>
      </c>
      <c r="F41" s="292">
        <f>SUM(G41:M41)</f>
        <v>0</v>
      </c>
      <c r="G41" s="292">
        <f>AF41</f>
        <v>0</v>
      </c>
      <c r="H41" s="292">
        <f>AN41</f>
        <v>0</v>
      </c>
      <c r="I41" s="292">
        <f>AV41</f>
        <v>0</v>
      </c>
      <c r="J41" s="292">
        <f>BD41</f>
        <v>0</v>
      </c>
      <c r="K41" s="292">
        <f>BL41</f>
        <v>0</v>
      </c>
      <c r="L41" s="292">
        <f>BT41</f>
        <v>0</v>
      </c>
      <c r="M41" s="292">
        <f>CB41</f>
        <v>0</v>
      </c>
      <c r="N41" s="292">
        <f>CJ41</f>
        <v>0</v>
      </c>
      <c r="O41" s="292">
        <f>CR41</f>
        <v>0</v>
      </c>
      <c r="P41" s="292">
        <f>SUM(Q41:W41)</f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>SUM(Y41:AE41)</f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>SUM(AG41:AM41)</f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>SUM(AO41:AU41)</f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>SUM(AW41:BC41)</f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>SUM(BE41:BK41)</f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>SUM(BM41:BS41)</f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>SUM(BU41:CA41)</f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>SUM(CC41:CI41)</f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>SUM(CK41:CQ41)</f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>SUM(CS41:CY41)</f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0</v>
      </c>
      <c r="E42" s="292">
        <f>X42</f>
        <v>0</v>
      </c>
      <c r="F42" s="292">
        <f>SUM(G42:M42)</f>
        <v>0</v>
      </c>
      <c r="G42" s="292">
        <f>AF42</f>
        <v>0</v>
      </c>
      <c r="H42" s="292">
        <f>AN42</f>
        <v>0</v>
      </c>
      <c r="I42" s="292">
        <f>AV42</f>
        <v>0</v>
      </c>
      <c r="J42" s="292">
        <f>BD42</f>
        <v>0</v>
      </c>
      <c r="K42" s="292">
        <f>BL42</f>
        <v>0</v>
      </c>
      <c r="L42" s="292">
        <f>BT42</f>
        <v>0</v>
      </c>
      <c r="M42" s="292">
        <f>CB42</f>
        <v>0</v>
      </c>
      <c r="N42" s="292">
        <f>CJ42</f>
        <v>0</v>
      </c>
      <c r="O42" s="292">
        <f>CR42</f>
        <v>0</v>
      </c>
      <c r="P42" s="292">
        <f>SUM(Q42:W42)</f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>SUM(Y42:AE42)</f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>SUM(AG42:AM42)</f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>SUM(AO42:AU42)</f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>SUM(AW42:BC42)</f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>SUM(BE42:BK42)</f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>SUM(BM42:BS42)</f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>SUM(BU42:CA42)</f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>SUM(CC42:CI42)</f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>SUM(CK42:CQ42)</f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>SUM(CS42:CY42)</f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0</v>
      </c>
      <c r="E43" s="292">
        <f>X43</f>
        <v>0</v>
      </c>
      <c r="F43" s="292">
        <f>SUM(G43:M43)</f>
        <v>0</v>
      </c>
      <c r="G43" s="292">
        <f>AF43</f>
        <v>0</v>
      </c>
      <c r="H43" s="292">
        <f>AN43</f>
        <v>0</v>
      </c>
      <c r="I43" s="292">
        <f>AV43</f>
        <v>0</v>
      </c>
      <c r="J43" s="292">
        <f>BD43</f>
        <v>0</v>
      </c>
      <c r="K43" s="292">
        <f>BL43</f>
        <v>0</v>
      </c>
      <c r="L43" s="292">
        <f>BT43</f>
        <v>0</v>
      </c>
      <c r="M43" s="292">
        <f>CB43</f>
        <v>0</v>
      </c>
      <c r="N43" s="292">
        <f>CJ43</f>
        <v>0</v>
      </c>
      <c r="O43" s="292">
        <f>CR43</f>
        <v>0</v>
      </c>
      <c r="P43" s="292">
        <f>SUM(Q43:W43)</f>
        <v>0</v>
      </c>
      <c r="Q43" s="292">
        <f>0</f>
        <v>0</v>
      </c>
      <c r="R43" s="292">
        <f>0</f>
        <v>0</v>
      </c>
      <c r="S43" s="292">
        <f>0</f>
        <v>0</v>
      </c>
      <c r="T43" s="292">
        <f>0</f>
        <v>0</v>
      </c>
      <c r="U43" s="292">
        <f>0</f>
        <v>0</v>
      </c>
      <c r="V43" s="292">
        <f>0</f>
        <v>0</v>
      </c>
      <c r="W43" s="292">
        <f>0</f>
        <v>0</v>
      </c>
      <c r="X43" s="292">
        <f>SUM(Y43:AE43)</f>
        <v>0</v>
      </c>
      <c r="Y43" s="292">
        <f>0</f>
        <v>0</v>
      </c>
      <c r="Z43" s="292">
        <f>0</f>
        <v>0</v>
      </c>
      <c r="AA43" s="292">
        <f>0</f>
        <v>0</v>
      </c>
      <c r="AB43" s="292">
        <f>0</f>
        <v>0</v>
      </c>
      <c r="AC43" s="292">
        <f>0</f>
        <v>0</v>
      </c>
      <c r="AD43" s="292">
        <f>0</f>
        <v>0</v>
      </c>
      <c r="AE43" s="292">
        <f>0</f>
        <v>0</v>
      </c>
      <c r="AF43" s="292">
        <f>SUM(AG43:AM43)</f>
        <v>0</v>
      </c>
      <c r="AG43" s="292">
        <f>0</f>
        <v>0</v>
      </c>
      <c r="AH43" s="292">
        <f>0</f>
        <v>0</v>
      </c>
      <c r="AI43" s="292">
        <f>0</f>
        <v>0</v>
      </c>
      <c r="AJ43" s="292">
        <f>0</f>
        <v>0</v>
      </c>
      <c r="AK43" s="292">
        <f>0</f>
        <v>0</v>
      </c>
      <c r="AL43" s="292">
        <f>0</f>
        <v>0</v>
      </c>
      <c r="AM43" s="292">
        <f>0</f>
        <v>0</v>
      </c>
      <c r="AN43" s="292">
        <f>SUM(AO43:AU43)</f>
        <v>0</v>
      </c>
      <c r="AO43" s="292">
        <f>0</f>
        <v>0</v>
      </c>
      <c r="AP43" s="292">
        <f>0</f>
        <v>0</v>
      </c>
      <c r="AQ43" s="292">
        <f>0</f>
        <v>0</v>
      </c>
      <c r="AR43" s="292">
        <f>0</f>
        <v>0</v>
      </c>
      <c r="AS43" s="292">
        <f>0</f>
        <v>0</v>
      </c>
      <c r="AT43" s="292">
        <f>0</f>
        <v>0</v>
      </c>
      <c r="AU43" s="292">
        <f>0</f>
        <v>0</v>
      </c>
      <c r="AV43" s="292">
        <f>SUM(AW43:BC43)</f>
        <v>0</v>
      </c>
      <c r="AW43" s="292">
        <f>0</f>
        <v>0</v>
      </c>
      <c r="AX43" s="292">
        <f>0</f>
        <v>0</v>
      </c>
      <c r="AY43" s="292">
        <f>0</f>
        <v>0</v>
      </c>
      <c r="AZ43" s="292">
        <f>0</f>
        <v>0</v>
      </c>
      <c r="BA43" s="292">
        <f>0</f>
        <v>0</v>
      </c>
      <c r="BB43" s="292">
        <f>0</f>
        <v>0</v>
      </c>
      <c r="BC43" s="292">
        <f>0</f>
        <v>0</v>
      </c>
      <c r="BD43" s="292">
        <f>SUM(BE43:BK43)</f>
        <v>0</v>
      </c>
      <c r="BE43" s="292">
        <f>0</f>
        <v>0</v>
      </c>
      <c r="BF43" s="292">
        <f>0</f>
        <v>0</v>
      </c>
      <c r="BG43" s="292">
        <f>0</f>
        <v>0</v>
      </c>
      <c r="BH43" s="292">
        <f>0</f>
        <v>0</v>
      </c>
      <c r="BI43" s="292">
        <f>0</f>
        <v>0</v>
      </c>
      <c r="BJ43" s="292">
        <f>0</f>
        <v>0</v>
      </c>
      <c r="BK43" s="292">
        <f>0</f>
        <v>0</v>
      </c>
      <c r="BL43" s="292">
        <f>SUM(BM43:BS43)</f>
        <v>0</v>
      </c>
      <c r="BM43" s="292">
        <f>0</f>
        <v>0</v>
      </c>
      <c r="BN43" s="292">
        <f>0</f>
        <v>0</v>
      </c>
      <c r="BO43" s="292">
        <f>0</f>
        <v>0</v>
      </c>
      <c r="BP43" s="292">
        <f>0</f>
        <v>0</v>
      </c>
      <c r="BQ43" s="292">
        <f>0</f>
        <v>0</v>
      </c>
      <c r="BR43" s="292">
        <f>0</f>
        <v>0</v>
      </c>
      <c r="BS43" s="292">
        <f>0</f>
        <v>0</v>
      </c>
      <c r="BT43" s="292">
        <f>SUM(BU43:CA43)</f>
        <v>0</v>
      </c>
      <c r="BU43" s="292">
        <f>0</f>
        <v>0</v>
      </c>
      <c r="BV43" s="292">
        <f>0</f>
        <v>0</v>
      </c>
      <c r="BW43" s="292">
        <f>0</f>
        <v>0</v>
      </c>
      <c r="BX43" s="292">
        <f>0</f>
        <v>0</v>
      </c>
      <c r="BY43" s="292">
        <f>0</f>
        <v>0</v>
      </c>
      <c r="BZ43" s="292">
        <f>0</f>
        <v>0</v>
      </c>
      <c r="CA43" s="292">
        <f>0</f>
        <v>0</v>
      </c>
      <c r="CB43" s="292">
        <f>SUM(CC43:CI43)</f>
        <v>0</v>
      </c>
      <c r="CC43" s="292">
        <f>0</f>
        <v>0</v>
      </c>
      <c r="CD43" s="292">
        <f>0</f>
        <v>0</v>
      </c>
      <c r="CE43" s="292">
        <f>0</f>
        <v>0</v>
      </c>
      <c r="CF43" s="292">
        <f>0</f>
        <v>0</v>
      </c>
      <c r="CG43" s="292">
        <f>0</f>
        <v>0</v>
      </c>
      <c r="CH43" s="292">
        <f>0</f>
        <v>0</v>
      </c>
      <c r="CI43" s="292">
        <f>0</f>
        <v>0</v>
      </c>
      <c r="CJ43" s="292">
        <f>SUM(CK43:CQ43)</f>
        <v>0</v>
      </c>
      <c r="CK43" s="292">
        <f>0</f>
        <v>0</v>
      </c>
      <c r="CL43" s="292">
        <f>0</f>
        <v>0</v>
      </c>
      <c r="CM43" s="292">
        <f>0</f>
        <v>0</v>
      </c>
      <c r="CN43" s="292">
        <f>0</f>
        <v>0</v>
      </c>
      <c r="CO43" s="292">
        <f>0</f>
        <v>0</v>
      </c>
      <c r="CP43" s="292">
        <f>0</f>
        <v>0</v>
      </c>
      <c r="CQ43" s="292">
        <f>0</f>
        <v>0</v>
      </c>
      <c r="CR43" s="292">
        <f>SUM(CS43:CY43)</f>
        <v>0</v>
      </c>
      <c r="CS43" s="292">
        <f>0</f>
        <v>0</v>
      </c>
      <c r="CT43" s="292">
        <f>0</f>
        <v>0</v>
      </c>
      <c r="CU43" s="292">
        <f>0</f>
        <v>0</v>
      </c>
      <c r="CV43" s="292">
        <f>0</f>
        <v>0</v>
      </c>
      <c r="CW43" s="292">
        <f>0</f>
        <v>0</v>
      </c>
      <c r="CX43" s="292">
        <f>0</f>
        <v>0</v>
      </c>
      <c r="CY43" s="292">
        <f>0</f>
        <v>0</v>
      </c>
    </row>
    <row r="44" spans="1:103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0</v>
      </c>
      <c r="E44" s="292">
        <f>X44</f>
        <v>0</v>
      </c>
      <c r="F44" s="292">
        <f>SUM(G44:M44)</f>
        <v>0</v>
      </c>
      <c r="G44" s="292">
        <f>AF44</f>
        <v>0</v>
      </c>
      <c r="H44" s="292">
        <f>AN44</f>
        <v>0</v>
      </c>
      <c r="I44" s="292">
        <f>AV44</f>
        <v>0</v>
      </c>
      <c r="J44" s="292">
        <f>BD44</f>
        <v>0</v>
      </c>
      <c r="K44" s="292">
        <f>BL44</f>
        <v>0</v>
      </c>
      <c r="L44" s="292">
        <f>BT44</f>
        <v>0</v>
      </c>
      <c r="M44" s="292">
        <f>CB44</f>
        <v>0</v>
      </c>
      <c r="N44" s="292">
        <f>CJ44</f>
        <v>0</v>
      </c>
      <c r="O44" s="292">
        <f>CR44</f>
        <v>0</v>
      </c>
      <c r="P44" s="292">
        <f>SUM(Q44:W44)</f>
        <v>0</v>
      </c>
      <c r="Q44" s="292">
        <f>0</f>
        <v>0</v>
      </c>
      <c r="R44" s="292">
        <f>0</f>
        <v>0</v>
      </c>
      <c r="S44" s="292">
        <f>0</f>
        <v>0</v>
      </c>
      <c r="T44" s="292">
        <f>0</f>
        <v>0</v>
      </c>
      <c r="U44" s="292">
        <f>0</f>
        <v>0</v>
      </c>
      <c r="V44" s="292">
        <f>0</f>
        <v>0</v>
      </c>
      <c r="W44" s="292">
        <f>0</f>
        <v>0</v>
      </c>
      <c r="X44" s="292">
        <f>SUM(Y44:AE44)</f>
        <v>0</v>
      </c>
      <c r="Y44" s="292">
        <f>0</f>
        <v>0</v>
      </c>
      <c r="Z44" s="292">
        <f>0</f>
        <v>0</v>
      </c>
      <c r="AA44" s="292">
        <f>0</f>
        <v>0</v>
      </c>
      <c r="AB44" s="292">
        <f>0</f>
        <v>0</v>
      </c>
      <c r="AC44" s="292">
        <f>0</f>
        <v>0</v>
      </c>
      <c r="AD44" s="292">
        <f>0</f>
        <v>0</v>
      </c>
      <c r="AE44" s="292">
        <f>0</f>
        <v>0</v>
      </c>
      <c r="AF44" s="292">
        <f>SUM(AG44:AM44)</f>
        <v>0</v>
      </c>
      <c r="AG44" s="292">
        <f>0</f>
        <v>0</v>
      </c>
      <c r="AH44" s="292">
        <f>0</f>
        <v>0</v>
      </c>
      <c r="AI44" s="292">
        <f>0</f>
        <v>0</v>
      </c>
      <c r="AJ44" s="292">
        <f>0</f>
        <v>0</v>
      </c>
      <c r="AK44" s="292">
        <f>0</f>
        <v>0</v>
      </c>
      <c r="AL44" s="292">
        <f>0</f>
        <v>0</v>
      </c>
      <c r="AM44" s="292">
        <f>0</f>
        <v>0</v>
      </c>
      <c r="AN44" s="292">
        <f>SUM(AO44:AU44)</f>
        <v>0</v>
      </c>
      <c r="AO44" s="292">
        <f>0</f>
        <v>0</v>
      </c>
      <c r="AP44" s="292">
        <f>0</f>
        <v>0</v>
      </c>
      <c r="AQ44" s="292">
        <f>0</f>
        <v>0</v>
      </c>
      <c r="AR44" s="292">
        <f>0</f>
        <v>0</v>
      </c>
      <c r="AS44" s="292">
        <f>0</f>
        <v>0</v>
      </c>
      <c r="AT44" s="292">
        <f>0</f>
        <v>0</v>
      </c>
      <c r="AU44" s="292">
        <f>0</f>
        <v>0</v>
      </c>
      <c r="AV44" s="292">
        <f>SUM(AW44:BC44)</f>
        <v>0</v>
      </c>
      <c r="AW44" s="292">
        <f>0</f>
        <v>0</v>
      </c>
      <c r="AX44" s="292">
        <f>0</f>
        <v>0</v>
      </c>
      <c r="AY44" s="292">
        <f>0</f>
        <v>0</v>
      </c>
      <c r="AZ44" s="292">
        <f>0</f>
        <v>0</v>
      </c>
      <c r="BA44" s="292">
        <f>0</f>
        <v>0</v>
      </c>
      <c r="BB44" s="292">
        <f>0</f>
        <v>0</v>
      </c>
      <c r="BC44" s="292">
        <f>0</f>
        <v>0</v>
      </c>
      <c r="BD44" s="292">
        <f>SUM(BE44:BK44)</f>
        <v>0</v>
      </c>
      <c r="BE44" s="292">
        <f>0</f>
        <v>0</v>
      </c>
      <c r="BF44" s="292">
        <f>0</f>
        <v>0</v>
      </c>
      <c r="BG44" s="292">
        <f>0</f>
        <v>0</v>
      </c>
      <c r="BH44" s="292">
        <f>0</f>
        <v>0</v>
      </c>
      <c r="BI44" s="292">
        <f>0</f>
        <v>0</v>
      </c>
      <c r="BJ44" s="292">
        <f>0</f>
        <v>0</v>
      </c>
      <c r="BK44" s="292">
        <f>0</f>
        <v>0</v>
      </c>
      <c r="BL44" s="292">
        <f>SUM(BM44:BS44)</f>
        <v>0</v>
      </c>
      <c r="BM44" s="292">
        <f>0</f>
        <v>0</v>
      </c>
      <c r="BN44" s="292">
        <f>0</f>
        <v>0</v>
      </c>
      <c r="BO44" s="292">
        <f>0</f>
        <v>0</v>
      </c>
      <c r="BP44" s="292">
        <f>0</f>
        <v>0</v>
      </c>
      <c r="BQ44" s="292">
        <f>0</f>
        <v>0</v>
      </c>
      <c r="BR44" s="292">
        <f>0</f>
        <v>0</v>
      </c>
      <c r="BS44" s="292">
        <f>0</f>
        <v>0</v>
      </c>
      <c r="BT44" s="292">
        <f>SUM(BU44:CA44)</f>
        <v>0</v>
      </c>
      <c r="BU44" s="292">
        <f>0</f>
        <v>0</v>
      </c>
      <c r="BV44" s="292">
        <f>0</f>
        <v>0</v>
      </c>
      <c r="BW44" s="292">
        <f>0</f>
        <v>0</v>
      </c>
      <c r="BX44" s="292">
        <f>0</f>
        <v>0</v>
      </c>
      <c r="BY44" s="292">
        <f>0</f>
        <v>0</v>
      </c>
      <c r="BZ44" s="292">
        <f>0</f>
        <v>0</v>
      </c>
      <c r="CA44" s="292">
        <f>0</f>
        <v>0</v>
      </c>
      <c r="CB44" s="292">
        <f>SUM(CC44:CI44)</f>
        <v>0</v>
      </c>
      <c r="CC44" s="292">
        <f>0</f>
        <v>0</v>
      </c>
      <c r="CD44" s="292">
        <f>0</f>
        <v>0</v>
      </c>
      <c r="CE44" s="292">
        <f>0</f>
        <v>0</v>
      </c>
      <c r="CF44" s="292">
        <f>0</f>
        <v>0</v>
      </c>
      <c r="CG44" s="292">
        <f>0</f>
        <v>0</v>
      </c>
      <c r="CH44" s="292">
        <f>0</f>
        <v>0</v>
      </c>
      <c r="CI44" s="292">
        <f>0</f>
        <v>0</v>
      </c>
      <c r="CJ44" s="292">
        <f>SUM(CK44:CQ44)</f>
        <v>0</v>
      </c>
      <c r="CK44" s="292">
        <f>0</f>
        <v>0</v>
      </c>
      <c r="CL44" s="292">
        <f>0</f>
        <v>0</v>
      </c>
      <c r="CM44" s="292">
        <f>0</f>
        <v>0</v>
      </c>
      <c r="CN44" s="292">
        <f>0</f>
        <v>0</v>
      </c>
      <c r="CO44" s="292">
        <f>0</f>
        <v>0</v>
      </c>
      <c r="CP44" s="292">
        <f>0</f>
        <v>0</v>
      </c>
      <c r="CQ44" s="292">
        <f>0</f>
        <v>0</v>
      </c>
      <c r="CR44" s="292">
        <f>SUM(CS44:CY44)</f>
        <v>0</v>
      </c>
      <c r="CS44" s="292">
        <f>0</f>
        <v>0</v>
      </c>
      <c r="CT44" s="292">
        <f>0</f>
        <v>0</v>
      </c>
      <c r="CU44" s="292">
        <f>0</f>
        <v>0</v>
      </c>
      <c r="CV44" s="292">
        <f>0</f>
        <v>0</v>
      </c>
      <c r="CW44" s="292">
        <f>0</f>
        <v>0</v>
      </c>
      <c r="CX44" s="292">
        <f>0</f>
        <v>0</v>
      </c>
      <c r="CY44" s="292">
        <f>0</f>
        <v>0</v>
      </c>
    </row>
    <row r="45" spans="1:103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0</v>
      </c>
      <c r="E45" s="292">
        <f>X45</f>
        <v>0</v>
      </c>
      <c r="F45" s="292">
        <f>SUM(G45:M45)</f>
        <v>0</v>
      </c>
      <c r="G45" s="292">
        <f>AF45</f>
        <v>0</v>
      </c>
      <c r="H45" s="292">
        <f>AN45</f>
        <v>0</v>
      </c>
      <c r="I45" s="292">
        <f>AV45</f>
        <v>0</v>
      </c>
      <c r="J45" s="292">
        <f>BD45</f>
        <v>0</v>
      </c>
      <c r="K45" s="292">
        <f>BL45</f>
        <v>0</v>
      </c>
      <c r="L45" s="292">
        <f>BT45</f>
        <v>0</v>
      </c>
      <c r="M45" s="292">
        <f>CB45</f>
        <v>0</v>
      </c>
      <c r="N45" s="292">
        <f>CJ45</f>
        <v>0</v>
      </c>
      <c r="O45" s="292">
        <f>CR45</f>
        <v>0</v>
      </c>
      <c r="P45" s="292">
        <f>SUM(Q45:W45)</f>
        <v>0</v>
      </c>
      <c r="Q45" s="292">
        <f>0</f>
        <v>0</v>
      </c>
      <c r="R45" s="292">
        <f>0</f>
        <v>0</v>
      </c>
      <c r="S45" s="292">
        <f>0</f>
        <v>0</v>
      </c>
      <c r="T45" s="292">
        <f>0</f>
        <v>0</v>
      </c>
      <c r="U45" s="292">
        <f>0</f>
        <v>0</v>
      </c>
      <c r="V45" s="292">
        <f>0</f>
        <v>0</v>
      </c>
      <c r="W45" s="292">
        <f>0</f>
        <v>0</v>
      </c>
      <c r="X45" s="292">
        <f>SUM(Y45:AE45)</f>
        <v>0</v>
      </c>
      <c r="Y45" s="292">
        <f>0</f>
        <v>0</v>
      </c>
      <c r="Z45" s="292">
        <f>0</f>
        <v>0</v>
      </c>
      <c r="AA45" s="292">
        <f>0</f>
        <v>0</v>
      </c>
      <c r="AB45" s="292">
        <f>0</f>
        <v>0</v>
      </c>
      <c r="AC45" s="292">
        <f>0</f>
        <v>0</v>
      </c>
      <c r="AD45" s="292">
        <f>0</f>
        <v>0</v>
      </c>
      <c r="AE45" s="292">
        <f>0</f>
        <v>0</v>
      </c>
      <c r="AF45" s="292">
        <f>SUM(AG45:AM45)</f>
        <v>0</v>
      </c>
      <c r="AG45" s="292">
        <f>0</f>
        <v>0</v>
      </c>
      <c r="AH45" s="292">
        <f>0</f>
        <v>0</v>
      </c>
      <c r="AI45" s="292">
        <f>0</f>
        <v>0</v>
      </c>
      <c r="AJ45" s="292">
        <f>0</f>
        <v>0</v>
      </c>
      <c r="AK45" s="292">
        <f>0</f>
        <v>0</v>
      </c>
      <c r="AL45" s="292">
        <f>0</f>
        <v>0</v>
      </c>
      <c r="AM45" s="292">
        <f>0</f>
        <v>0</v>
      </c>
      <c r="AN45" s="292">
        <f>SUM(AO45:AU45)</f>
        <v>0</v>
      </c>
      <c r="AO45" s="292">
        <f>0</f>
        <v>0</v>
      </c>
      <c r="AP45" s="292">
        <f>0</f>
        <v>0</v>
      </c>
      <c r="AQ45" s="292">
        <f>0</f>
        <v>0</v>
      </c>
      <c r="AR45" s="292">
        <f>0</f>
        <v>0</v>
      </c>
      <c r="AS45" s="292">
        <f>0</f>
        <v>0</v>
      </c>
      <c r="AT45" s="292">
        <f>0</f>
        <v>0</v>
      </c>
      <c r="AU45" s="292">
        <f>0</f>
        <v>0</v>
      </c>
      <c r="AV45" s="292">
        <f>SUM(AW45:BC45)</f>
        <v>0</v>
      </c>
      <c r="AW45" s="292">
        <f>0</f>
        <v>0</v>
      </c>
      <c r="AX45" s="292">
        <f>0</f>
        <v>0</v>
      </c>
      <c r="AY45" s="292">
        <f>0</f>
        <v>0</v>
      </c>
      <c r="AZ45" s="292">
        <f>0</f>
        <v>0</v>
      </c>
      <c r="BA45" s="292">
        <f>0</f>
        <v>0</v>
      </c>
      <c r="BB45" s="292">
        <f>0</f>
        <v>0</v>
      </c>
      <c r="BC45" s="292">
        <f>0</f>
        <v>0</v>
      </c>
      <c r="BD45" s="292">
        <f>SUM(BE45:BK45)</f>
        <v>0</v>
      </c>
      <c r="BE45" s="292">
        <f>0</f>
        <v>0</v>
      </c>
      <c r="BF45" s="292">
        <f>0</f>
        <v>0</v>
      </c>
      <c r="BG45" s="292">
        <f>0</f>
        <v>0</v>
      </c>
      <c r="BH45" s="292">
        <f>0</f>
        <v>0</v>
      </c>
      <c r="BI45" s="292">
        <f>0</f>
        <v>0</v>
      </c>
      <c r="BJ45" s="292">
        <f>0</f>
        <v>0</v>
      </c>
      <c r="BK45" s="292">
        <f>0</f>
        <v>0</v>
      </c>
      <c r="BL45" s="292">
        <f>SUM(BM45:BS45)</f>
        <v>0</v>
      </c>
      <c r="BM45" s="292">
        <f>0</f>
        <v>0</v>
      </c>
      <c r="BN45" s="292">
        <f>0</f>
        <v>0</v>
      </c>
      <c r="BO45" s="292">
        <f>0</f>
        <v>0</v>
      </c>
      <c r="BP45" s="292">
        <f>0</f>
        <v>0</v>
      </c>
      <c r="BQ45" s="292">
        <f>0</f>
        <v>0</v>
      </c>
      <c r="BR45" s="292">
        <f>0</f>
        <v>0</v>
      </c>
      <c r="BS45" s="292">
        <f>0</f>
        <v>0</v>
      </c>
      <c r="BT45" s="292">
        <f>SUM(BU45:CA45)</f>
        <v>0</v>
      </c>
      <c r="BU45" s="292">
        <f>0</f>
        <v>0</v>
      </c>
      <c r="BV45" s="292">
        <f>0</f>
        <v>0</v>
      </c>
      <c r="BW45" s="292">
        <f>0</f>
        <v>0</v>
      </c>
      <c r="BX45" s="292">
        <f>0</f>
        <v>0</v>
      </c>
      <c r="BY45" s="292">
        <f>0</f>
        <v>0</v>
      </c>
      <c r="BZ45" s="292">
        <f>0</f>
        <v>0</v>
      </c>
      <c r="CA45" s="292">
        <f>0</f>
        <v>0</v>
      </c>
      <c r="CB45" s="292">
        <f>SUM(CC45:CI45)</f>
        <v>0</v>
      </c>
      <c r="CC45" s="292">
        <f>0</f>
        <v>0</v>
      </c>
      <c r="CD45" s="292">
        <f>0</f>
        <v>0</v>
      </c>
      <c r="CE45" s="292">
        <f>0</f>
        <v>0</v>
      </c>
      <c r="CF45" s="292">
        <f>0</f>
        <v>0</v>
      </c>
      <c r="CG45" s="292">
        <f>0</f>
        <v>0</v>
      </c>
      <c r="CH45" s="292">
        <f>0</f>
        <v>0</v>
      </c>
      <c r="CI45" s="292">
        <f>0</f>
        <v>0</v>
      </c>
      <c r="CJ45" s="292">
        <f>SUM(CK45:CQ45)</f>
        <v>0</v>
      </c>
      <c r="CK45" s="292">
        <f>0</f>
        <v>0</v>
      </c>
      <c r="CL45" s="292">
        <f>0</f>
        <v>0</v>
      </c>
      <c r="CM45" s="292">
        <f>0</f>
        <v>0</v>
      </c>
      <c r="CN45" s="292">
        <f>0</f>
        <v>0</v>
      </c>
      <c r="CO45" s="292">
        <f>0</f>
        <v>0</v>
      </c>
      <c r="CP45" s="292">
        <f>0</f>
        <v>0</v>
      </c>
      <c r="CQ45" s="292">
        <f>0</f>
        <v>0</v>
      </c>
      <c r="CR45" s="292">
        <f>SUM(CS45:CY45)</f>
        <v>0</v>
      </c>
      <c r="CS45" s="292">
        <f>0</f>
        <v>0</v>
      </c>
      <c r="CT45" s="292">
        <f>0</f>
        <v>0</v>
      </c>
      <c r="CU45" s="292">
        <f>0</f>
        <v>0</v>
      </c>
      <c r="CV45" s="292">
        <f>0</f>
        <v>0</v>
      </c>
      <c r="CW45" s="292">
        <f>0</f>
        <v>0</v>
      </c>
      <c r="CX45" s="292">
        <f>0</f>
        <v>0</v>
      </c>
      <c r="CY45" s="292">
        <f>0</f>
        <v>0</v>
      </c>
    </row>
    <row r="46" spans="1:103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0</v>
      </c>
      <c r="E46" s="292">
        <f>X46</f>
        <v>0</v>
      </c>
      <c r="F46" s="292">
        <f>SUM(G46:M46)</f>
        <v>0</v>
      </c>
      <c r="G46" s="292">
        <f>AF46</f>
        <v>0</v>
      </c>
      <c r="H46" s="292">
        <f>AN46</f>
        <v>0</v>
      </c>
      <c r="I46" s="292">
        <f>AV46</f>
        <v>0</v>
      </c>
      <c r="J46" s="292">
        <f>BD46</f>
        <v>0</v>
      </c>
      <c r="K46" s="292">
        <f>BL46</f>
        <v>0</v>
      </c>
      <c r="L46" s="292">
        <f>BT46</f>
        <v>0</v>
      </c>
      <c r="M46" s="292">
        <f>CB46</f>
        <v>0</v>
      </c>
      <c r="N46" s="292">
        <f>CJ46</f>
        <v>0</v>
      </c>
      <c r="O46" s="292">
        <f>CR46</f>
        <v>0</v>
      </c>
      <c r="P46" s="292">
        <f>SUM(Q46:W46)</f>
        <v>0</v>
      </c>
      <c r="Q46" s="292">
        <f>0</f>
        <v>0</v>
      </c>
      <c r="R46" s="292">
        <f>0</f>
        <v>0</v>
      </c>
      <c r="S46" s="292">
        <f>0</f>
        <v>0</v>
      </c>
      <c r="T46" s="292">
        <f>0</f>
        <v>0</v>
      </c>
      <c r="U46" s="292">
        <f>0</f>
        <v>0</v>
      </c>
      <c r="V46" s="292">
        <f>0</f>
        <v>0</v>
      </c>
      <c r="W46" s="292">
        <f>0</f>
        <v>0</v>
      </c>
      <c r="X46" s="292">
        <f>SUM(Y46:AE46)</f>
        <v>0</v>
      </c>
      <c r="Y46" s="292">
        <f>0</f>
        <v>0</v>
      </c>
      <c r="Z46" s="292">
        <f>0</f>
        <v>0</v>
      </c>
      <c r="AA46" s="292">
        <f>0</f>
        <v>0</v>
      </c>
      <c r="AB46" s="292">
        <f>0</f>
        <v>0</v>
      </c>
      <c r="AC46" s="292">
        <f>0</f>
        <v>0</v>
      </c>
      <c r="AD46" s="292">
        <f>0</f>
        <v>0</v>
      </c>
      <c r="AE46" s="292">
        <f>0</f>
        <v>0</v>
      </c>
      <c r="AF46" s="292">
        <f>SUM(AG46:AM46)</f>
        <v>0</v>
      </c>
      <c r="AG46" s="292">
        <f>0</f>
        <v>0</v>
      </c>
      <c r="AH46" s="292">
        <f>0</f>
        <v>0</v>
      </c>
      <c r="AI46" s="292">
        <f>0</f>
        <v>0</v>
      </c>
      <c r="AJ46" s="292">
        <f>0</f>
        <v>0</v>
      </c>
      <c r="AK46" s="292">
        <f>0</f>
        <v>0</v>
      </c>
      <c r="AL46" s="292">
        <f>0</f>
        <v>0</v>
      </c>
      <c r="AM46" s="292">
        <f>0</f>
        <v>0</v>
      </c>
      <c r="AN46" s="292">
        <f>SUM(AO46:AU46)</f>
        <v>0</v>
      </c>
      <c r="AO46" s="292">
        <f>0</f>
        <v>0</v>
      </c>
      <c r="AP46" s="292">
        <f>0</f>
        <v>0</v>
      </c>
      <c r="AQ46" s="292">
        <f>0</f>
        <v>0</v>
      </c>
      <c r="AR46" s="292">
        <f>0</f>
        <v>0</v>
      </c>
      <c r="AS46" s="292">
        <f>0</f>
        <v>0</v>
      </c>
      <c r="AT46" s="292">
        <f>0</f>
        <v>0</v>
      </c>
      <c r="AU46" s="292">
        <f>0</f>
        <v>0</v>
      </c>
      <c r="AV46" s="292">
        <f>SUM(AW46:BC46)</f>
        <v>0</v>
      </c>
      <c r="AW46" s="292">
        <f>0</f>
        <v>0</v>
      </c>
      <c r="AX46" s="292">
        <f>0</f>
        <v>0</v>
      </c>
      <c r="AY46" s="292">
        <f>0</f>
        <v>0</v>
      </c>
      <c r="AZ46" s="292">
        <f>0</f>
        <v>0</v>
      </c>
      <c r="BA46" s="292">
        <f>0</f>
        <v>0</v>
      </c>
      <c r="BB46" s="292">
        <f>0</f>
        <v>0</v>
      </c>
      <c r="BC46" s="292">
        <f>0</f>
        <v>0</v>
      </c>
      <c r="BD46" s="292">
        <f>SUM(BE46:BK46)</f>
        <v>0</v>
      </c>
      <c r="BE46" s="292">
        <f>0</f>
        <v>0</v>
      </c>
      <c r="BF46" s="292">
        <f>0</f>
        <v>0</v>
      </c>
      <c r="BG46" s="292">
        <f>0</f>
        <v>0</v>
      </c>
      <c r="BH46" s="292">
        <f>0</f>
        <v>0</v>
      </c>
      <c r="BI46" s="292">
        <f>0</f>
        <v>0</v>
      </c>
      <c r="BJ46" s="292">
        <f>0</f>
        <v>0</v>
      </c>
      <c r="BK46" s="292">
        <f>0</f>
        <v>0</v>
      </c>
      <c r="BL46" s="292">
        <f>SUM(BM46:BS46)</f>
        <v>0</v>
      </c>
      <c r="BM46" s="292">
        <f>0</f>
        <v>0</v>
      </c>
      <c r="BN46" s="292">
        <f>0</f>
        <v>0</v>
      </c>
      <c r="BO46" s="292">
        <f>0</f>
        <v>0</v>
      </c>
      <c r="BP46" s="292">
        <f>0</f>
        <v>0</v>
      </c>
      <c r="BQ46" s="292">
        <f>0</f>
        <v>0</v>
      </c>
      <c r="BR46" s="292">
        <f>0</f>
        <v>0</v>
      </c>
      <c r="BS46" s="292">
        <f>0</f>
        <v>0</v>
      </c>
      <c r="BT46" s="292">
        <f>SUM(BU46:CA46)</f>
        <v>0</v>
      </c>
      <c r="BU46" s="292">
        <f>0</f>
        <v>0</v>
      </c>
      <c r="BV46" s="292">
        <f>0</f>
        <v>0</v>
      </c>
      <c r="BW46" s="292">
        <f>0</f>
        <v>0</v>
      </c>
      <c r="BX46" s="292">
        <f>0</f>
        <v>0</v>
      </c>
      <c r="BY46" s="292">
        <f>0</f>
        <v>0</v>
      </c>
      <c r="BZ46" s="292">
        <f>0</f>
        <v>0</v>
      </c>
      <c r="CA46" s="292">
        <f>0</f>
        <v>0</v>
      </c>
      <c r="CB46" s="292">
        <f>SUM(CC46:CI46)</f>
        <v>0</v>
      </c>
      <c r="CC46" s="292">
        <f>0</f>
        <v>0</v>
      </c>
      <c r="CD46" s="292">
        <f>0</f>
        <v>0</v>
      </c>
      <c r="CE46" s="292">
        <f>0</f>
        <v>0</v>
      </c>
      <c r="CF46" s="292">
        <f>0</f>
        <v>0</v>
      </c>
      <c r="CG46" s="292">
        <f>0</f>
        <v>0</v>
      </c>
      <c r="CH46" s="292">
        <f>0</f>
        <v>0</v>
      </c>
      <c r="CI46" s="292">
        <f>0</f>
        <v>0</v>
      </c>
      <c r="CJ46" s="292">
        <f>SUM(CK46:CQ46)</f>
        <v>0</v>
      </c>
      <c r="CK46" s="292">
        <f>0</f>
        <v>0</v>
      </c>
      <c r="CL46" s="292">
        <f>0</f>
        <v>0</v>
      </c>
      <c r="CM46" s="292">
        <f>0</f>
        <v>0</v>
      </c>
      <c r="CN46" s="292">
        <f>0</f>
        <v>0</v>
      </c>
      <c r="CO46" s="292">
        <f>0</f>
        <v>0</v>
      </c>
      <c r="CP46" s="292">
        <f>0</f>
        <v>0</v>
      </c>
      <c r="CQ46" s="292">
        <f>0</f>
        <v>0</v>
      </c>
      <c r="CR46" s="292">
        <f>SUM(CS46:CY46)</f>
        <v>0</v>
      </c>
      <c r="CS46" s="292">
        <f>0</f>
        <v>0</v>
      </c>
      <c r="CT46" s="292">
        <f>0</f>
        <v>0</v>
      </c>
      <c r="CU46" s="292">
        <f>0</f>
        <v>0</v>
      </c>
      <c r="CV46" s="292">
        <f>0</f>
        <v>0</v>
      </c>
      <c r="CW46" s="292">
        <f>0</f>
        <v>0</v>
      </c>
      <c r="CX46" s="292">
        <f>0</f>
        <v>0</v>
      </c>
      <c r="CY46" s="292">
        <f>0</f>
        <v>0</v>
      </c>
    </row>
    <row r="47" spans="1:103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0</v>
      </c>
      <c r="E47" s="292">
        <f>X47</f>
        <v>0</v>
      </c>
      <c r="F47" s="292">
        <f>SUM(G47:M47)</f>
        <v>0</v>
      </c>
      <c r="G47" s="292">
        <f>AF47</f>
        <v>0</v>
      </c>
      <c r="H47" s="292">
        <f>AN47</f>
        <v>0</v>
      </c>
      <c r="I47" s="292">
        <f>AV47</f>
        <v>0</v>
      </c>
      <c r="J47" s="292">
        <f>BD47</f>
        <v>0</v>
      </c>
      <c r="K47" s="292">
        <f>BL47</f>
        <v>0</v>
      </c>
      <c r="L47" s="292">
        <f>BT47</f>
        <v>0</v>
      </c>
      <c r="M47" s="292">
        <f>CB47</f>
        <v>0</v>
      </c>
      <c r="N47" s="292">
        <f>CJ47</f>
        <v>0</v>
      </c>
      <c r="O47" s="292">
        <f>CR47</f>
        <v>0</v>
      </c>
      <c r="P47" s="292">
        <f>SUM(Q47:W47)</f>
        <v>0</v>
      </c>
      <c r="Q47" s="292">
        <f>0</f>
        <v>0</v>
      </c>
      <c r="R47" s="292">
        <f>0</f>
        <v>0</v>
      </c>
      <c r="S47" s="292">
        <f>0</f>
        <v>0</v>
      </c>
      <c r="T47" s="292">
        <f>0</f>
        <v>0</v>
      </c>
      <c r="U47" s="292">
        <f>0</f>
        <v>0</v>
      </c>
      <c r="V47" s="292">
        <f>0</f>
        <v>0</v>
      </c>
      <c r="W47" s="292">
        <f>0</f>
        <v>0</v>
      </c>
      <c r="X47" s="292">
        <f>SUM(Y47:AE47)</f>
        <v>0</v>
      </c>
      <c r="Y47" s="292">
        <f>0</f>
        <v>0</v>
      </c>
      <c r="Z47" s="292">
        <f>0</f>
        <v>0</v>
      </c>
      <c r="AA47" s="292">
        <f>0</f>
        <v>0</v>
      </c>
      <c r="AB47" s="292">
        <f>0</f>
        <v>0</v>
      </c>
      <c r="AC47" s="292">
        <f>0</f>
        <v>0</v>
      </c>
      <c r="AD47" s="292">
        <f>0</f>
        <v>0</v>
      </c>
      <c r="AE47" s="292">
        <f>0</f>
        <v>0</v>
      </c>
      <c r="AF47" s="292">
        <f>SUM(AG47:AM47)</f>
        <v>0</v>
      </c>
      <c r="AG47" s="292">
        <f>0</f>
        <v>0</v>
      </c>
      <c r="AH47" s="292">
        <f>0</f>
        <v>0</v>
      </c>
      <c r="AI47" s="292">
        <f>0</f>
        <v>0</v>
      </c>
      <c r="AJ47" s="292">
        <f>0</f>
        <v>0</v>
      </c>
      <c r="AK47" s="292">
        <f>0</f>
        <v>0</v>
      </c>
      <c r="AL47" s="292">
        <f>0</f>
        <v>0</v>
      </c>
      <c r="AM47" s="292">
        <f>0</f>
        <v>0</v>
      </c>
      <c r="AN47" s="292">
        <f>SUM(AO47:AU47)</f>
        <v>0</v>
      </c>
      <c r="AO47" s="292">
        <f>0</f>
        <v>0</v>
      </c>
      <c r="AP47" s="292">
        <f>0</f>
        <v>0</v>
      </c>
      <c r="AQ47" s="292">
        <f>0</f>
        <v>0</v>
      </c>
      <c r="AR47" s="292">
        <f>0</f>
        <v>0</v>
      </c>
      <c r="AS47" s="292">
        <f>0</f>
        <v>0</v>
      </c>
      <c r="AT47" s="292">
        <f>0</f>
        <v>0</v>
      </c>
      <c r="AU47" s="292">
        <f>0</f>
        <v>0</v>
      </c>
      <c r="AV47" s="292">
        <f>SUM(AW47:BC47)</f>
        <v>0</v>
      </c>
      <c r="AW47" s="292">
        <f>0</f>
        <v>0</v>
      </c>
      <c r="AX47" s="292">
        <f>0</f>
        <v>0</v>
      </c>
      <c r="AY47" s="292">
        <f>0</f>
        <v>0</v>
      </c>
      <c r="AZ47" s="292">
        <f>0</f>
        <v>0</v>
      </c>
      <c r="BA47" s="292">
        <f>0</f>
        <v>0</v>
      </c>
      <c r="BB47" s="292">
        <f>0</f>
        <v>0</v>
      </c>
      <c r="BC47" s="292">
        <f>0</f>
        <v>0</v>
      </c>
      <c r="BD47" s="292">
        <f>SUM(BE47:BK47)</f>
        <v>0</v>
      </c>
      <c r="BE47" s="292">
        <f>0</f>
        <v>0</v>
      </c>
      <c r="BF47" s="292">
        <f>0</f>
        <v>0</v>
      </c>
      <c r="BG47" s="292">
        <f>0</f>
        <v>0</v>
      </c>
      <c r="BH47" s="292">
        <f>0</f>
        <v>0</v>
      </c>
      <c r="BI47" s="292">
        <f>0</f>
        <v>0</v>
      </c>
      <c r="BJ47" s="292">
        <f>0</f>
        <v>0</v>
      </c>
      <c r="BK47" s="292">
        <f>0</f>
        <v>0</v>
      </c>
      <c r="BL47" s="292">
        <f>SUM(BM47:BS47)</f>
        <v>0</v>
      </c>
      <c r="BM47" s="292">
        <f>0</f>
        <v>0</v>
      </c>
      <c r="BN47" s="292">
        <f>0</f>
        <v>0</v>
      </c>
      <c r="BO47" s="292">
        <f>0</f>
        <v>0</v>
      </c>
      <c r="BP47" s="292">
        <f>0</f>
        <v>0</v>
      </c>
      <c r="BQ47" s="292">
        <f>0</f>
        <v>0</v>
      </c>
      <c r="BR47" s="292">
        <f>0</f>
        <v>0</v>
      </c>
      <c r="BS47" s="292">
        <f>0</f>
        <v>0</v>
      </c>
      <c r="BT47" s="292">
        <f>SUM(BU47:CA47)</f>
        <v>0</v>
      </c>
      <c r="BU47" s="292">
        <f>0</f>
        <v>0</v>
      </c>
      <c r="BV47" s="292">
        <f>0</f>
        <v>0</v>
      </c>
      <c r="BW47" s="292">
        <f>0</f>
        <v>0</v>
      </c>
      <c r="BX47" s="292">
        <f>0</f>
        <v>0</v>
      </c>
      <c r="BY47" s="292">
        <f>0</f>
        <v>0</v>
      </c>
      <c r="BZ47" s="292">
        <f>0</f>
        <v>0</v>
      </c>
      <c r="CA47" s="292">
        <f>0</f>
        <v>0</v>
      </c>
      <c r="CB47" s="292">
        <f>SUM(CC47:CI47)</f>
        <v>0</v>
      </c>
      <c r="CC47" s="292">
        <f>0</f>
        <v>0</v>
      </c>
      <c r="CD47" s="292">
        <f>0</f>
        <v>0</v>
      </c>
      <c r="CE47" s="292">
        <f>0</f>
        <v>0</v>
      </c>
      <c r="CF47" s="292">
        <f>0</f>
        <v>0</v>
      </c>
      <c r="CG47" s="292">
        <f>0</f>
        <v>0</v>
      </c>
      <c r="CH47" s="292">
        <f>0</f>
        <v>0</v>
      </c>
      <c r="CI47" s="292">
        <f>0</f>
        <v>0</v>
      </c>
      <c r="CJ47" s="292">
        <f>SUM(CK47:CQ47)</f>
        <v>0</v>
      </c>
      <c r="CK47" s="292">
        <f>0</f>
        <v>0</v>
      </c>
      <c r="CL47" s="292">
        <f>0</f>
        <v>0</v>
      </c>
      <c r="CM47" s="292">
        <f>0</f>
        <v>0</v>
      </c>
      <c r="CN47" s="292">
        <f>0</f>
        <v>0</v>
      </c>
      <c r="CO47" s="292">
        <f>0</f>
        <v>0</v>
      </c>
      <c r="CP47" s="292">
        <f>0</f>
        <v>0</v>
      </c>
      <c r="CQ47" s="292">
        <f>0</f>
        <v>0</v>
      </c>
      <c r="CR47" s="292">
        <f>SUM(CS47:CY47)</f>
        <v>0</v>
      </c>
      <c r="CS47" s="292">
        <f>0</f>
        <v>0</v>
      </c>
      <c r="CT47" s="292">
        <f>0</f>
        <v>0</v>
      </c>
      <c r="CU47" s="292">
        <f>0</f>
        <v>0</v>
      </c>
      <c r="CV47" s="292">
        <f>0</f>
        <v>0</v>
      </c>
      <c r="CW47" s="292">
        <f>0</f>
        <v>0</v>
      </c>
      <c r="CX47" s="292">
        <f>0</f>
        <v>0</v>
      </c>
      <c r="CY47" s="292">
        <f>0</f>
        <v>0</v>
      </c>
    </row>
    <row r="48" spans="1:103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SUM(E48,F48,N48,O48)</f>
        <v>0</v>
      </c>
      <c r="E48" s="292">
        <f>X48</f>
        <v>0</v>
      </c>
      <c r="F48" s="292">
        <f>SUM(G48:M48)</f>
        <v>0</v>
      </c>
      <c r="G48" s="292">
        <f>AF48</f>
        <v>0</v>
      </c>
      <c r="H48" s="292">
        <f>AN48</f>
        <v>0</v>
      </c>
      <c r="I48" s="292">
        <f>AV48</f>
        <v>0</v>
      </c>
      <c r="J48" s="292">
        <f>BD48</f>
        <v>0</v>
      </c>
      <c r="K48" s="292">
        <f>BL48</f>
        <v>0</v>
      </c>
      <c r="L48" s="292">
        <f>BT48</f>
        <v>0</v>
      </c>
      <c r="M48" s="292">
        <f>CB48</f>
        <v>0</v>
      </c>
      <c r="N48" s="292">
        <f>CJ48</f>
        <v>0</v>
      </c>
      <c r="O48" s="292">
        <f>CR48</f>
        <v>0</v>
      </c>
      <c r="P48" s="292">
        <f>SUM(Q48:W48)</f>
        <v>0</v>
      </c>
      <c r="Q48" s="292">
        <f>0</f>
        <v>0</v>
      </c>
      <c r="R48" s="292">
        <f>0</f>
        <v>0</v>
      </c>
      <c r="S48" s="292">
        <f>0</f>
        <v>0</v>
      </c>
      <c r="T48" s="292">
        <f>0</f>
        <v>0</v>
      </c>
      <c r="U48" s="292">
        <f>0</f>
        <v>0</v>
      </c>
      <c r="V48" s="292">
        <f>0</f>
        <v>0</v>
      </c>
      <c r="W48" s="292">
        <f>0</f>
        <v>0</v>
      </c>
      <c r="X48" s="292">
        <f>SUM(Y48:AE48)</f>
        <v>0</v>
      </c>
      <c r="Y48" s="292">
        <f>0</f>
        <v>0</v>
      </c>
      <c r="Z48" s="292">
        <f>0</f>
        <v>0</v>
      </c>
      <c r="AA48" s="292">
        <f>0</f>
        <v>0</v>
      </c>
      <c r="AB48" s="292">
        <f>0</f>
        <v>0</v>
      </c>
      <c r="AC48" s="292">
        <f>0</f>
        <v>0</v>
      </c>
      <c r="AD48" s="292">
        <f>0</f>
        <v>0</v>
      </c>
      <c r="AE48" s="292">
        <f>0</f>
        <v>0</v>
      </c>
      <c r="AF48" s="292">
        <f>SUM(AG48:AM48)</f>
        <v>0</v>
      </c>
      <c r="AG48" s="292">
        <f>0</f>
        <v>0</v>
      </c>
      <c r="AH48" s="292">
        <f>0</f>
        <v>0</v>
      </c>
      <c r="AI48" s="292">
        <f>0</f>
        <v>0</v>
      </c>
      <c r="AJ48" s="292">
        <f>0</f>
        <v>0</v>
      </c>
      <c r="AK48" s="292">
        <f>0</f>
        <v>0</v>
      </c>
      <c r="AL48" s="292">
        <f>0</f>
        <v>0</v>
      </c>
      <c r="AM48" s="292">
        <f>0</f>
        <v>0</v>
      </c>
      <c r="AN48" s="292">
        <f>SUM(AO48:AU48)</f>
        <v>0</v>
      </c>
      <c r="AO48" s="292">
        <f>0</f>
        <v>0</v>
      </c>
      <c r="AP48" s="292">
        <f>0</f>
        <v>0</v>
      </c>
      <c r="AQ48" s="292">
        <f>0</f>
        <v>0</v>
      </c>
      <c r="AR48" s="292">
        <f>0</f>
        <v>0</v>
      </c>
      <c r="AS48" s="292">
        <f>0</f>
        <v>0</v>
      </c>
      <c r="AT48" s="292">
        <f>0</f>
        <v>0</v>
      </c>
      <c r="AU48" s="292">
        <f>0</f>
        <v>0</v>
      </c>
      <c r="AV48" s="292">
        <f>SUM(AW48:BC48)</f>
        <v>0</v>
      </c>
      <c r="AW48" s="292">
        <f>0</f>
        <v>0</v>
      </c>
      <c r="AX48" s="292">
        <f>0</f>
        <v>0</v>
      </c>
      <c r="AY48" s="292">
        <f>0</f>
        <v>0</v>
      </c>
      <c r="AZ48" s="292">
        <f>0</f>
        <v>0</v>
      </c>
      <c r="BA48" s="292">
        <f>0</f>
        <v>0</v>
      </c>
      <c r="BB48" s="292">
        <f>0</f>
        <v>0</v>
      </c>
      <c r="BC48" s="292">
        <f>0</f>
        <v>0</v>
      </c>
      <c r="BD48" s="292">
        <f>SUM(BE48:BK48)</f>
        <v>0</v>
      </c>
      <c r="BE48" s="292">
        <f>0</f>
        <v>0</v>
      </c>
      <c r="BF48" s="292">
        <f>0</f>
        <v>0</v>
      </c>
      <c r="BG48" s="292">
        <f>0</f>
        <v>0</v>
      </c>
      <c r="BH48" s="292">
        <f>0</f>
        <v>0</v>
      </c>
      <c r="BI48" s="292">
        <f>0</f>
        <v>0</v>
      </c>
      <c r="BJ48" s="292">
        <f>0</f>
        <v>0</v>
      </c>
      <c r="BK48" s="292">
        <f>0</f>
        <v>0</v>
      </c>
      <c r="BL48" s="292">
        <f>SUM(BM48:BS48)</f>
        <v>0</v>
      </c>
      <c r="BM48" s="292">
        <f>0</f>
        <v>0</v>
      </c>
      <c r="BN48" s="292">
        <f>0</f>
        <v>0</v>
      </c>
      <c r="BO48" s="292">
        <f>0</f>
        <v>0</v>
      </c>
      <c r="BP48" s="292">
        <f>0</f>
        <v>0</v>
      </c>
      <c r="BQ48" s="292">
        <f>0</f>
        <v>0</v>
      </c>
      <c r="BR48" s="292">
        <f>0</f>
        <v>0</v>
      </c>
      <c r="BS48" s="292">
        <f>0</f>
        <v>0</v>
      </c>
      <c r="BT48" s="292">
        <f>SUM(BU48:CA48)</f>
        <v>0</v>
      </c>
      <c r="BU48" s="292">
        <f>0</f>
        <v>0</v>
      </c>
      <c r="BV48" s="292">
        <f>0</f>
        <v>0</v>
      </c>
      <c r="BW48" s="292">
        <f>0</f>
        <v>0</v>
      </c>
      <c r="BX48" s="292">
        <f>0</f>
        <v>0</v>
      </c>
      <c r="BY48" s="292">
        <f>0</f>
        <v>0</v>
      </c>
      <c r="BZ48" s="292">
        <f>0</f>
        <v>0</v>
      </c>
      <c r="CA48" s="292">
        <f>0</f>
        <v>0</v>
      </c>
      <c r="CB48" s="292">
        <f>SUM(CC48:CI48)</f>
        <v>0</v>
      </c>
      <c r="CC48" s="292">
        <f>0</f>
        <v>0</v>
      </c>
      <c r="CD48" s="292">
        <f>0</f>
        <v>0</v>
      </c>
      <c r="CE48" s="292">
        <f>0</f>
        <v>0</v>
      </c>
      <c r="CF48" s="292">
        <f>0</f>
        <v>0</v>
      </c>
      <c r="CG48" s="292">
        <f>0</f>
        <v>0</v>
      </c>
      <c r="CH48" s="292">
        <f>0</f>
        <v>0</v>
      </c>
      <c r="CI48" s="292">
        <f>0</f>
        <v>0</v>
      </c>
      <c r="CJ48" s="292">
        <f>SUM(CK48:CQ48)</f>
        <v>0</v>
      </c>
      <c r="CK48" s="292">
        <f>0</f>
        <v>0</v>
      </c>
      <c r="CL48" s="292">
        <f>0</f>
        <v>0</v>
      </c>
      <c r="CM48" s="292">
        <f>0</f>
        <v>0</v>
      </c>
      <c r="CN48" s="292">
        <f>0</f>
        <v>0</v>
      </c>
      <c r="CO48" s="292">
        <f>0</f>
        <v>0</v>
      </c>
      <c r="CP48" s="292">
        <f>0</f>
        <v>0</v>
      </c>
      <c r="CQ48" s="292">
        <f>0</f>
        <v>0</v>
      </c>
      <c r="CR48" s="292">
        <f>SUM(CS48:CY48)</f>
        <v>0</v>
      </c>
      <c r="CS48" s="292">
        <f>0</f>
        <v>0</v>
      </c>
      <c r="CT48" s="292">
        <f>0</f>
        <v>0</v>
      </c>
      <c r="CU48" s="292">
        <f>0</f>
        <v>0</v>
      </c>
      <c r="CV48" s="292">
        <f>0</f>
        <v>0</v>
      </c>
      <c r="CW48" s="292">
        <f>0</f>
        <v>0</v>
      </c>
      <c r="CX48" s="292">
        <f>0</f>
        <v>0</v>
      </c>
      <c r="CY48" s="292">
        <f>0</f>
        <v>0</v>
      </c>
    </row>
    <row r="49" spans="1:103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SUM(E49,F49,N49,O49)</f>
        <v>0</v>
      </c>
      <c r="E49" s="292">
        <f>X49</f>
        <v>0</v>
      </c>
      <c r="F49" s="292">
        <f>SUM(G49:M49)</f>
        <v>0</v>
      </c>
      <c r="G49" s="292">
        <f>AF49</f>
        <v>0</v>
      </c>
      <c r="H49" s="292">
        <f>AN49</f>
        <v>0</v>
      </c>
      <c r="I49" s="292">
        <f>AV49</f>
        <v>0</v>
      </c>
      <c r="J49" s="292">
        <f>BD49</f>
        <v>0</v>
      </c>
      <c r="K49" s="292">
        <f>BL49</f>
        <v>0</v>
      </c>
      <c r="L49" s="292">
        <f>BT49</f>
        <v>0</v>
      </c>
      <c r="M49" s="292">
        <f>CB49</f>
        <v>0</v>
      </c>
      <c r="N49" s="292">
        <f>CJ49</f>
        <v>0</v>
      </c>
      <c r="O49" s="292">
        <f>CR49</f>
        <v>0</v>
      </c>
      <c r="P49" s="292">
        <f>SUM(Q49:W49)</f>
        <v>0</v>
      </c>
      <c r="Q49" s="292">
        <f>0</f>
        <v>0</v>
      </c>
      <c r="R49" s="292">
        <f>0</f>
        <v>0</v>
      </c>
      <c r="S49" s="292">
        <f>0</f>
        <v>0</v>
      </c>
      <c r="T49" s="292">
        <f>0</f>
        <v>0</v>
      </c>
      <c r="U49" s="292">
        <f>0</f>
        <v>0</v>
      </c>
      <c r="V49" s="292">
        <f>0</f>
        <v>0</v>
      </c>
      <c r="W49" s="292">
        <f>0</f>
        <v>0</v>
      </c>
      <c r="X49" s="292">
        <f>SUM(Y49:AE49)</f>
        <v>0</v>
      </c>
      <c r="Y49" s="292">
        <f>0</f>
        <v>0</v>
      </c>
      <c r="Z49" s="292">
        <f>0</f>
        <v>0</v>
      </c>
      <c r="AA49" s="292">
        <f>0</f>
        <v>0</v>
      </c>
      <c r="AB49" s="292">
        <f>0</f>
        <v>0</v>
      </c>
      <c r="AC49" s="292">
        <f>0</f>
        <v>0</v>
      </c>
      <c r="AD49" s="292">
        <f>0</f>
        <v>0</v>
      </c>
      <c r="AE49" s="292">
        <f>0</f>
        <v>0</v>
      </c>
      <c r="AF49" s="292">
        <f>SUM(AG49:AM49)</f>
        <v>0</v>
      </c>
      <c r="AG49" s="292">
        <f>0</f>
        <v>0</v>
      </c>
      <c r="AH49" s="292">
        <f>0</f>
        <v>0</v>
      </c>
      <c r="AI49" s="292">
        <f>0</f>
        <v>0</v>
      </c>
      <c r="AJ49" s="292">
        <f>0</f>
        <v>0</v>
      </c>
      <c r="AK49" s="292">
        <f>0</f>
        <v>0</v>
      </c>
      <c r="AL49" s="292">
        <f>0</f>
        <v>0</v>
      </c>
      <c r="AM49" s="292">
        <f>0</f>
        <v>0</v>
      </c>
      <c r="AN49" s="292">
        <f>SUM(AO49:AU49)</f>
        <v>0</v>
      </c>
      <c r="AO49" s="292">
        <f>0</f>
        <v>0</v>
      </c>
      <c r="AP49" s="292">
        <f>0</f>
        <v>0</v>
      </c>
      <c r="AQ49" s="292">
        <f>0</f>
        <v>0</v>
      </c>
      <c r="AR49" s="292">
        <f>0</f>
        <v>0</v>
      </c>
      <c r="AS49" s="292">
        <f>0</f>
        <v>0</v>
      </c>
      <c r="AT49" s="292">
        <f>0</f>
        <v>0</v>
      </c>
      <c r="AU49" s="292">
        <f>0</f>
        <v>0</v>
      </c>
      <c r="AV49" s="292">
        <f>SUM(AW49:BC49)</f>
        <v>0</v>
      </c>
      <c r="AW49" s="292">
        <f>0</f>
        <v>0</v>
      </c>
      <c r="AX49" s="292">
        <f>0</f>
        <v>0</v>
      </c>
      <c r="AY49" s="292">
        <f>0</f>
        <v>0</v>
      </c>
      <c r="AZ49" s="292">
        <f>0</f>
        <v>0</v>
      </c>
      <c r="BA49" s="292">
        <f>0</f>
        <v>0</v>
      </c>
      <c r="BB49" s="292">
        <f>0</f>
        <v>0</v>
      </c>
      <c r="BC49" s="292">
        <f>0</f>
        <v>0</v>
      </c>
      <c r="BD49" s="292">
        <f>SUM(BE49:BK49)</f>
        <v>0</v>
      </c>
      <c r="BE49" s="292">
        <f>0</f>
        <v>0</v>
      </c>
      <c r="BF49" s="292">
        <f>0</f>
        <v>0</v>
      </c>
      <c r="BG49" s="292">
        <f>0</f>
        <v>0</v>
      </c>
      <c r="BH49" s="292">
        <f>0</f>
        <v>0</v>
      </c>
      <c r="BI49" s="292">
        <f>0</f>
        <v>0</v>
      </c>
      <c r="BJ49" s="292">
        <f>0</f>
        <v>0</v>
      </c>
      <c r="BK49" s="292">
        <f>0</f>
        <v>0</v>
      </c>
      <c r="BL49" s="292">
        <f>SUM(BM49:BS49)</f>
        <v>0</v>
      </c>
      <c r="BM49" s="292">
        <f>0</f>
        <v>0</v>
      </c>
      <c r="BN49" s="292">
        <f>0</f>
        <v>0</v>
      </c>
      <c r="BO49" s="292">
        <f>0</f>
        <v>0</v>
      </c>
      <c r="BP49" s="292">
        <f>0</f>
        <v>0</v>
      </c>
      <c r="BQ49" s="292">
        <f>0</f>
        <v>0</v>
      </c>
      <c r="BR49" s="292">
        <f>0</f>
        <v>0</v>
      </c>
      <c r="BS49" s="292">
        <f>0</f>
        <v>0</v>
      </c>
      <c r="BT49" s="292">
        <f>SUM(BU49:CA49)</f>
        <v>0</v>
      </c>
      <c r="BU49" s="292">
        <f>0</f>
        <v>0</v>
      </c>
      <c r="BV49" s="292">
        <f>0</f>
        <v>0</v>
      </c>
      <c r="BW49" s="292">
        <f>0</f>
        <v>0</v>
      </c>
      <c r="BX49" s="292">
        <f>0</f>
        <v>0</v>
      </c>
      <c r="BY49" s="292">
        <f>0</f>
        <v>0</v>
      </c>
      <c r="BZ49" s="292">
        <f>0</f>
        <v>0</v>
      </c>
      <c r="CA49" s="292">
        <f>0</f>
        <v>0</v>
      </c>
      <c r="CB49" s="292">
        <f>SUM(CC49:CI49)</f>
        <v>0</v>
      </c>
      <c r="CC49" s="292">
        <f>0</f>
        <v>0</v>
      </c>
      <c r="CD49" s="292">
        <f>0</f>
        <v>0</v>
      </c>
      <c r="CE49" s="292">
        <f>0</f>
        <v>0</v>
      </c>
      <c r="CF49" s="292">
        <f>0</f>
        <v>0</v>
      </c>
      <c r="CG49" s="292">
        <f>0</f>
        <v>0</v>
      </c>
      <c r="CH49" s="292">
        <f>0</f>
        <v>0</v>
      </c>
      <c r="CI49" s="292">
        <f>0</f>
        <v>0</v>
      </c>
      <c r="CJ49" s="292">
        <f>SUM(CK49:CQ49)</f>
        <v>0</v>
      </c>
      <c r="CK49" s="292">
        <f>0</f>
        <v>0</v>
      </c>
      <c r="CL49" s="292">
        <f>0</f>
        <v>0</v>
      </c>
      <c r="CM49" s="292">
        <f>0</f>
        <v>0</v>
      </c>
      <c r="CN49" s="292">
        <f>0</f>
        <v>0</v>
      </c>
      <c r="CO49" s="292">
        <f>0</f>
        <v>0</v>
      </c>
      <c r="CP49" s="292">
        <f>0</f>
        <v>0</v>
      </c>
      <c r="CQ49" s="292">
        <f>0</f>
        <v>0</v>
      </c>
      <c r="CR49" s="292">
        <f>SUM(CS49:CY49)</f>
        <v>0</v>
      </c>
      <c r="CS49" s="292">
        <f>0</f>
        <v>0</v>
      </c>
      <c r="CT49" s="292">
        <f>0</f>
        <v>0</v>
      </c>
      <c r="CU49" s="292">
        <f>0</f>
        <v>0</v>
      </c>
      <c r="CV49" s="292">
        <f>0</f>
        <v>0</v>
      </c>
      <c r="CW49" s="292">
        <f>0</f>
        <v>0</v>
      </c>
      <c r="CX49" s="292">
        <f>0</f>
        <v>0</v>
      </c>
      <c r="CY49" s="292">
        <f>0</f>
        <v>0</v>
      </c>
    </row>
    <row r="50" spans="1:103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SUM(E50,F50,N50,O50)</f>
        <v>0</v>
      </c>
      <c r="E50" s="292">
        <f>X50</f>
        <v>0</v>
      </c>
      <c r="F50" s="292">
        <f>SUM(G50:M50)</f>
        <v>0</v>
      </c>
      <c r="G50" s="292">
        <f>AF50</f>
        <v>0</v>
      </c>
      <c r="H50" s="292">
        <f>AN50</f>
        <v>0</v>
      </c>
      <c r="I50" s="292">
        <f>AV50</f>
        <v>0</v>
      </c>
      <c r="J50" s="292">
        <f>BD50</f>
        <v>0</v>
      </c>
      <c r="K50" s="292">
        <f>BL50</f>
        <v>0</v>
      </c>
      <c r="L50" s="292">
        <f>BT50</f>
        <v>0</v>
      </c>
      <c r="M50" s="292">
        <f>CB50</f>
        <v>0</v>
      </c>
      <c r="N50" s="292">
        <f>CJ50</f>
        <v>0</v>
      </c>
      <c r="O50" s="292">
        <f>CR50</f>
        <v>0</v>
      </c>
      <c r="P50" s="292">
        <f>SUM(Q50:W50)</f>
        <v>0</v>
      </c>
      <c r="Q50" s="292">
        <f>0</f>
        <v>0</v>
      </c>
      <c r="R50" s="292">
        <f>0</f>
        <v>0</v>
      </c>
      <c r="S50" s="292">
        <f>0</f>
        <v>0</v>
      </c>
      <c r="T50" s="292">
        <f>0</f>
        <v>0</v>
      </c>
      <c r="U50" s="292">
        <f>0</f>
        <v>0</v>
      </c>
      <c r="V50" s="292">
        <f>0</f>
        <v>0</v>
      </c>
      <c r="W50" s="292">
        <f>0</f>
        <v>0</v>
      </c>
      <c r="X50" s="292">
        <f>SUM(Y50:AE50)</f>
        <v>0</v>
      </c>
      <c r="Y50" s="292">
        <f>0</f>
        <v>0</v>
      </c>
      <c r="Z50" s="292">
        <f>0</f>
        <v>0</v>
      </c>
      <c r="AA50" s="292">
        <f>0</f>
        <v>0</v>
      </c>
      <c r="AB50" s="292">
        <f>0</f>
        <v>0</v>
      </c>
      <c r="AC50" s="292">
        <f>0</f>
        <v>0</v>
      </c>
      <c r="AD50" s="292">
        <f>0</f>
        <v>0</v>
      </c>
      <c r="AE50" s="292">
        <f>0</f>
        <v>0</v>
      </c>
      <c r="AF50" s="292">
        <f>SUM(AG50:AM50)</f>
        <v>0</v>
      </c>
      <c r="AG50" s="292">
        <f>0</f>
        <v>0</v>
      </c>
      <c r="AH50" s="292">
        <f>0</f>
        <v>0</v>
      </c>
      <c r="AI50" s="292">
        <f>0</f>
        <v>0</v>
      </c>
      <c r="AJ50" s="292">
        <f>0</f>
        <v>0</v>
      </c>
      <c r="AK50" s="292">
        <f>0</f>
        <v>0</v>
      </c>
      <c r="AL50" s="292">
        <f>0</f>
        <v>0</v>
      </c>
      <c r="AM50" s="292">
        <f>0</f>
        <v>0</v>
      </c>
      <c r="AN50" s="292">
        <f>SUM(AO50:AU50)</f>
        <v>0</v>
      </c>
      <c r="AO50" s="292">
        <f>0</f>
        <v>0</v>
      </c>
      <c r="AP50" s="292">
        <f>0</f>
        <v>0</v>
      </c>
      <c r="AQ50" s="292">
        <f>0</f>
        <v>0</v>
      </c>
      <c r="AR50" s="292">
        <f>0</f>
        <v>0</v>
      </c>
      <c r="AS50" s="292">
        <f>0</f>
        <v>0</v>
      </c>
      <c r="AT50" s="292">
        <f>0</f>
        <v>0</v>
      </c>
      <c r="AU50" s="292">
        <f>0</f>
        <v>0</v>
      </c>
      <c r="AV50" s="292">
        <f>SUM(AW50:BC50)</f>
        <v>0</v>
      </c>
      <c r="AW50" s="292">
        <f>0</f>
        <v>0</v>
      </c>
      <c r="AX50" s="292">
        <f>0</f>
        <v>0</v>
      </c>
      <c r="AY50" s="292">
        <f>0</f>
        <v>0</v>
      </c>
      <c r="AZ50" s="292">
        <f>0</f>
        <v>0</v>
      </c>
      <c r="BA50" s="292">
        <f>0</f>
        <v>0</v>
      </c>
      <c r="BB50" s="292">
        <f>0</f>
        <v>0</v>
      </c>
      <c r="BC50" s="292">
        <f>0</f>
        <v>0</v>
      </c>
      <c r="BD50" s="292">
        <f>SUM(BE50:BK50)</f>
        <v>0</v>
      </c>
      <c r="BE50" s="292">
        <f>0</f>
        <v>0</v>
      </c>
      <c r="BF50" s="292">
        <f>0</f>
        <v>0</v>
      </c>
      <c r="BG50" s="292">
        <f>0</f>
        <v>0</v>
      </c>
      <c r="BH50" s="292">
        <f>0</f>
        <v>0</v>
      </c>
      <c r="BI50" s="292">
        <f>0</f>
        <v>0</v>
      </c>
      <c r="BJ50" s="292">
        <f>0</f>
        <v>0</v>
      </c>
      <c r="BK50" s="292">
        <f>0</f>
        <v>0</v>
      </c>
      <c r="BL50" s="292">
        <f>SUM(BM50:BS50)</f>
        <v>0</v>
      </c>
      <c r="BM50" s="292">
        <f>0</f>
        <v>0</v>
      </c>
      <c r="BN50" s="292">
        <f>0</f>
        <v>0</v>
      </c>
      <c r="BO50" s="292">
        <f>0</f>
        <v>0</v>
      </c>
      <c r="BP50" s="292">
        <f>0</f>
        <v>0</v>
      </c>
      <c r="BQ50" s="292">
        <f>0</f>
        <v>0</v>
      </c>
      <c r="BR50" s="292">
        <f>0</f>
        <v>0</v>
      </c>
      <c r="BS50" s="292">
        <f>0</f>
        <v>0</v>
      </c>
      <c r="BT50" s="292">
        <f>SUM(BU50:CA50)</f>
        <v>0</v>
      </c>
      <c r="BU50" s="292">
        <f>0</f>
        <v>0</v>
      </c>
      <c r="BV50" s="292">
        <f>0</f>
        <v>0</v>
      </c>
      <c r="BW50" s="292">
        <f>0</f>
        <v>0</v>
      </c>
      <c r="BX50" s="292">
        <f>0</f>
        <v>0</v>
      </c>
      <c r="BY50" s="292">
        <f>0</f>
        <v>0</v>
      </c>
      <c r="BZ50" s="292">
        <f>0</f>
        <v>0</v>
      </c>
      <c r="CA50" s="292">
        <f>0</f>
        <v>0</v>
      </c>
      <c r="CB50" s="292">
        <f>SUM(CC50:CI50)</f>
        <v>0</v>
      </c>
      <c r="CC50" s="292">
        <f>0</f>
        <v>0</v>
      </c>
      <c r="CD50" s="292">
        <f>0</f>
        <v>0</v>
      </c>
      <c r="CE50" s="292">
        <f>0</f>
        <v>0</v>
      </c>
      <c r="CF50" s="292">
        <f>0</f>
        <v>0</v>
      </c>
      <c r="CG50" s="292">
        <f>0</f>
        <v>0</v>
      </c>
      <c r="CH50" s="292">
        <f>0</f>
        <v>0</v>
      </c>
      <c r="CI50" s="292">
        <f>0</f>
        <v>0</v>
      </c>
      <c r="CJ50" s="292">
        <f>SUM(CK50:CQ50)</f>
        <v>0</v>
      </c>
      <c r="CK50" s="292">
        <f>0</f>
        <v>0</v>
      </c>
      <c r="CL50" s="292">
        <f>0</f>
        <v>0</v>
      </c>
      <c r="CM50" s="292">
        <f>0</f>
        <v>0</v>
      </c>
      <c r="CN50" s="292">
        <f>0</f>
        <v>0</v>
      </c>
      <c r="CO50" s="292">
        <f>0</f>
        <v>0</v>
      </c>
      <c r="CP50" s="292">
        <f>0</f>
        <v>0</v>
      </c>
      <c r="CQ50" s="292">
        <f>0</f>
        <v>0</v>
      </c>
      <c r="CR50" s="292">
        <f>SUM(CS50:CY50)</f>
        <v>0</v>
      </c>
      <c r="CS50" s="292">
        <f>0</f>
        <v>0</v>
      </c>
      <c r="CT50" s="292">
        <f>0</f>
        <v>0</v>
      </c>
      <c r="CU50" s="292">
        <f>0</f>
        <v>0</v>
      </c>
      <c r="CV50" s="292">
        <f>0</f>
        <v>0</v>
      </c>
      <c r="CW50" s="292">
        <f>0</f>
        <v>0</v>
      </c>
      <c r="CX50" s="292">
        <f>0</f>
        <v>0</v>
      </c>
      <c r="CY50" s="292">
        <f>0</f>
        <v>0</v>
      </c>
    </row>
    <row r="51" spans="1:103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SUM(E51,F51,N51,O51)</f>
        <v>0</v>
      </c>
      <c r="E51" s="292">
        <f>X51</f>
        <v>0</v>
      </c>
      <c r="F51" s="292">
        <f>SUM(G51:M51)</f>
        <v>0</v>
      </c>
      <c r="G51" s="292">
        <f>AF51</f>
        <v>0</v>
      </c>
      <c r="H51" s="292">
        <f>AN51</f>
        <v>0</v>
      </c>
      <c r="I51" s="292">
        <f>AV51</f>
        <v>0</v>
      </c>
      <c r="J51" s="292">
        <f>BD51</f>
        <v>0</v>
      </c>
      <c r="K51" s="292">
        <f>BL51</f>
        <v>0</v>
      </c>
      <c r="L51" s="292">
        <f>BT51</f>
        <v>0</v>
      </c>
      <c r="M51" s="292">
        <f>CB51</f>
        <v>0</v>
      </c>
      <c r="N51" s="292">
        <f>CJ51</f>
        <v>0</v>
      </c>
      <c r="O51" s="292">
        <f>CR51</f>
        <v>0</v>
      </c>
      <c r="P51" s="292">
        <f>SUM(Q51:W51)</f>
        <v>0</v>
      </c>
      <c r="Q51" s="292">
        <f>0</f>
        <v>0</v>
      </c>
      <c r="R51" s="292">
        <f>0</f>
        <v>0</v>
      </c>
      <c r="S51" s="292">
        <f>0</f>
        <v>0</v>
      </c>
      <c r="T51" s="292">
        <f>0</f>
        <v>0</v>
      </c>
      <c r="U51" s="292">
        <f>0</f>
        <v>0</v>
      </c>
      <c r="V51" s="292">
        <f>0</f>
        <v>0</v>
      </c>
      <c r="W51" s="292">
        <f>0</f>
        <v>0</v>
      </c>
      <c r="X51" s="292">
        <f>SUM(Y51:AE51)</f>
        <v>0</v>
      </c>
      <c r="Y51" s="292">
        <f>0</f>
        <v>0</v>
      </c>
      <c r="Z51" s="292">
        <f>0</f>
        <v>0</v>
      </c>
      <c r="AA51" s="292">
        <f>0</f>
        <v>0</v>
      </c>
      <c r="AB51" s="292">
        <f>0</f>
        <v>0</v>
      </c>
      <c r="AC51" s="292">
        <f>0</f>
        <v>0</v>
      </c>
      <c r="AD51" s="292">
        <f>0</f>
        <v>0</v>
      </c>
      <c r="AE51" s="292">
        <f>0</f>
        <v>0</v>
      </c>
      <c r="AF51" s="292">
        <f>SUM(AG51:AM51)</f>
        <v>0</v>
      </c>
      <c r="AG51" s="292">
        <f>0</f>
        <v>0</v>
      </c>
      <c r="AH51" s="292">
        <f>0</f>
        <v>0</v>
      </c>
      <c r="AI51" s="292">
        <f>0</f>
        <v>0</v>
      </c>
      <c r="AJ51" s="292">
        <f>0</f>
        <v>0</v>
      </c>
      <c r="AK51" s="292">
        <f>0</f>
        <v>0</v>
      </c>
      <c r="AL51" s="292">
        <f>0</f>
        <v>0</v>
      </c>
      <c r="AM51" s="292">
        <f>0</f>
        <v>0</v>
      </c>
      <c r="AN51" s="292">
        <f>SUM(AO51:AU51)</f>
        <v>0</v>
      </c>
      <c r="AO51" s="292">
        <f>0</f>
        <v>0</v>
      </c>
      <c r="AP51" s="292">
        <f>0</f>
        <v>0</v>
      </c>
      <c r="AQ51" s="292">
        <f>0</f>
        <v>0</v>
      </c>
      <c r="AR51" s="292">
        <f>0</f>
        <v>0</v>
      </c>
      <c r="AS51" s="292">
        <f>0</f>
        <v>0</v>
      </c>
      <c r="AT51" s="292">
        <f>0</f>
        <v>0</v>
      </c>
      <c r="AU51" s="292">
        <f>0</f>
        <v>0</v>
      </c>
      <c r="AV51" s="292">
        <f>SUM(AW51:BC51)</f>
        <v>0</v>
      </c>
      <c r="AW51" s="292">
        <f>0</f>
        <v>0</v>
      </c>
      <c r="AX51" s="292">
        <f>0</f>
        <v>0</v>
      </c>
      <c r="AY51" s="292">
        <f>0</f>
        <v>0</v>
      </c>
      <c r="AZ51" s="292">
        <f>0</f>
        <v>0</v>
      </c>
      <c r="BA51" s="292">
        <f>0</f>
        <v>0</v>
      </c>
      <c r="BB51" s="292">
        <f>0</f>
        <v>0</v>
      </c>
      <c r="BC51" s="292">
        <f>0</f>
        <v>0</v>
      </c>
      <c r="BD51" s="292">
        <f>SUM(BE51:BK51)</f>
        <v>0</v>
      </c>
      <c r="BE51" s="292">
        <f>0</f>
        <v>0</v>
      </c>
      <c r="BF51" s="292">
        <f>0</f>
        <v>0</v>
      </c>
      <c r="BG51" s="292">
        <f>0</f>
        <v>0</v>
      </c>
      <c r="BH51" s="292">
        <f>0</f>
        <v>0</v>
      </c>
      <c r="BI51" s="292">
        <f>0</f>
        <v>0</v>
      </c>
      <c r="BJ51" s="292">
        <f>0</f>
        <v>0</v>
      </c>
      <c r="BK51" s="292">
        <f>0</f>
        <v>0</v>
      </c>
      <c r="BL51" s="292">
        <f>SUM(BM51:BS51)</f>
        <v>0</v>
      </c>
      <c r="BM51" s="292">
        <f>0</f>
        <v>0</v>
      </c>
      <c r="BN51" s="292">
        <f>0</f>
        <v>0</v>
      </c>
      <c r="BO51" s="292">
        <f>0</f>
        <v>0</v>
      </c>
      <c r="BP51" s="292">
        <f>0</f>
        <v>0</v>
      </c>
      <c r="BQ51" s="292">
        <f>0</f>
        <v>0</v>
      </c>
      <c r="BR51" s="292">
        <f>0</f>
        <v>0</v>
      </c>
      <c r="BS51" s="292">
        <f>0</f>
        <v>0</v>
      </c>
      <c r="BT51" s="292">
        <f>SUM(BU51:CA51)</f>
        <v>0</v>
      </c>
      <c r="BU51" s="292">
        <f>0</f>
        <v>0</v>
      </c>
      <c r="BV51" s="292">
        <f>0</f>
        <v>0</v>
      </c>
      <c r="BW51" s="292">
        <f>0</f>
        <v>0</v>
      </c>
      <c r="BX51" s="292">
        <f>0</f>
        <v>0</v>
      </c>
      <c r="BY51" s="292">
        <f>0</f>
        <v>0</v>
      </c>
      <c r="BZ51" s="292">
        <f>0</f>
        <v>0</v>
      </c>
      <c r="CA51" s="292">
        <f>0</f>
        <v>0</v>
      </c>
      <c r="CB51" s="292">
        <f>SUM(CC51:CI51)</f>
        <v>0</v>
      </c>
      <c r="CC51" s="292">
        <f>0</f>
        <v>0</v>
      </c>
      <c r="CD51" s="292">
        <f>0</f>
        <v>0</v>
      </c>
      <c r="CE51" s="292">
        <f>0</f>
        <v>0</v>
      </c>
      <c r="CF51" s="292">
        <f>0</f>
        <v>0</v>
      </c>
      <c r="CG51" s="292">
        <f>0</f>
        <v>0</v>
      </c>
      <c r="CH51" s="292">
        <f>0</f>
        <v>0</v>
      </c>
      <c r="CI51" s="292">
        <f>0</f>
        <v>0</v>
      </c>
      <c r="CJ51" s="292">
        <f>SUM(CK51:CQ51)</f>
        <v>0</v>
      </c>
      <c r="CK51" s="292">
        <f>0</f>
        <v>0</v>
      </c>
      <c r="CL51" s="292">
        <f>0</f>
        <v>0</v>
      </c>
      <c r="CM51" s="292">
        <f>0</f>
        <v>0</v>
      </c>
      <c r="CN51" s="292">
        <f>0</f>
        <v>0</v>
      </c>
      <c r="CO51" s="292">
        <f>0</f>
        <v>0</v>
      </c>
      <c r="CP51" s="292">
        <f>0</f>
        <v>0</v>
      </c>
      <c r="CQ51" s="292">
        <f>0</f>
        <v>0</v>
      </c>
      <c r="CR51" s="292">
        <f>SUM(CS51:CY51)</f>
        <v>0</v>
      </c>
      <c r="CS51" s="292">
        <f>0</f>
        <v>0</v>
      </c>
      <c r="CT51" s="292">
        <f>0</f>
        <v>0</v>
      </c>
      <c r="CU51" s="292">
        <f>0</f>
        <v>0</v>
      </c>
      <c r="CV51" s="292">
        <f>0</f>
        <v>0</v>
      </c>
      <c r="CW51" s="292">
        <f>0</f>
        <v>0</v>
      </c>
      <c r="CX51" s="292">
        <f>0</f>
        <v>0</v>
      </c>
      <c r="CY51" s="292">
        <f>0</f>
        <v>0</v>
      </c>
    </row>
    <row r="52" spans="1:103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SUM(E52,F52,N52,O52)</f>
        <v>0</v>
      </c>
      <c r="E52" s="292">
        <f>X52</f>
        <v>0</v>
      </c>
      <c r="F52" s="292">
        <f>SUM(G52:M52)</f>
        <v>0</v>
      </c>
      <c r="G52" s="292">
        <f>AF52</f>
        <v>0</v>
      </c>
      <c r="H52" s="292">
        <f>AN52</f>
        <v>0</v>
      </c>
      <c r="I52" s="292">
        <f>AV52</f>
        <v>0</v>
      </c>
      <c r="J52" s="292">
        <f>BD52</f>
        <v>0</v>
      </c>
      <c r="K52" s="292">
        <f>BL52</f>
        <v>0</v>
      </c>
      <c r="L52" s="292">
        <f>BT52</f>
        <v>0</v>
      </c>
      <c r="M52" s="292">
        <f>CB52</f>
        <v>0</v>
      </c>
      <c r="N52" s="292">
        <f>CJ52</f>
        <v>0</v>
      </c>
      <c r="O52" s="292">
        <f>CR52</f>
        <v>0</v>
      </c>
      <c r="P52" s="292">
        <f>SUM(Q52:W52)</f>
        <v>0</v>
      </c>
      <c r="Q52" s="292">
        <f>0</f>
        <v>0</v>
      </c>
      <c r="R52" s="292">
        <f>0</f>
        <v>0</v>
      </c>
      <c r="S52" s="292">
        <f>0</f>
        <v>0</v>
      </c>
      <c r="T52" s="292">
        <f>0</f>
        <v>0</v>
      </c>
      <c r="U52" s="292">
        <f>0</f>
        <v>0</v>
      </c>
      <c r="V52" s="292">
        <f>0</f>
        <v>0</v>
      </c>
      <c r="W52" s="292">
        <f>0</f>
        <v>0</v>
      </c>
      <c r="X52" s="292">
        <f>SUM(Y52:AE52)</f>
        <v>0</v>
      </c>
      <c r="Y52" s="292">
        <f>0</f>
        <v>0</v>
      </c>
      <c r="Z52" s="292">
        <f>0</f>
        <v>0</v>
      </c>
      <c r="AA52" s="292">
        <f>0</f>
        <v>0</v>
      </c>
      <c r="AB52" s="292">
        <f>0</f>
        <v>0</v>
      </c>
      <c r="AC52" s="292">
        <f>0</f>
        <v>0</v>
      </c>
      <c r="AD52" s="292">
        <f>0</f>
        <v>0</v>
      </c>
      <c r="AE52" s="292">
        <f>0</f>
        <v>0</v>
      </c>
      <c r="AF52" s="292">
        <f>SUM(AG52:AM52)</f>
        <v>0</v>
      </c>
      <c r="AG52" s="292">
        <f>0</f>
        <v>0</v>
      </c>
      <c r="AH52" s="292">
        <f>0</f>
        <v>0</v>
      </c>
      <c r="AI52" s="292">
        <f>0</f>
        <v>0</v>
      </c>
      <c r="AJ52" s="292">
        <f>0</f>
        <v>0</v>
      </c>
      <c r="AK52" s="292">
        <f>0</f>
        <v>0</v>
      </c>
      <c r="AL52" s="292">
        <f>0</f>
        <v>0</v>
      </c>
      <c r="AM52" s="292">
        <f>0</f>
        <v>0</v>
      </c>
      <c r="AN52" s="292">
        <f>SUM(AO52:AU52)</f>
        <v>0</v>
      </c>
      <c r="AO52" s="292">
        <f>0</f>
        <v>0</v>
      </c>
      <c r="AP52" s="292">
        <f>0</f>
        <v>0</v>
      </c>
      <c r="AQ52" s="292">
        <f>0</f>
        <v>0</v>
      </c>
      <c r="AR52" s="292">
        <f>0</f>
        <v>0</v>
      </c>
      <c r="AS52" s="292">
        <f>0</f>
        <v>0</v>
      </c>
      <c r="AT52" s="292">
        <f>0</f>
        <v>0</v>
      </c>
      <c r="AU52" s="292">
        <f>0</f>
        <v>0</v>
      </c>
      <c r="AV52" s="292">
        <f>SUM(AW52:BC52)</f>
        <v>0</v>
      </c>
      <c r="AW52" s="292">
        <f>0</f>
        <v>0</v>
      </c>
      <c r="AX52" s="292">
        <f>0</f>
        <v>0</v>
      </c>
      <c r="AY52" s="292">
        <f>0</f>
        <v>0</v>
      </c>
      <c r="AZ52" s="292">
        <f>0</f>
        <v>0</v>
      </c>
      <c r="BA52" s="292">
        <f>0</f>
        <v>0</v>
      </c>
      <c r="BB52" s="292">
        <f>0</f>
        <v>0</v>
      </c>
      <c r="BC52" s="292">
        <f>0</f>
        <v>0</v>
      </c>
      <c r="BD52" s="292">
        <f>SUM(BE52:BK52)</f>
        <v>0</v>
      </c>
      <c r="BE52" s="292">
        <f>0</f>
        <v>0</v>
      </c>
      <c r="BF52" s="292">
        <f>0</f>
        <v>0</v>
      </c>
      <c r="BG52" s="292">
        <f>0</f>
        <v>0</v>
      </c>
      <c r="BH52" s="292">
        <f>0</f>
        <v>0</v>
      </c>
      <c r="BI52" s="292">
        <f>0</f>
        <v>0</v>
      </c>
      <c r="BJ52" s="292">
        <f>0</f>
        <v>0</v>
      </c>
      <c r="BK52" s="292">
        <f>0</f>
        <v>0</v>
      </c>
      <c r="BL52" s="292">
        <f>SUM(BM52:BS52)</f>
        <v>0</v>
      </c>
      <c r="BM52" s="292">
        <f>0</f>
        <v>0</v>
      </c>
      <c r="BN52" s="292">
        <f>0</f>
        <v>0</v>
      </c>
      <c r="BO52" s="292">
        <f>0</f>
        <v>0</v>
      </c>
      <c r="BP52" s="292">
        <f>0</f>
        <v>0</v>
      </c>
      <c r="BQ52" s="292">
        <f>0</f>
        <v>0</v>
      </c>
      <c r="BR52" s="292">
        <f>0</f>
        <v>0</v>
      </c>
      <c r="BS52" s="292">
        <f>0</f>
        <v>0</v>
      </c>
      <c r="BT52" s="292">
        <f>SUM(BU52:CA52)</f>
        <v>0</v>
      </c>
      <c r="BU52" s="292">
        <f>0</f>
        <v>0</v>
      </c>
      <c r="BV52" s="292">
        <f>0</f>
        <v>0</v>
      </c>
      <c r="BW52" s="292">
        <f>0</f>
        <v>0</v>
      </c>
      <c r="BX52" s="292">
        <f>0</f>
        <v>0</v>
      </c>
      <c r="BY52" s="292">
        <f>0</f>
        <v>0</v>
      </c>
      <c r="BZ52" s="292">
        <f>0</f>
        <v>0</v>
      </c>
      <c r="CA52" s="292">
        <f>0</f>
        <v>0</v>
      </c>
      <c r="CB52" s="292">
        <f>SUM(CC52:CI52)</f>
        <v>0</v>
      </c>
      <c r="CC52" s="292">
        <f>0</f>
        <v>0</v>
      </c>
      <c r="CD52" s="292">
        <f>0</f>
        <v>0</v>
      </c>
      <c r="CE52" s="292">
        <f>0</f>
        <v>0</v>
      </c>
      <c r="CF52" s="292">
        <f>0</f>
        <v>0</v>
      </c>
      <c r="CG52" s="292">
        <f>0</f>
        <v>0</v>
      </c>
      <c r="CH52" s="292">
        <f>0</f>
        <v>0</v>
      </c>
      <c r="CI52" s="292">
        <f>0</f>
        <v>0</v>
      </c>
      <c r="CJ52" s="292">
        <f>SUM(CK52:CQ52)</f>
        <v>0</v>
      </c>
      <c r="CK52" s="292">
        <f>0</f>
        <v>0</v>
      </c>
      <c r="CL52" s="292">
        <f>0</f>
        <v>0</v>
      </c>
      <c r="CM52" s="292">
        <f>0</f>
        <v>0</v>
      </c>
      <c r="CN52" s="292">
        <f>0</f>
        <v>0</v>
      </c>
      <c r="CO52" s="292">
        <f>0</f>
        <v>0</v>
      </c>
      <c r="CP52" s="292">
        <f>0</f>
        <v>0</v>
      </c>
      <c r="CQ52" s="292">
        <f>0</f>
        <v>0</v>
      </c>
      <c r="CR52" s="292">
        <f>SUM(CS52:CY52)</f>
        <v>0</v>
      </c>
      <c r="CS52" s="292">
        <f>0</f>
        <v>0</v>
      </c>
      <c r="CT52" s="292">
        <f>0</f>
        <v>0</v>
      </c>
      <c r="CU52" s="292">
        <f>0</f>
        <v>0</v>
      </c>
      <c r="CV52" s="292">
        <f>0</f>
        <v>0</v>
      </c>
      <c r="CW52" s="292">
        <f>0</f>
        <v>0</v>
      </c>
      <c r="CX52" s="292">
        <f>0</f>
        <v>0</v>
      </c>
      <c r="CY52" s="292">
        <f>0</f>
        <v>0</v>
      </c>
    </row>
    <row r="53" spans="1:103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SUM(E53,F53,N53,O53)</f>
        <v>0</v>
      </c>
      <c r="E53" s="292">
        <f>X53</f>
        <v>0</v>
      </c>
      <c r="F53" s="292">
        <f>SUM(G53:M53)</f>
        <v>0</v>
      </c>
      <c r="G53" s="292">
        <f>AF53</f>
        <v>0</v>
      </c>
      <c r="H53" s="292">
        <f>AN53</f>
        <v>0</v>
      </c>
      <c r="I53" s="292">
        <f>AV53</f>
        <v>0</v>
      </c>
      <c r="J53" s="292">
        <f>BD53</f>
        <v>0</v>
      </c>
      <c r="K53" s="292">
        <f>BL53</f>
        <v>0</v>
      </c>
      <c r="L53" s="292">
        <f>BT53</f>
        <v>0</v>
      </c>
      <c r="M53" s="292">
        <f>CB53</f>
        <v>0</v>
      </c>
      <c r="N53" s="292">
        <f>CJ53</f>
        <v>0</v>
      </c>
      <c r="O53" s="292">
        <f>CR53</f>
        <v>0</v>
      </c>
      <c r="P53" s="292">
        <f>SUM(Q53:W53)</f>
        <v>0</v>
      </c>
      <c r="Q53" s="292">
        <f>0</f>
        <v>0</v>
      </c>
      <c r="R53" s="292">
        <f>0</f>
        <v>0</v>
      </c>
      <c r="S53" s="292">
        <f>0</f>
        <v>0</v>
      </c>
      <c r="T53" s="292">
        <f>0</f>
        <v>0</v>
      </c>
      <c r="U53" s="292">
        <f>0</f>
        <v>0</v>
      </c>
      <c r="V53" s="292">
        <f>0</f>
        <v>0</v>
      </c>
      <c r="W53" s="292">
        <f>0</f>
        <v>0</v>
      </c>
      <c r="X53" s="292">
        <f>SUM(Y53:AE53)</f>
        <v>0</v>
      </c>
      <c r="Y53" s="292">
        <f>0</f>
        <v>0</v>
      </c>
      <c r="Z53" s="292">
        <f>0</f>
        <v>0</v>
      </c>
      <c r="AA53" s="292">
        <f>0</f>
        <v>0</v>
      </c>
      <c r="AB53" s="292">
        <f>0</f>
        <v>0</v>
      </c>
      <c r="AC53" s="292">
        <f>0</f>
        <v>0</v>
      </c>
      <c r="AD53" s="292">
        <f>0</f>
        <v>0</v>
      </c>
      <c r="AE53" s="292">
        <f>0</f>
        <v>0</v>
      </c>
      <c r="AF53" s="292">
        <f>SUM(AG53:AM53)</f>
        <v>0</v>
      </c>
      <c r="AG53" s="292">
        <f>0</f>
        <v>0</v>
      </c>
      <c r="AH53" s="292">
        <f>0</f>
        <v>0</v>
      </c>
      <c r="AI53" s="292">
        <f>0</f>
        <v>0</v>
      </c>
      <c r="AJ53" s="292">
        <f>0</f>
        <v>0</v>
      </c>
      <c r="AK53" s="292">
        <f>0</f>
        <v>0</v>
      </c>
      <c r="AL53" s="292">
        <f>0</f>
        <v>0</v>
      </c>
      <c r="AM53" s="292">
        <f>0</f>
        <v>0</v>
      </c>
      <c r="AN53" s="292">
        <f>SUM(AO53:AU53)</f>
        <v>0</v>
      </c>
      <c r="AO53" s="292">
        <f>0</f>
        <v>0</v>
      </c>
      <c r="AP53" s="292">
        <f>0</f>
        <v>0</v>
      </c>
      <c r="AQ53" s="292">
        <f>0</f>
        <v>0</v>
      </c>
      <c r="AR53" s="292">
        <f>0</f>
        <v>0</v>
      </c>
      <c r="AS53" s="292">
        <f>0</f>
        <v>0</v>
      </c>
      <c r="AT53" s="292">
        <f>0</f>
        <v>0</v>
      </c>
      <c r="AU53" s="292">
        <f>0</f>
        <v>0</v>
      </c>
      <c r="AV53" s="292">
        <f>SUM(AW53:BC53)</f>
        <v>0</v>
      </c>
      <c r="AW53" s="292">
        <f>0</f>
        <v>0</v>
      </c>
      <c r="AX53" s="292">
        <f>0</f>
        <v>0</v>
      </c>
      <c r="AY53" s="292">
        <f>0</f>
        <v>0</v>
      </c>
      <c r="AZ53" s="292">
        <f>0</f>
        <v>0</v>
      </c>
      <c r="BA53" s="292">
        <f>0</f>
        <v>0</v>
      </c>
      <c r="BB53" s="292">
        <f>0</f>
        <v>0</v>
      </c>
      <c r="BC53" s="292">
        <f>0</f>
        <v>0</v>
      </c>
      <c r="BD53" s="292">
        <f>SUM(BE53:BK53)</f>
        <v>0</v>
      </c>
      <c r="BE53" s="292">
        <f>0</f>
        <v>0</v>
      </c>
      <c r="BF53" s="292">
        <f>0</f>
        <v>0</v>
      </c>
      <c r="BG53" s="292">
        <f>0</f>
        <v>0</v>
      </c>
      <c r="BH53" s="292">
        <f>0</f>
        <v>0</v>
      </c>
      <c r="BI53" s="292">
        <f>0</f>
        <v>0</v>
      </c>
      <c r="BJ53" s="292">
        <f>0</f>
        <v>0</v>
      </c>
      <c r="BK53" s="292">
        <f>0</f>
        <v>0</v>
      </c>
      <c r="BL53" s="292">
        <f>SUM(BM53:BS53)</f>
        <v>0</v>
      </c>
      <c r="BM53" s="292">
        <f>0</f>
        <v>0</v>
      </c>
      <c r="BN53" s="292">
        <f>0</f>
        <v>0</v>
      </c>
      <c r="BO53" s="292">
        <f>0</f>
        <v>0</v>
      </c>
      <c r="BP53" s="292">
        <f>0</f>
        <v>0</v>
      </c>
      <c r="BQ53" s="292">
        <f>0</f>
        <v>0</v>
      </c>
      <c r="BR53" s="292">
        <f>0</f>
        <v>0</v>
      </c>
      <c r="BS53" s="292">
        <f>0</f>
        <v>0</v>
      </c>
      <c r="BT53" s="292">
        <f>SUM(BU53:CA53)</f>
        <v>0</v>
      </c>
      <c r="BU53" s="292">
        <f>0</f>
        <v>0</v>
      </c>
      <c r="BV53" s="292">
        <f>0</f>
        <v>0</v>
      </c>
      <c r="BW53" s="292">
        <f>0</f>
        <v>0</v>
      </c>
      <c r="BX53" s="292">
        <f>0</f>
        <v>0</v>
      </c>
      <c r="BY53" s="292">
        <f>0</f>
        <v>0</v>
      </c>
      <c r="BZ53" s="292">
        <f>0</f>
        <v>0</v>
      </c>
      <c r="CA53" s="292">
        <f>0</f>
        <v>0</v>
      </c>
      <c r="CB53" s="292">
        <f>SUM(CC53:CI53)</f>
        <v>0</v>
      </c>
      <c r="CC53" s="292">
        <f>0</f>
        <v>0</v>
      </c>
      <c r="CD53" s="292">
        <f>0</f>
        <v>0</v>
      </c>
      <c r="CE53" s="292">
        <f>0</f>
        <v>0</v>
      </c>
      <c r="CF53" s="292">
        <f>0</f>
        <v>0</v>
      </c>
      <c r="CG53" s="292">
        <f>0</f>
        <v>0</v>
      </c>
      <c r="CH53" s="292">
        <f>0</f>
        <v>0</v>
      </c>
      <c r="CI53" s="292">
        <f>0</f>
        <v>0</v>
      </c>
      <c r="CJ53" s="292">
        <f>SUM(CK53:CQ53)</f>
        <v>0</v>
      </c>
      <c r="CK53" s="292">
        <f>0</f>
        <v>0</v>
      </c>
      <c r="CL53" s="292">
        <f>0</f>
        <v>0</v>
      </c>
      <c r="CM53" s="292">
        <f>0</f>
        <v>0</v>
      </c>
      <c r="CN53" s="292">
        <f>0</f>
        <v>0</v>
      </c>
      <c r="CO53" s="292">
        <f>0</f>
        <v>0</v>
      </c>
      <c r="CP53" s="292">
        <f>0</f>
        <v>0</v>
      </c>
      <c r="CQ53" s="292">
        <f>0</f>
        <v>0</v>
      </c>
      <c r="CR53" s="292">
        <f>SUM(CS53:CY53)</f>
        <v>0</v>
      </c>
      <c r="CS53" s="292">
        <f>0</f>
        <v>0</v>
      </c>
      <c r="CT53" s="292">
        <f>0</f>
        <v>0</v>
      </c>
      <c r="CU53" s="292">
        <f>0</f>
        <v>0</v>
      </c>
      <c r="CV53" s="292">
        <f>0</f>
        <v>0</v>
      </c>
      <c r="CW53" s="292">
        <f>0</f>
        <v>0</v>
      </c>
      <c r="CX53" s="292">
        <f>0</f>
        <v>0</v>
      </c>
      <c r="CY53" s="292">
        <f>0</f>
        <v>0</v>
      </c>
    </row>
    <row r="54" spans="1:103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SUM(E54,F54,N54,O54)</f>
        <v>0</v>
      </c>
      <c r="E54" s="292">
        <f>X54</f>
        <v>0</v>
      </c>
      <c r="F54" s="292">
        <f>SUM(G54:M54)</f>
        <v>0</v>
      </c>
      <c r="G54" s="292">
        <f>AF54</f>
        <v>0</v>
      </c>
      <c r="H54" s="292">
        <f>AN54</f>
        <v>0</v>
      </c>
      <c r="I54" s="292">
        <f>AV54</f>
        <v>0</v>
      </c>
      <c r="J54" s="292">
        <f>BD54</f>
        <v>0</v>
      </c>
      <c r="K54" s="292">
        <f>BL54</f>
        <v>0</v>
      </c>
      <c r="L54" s="292">
        <f>BT54</f>
        <v>0</v>
      </c>
      <c r="M54" s="292">
        <f>CB54</f>
        <v>0</v>
      </c>
      <c r="N54" s="292">
        <f>CJ54</f>
        <v>0</v>
      </c>
      <c r="O54" s="292">
        <f>CR54</f>
        <v>0</v>
      </c>
      <c r="P54" s="292">
        <f>SUM(Q54:W54)</f>
        <v>0</v>
      </c>
      <c r="Q54" s="292">
        <f>0</f>
        <v>0</v>
      </c>
      <c r="R54" s="292">
        <f>0</f>
        <v>0</v>
      </c>
      <c r="S54" s="292">
        <f>0</f>
        <v>0</v>
      </c>
      <c r="T54" s="292">
        <f>0</f>
        <v>0</v>
      </c>
      <c r="U54" s="292">
        <f>0</f>
        <v>0</v>
      </c>
      <c r="V54" s="292">
        <f>0</f>
        <v>0</v>
      </c>
      <c r="W54" s="292">
        <f>0</f>
        <v>0</v>
      </c>
      <c r="X54" s="292">
        <f>SUM(Y54:AE54)</f>
        <v>0</v>
      </c>
      <c r="Y54" s="292">
        <f>0</f>
        <v>0</v>
      </c>
      <c r="Z54" s="292">
        <f>0</f>
        <v>0</v>
      </c>
      <c r="AA54" s="292">
        <f>0</f>
        <v>0</v>
      </c>
      <c r="AB54" s="292">
        <f>0</f>
        <v>0</v>
      </c>
      <c r="AC54" s="292">
        <f>0</f>
        <v>0</v>
      </c>
      <c r="AD54" s="292">
        <f>0</f>
        <v>0</v>
      </c>
      <c r="AE54" s="292">
        <f>0</f>
        <v>0</v>
      </c>
      <c r="AF54" s="292">
        <f>SUM(AG54:AM54)</f>
        <v>0</v>
      </c>
      <c r="AG54" s="292">
        <f>0</f>
        <v>0</v>
      </c>
      <c r="AH54" s="292">
        <f>0</f>
        <v>0</v>
      </c>
      <c r="AI54" s="292">
        <f>0</f>
        <v>0</v>
      </c>
      <c r="AJ54" s="292">
        <f>0</f>
        <v>0</v>
      </c>
      <c r="AK54" s="292">
        <f>0</f>
        <v>0</v>
      </c>
      <c r="AL54" s="292">
        <f>0</f>
        <v>0</v>
      </c>
      <c r="AM54" s="292">
        <f>0</f>
        <v>0</v>
      </c>
      <c r="AN54" s="292">
        <f>SUM(AO54:AU54)</f>
        <v>0</v>
      </c>
      <c r="AO54" s="292">
        <f>0</f>
        <v>0</v>
      </c>
      <c r="AP54" s="292">
        <f>0</f>
        <v>0</v>
      </c>
      <c r="AQ54" s="292">
        <f>0</f>
        <v>0</v>
      </c>
      <c r="AR54" s="292">
        <f>0</f>
        <v>0</v>
      </c>
      <c r="AS54" s="292">
        <f>0</f>
        <v>0</v>
      </c>
      <c r="AT54" s="292">
        <f>0</f>
        <v>0</v>
      </c>
      <c r="AU54" s="292">
        <f>0</f>
        <v>0</v>
      </c>
      <c r="AV54" s="292">
        <f>SUM(AW54:BC54)</f>
        <v>0</v>
      </c>
      <c r="AW54" s="292">
        <f>0</f>
        <v>0</v>
      </c>
      <c r="AX54" s="292">
        <f>0</f>
        <v>0</v>
      </c>
      <c r="AY54" s="292">
        <f>0</f>
        <v>0</v>
      </c>
      <c r="AZ54" s="292">
        <f>0</f>
        <v>0</v>
      </c>
      <c r="BA54" s="292">
        <f>0</f>
        <v>0</v>
      </c>
      <c r="BB54" s="292">
        <f>0</f>
        <v>0</v>
      </c>
      <c r="BC54" s="292">
        <f>0</f>
        <v>0</v>
      </c>
      <c r="BD54" s="292">
        <f>SUM(BE54:BK54)</f>
        <v>0</v>
      </c>
      <c r="BE54" s="292">
        <f>0</f>
        <v>0</v>
      </c>
      <c r="BF54" s="292">
        <f>0</f>
        <v>0</v>
      </c>
      <c r="BG54" s="292">
        <f>0</f>
        <v>0</v>
      </c>
      <c r="BH54" s="292">
        <f>0</f>
        <v>0</v>
      </c>
      <c r="BI54" s="292">
        <f>0</f>
        <v>0</v>
      </c>
      <c r="BJ54" s="292">
        <f>0</f>
        <v>0</v>
      </c>
      <c r="BK54" s="292">
        <f>0</f>
        <v>0</v>
      </c>
      <c r="BL54" s="292">
        <f>SUM(BM54:BS54)</f>
        <v>0</v>
      </c>
      <c r="BM54" s="292">
        <f>0</f>
        <v>0</v>
      </c>
      <c r="BN54" s="292">
        <f>0</f>
        <v>0</v>
      </c>
      <c r="BO54" s="292">
        <f>0</f>
        <v>0</v>
      </c>
      <c r="BP54" s="292">
        <f>0</f>
        <v>0</v>
      </c>
      <c r="BQ54" s="292">
        <f>0</f>
        <v>0</v>
      </c>
      <c r="BR54" s="292">
        <f>0</f>
        <v>0</v>
      </c>
      <c r="BS54" s="292">
        <f>0</f>
        <v>0</v>
      </c>
      <c r="BT54" s="292">
        <f>SUM(BU54:CA54)</f>
        <v>0</v>
      </c>
      <c r="BU54" s="292">
        <f>0</f>
        <v>0</v>
      </c>
      <c r="BV54" s="292">
        <f>0</f>
        <v>0</v>
      </c>
      <c r="BW54" s="292">
        <f>0</f>
        <v>0</v>
      </c>
      <c r="BX54" s="292">
        <f>0</f>
        <v>0</v>
      </c>
      <c r="BY54" s="292">
        <f>0</f>
        <v>0</v>
      </c>
      <c r="BZ54" s="292">
        <f>0</f>
        <v>0</v>
      </c>
      <c r="CA54" s="292">
        <f>0</f>
        <v>0</v>
      </c>
      <c r="CB54" s="292">
        <f>SUM(CC54:CI54)</f>
        <v>0</v>
      </c>
      <c r="CC54" s="292">
        <f>0</f>
        <v>0</v>
      </c>
      <c r="CD54" s="292">
        <f>0</f>
        <v>0</v>
      </c>
      <c r="CE54" s="292">
        <f>0</f>
        <v>0</v>
      </c>
      <c r="CF54" s="292">
        <f>0</f>
        <v>0</v>
      </c>
      <c r="CG54" s="292">
        <f>0</f>
        <v>0</v>
      </c>
      <c r="CH54" s="292">
        <f>0</f>
        <v>0</v>
      </c>
      <c r="CI54" s="292">
        <f>0</f>
        <v>0</v>
      </c>
      <c r="CJ54" s="292">
        <f>SUM(CK54:CQ54)</f>
        <v>0</v>
      </c>
      <c r="CK54" s="292">
        <f>0</f>
        <v>0</v>
      </c>
      <c r="CL54" s="292">
        <f>0</f>
        <v>0</v>
      </c>
      <c r="CM54" s="292">
        <f>0</f>
        <v>0</v>
      </c>
      <c r="CN54" s="292">
        <f>0</f>
        <v>0</v>
      </c>
      <c r="CO54" s="292">
        <f>0</f>
        <v>0</v>
      </c>
      <c r="CP54" s="292">
        <f>0</f>
        <v>0</v>
      </c>
      <c r="CQ54" s="292">
        <f>0</f>
        <v>0</v>
      </c>
      <c r="CR54" s="292">
        <f>SUM(CS54:CY54)</f>
        <v>0</v>
      </c>
      <c r="CS54" s="292">
        <f>0</f>
        <v>0</v>
      </c>
      <c r="CT54" s="292">
        <f>0</f>
        <v>0</v>
      </c>
      <c r="CU54" s="292">
        <f>0</f>
        <v>0</v>
      </c>
      <c r="CV54" s="292">
        <f>0</f>
        <v>0</v>
      </c>
      <c r="CW54" s="292">
        <f>0</f>
        <v>0</v>
      </c>
      <c r="CX54" s="292">
        <f>0</f>
        <v>0</v>
      </c>
      <c r="CY54" s="292">
        <f>0</f>
        <v>0</v>
      </c>
    </row>
    <row r="55" spans="1:103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SUM(E55,F55,N55,O55)</f>
        <v>0</v>
      </c>
      <c r="E55" s="292">
        <f>X55</f>
        <v>0</v>
      </c>
      <c r="F55" s="292">
        <f>SUM(G55:M55)</f>
        <v>0</v>
      </c>
      <c r="G55" s="292">
        <f>AF55</f>
        <v>0</v>
      </c>
      <c r="H55" s="292">
        <f>AN55</f>
        <v>0</v>
      </c>
      <c r="I55" s="292">
        <f>AV55</f>
        <v>0</v>
      </c>
      <c r="J55" s="292">
        <f>BD55</f>
        <v>0</v>
      </c>
      <c r="K55" s="292">
        <f>BL55</f>
        <v>0</v>
      </c>
      <c r="L55" s="292">
        <f>BT55</f>
        <v>0</v>
      </c>
      <c r="M55" s="292">
        <f>CB55</f>
        <v>0</v>
      </c>
      <c r="N55" s="292">
        <f>CJ55</f>
        <v>0</v>
      </c>
      <c r="O55" s="292">
        <f>CR55</f>
        <v>0</v>
      </c>
      <c r="P55" s="292">
        <f>SUM(Q55:W55)</f>
        <v>0</v>
      </c>
      <c r="Q55" s="292">
        <f>0</f>
        <v>0</v>
      </c>
      <c r="R55" s="292">
        <f>0</f>
        <v>0</v>
      </c>
      <c r="S55" s="292">
        <f>0</f>
        <v>0</v>
      </c>
      <c r="T55" s="292">
        <f>0</f>
        <v>0</v>
      </c>
      <c r="U55" s="292">
        <f>0</f>
        <v>0</v>
      </c>
      <c r="V55" s="292">
        <f>0</f>
        <v>0</v>
      </c>
      <c r="W55" s="292">
        <f>0</f>
        <v>0</v>
      </c>
      <c r="X55" s="292">
        <f>SUM(Y55:AE55)</f>
        <v>0</v>
      </c>
      <c r="Y55" s="292">
        <f>0</f>
        <v>0</v>
      </c>
      <c r="Z55" s="292">
        <f>0</f>
        <v>0</v>
      </c>
      <c r="AA55" s="292">
        <f>0</f>
        <v>0</v>
      </c>
      <c r="AB55" s="292">
        <f>0</f>
        <v>0</v>
      </c>
      <c r="AC55" s="292">
        <f>0</f>
        <v>0</v>
      </c>
      <c r="AD55" s="292">
        <f>0</f>
        <v>0</v>
      </c>
      <c r="AE55" s="292">
        <f>0</f>
        <v>0</v>
      </c>
      <c r="AF55" s="292">
        <f>SUM(AG55:AM55)</f>
        <v>0</v>
      </c>
      <c r="AG55" s="292">
        <f>0</f>
        <v>0</v>
      </c>
      <c r="AH55" s="292">
        <f>0</f>
        <v>0</v>
      </c>
      <c r="AI55" s="292">
        <f>0</f>
        <v>0</v>
      </c>
      <c r="AJ55" s="292">
        <f>0</f>
        <v>0</v>
      </c>
      <c r="AK55" s="292">
        <f>0</f>
        <v>0</v>
      </c>
      <c r="AL55" s="292">
        <f>0</f>
        <v>0</v>
      </c>
      <c r="AM55" s="292">
        <f>0</f>
        <v>0</v>
      </c>
      <c r="AN55" s="292">
        <f>SUM(AO55:AU55)</f>
        <v>0</v>
      </c>
      <c r="AO55" s="292">
        <f>0</f>
        <v>0</v>
      </c>
      <c r="AP55" s="292">
        <f>0</f>
        <v>0</v>
      </c>
      <c r="AQ55" s="292">
        <f>0</f>
        <v>0</v>
      </c>
      <c r="AR55" s="292">
        <f>0</f>
        <v>0</v>
      </c>
      <c r="AS55" s="292">
        <f>0</f>
        <v>0</v>
      </c>
      <c r="AT55" s="292">
        <f>0</f>
        <v>0</v>
      </c>
      <c r="AU55" s="292">
        <f>0</f>
        <v>0</v>
      </c>
      <c r="AV55" s="292">
        <f>SUM(AW55:BC55)</f>
        <v>0</v>
      </c>
      <c r="AW55" s="292">
        <f>0</f>
        <v>0</v>
      </c>
      <c r="AX55" s="292">
        <f>0</f>
        <v>0</v>
      </c>
      <c r="AY55" s="292">
        <f>0</f>
        <v>0</v>
      </c>
      <c r="AZ55" s="292">
        <f>0</f>
        <v>0</v>
      </c>
      <c r="BA55" s="292">
        <f>0</f>
        <v>0</v>
      </c>
      <c r="BB55" s="292">
        <f>0</f>
        <v>0</v>
      </c>
      <c r="BC55" s="292">
        <f>0</f>
        <v>0</v>
      </c>
      <c r="BD55" s="292">
        <f>SUM(BE55:BK55)</f>
        <v>0</v>
      </c>
      <c r="BE55" s="292">
        <f>0</f>
        <v>0</v>
      </c>
      <c r="BF55" s="292">
        <f>0</f>
        <v>0</v>
      </c>
      <c r="BG55" s="292">
        <f>0</f>
        <v>0</v>
      </c>
      <c r="BH55" s="292">
        <f>0</f>
        <v>0</v>
      </c>
      <c r="BI55" s="292">
        <f>0</f>
        <v>0</v>
      </c>
      <c r="BJ55" s="292">
        <f>0</f>
        <v>0</v>
      </c>
      <c r="BK55" s="292">
        <f>0</f>
        <v>0</v>
      </c>
      <c r="BL55" s="292">
        <f>SUM(BM55:BS55)</f>
        <v>0</v>
      </c>
      <c r="BM55" s="292">
        <f>0</f>
        <v>0</v>
      </c>
      <c r="BN55" s="292">
        <f>0</f>
        <v>0</v>
      </c>
      <c r="BO55" s="292">
        <f>0</f>
        <v>0</v>
      </c>
      <c r="BP55" s="292">
        <f>0</f>
        <v>0</v>
      </c>
      <c r="BQ55" s="292">
        <f>0</f>
        <v>0</v>
      </c>
      <c r="BR55" s="292">
        <f>0</f>
        <v>0</v>
      </c>
      <c r="BS55" s="292">
        <f>0</f>
        <v>0</v>
      </c>
      <c r="BT55" s="292">
        <f>SUM(BU55:CA55)</f>
        <v>0</v>
      </c>
      <c r="BU55" s="292">
        <f>0</f>
        <v>0</v>
      </c>
      <c r="BV55" s="292">
        <f>0</f>
        <v>0</v>
      </c>
      <c r="BW55" s="292">
        <f>0</f>
        <v>0</v>
      </c>
      <c r="BX55" s="292">
        <f>0</f>
        <v>0</v>
      </c>
      <c r="BY55" s="292">
        <f>0</f>
        <v>0</v>
      </c>
      <c r="BZ55" s="292">
        <f>0</f>
        <v>0</v>
      </c>
      <c r="CA55" s="292">
        <f>0</f>
        <v>0</v>
      </c>
      <c r="CB55" s="292">
        <f>SUM(CC55:CI55)</f>
        <v>0</v>
      </c>
      <c r="CC55" s="292">
        <f>0</f>
        <v>0</v>
      </c>
      <c r="CD55" s="292">
        <f>0</f>
        <v>0</v>
      </c>
      <c r="CE55" s="292">
        <f>0</f>
        <v>0</v>
      </c>
      <c r="CF55" s="292">
        <f>0</f>
        <v>0</v>
      </c>
      <c r="CG55" s="292">
        <f>0</f>
        <v>0</v>
      </c>
      <c r="CH55" s="292">
        <f>0</f>
        <v>0</v>
      </c>
      <c r="CI55" s="292">
        <f>0</f>
        <v>0</v>
      </c>
      <c r="CJ55" s="292">
        <f>SUM(CK55:CQ55)</f>
        <v>0</v>
      </c>
      <c r="CK55" s="292">
        <f>0</f>
        <v>0</v>
      </c>
      <c r="CL55" s="292">
        <f>0</f>
        <v>0</v>
      </c>
      <c r="CM55" s="292">
        <f>0</f>
        <v>0</v>
      </c>
      <c r="CN55" s="292">
        <f>0</f>
        <v>0</v>
      </c>
      <c r="CO55" s="292">
        <f>0</f>
        <v>0</v>
      </c>
      <c r="CP55" s="292">
        <f>0</f>
        <v>0</v>
      </c>
      <c r="CQ55" s="292">
        <f>0</f>
        <v>0</v>
      </c>
      <c r="CR55" s="292">
        <f>SUM(CS55:CY55)</f>
        <v>0</v>
      </c>
      <c r="CS55" s="292">
        <f>0</f>
        <v>0</v>
      </c>
      <c r="CT55" s="292">
        <f>0</f>
        <v>0</v>
      </c>
      <c r="CU55" s="292">
        <f>0</f>
        <v>0</v>
      </c>
      <c r="CV55" s="292">
        <f>0</f>
        <v>0</v>
      </c>
      <c r="CW55" s="292">
        <f>0</f>
        <v>0</v>
      </c>
      <c r="CX55" s="292">
        <f>0</f>
        <v>0</v>
      </c>
      <c r="CY55" s="292">
        <f>0</f>
        <v>0</v>
      </c>
    </row>
    <row r="56" spans="1:103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SUM(E56,F56,N56,O56)</f>
        <v>0</v>
      </c>
      <c r="E56" s="292">
        <f>X56</f>
        <v>0</v>
      </c>
      <c r="F56" s="292">
        <f>SUM(G56:M56)</f>
        <v>0</v>
      </c>
      <c r="G56" s="292">
        <f>AF56</f>
        <v>0</v>
      </c>
      <c r="H56" s="292">
        <f>AN56</f>
        <v>0</v>
      </c>
      <c r="I56" s="292">
        <f>AV56</f>
        <v>0</v>
      </c>
      <c r="J56" s="292">
        <f>BD56</f>
        <v>0</v>
      </c>
      <c r="K56" s="292">
        <f>BL56</f>
        <v>0</v>
      </c>
      <c r="L56" s="292">
        <f>BT56</f>
        <v>0</v>
      </c>
      <c r="M56" s="292">
        <f>CB56</f>
        <v>0</v>
      </c>
      <c r="N56" s="292">
        <f>CJ56</f>
        <v>0</v>
      </c>
      <c r="O56" s="292">
        <f>CR56</f>
        <v>0</v>
      </c>
      <c r="P56" s="292">
        <f>SUM(Q56:W56)</f>
        <v>0</v>
      </c>
      <c r="Q56" s="292">
        <f>0</f>
        <v>0</v>
      </c>
      <c r="R56" s="292">
        <f>0</f>
        <v>0</v>
      </c>
      <c r="S56" s="292">
        <f>0</f>
        <v>0</v>
      </c>
      <c r="T56" s="292">
        <f>0</f>
        <v>0</v>
      </c>
      <c r="U56" s="292">
        <f>0</f>
        <v>0</v>
      </c>
      <c r="V56" s="292">
        <f>0</f>
        <v>0</v>
      </c>
      <c r="W56" s="292">
        <f>0</f>
        <v>0</v>
      </c>
      <c r="X56" s="292">
        <f>SUM(Y56:AE56)</f>
        <v>0</v>
      </c>
      <c r="Y56" s="292">
        <f>0</f>
        <v>0</v>
      </c>
      <c r="Z56" s="292">
        <f>0</f>
        <v>0</v>
      </c>
      <c r="AA56" s="292">
        <f>0</f>
        <v>0</v>
      </c>
      <c r="AB56" s="292">
        <f>0</f>
        <v>0</v>
      </c>
      <c r="AC56" s="292">
        <f>0</f>
        <v>0</v>
      </c>
      <c r="AD56" s="292">
        <f>0</f>
        <v>0</v>
      </c>
      <c r="AE56" s="292">
        <f>0</f>
        <v>0</v>
      </c>
      <c r="AF56" s="292">
        <f>SUM(AG56:AM56)</f>
        <v>0</v>
      </c>
      <c r="AG56" s="292">
        <f>0</f>
        <v>0</v>
      </c>
      <c r="AH56" s="292">
        <f>0</f>
        <v>0</v>
      </c>
      <c r="AI56" s="292">
        <f>0</f>
        <v>0</v>
      </c>
      <c r="AJ56" s="292">
        <f>0</f>
        <v>0</v>
      </c>
      <c r="AK56" s="292">
        <f>0</f>
        <v>0</v>
      </c>
      <c r="AL56" s="292">
        <f>0</f>
        <v>0</v>
      </c>
      <c r="AM56" s="292">
        <f>0</f>
        <v>0</v>
      </c>
      <c r="AN56" s="292">
        <f>SUM(AO56:AU56)</f>
        <v>0</v>
      </c>
      <c r="AO56" s="292">
        <f>0</f>
        <v>0</v>
      </c>
      <c r="AP56" s="292">
        <f>0</f>
        <v>0</v>
      </c>
      <c r="AQ56" s="292">
        <f>0</f>
        <v>0</v>
      </c>
      <c r="AR56" s="292">
        <f>0</f>
        <v>0</v>
      </c>
      <c r="AS56" s="292">
        <f>0</f>
        <v>0</v>
      </c>
      <c r="AT56" s="292">
        <f>0</f>
        <v>0</v>
      </c>
      <c r="AU56" s="292">
        <f>0</f>
        <v>0</v>
      </c>
      <c r="AV56" s="292">
        <f>SUM(AW56:BC56)</f>
        <v>0</v>
      </c>
      <c r="AW56" s="292">
        <f>0</f>
        <v>0</v>
      </c>
      <c r="AX56" s="292">
        <f>0</f>
        <v>0</v>
      </c>
      <c r="AY56" s="292">
        <f>0</f>
        <v>0</v>
      </c>
      <c r="AZ56" s="292">
        <f>0</f>
        <v>0</v>
      </c>
      <c r="BA56" s="292">
        <f>0</f>
        <v>0</v>
      </c>
      <c r="BB56" s="292">
        <f>0</f>
        <v>0</v>
      </c>
      <c r="BC56" s="292">
        <f>0</f>
        <v>0</v>
      </c>
      <c r="BD56" s="292">
        <f>SUM(BE56:BK56)</f>
        <v>0</v>
      </c>
      <c r="BE56" s="292">
        <f>0</f>
        <v>0</v>
      </c>
      <c r="BF56" s="292">
        <f>0</f>
        <v>0</v>
      </c>
      <c r="BG56" s="292">
        <f>0</f>
        <v>0</v>
      </c>
      <c r="BH56" s="292">
        <f>0</f>
        <v>0</v>
      </c>
      <c r="BI56" s="292">
        <f>0</f>
        <v>0</v>
      </c>
      <c r="BJ56" s="292">
        <f>0</f>
        <v>0</v>
      </c>
      <c r="BK56" s="292">
        <f>0</f>
        <v>0</v>
      </c>
      <c r="BL56" s="292">
        <f>SUM(BM56:BS56)</f>
        <v>0</v>
      </c>
      <c r="BM56" s="292">
        <f>0</f>
        <v>0</v>
      </c>
      <c r="BN56" s="292">
        <f>0</f>
        <v>0</v>
      </c>
      <c r="BO56" s="292">
        <f>0</f>
        <v>0</v>
      </c>
      <c r="BP56" s="292">
        <f>0</f>
        <v>0</v>
      </c>
      <c r="BQ56" s="292">
        <f>0</f>
        <v>0</v>
      </c>
      <c r="BR56" s="292">
        <f>0</f>
        <v>0</v>
      </c>
      <c r="BS56" s="292">
        <f>0</f>
        <v>0</v>
      </c>
      <c r="BT56" s="292">
        <f>SUM(BU56:CA56)</f>
        <v>0</v>
      </c>
      <c r="BU56" s="292">
        <f>0</f>
        <v>0</v>
      </c>
      <c r="BV56" s="292">
        <f>0</f>
        <v>0</v>
      </c>
      <c r="BW56" s="292">
        <f>0</f>
        <v>0</v>
      </c>
      <c r="BX56" s="292">
        <f>0</f>
        <v>0</v>
      </c>
      <c r="BY56" s="292">
        <f>0</f>
        <v>0</v>
      </c>
      <c r="BZ56" s="292">
        <f>0</f>
        <v>0</v>
      </c>
      <c r="CA56" s="292">
        <f>0</f>
        <v>0</v>
      </c>
      <c r="CB56" s="292">
        <f>SUM(CC56:CI56)</f>
        <v>0</v>
      </c>
      <c r="CC56" s="292">
        <f>0</f>
        <v>0</v>
      </c>
      <c r="CD56" s="292">
        <f>0</f>
        <v>0</v>
      </c>
      <c r="CE56" s="292">
        <f>0</f>
        <v>0</v>
      </c>
      <c r="CF56" s="292">
        <f>0</f>
        <v>0</v>
      </c>
      <c r="CG56" s="292">
        <f>0</f>
        <v>0</v>
      </c>
      <c r="CH56" s="292">
        <f>0</f>
        <v>0</v>
      </c>
      <c r="CI56" s="292">
        <f>0</f>
        <v>0</v>
      </c>
      <c r="CJ56" s="292">
        <f>SUM(CK56:CQ56)</f>
        <v>0</v>
      </c>
      <c r="CK56" s="292">
        <f>0</f>
        <v>0</v>
      </c>
      <c r="CL56" s="292">
        <f>0</f>
        <v>0</v>
      </c>
      <c r="CM56" s="292">
        <f>0</f>
        <v>0</v>
      </c>
      <c r="CN56" s="292">
        <f>0</f>
        <v>0</v>
      </c>
      <c r="CO56" s="292">
        <f>0</f>
        <v>0</v>
      </c>
      <c r="CP56" s="292">
        <f>0</f>
        <v>0</v>
      </c>
      <c r="CQ56" s="292">
        <f>0</f>
        <v>0</v>
      </c>
      <c r="CR56" s="292">
        <f>SUM(CS56:CY56)</f>
        <v>0</v>
      </c>
      <c r="CS56" s="292">
        <f>0</f>
        <v>0</v>
      </c>
      <c r="CT56" s="292">
        <f>0</f>
        <v>0</v>
      </c>
      <c r="CU56" s="292">
        <f>0</f>
        <v>0</v>
      </c>
      <c r="CV56" s="292">
        <f>0</f>
        <v>0</v>
      </c>
      <c r="CW56" s="292">
        <f>0</f>
        <v>0</v>
      </c>
      <c r="CX56" s="292">
        <f>0</f>
        <v>0</v>
      </c>
      <c r="CY56" s="292">
        <f>0</f>
        <v>0</v>
      </c>
    </row>
    <row r="57" spans="1:103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SUM(E57,F57,N57,O57)</f>
        <v>0</v>
      </c>
      <c r="E57" s="292">
        <f>X57</f>
        <v>0</v>
      </c>
      <c r="F57" s="292">
        <f>SUM(G57:M57)</f>
        <v>0</v>
      </c>
      <c r="G57" s="292">
        <f>AF57</f>
        <v>0</v>
      </c>
      <c r="H57" s="292">
        <f>AN57</f>
        <v>0</v>
      </c>
      <c r="I57" s="292">
        <f>AV57</f>
        <v>0</v>
      </c>
      <c r="J57" s="292">
        <f>BD57</f>
        <v>0</v>
      </c>
      <c r="K57" s="292">
        <f>BL57</f>
        <v>0</v>
      </c>
      <c r="L57" s="292">
        <f>BT57</f>
        <v>0</v>
      </c>
      <c r="M57" s="292">
        <f>CB57</f>
        <v>0</v>
      </c>
      <c r="N57" s="292">
        <f>CJ57</f>
        <v>0</v>
      </c>
      <c r="O57" s="292">
        <f>CR57</f>
        <v>0</v>
      </c>
      <c r="P57" s="292">
        <f>SUM(Q57:W57)</f>
        <v>0</v>
      </c>
      <c r="Q57" s="292">
        <f>0</f>
        <v>0</v>
      </c>
      <c r="R57" s="292">
        <f>0</f>
        <v>0</v>
      </c>
      <c r="S57" s="292">
        <f>0</f>
        <v>0</v>
      </c>
      <c r="T57" s="292">
        <f>0</f>
        <v>0</v>
      </c>
      <c r="U57" s="292">
        <f>0</f>
        <v>0</v>
      </c>
      <c r="V57" s="292">
        <f>0</f>
        <v>0</v>
      </c>
      <c r="W57" s="292">
        <f>0</f>
        <v>0</v>
      </c>
      <c r="X57" s="292">
        <f>SUM(Y57:AE57)</f>
        <v>0</v>
      </c>
      <c r="Y57" s="292">
        <f>0</f>
        <v>0</v>
      </c>
      <c r="Z57" s="292">
        <f>0</f>
        <v>0</v>
      </c>
      <c r="AA57" s="292">
        <f>0</f>
        <v>0</v>
      </c>
      <c r="AB57" s="292">
        <f>0</f>
        <v>0</v>
      </c>
      <c r="AC57" s="292">
        <f>0</f>
        <v>0</v>
      </c>
      <c r="AD57" s="292">
        <f>0</f>
        <v>0</v>
      </c>
      <c r="AE57" s="292">
        <f>0</f>
        <v>0</v>
      </c>
      <c r="AF57" s="292">
        <f>SUM(AG57:AM57)</f>
        <v>0</v>
      </c>
      <c r="AG57" s="292">
        <f>0</f>
        <v>0</v>
      </c>
      <c r="AH57" s="292">
        <f>0</f>
        <v>0</v>
      </c>
      <c r="AI57" s="292">
        <f>0</f>
        <v>0</v>
      </c>
      <c r="AJ57" s="292">
        <f>0</f>
        <v>0</v>
      </c>
      <c r="AK57" s="292">
        <f>0</f>
        <v>0</v>
      </c>
      <c r="AL57" s="292">
        <f>0</f>
        <v>0</v>
      </c>
      <c r="AM57" s="292">
        <f>0</f>
        <v>0</v>
      </c>
      <c r="AN57" s="292">
        <f>SUM(AO57:AU57)</f>
        <v>0</v>
      </c>
      <c r="AO57" s="292">
        <f>0</f>
        <v>0</v>
      </c>
      <c r="AP57" s="292">
        <f>0</f>
        <v>0</v>
      </c>
      <c r="AQ57" s="292">
        <f>0</f>
        <v>0</v>
      </c>
      <c r="AR57" s="292">
        <f>0</f>
        <v>0</v>
      </c>
      <c r="AS57" s="292">
        <f>0</f>
        <v>0</v>
      </c>
      <c r="AT57" s="292">
        <f>0</f>
        <v>0</v>
      </c>
      <c r="AU57" s="292">
        <f>0</f>
        <v>0</v>
      </c>
      <c r="AV57" s="292">
        <f>SUM(AW57:BC57)</f>
        <v>0</v>
      </c>
      <c r="AW57" s="292">
        <f>0</f>
        <v>0</v>
      </c>
      <c r="AX57" s="292">
        <f>0</f>
        <v>0</v>
      </c>
      <c r="AY57" s="292">
        <f>0</f>
        <v>0</v>
      </c>
      <c r="AZ57" s="292">
        <f>0</f>
        <v>0</v>
      </c>
      <c r="BA57" s="292">
        <f>0</f>
        <v>0</v>
      </c>
      <c r="BB57" s="292">
        <f>0</f>
        <v>0</v>
      </c>
      <c r="BC57" s="292">
        <f>0</f>
        <v>0</v>
      </c>
      <c r="BD57" s="292">
        <f>SUM(BE57:BK57)</f>
        <v>0</v>
      </c>
      <c r="BE57" s="292">
        <f>0</f>
        <v>0</v>
      </c>
      <c r="BF57" s="292">
        <f>0</f>
        <v>0</v>
      </c>
      <c r="BG57" s="292">
        <f>0</f>
        <v>0</v>
      </c>
      <c r="BH57" s="292">
        <f>0</f>
        <v>0</v>
      </c>
      <c r="BI57" s="292">
        <f>0</f>
        <v>0</v>
      </c>
      <c r="BJ57" s="292">
        <f>0</f>
        <v>0</v>
      </c>
      <c r="BK57" s="292">
        <f>0</f>
        <v>0</v>
      </c>
      <c r="BL57" s="292">
        <f>SUM(BM57:BS57)</f>
        <v>0</v>
      </c>
      <c r="BM57" s="292">
        <f>0</f>
        <v>0</v>
      </c>
      <c r="BN57" s="292">
        <f>0</f>
        <v>0</v>
      </c>
      <c r="BO57" s="292">
        <f>0</f>
        <v>0</v>
      </c>
      <c r="BP57" s="292">
        <f>0</f>
        <v>0</v>
      </c>
      <c r="BQ57" s="292">
        <f>0</f>
        <v>0</v>
      </c>
      <c r="BR57" s="292">
        <f>0</f>
        <v>0</v>
      </c>
      <c r="BS57" s="292">
        <f>0</f>
        <v>0</v>
      </c>
      <c r="BT57" s="292">
        <f>SUM(BU57:CA57)</f>
        <v>0</v>
      </c>
      <c r="BU57" s="292">
        <f>0</f>
        <v>0</v>
      </c>
      <c r="BV57" s="292">
        <f>0</f>
        <v>0</v>
      </c>
      <c r="BW57" s="292">
        <f>0</f>
        <v>0</v>
      </c>
      <c r="BX57" s="292">
        <f>0</f>
        <v>0</v>
      </c>
      <c r="BY57" s="292">
        <f>0</f>
        <v>0</v>
      </c>
      <c r="BZ57" s="292">
        <f>0</f>
        <v>0</v>
      </c>
      <c r="CA57" s="292">
        <f>0</f>
        <v>0</v>
      </c>
      <c r="CB57" s="292">
        <f>SUM(CC57:CI57)</f>
        <v>0</v>
      </c>
      <c r="CC57" s="292">
        <f>0</f>
        <v>0</v>
      </c>
      <c r="CD57" s="292">
        <f>0</f>
        <v>0</v>
      </c>
      <c r="CE57" s="292">
        <f>0</f>
        <v>0</v>
      </c>
      <c r="CF57" s="292">
        <f>0</f>
        <v>0</v>
      </c>
      <c r="CG57" s="292">
        <f>0</f>
        <v>0</v>
      </c>
      <c r="CH57" s="292">
        <f>0</f>
        <v>0</v>
      </c>
      <c r="CI57" s="292">
        <f>0</f>
        <v>0</v>
      </c>
      <c r="CJ57" s="292">
        <f>SUM(CK57:CQ57)</f>
        <v>0</v>
      </c>
      <c r="CK57" s="292">
        <f>0</f>
        <v>0</v>
      </c>
      <c r="CL57" s="292">
        <f>0</f>
        <v>0</v>
      </c>
      <c r="CM57" s="292">
        <f>0</f>
        <v>0</v>
      </c>
      <c r="CN57" s="292">
        <f>0</f>
        <v>0</v>
      </c>
      <c r="CO57" s="292">
        <f>0</f>
        <v>0</v>
      </c>
      <c r="CP57" s="292">
        <f>0</f>
        <v>0</v>
      </c>
      <c r="CQ57" s="292">
        <f>0</f>
        <v>0</v>
      </c>
      <c r="CR57" s="292">
        <f>SUM(CS57:CY57)</f>
        <v>0</v>
      </c>
      <c r="CS57" s="292">
        <f>0</f>
        <v>0</v>
      </c>
      <c r="CT57" s="292">
        <f>0</f>
        <v>0</v>
      </c>
      <c r="CU57" s="292">
        <f>0</f>
        <v>0</v>
      </c>
      <c r="CV57" s="292">
        <f>0</f>
        <v>0</v>
      </c>
      <c r="CW57" s="292">
        <f>0</f>
        <v>0</v>
      </c>
      <c r="CX57" s="292">
        <f>0</f>
        <v>0</v>
      </c>
      <c r="CY57" s="292">
        <f>0</f>
        <v>0</v>
      </c>
    </row>
    <row r="58" spans="1:103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SUM(E58,F58,N58,O58)</f>
        <v>0</v>
      </c>
      <c r="E58" s="292">
        <f>X58</f>
        <v>0</v>
      </c>
      <c r="F58" s="292">
        <f>SUM(G58:M58)</f>
        <v>0</v>
      </c>
      <c r="G58" s="292">
        <f>AF58</f>
        <v>0</v>
      </c>
      <c r="H58" s="292">
        <f>AN58</f>
        <v>0</v>
      </c>
      <c r="I58" s="292">
        <f>AV58</f>
        <v>0</v>
      </c>
      <c r="J58" s="292">
        <f>BD58</f>
        <v>0</v>
      </c>
      <c r="K58" s="292">
        <f>BL58</f>
        <v>0</v>
      </c>
      <c r="L58" s="292">
        <f>BT58</f>
        <v>0</v>
      </c>
      <c r="M58" s="292">
        <f>CB58</f>
        <v>0</v>
      </c>
      <c r="N58" s="292">
        <f>CJ58</f>
        <v>0</v>
      </c>
      <c r="O58" s="292">
        <f>CR58</f>
        <v>0</v>
      </c>
      <c r="P58" s="292">
        <f>SUM(Q58:W58)</f>
        <v>0</v>
      </c>
      <c r="Q58" s="292">
        <f>0</f>
        <v>0</v>
      </c>
      <c r="R58" s="292">
        <f>0</f>
        <v>0</v>
      </c>
      <c r="S58" s="292">
        <f>0</f>
        <v>0</v>
      </c>
      <c r="T58" s="292">
        <f>0</f>
        <v>0</v>
      </c>
      <c r="U58" s="292">
        <f>0</f>
        <v>0</v>
      </c>
      <c r="V58" s="292">
        <f>0</f>
        <v>0</v>
      </c>
      <c r="W58" s="292">
        <f>0</f>
        <v>0</v>
      </c>
      <c r="X58" s="292">
        <f>SUM(Y58:AE58)</f>
        <v>0</v>
      </c>
      <c r="Y58" s="292">
        <f>0</f>
        <v>0</v>
      </c>
      <c r="Z58" s="292">
        <f>0</f>
        <v>0</v>
      </c>
      <c r="AA58" s="292">
        <f>0</f>
        <v>0</v>
      </c>
      <c r="AB58" s="292">
        <f>0</f>
        <v>0</v>
      </c>
      <c r="AC58" s="292">
        <f>0</f>
        <v>0</v>
      </c>
      <c r="AD58" s="292">
        <f>0</f>
        <v>0</v>
      </c>
      <c r="AE58" s="292">
        <f>0</f>
        <v>0</v>
      </c>
      <c r="AF58" s="292">
        <f>SUM(AG58:AM58)</f>
        <v>0</v>
      </c>
      <c r="AG58" s="292">
        <f>0</f>
        <v>0</v>
      </c>
      <c r="AH58" s="292">
        <f>0</f>
        <v>0</v>
      </c>
      <c r="AI58" s="292">
        <f>0</f>
        <v>0</v>
      </c>
      <c r="AJ58" s="292">
        <f>0</f>
        <v>0</v>
      </c>
      <c r="AK58" s="292">
        <f>0</f>
        <v>0</v>
      </c>
      <c r="AL58" s="292">
        <f>0</f>
        <v>0</v>
      </c>
      <c r="AM58" s="292">
        <f>0</f>
        <v>0</v>
      </c>
      <c r="AN58" s="292">
        <f>SUM(AO58:AU58)</f>
        <v>0</v>
      </c>
      <c r="AO58" s="292">
        <f>0</f>
        <v>0</v>
      </c>
      <c r="AP58" s="292">
        <f>0</f>
        <v>0</v>
      </c>
      <c r="AQ58" s="292">
        <f>0</f>
        <v>0</v>
      </c>
      <c r="AR58" s="292">
        <f>0</f>
        <v>0</v>
      </c>
      <c r="AS58" s="292">
        <f>0</f>
        <v>0</v>
      </c>
      <c r="AT58" s="292">
        <f>0</f>
        <v>0</v>
      </c>
      <c r="AU58" s="292">
        <f>0</f>
        <v>0</v>
      </c>
      <c r="AV58" s="292">
        <f>SUM(AW58:BC58)</f>
        <v>0</v>
      </c>
      <c r="AW58" s="292">
        <f>0</f>
        <v>0</v>
      </c>
      <c r="AX58" s="292">
        <f>0</f>
        <v>0</v>
      </c>
      <c r="AY58" s="292">
        <f>0</f>
        <v>0</v>
      </c>
      <c r="AZ58" s="292">
        <f>0</f>
        <v>0</v>
      </c>
      <c r="BA58" s="292">
        <f>0</f>
        <v>0</v>
      </c>
      <c r="BB58" s="292">
        <f>0</f>
        <v>0</v>
      </c>
      <c r="BC58" s="292">
        <f>0</f>
        <v>0</v>
      </c>
      <c r="BD58" s="292">
        <f>SUM(BE58:BK58)</f>
        <v>0</v>
      </c>
      <c r="BE58" s="292">
        <f>0</f>
        <v>0</v>
      </c>
      <c r="BF58" s="292">
        <f>0</f>
        <v>0</v>
      </c>
      <c r="BG58" s="292">
        <f>0</f>
        <v>0</v>
      </c>
      <c r="BH58" s="292">
        <f>0</f>
        <v>0</v>
      </c>
      <c r="BI58" s="292">
        <f>0</f>
        <v>0</v>
      </c>
      <c r="BJ58" s="292">
        <f>0</f>
        <v>0</v>
      </c>
      <c r="BK58" s="292">
        <f>0</f>
        <v>0</v>
      </c>
      <c r="BL58" s="292">
        <f>SUM(BM58:BS58)</f>
        <v>0</v>
      </c>
      <c r="BM58" s="292">
        <f>0</f>
        <v>0</v>
      </c>
      <c r="BN58" s="292">
        <f>0</f>
        <v>0</v>
      </c>
      <c r="BO58" s="292">
        <f>0</f>
        <v>0</v>
      </c>
      <c r="BP58" s="292">
        <f>0</f>
        <v>0</v>
      </c>
      <c r="BQ58" s="292">
        <f>0</f>
        <v>0</v>
      </c>
      <c r="BR58" s="292">
        <f>0</f>
        <v>0</v>
      </c>
      <c r="BS58" s="292">
        <f>0</f>
        <v>0</v>
      </c>
      <c r="BT58" s="292">
        <f>SUM(BU58:CA58)</f>
        <v>0</v>
      </c>
      <c r="BU58" s="292">
        <f>0</f>
        <v>0</v>
      </c>
      <c r="BV58" s="292">
        <f>0</f>
        <v>0</v>
      </c>
      <c r="BW58" s="292">
        <f>0</f>
        <v>0</v>
      </c>
      <c r="BX58" s="292">
        <f>0</f>
        <v>0</v>
      </c>
      <c r="BY58" s="292">
        <f>0</f>
        <v>0</v>
      </c>
      <c r="BZ58" s="292">
        <f>0</f>
        <v>0</v>
      </c>
      <c r="CA58" s="292">
        <f>0</f>
        <v>0</v>
      </c>
      <c r="CB58" s="292">
        <f>SUM(CC58:CI58)</f>
        <v>0</v>
      </c>
      <c r="CC58" s="292">
        <f>0</f>
        <v>0</v>
      </c>
      <c r="CD58" s="292">
        <f>0</f>
        <v>0</v>
      </c>
      <c r="CE58" s="292">
        <f>0</f>
        <v>0</v>
      </c>
      <c r="CF58" s="292">
        <f>0</f>
        <v>0</v>
      </c>
      <c r="CG58" s="292">
        <f>0</f>
        <v>0</v>
      </c>
      <c r="CH58" s="292">
        <f>0</f>
        <v>0</v>
      </c>
      <c r="CI58" s="292">
        <f>0</f>
        <v>0</v>
      </c>
      <c r="CJ58" s="292">
        <f>SUM(CK58:CQ58)</f>
        <v>0</v>
      </c>
      <c r="CK58" s="292">
        <f>0</f>
        <v>0</v>
      </c>
      <c r="CL58" s="292">
        <f>0</f>
        <v>0</v>
      </c>
      <c r="CM58" s="292">
        <f>0</f>
        <v>0</v>
      </c>
      <c r="CN58" s="292">
        <f>0</f>
        <v>0</v>
      </c>
      <c r="CO58" s="292">
        <f>0</f>
        <v>0</v>
      </c>
      <c r="CP58" s="292">
        <f>0</f>
        <v>0</v>
      </c>
      <c r="CQ58" s="292">
        <f>0</f>
        <v>0</v>
      </c>
      <c r="CR58" s="292">
        <f>SUM(CS58:CY58)</f>
        <v>0</v>
      </c>
      <c r="CS58" s="292">
        <f>0</f>
        <v>0</v>
      </c>
      <c r="CT58" s="292">
        <f>0</f>
        <v>0</v>
      </c>
      <c r="CU58" s="292">
        <f>0</f>
        <v>0</v>
      </c>
      <c r="CV58" s="292">
        <f>0</f>
        <v>0</v>
      </c>
      <c r="CW58" s="292">
        <f>0</f>
        <v>0</v>
      </c>
      <c r="CX58" s="292">
        <f>0</f>
        <v>0</v>
      </c>
      <c r="CY58" s="292">
        <f>0</f>
        <v>0</v>
      </c>
    </row>
    <row r="59" spans="1:103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SUM(E59,F59,N59,O59)</f>
        <v>0</v>
      </c>
      <c r="E59" s="292">
        <f>X59</f>
        <v>0</v>
      </c>
      <c r="F59" s="292">
        <f>SUM(G59:M59)</f>
        <v>0</v>
      </c>
      <c r="G59" s="292">
        <f>AF59</f>
        <v>0</v>
      </c>
      <c r="H59" s="292">
        <f>AN59</f>
        <v>0</v>
      </c>
      <c r="I59" s="292">
        <f>AV59</f>
        <v>0</v>
      </c>
      <c r="J59" s="292">
        <f>BD59</f>
        <v>0</v>
      </c>
      <c r="K59" s="292">
        <f>BL59</f>
        <v>0</v>
      </c>
      <c r="L59" s="292">
        <f>BT59</f>
        <v>0</v>
      </c>
      <c r="M59" s="292">
        <f>CB59</f>
        <v>0</v>
      </c>
      <c r="N59" s="292">
        <f>CJ59</f>
        <v>0</v>
      </c>
      <c r="O59" s="292">
        <f>CR59</f>
        <v>0</v>
      </c>
      <c r="P59" s="292">
        <f>SUM(Q59:W59)</f>
        <v>0</v>
      </c>
      <c r="Q59" s="292">
        <f>0</f>
        <v>0</v>
      </c>
      <c r="R59" s="292">
        <f>0</f>
        <v>0</v>
      </c>
      <c r="S59" s="292">
        <f>0</f>
        <v>0</v>
      </c>
      <c r="T59" s="292">
        <f>0</f>
        <v>0</v>
      </c>
      <c r="U59" s="292">
        <f>0</f>
        <v>0</v>
      </c>
      <c r="V59" s="292">
        <f>0</f>
        <v>0</v>
      </c>
      <c r="W59" s="292">
        <f>0</f>
        <v>0</v>
      </c>
      <c r="X59" s="292">
        <f>SUM(Y59:AE59)</f>
        <v>0</v>
      </c>
      <c r="Y59" s="292">
        <f>0</f>
        <v>0</v>
      </c>
      <c r="Z59" s="292">
        <f>0</f>
        <v>0</v>
      </c>
      <c r="AA59" s="292">
        <f>0</f>
        <v>0</v>
      </c>
      <c r="AB59" s="292">
        <f>0</f>
        <v>0</v>
      </c>
      <c r="AC59" s="292">
        <f>0</f>
        <v>0</v>
      </c>
      <c r="AD59" s="292">
        <f>0</f>
        <v>0</v>
      </c>
      <c r="AE59" s="292">
        <f>0</f>
        <v>0</v>
      </c>
      <c r="AF59" s="292">
        <f>SUM(AG59:AM59)</f>
        <v>0</v>
      </c>
      <c r="AG59" s="292">
        <f>0</f>
        <v>0</v>
      </c>
      <c r="AH59" s="292">
        <f>0</f>
        <v>0</v>
      </c>
      <c r="AI59" s="292">
        <f>0</f>
        <v>0</v>
      </c>
      <c r="AJ59" s="292">
        <f>0</f>
        <v>0</v>
      </c>
      <c r="AK59" s="292">
        <f>0</f>
        <v>0</v>
      </c>
      <c r="AL59" s="292">
        <f>0</f>
        <v>0</v>
      </c>
      <c r="AM59" s="292">
        <f>0</f>
        <v>0</v>
      </c>
      <c r="AN59" s="292">
        <f>SUM(AO59:AU59)</f>
        <v>0</v>
      </c>
      <c r="AO59" s="292">
        <f>0</f>
        <v>0</v>
      </c>
      <c r="AP59" s="292">
        <f>0</f>
        <v>0</v>
      </c>
      <c r="AQ59" s="292">
        <f>0</f>
        <v>0</v>
      </c>
      <c r="AR59" s="292">
        <f>0</f>
        <v>0</v>
      </c>
      <c r="AS59" s="292">
        <f>0</f>
        <v>0</v>
      </c>
      <c r="AT59" s="292">
        <f>0</f>
        <v>0</v>
      </c>
      <c r="AU59" s="292">
        <f>0</f>
        <v>0</v>
      </c>
      <c r="AV59" s="292">
        <f>SUM(AW59:BC59)</f>
        <v>0</v>
      </c>
      <c r="AW59" s="292">
        <f>0</f>
        <v>0</v>
      </c>
      <c r="AX59" s="292">
        <f>0</f>
        <v>0</v>
      </c>
      <c r="AY59" s="292">
        <f>0</f>
        <v>0</v>
      </c>
      <c r="AZ59" s="292">
        <f>0</f>
        <v>0</v>
      </c>
      <c r="BA59" s="292">
        <f>0</f>
        <v>0</v>
      </c>
      <c r="BB59" s="292">
        <f>0</f>
        <v>0</v>
      </c>
      <c r="BC59" s="292">
        <f>0</f>
        <v>0</v>
      </c>
      <c r="BD59" s="292">
        <f>SUM(BE59:BK59)</f>
        <v>0</v>
      </c>
      <c r="BE59" s="292">
        <f>0</f>
        <v>0</v>
      </c>
      <c r="BF59" s="292">
        <f>0</f>
        <v>0</v>
      </c>
      <c r="BG59" s="292">
        <f>0</f>
        <v>0</v>
      </c>
      <c r="BH59" s="292">
        <f>0</f>
        <v>0</v>
      </c>
      <c r="BI59" s="292">
        <f>0</f>
        <v>0</v>
      </c>
      <c r="BJ59" s="292">
        <f>0</f>
        <v>0</v>
      </c>
      <c r="BK59" s="292">
        <f>0</f>
        <v>0</v>
      </c>
      <c r="BL59" s="292">
        <f>SUM(BM59:BS59)</f>
        <v>0</v>
      </c>
      <c r="BM59" s="292">
        <f>0</f>
        <v>0</v>
      </c>
      <c r="BN59" s="292">
        <f>0</f>
        <v>0</v>
      </c>
      <c r="BO59" s="292">
        <f>0</f>
        <v>0</v>
      </c>
      <c r="BP59" s="292">
        <f>0</f>
        <v>0</v>
      </c>
      <c r="BQ59" s="292">
        <f>0</f>
        <v>0</v>
      </c>
      <c r="BR59" s="292">
        <f>0</f>
        <v>0</v>
      </c>
      <c r="BS59" s="292">
        <f>0</f>
        <v>0</v>
      </c>
      <c r="BT59" s="292">
        <f>SUM(BU59:CA59)</f>
        <v>0</v>
      </c>
      <c r="BU59" s="292">
        <f>0</f>
        <v>0</v>
      </c>
      <c r="BV59" s="292">
        <f>0</f>
        <v>0</v>
      </c>
      <c r="BW59" s="292">
        <f>0</f>
        <v>0</v>
      </c>
      <c r="BX59" s="292">
        <f>0</f>
        <v>0</v>
      </c>
      <c r="BY59" s="292">
        <f>0</f>
        <v>0</v>
      </c>
      <c r="BZ59" s="292">
        <f>0</f>
        <v>0</v>
      </c>
      <c r="CA59" s="292">
        <f>0</f>
        <v>0</v>
      </c>
      <c r="CB59" s="292">
        <f>SUM(CC59:CI59)</f>
        <v>0</v>
      </c>
      <c r="CC59" s="292">
        <f>0</f>
        <v>0</v>
      </c>
      <c r="CD59" s="292">
        <f>0</f>
        <v>0</v>
      </c>
      <c r="CE59" s="292">
        <f>0</f>
        <v>0</v>
      </c>
      <c r="CF59" s="292">
        <f>0</f>
        <v>0</v>
      </c>
      <c r="CG59" s="292">
        <f>0</f>
        <v>0</v>
      </c>
      <c r="CH59" s="292">
        <f>0</f>
        <v>0</v>
      </c>
      <c r="CI59" s="292">
        <f>0</f>
        <v>0</v>
      </c>
      <c r="CJ59" s="292">
        <f>SUM(CK59:CQ59)</f>
        <v>0</v>
      </c>
      <c r="CK59" s="292">
        <f>0</f>
        <v>0</v>
      </c>
      <c r="CL59" s="292">
        <f>0</f>
        <v>0</v>
      </c>
      <c r="CM59" s="292">
        <f>0</f>
        <v>0</v>
      </c>
      <c r="CN59" s="292">
        <f>0</f>
        <v>0</v>
      </c>
      <c r="CO59" s="292">
        <f>0</f>
        <v>0</v>
      </c>
      <c r="CP59" s="292">
        <f>0</f>
        <v>0</v>
      </c>
      <c r="CQ59" s="292">
        <f>0</f>
        <v>0</v>
      </c>
      <c r="CR59" s="292">
        <f>SUM(CS59:CY59)</f>
        <v>0</v>
      </c>
      <c r="CS59" s="292">
        <f>0</f>
        <v>0</v>
      </c>
      <c r="CT59" s="292">
        <f>0</f>
        <v>0</v>
      </c>
      <c r="CU59" s="292">
        <f>0</f>
        <v>0</v>
      </c>
      <c r="CV59" s="292">
        <f>0</f>
        <v>0</v>
      </c>
      <c r="CW59" s="292">
        <f>0</f>
        <v>0</v>
      </c>
      <c r="CX59" s="292">
        <f>0</f>
        <v>0</v>
      </c>
      <c r="CY59" s="292">
        <f>0</f>
        <v>0</v>
      </c>
    </row>
    <row r="60" spans="1:103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SUM(E60,F60,N60,O60)</f>
        <v>0</v>
      </c>
      <c r="E60" s="292">
        <f>X60</f>
        <v>0</v>
      </c>
      <c r="F60" s="292">
        <f>SUM(G60:M60)</f>
        <v>0</v>
      </c>
      <c r="G60" s="292">
        <f>AF60</f>
        <v>0</v>
      </c>
      <c r="H60" s="292">
        <f>AN60</f>
        <v>0</v>
      </c>
      <c r="I60" s="292">
        <f>AV60</f>
        <v>0</v>
      </c>
      <c r="J60" s="292">
        <f>BD60</f>
        <v>0</v>
      </c>
      <c r="K60" s="292">
        <f>BL60</f>
        <v>0</v>
      </c>
      <c r="L60" s="292">
        <f>BT60</f>
        <v>0</v>
      </c>
      <c r="M60" s="292">
        <f>CB60</f>
        <v>0</v>
      </c>
      <c r="N60" s="292">
        <f>CJ60</f>
        <v>0</v>
      </c>
      <c r="O60" s="292">
        <f>CR60</f>
        <v>0</v>
      </c>
      <c r="P60" s="292">
        <f>SUM(Q60:W60)</f>
        <v>0</v>
      </c>
      <c r="Q60" s="292">
        <f>0</f>
        <v>0</v>
      </c>
      <c r="R60" s="292">
        <f>0</f>
        <v>0</v>
      </c>
      <c r="S60" s="292">
        <f>0</f>
        <v>0</v>
      </c>
      <c r="T60" s="292">
        <f>0</f>
        <v>0</v>
      </c>
      <c r="U60" s="292">
        <f>0</f>
        <v>0</v>
      </c>
      <c r="V60" s="292">
        <f>0</f>
        <v>0</v>
      </c>
      <c r="W60" s="292">
        <f>0</f>
        <v>0</v>
      </c>
      <c r="X60" s="292">
        <f>SUM(Y60:AE60)</f>
        <v>0</v>
      </c>
      <c r="Y60" s="292">
        <f>0</f>
        <v>0</v>
      </c>
      <c r="Z60" s="292">
        <f>0</f>
        <v>0</v>
      </c>
      <c r="AA60" s="292">
        <f>0</f>
        <v>0</v>
      </c>
      <c r="AB60" s="292">
        <f>0</f>
        <v>0</v>
      </c>
      <c r="AC60" s="292">
        <f>0</f>
        <v>0</v>
      </c>
      <c r="AD60" s="292">
        <f>0</f>
        <v>0</v>
      </c>
      <c r="AE60" s="292">
        <f>0</f>
        <v>0</v>
      </c>
      <c r="AF60" s="292">
        <f>SUM(AG60:AM60)</f>
        <v>0</v>
      </c>
      <c r="AG60" s="292">
        <f>0</f>
        <v>0</v>
      </c>
      <c r="AH60" s="292">
        <f>0</f>
        <v>0</v>
      </c>
      <c r="AI60" s="292">
        <f>0</f>
        <v>0</v>
      </c>
      <c r="AJ60" s="292">
        <f>0</f>
        <v>0</v>
      </c>
      <c r="AK60" s="292">
        <f>0</f>
        <v>0</v>
      </c>
      <c r="AL60" s="292">
        <f>0</f>
        <v>0</v>
      </c>
      <c r="AM60" s="292">
        <f>0</f>
        <v>0</v>
      </c>
      <c r="AN60" s="292">
        <f>SUM(AO60:AU60)</f>
        <v>0</v>
      </c>
      <c r="AO60" s="292">
        <f>0</f>
        <v>0</v>
      </c>
      <c r="AP60" s="292">
        <f>0</f>
        <v>0</v>
      </c>
      <c r="AQ60" s="292">
        <f>0</f>
        <v>0</v>
      </c>
      <c r="AR60" s="292">
        <f>0</f>
        <v>0</v>
      </c>
      <c r="AS60" s="292">
        <f>0</f>
        <v>0</v>
      </c>
      <c r="AT60" s="292">
        <f>0</f>
        <v>0</v>
      </c>
      <c r="AU60" s="292">
        <f>0</f>
        <v>0</v>
      </c>
      <c r="AV60" s="292">
        <f>SUM(AW60:BC60)</f>
        <v>0</v>
      </c>
      <c r="AW60" s="292">
        <f>0</f>
        <v>0</v>
      </c>
      <c r="AX60" s="292">
        <f>0</f>
        <v>0</v>
      </c>
      <c r="AY60" s="292">
        <f>0</f>
        <v>0</v>
      </c>
      <c r="AZ60" s="292">
        <f>0</f>
        <v>0</v>
      </c>
      <c r="BA60" s="292">
        <f>0</f>
        <v>0</v>
      </c>
      <c r="BB60" s="292">
        <f>0</f>
        <v>0</v>
      </c>
      <c r="BC60" s="292">
        <f>0</f>
        <v>0</v>
      </c>
      <c r="BD60" s="292">
        <f>SUM(BE60:BK60)</f>
        <v>0</v>
      </c>
      <c r="BE60" s="292">
        <f>0</f>
        <v>0</v>
      </c>
      <c r="BF60" s="292">
        <f>0</f>
        <v>0</v>
      </c>
      <c r="BG60" s="292">
        <f>0</f>
        <v>0</v>
      </c>
      <c r="BH60" s="292">
        <f>0</f>
        <v>0</v>
      </c>
      <c r="BI60" s="292">
        <f>0</f>
        <v>0</v>
      </c>
      <c r="BJ60" s="292">
        <f>0</f>
        <v>0</v>
      </c>
      <c r="BK60" s="292">
        <f>0</f>
        <v>0</v>
      </c>
      <c r="BL60" s="292">
        <f>SUM(BM60:BS60)</f>
        <v>0</v>
      </c>
      <c r="BM60" s="292">
        <f>0</f>
        <v>0</v>
      </c>
      <c r="BN60" s="292">
        <f>0</f>
        <v>0</v>
      </c>
      <c r="BO60" s="292">
        <f>0</f>
        <v>0</v>
      </c>
      <c r="BP60" s="292">
        <f>0</f>
        <v>0</v>
      </c>
      <c r="BQ60" s="292">
        <f>0</f>
        <v>0</v>
      </c>
      <c r="BR60" s="292">
        <f>0</f>
        <v>0</v>
      </c>
      <c r="BS60" s="292">
        <f>0</f>
        <v>0</v>
      </c>
      <c r="BT60" s="292">
        <f>SUM(BU60:CA60)</f>
        <v>0</v>
      </c>
      <c r="BU60" s="292">
        <f>0</f>
        <v>0</v>
      </c>
      <c r="BV60" s="292">
        <f>0</f>
        <v>0</v>
      </c>
      <c r="BW60" s="292">
        <f>0</f>
        <v>0</v>
      </c>
      <c r="BX60" s="292">
        <f>0</f>
        <v>0</v>
      </c>
      <c r="BY60" s="292">
        <f>0</f>
        <v>0</v>
      </c>
      <c r="BZ60" s="292">
        <f>0</f>
        <v>0</v>
      </c>
      <c r="CA60" s="292">
        <f>0</f>
        <v>0</v>
      </c>
      <c r="CB60" s="292">
        <f>SUM(CC60:CI60)</f>
        <v>0</v>
      </c>
      <c r="CC60" s="292">
        <f>0</f>
        <v>0</v>
      </c>
      <c r="CD60" s="292">
        <f>0</f>
        <v>0</v>
      </c>
      <c r="CE60" s="292">
        <f>0</f>
        <v>0</v>
      </c>
      <c r="CF60" s="292">
        <f>0</f>
        <v>0</v>
      </c>
      <c r="CG60" s="292">
        <f>0</f>
        <v>0</v>
      </c>
      <c r="CH60" s="292">
        <f>0</f>
        <v>0</v>
      </c>
      <c r="CI60" s="292">
        <f>0</f>
        <v>0</v>
      </c>
      <c r="CJ60" s="292">
        <f>SUM(CK60:CQ60)</f>
        <v>0</v>
      </c>
      <c r="CK60" s="292">
        <f>0</f>
        <v>0</v>
      </c>
      <c r="CL60" s="292">
        <f>0</f>
        <v>0</v>
      </c>
      <c r="CM60" s="292">
        <f>0</f>
        <v>0</v>
      </c>
      <c r="CN60" s="292">
        <f>0</f>
        <v>0</v>
      </c>
      <c r="CO60" s="292">
        <f>0</f>
        <v>0</v>
      </c>
      <c r="CP60" s="292">
        <f>0</f>
        <v>0</v>
      </c>
      <c r="CQ60" s="292">
        <f>0</f>
        <v>0</v>
      </c>
      <c r="CR60" s="292">
        <f>SUM(CS60:CY60)</f>
        <v>0</v>
      </c>
      <c r="CS60" s="292">
        <f>0</f>
        <v>0</v>
      </c>
      <c r="CT60" s="292">
        <f>0</f>
        <v>0</v>
      </c>
      <c r="CU60" s="292">
        <f>0</f>
        <v>0</v>
      </c>
      <c r="CV60" s="292">
        <f>0</f>
        <v>0</v>
      </c>
      <c r="CW60" s="292">
        <f>0</f>
        <v>0</v>
      </c>
      <c r="CX60" s="292">
        <f>0</f>
        <v>0</v>
      </c>
      <c r="CY60" s="292">
        <f>0</f>
        <v>0</v>
      </c>
    </row>
    <row r="61" spans="1:103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SUM(E61,F61,N61,O61)</f>
        <v>0</v>
      </c>
      <c r="E61" s="292">
        <f>X61</f>
        <v>0</v>
      </c>
      <c r="F61" s="292">
        <f>SUM(G61:M61)</f>
        <v>0</v>
      </c>
      <c r="G61" s="292">
        <f>AF61</f>
        <v>0</v>
      </c>
      <c r="H61" s="292">
        <f>AN61</f>
        <v>0</v>
      </c>
      <c r="I61" s="292">
        <f>AV61</f>
        <v>0</v>
      </c>
      <c r="J61" s="292">
        <f>BD61</f>
        <v>0</v>
      </c>
      <c r="K61" s="292">
        <f>BL61</f>
        <v>0</v>
      </c>
      <c r="L61" s="292">
        <f>BT61</f>
        <v>0</v>
      </c>
      <c r="M61" s="292">
        <f>CB61</f>
        <v>0</v>
      </c>
      <c r="N61" s="292">
        <f>CJ61</f>
        <v>0</v>
      </c>
      <c r="O61" s="292">
        <f>CR61</f>
        <v>0</v>
      </c>
      <c r="P61" s="292">
        <f>SUM(Q61:W61)</f>
        <v>0</v>
      </c>
      <c r="Q61" s="292">
        <f>0</f>
        <v>0</v>
      </c>
      <c r="R61" s="292">
        <f>0</f>
        <v>0</v>
      </c>
      <c r="S61" s="292">
        <f>0</f>
        <v>0</v>
      </c>
      <c r="T61" s="292">
        <f>0</f>
        <v>0</v>
      </c>
      <c r="U61" s="292">
        <f>0</f>
        <v>0</v>
      </c>
      <c r="V61" s="292">
        <f>0</f>
        <v>0</v>
      </c>
      <c r="W61" s="292">
        <f>0</f>
        <v>0</v>
      </c>
      <c r="X61" s="292">
        <f>SUM(Y61:AE61)</f>
        <v>0</v>
      </c>
      <c r="Y61" s="292">
        <f>0</f>
        <v>0</v>
      </c>
      <c r="Z61" s="292">
        <f>0</f>
        <v>0</v>
      </c>
      <c r="AA61" s="292">
        <f>0</f>
        <v>0</v>
      </c>
      <c r="AB61" s="292">
        <f>0</f>
        <v>0</v>
      </c>
      <c r="AC61" s="292">
        <f>0</f>
        <v>0</v>
      </c>
      <c r="AD61" s="292">
        <f>0</f>
        <v>0</v>
      </c>
      <c r="AE61" s="292">
        <f>0</f>
        <v>0</v>
      </c>
      <c r="AF61" s="292">
        <f>SUM(AG61:AM61)</f>
        <v>0</v>
      </c>
      <c r="AG61" s="292">
        <f>0</f>
        <v>0</v>
      </c>
      <c r="AH61" s="292">
        <f>0</f>
        <v>0</v>
      </c>
      <c r="AI61" s="292">
        <f>0</f>
        <v>0</v>
      </c>
      <c r="AJ61" s="292">
        <f>0</f>
        <v>0</v>
      </c>
      <c r="AK61" s="292">
        <f>0</f>
        <v>0</v>
      </c>
      <c r="AL61" s="292">
        <f>0</f>
        <v>0</v>
      </c>
      <c r="AM61" s="292">
        <f>0</f>
        <v>0</v>
      </c>
      <c r="AN61" s="292">
        <f>SUM(AO61:AU61)</f>
        <v>0</v>
      </c>
      <c r="AO61" s="292">
        <f>0</f>
        <v>0</v>
      </c>
      <c r="AP61" s="292">
        <f>0</f>
        <v>0</v>
      </c>
      <c r="AQ61" s="292">
        <f>0</f>
        <v>0</v>
      </c>
      <c r="AR61" s="292">
        <f>0</f>
        <v>0</v>
      </c>
      <c r="AS61" s="292">
        <f>0</f>
        <v>0</v>
      </c>
      <c r="AT61" s="292">
        <f>0</f>
        <v>0</v>
      </c>
      <c r="AU61" s="292">
        <f>0</f>
        <v>0</v>
      </c>
      <c r="AV61" s="292">
        <f>SUM(AW61:BC61)</f>
        <v>0</v>
      </c>
      <c r="AW61" s="292">
        <f>0</f>
        <v>0</v>
      </c>
      <c r="AX61" s="292">
        <f>0</f>
        <v>0</v>
      </c>
      <c r="AY61" s="292">
        <f>0</f>
        <v>0</v>
      </c>
      <c r="AZ61" s="292">
        <f>0</f>
        <v>0</v>
      </c>
      <c r="BA61" s="292">
        <f>0</f>
        <v>0</v>
      </c>
      <c r="BB61" s="292">
        <f>0</f>
        <v>0</v>
      </c>
      <c r="BC61" s="292">
        <f>0</f>
        <v>0</v>
      </c>
      <c r="BD61" s="292">
        <f>SUM(BE61:BK61)</f>
        <v>0</v>
      </c>
      <c r="BE61" s="292">
        <f>0</f>
        <v>0</v>
      </c>
      <c r="BF61" s="292">
        <f>0</f>
        <v>0</v>
      </c>
      <c r="BG61" s="292">
        <f>0</f>
        <v>0</v>
      </c>
      <c r="BH61" s="292">
        <f>0</f>
        <v>0</v>
      </c>
      <c r="BI61" s="292">
        <f>0</f>
        <v>0</v>
      </c>
      <c r="BJ61" s="292">
        <f>0</f>
        <v>0</v>
      </c>
      <c r="BK61" s="292">
        <f>0</f>
        <v>0</v>
      </c>
      <c r="BL61" s="292">
        <f>SUM(BM61:BS61)</f>
        <v>0</v>
      </c>
      <c r="BM61" s="292">
        <f>0</f>
        <v>0</v>
      </c>
      <c r="BN61" s="292">
        <f>0</f>
        <v>0</v>
      </c>
      <c r="BO61" s="292">
        <f>0</f>
        <v>0</v>
      </c>
      <c r="BP61" s="292">
        <f>0</f>
        <v>0</v>
      </c>
      <c r="BQ61" s="292">
        <f>0</f>
        <v>0</v>
      </c>
      <c r="BR61" s="292">
        <f>0</f>
        <v>0</v>
      </c>
      <c r="BS61" s="292">
        <f>0</f>
        <v>0</v>
      </c>
      <c r="BT61" s="292">
        <f>SUM(BU61:CA61)</f>
        <v>0</v>
      </c>
      <c r="BU61" s="292">
        <f>0</f>
        <v>0</v>
      </c>
      <c r="BV61" s="292">
        <f>0</f>
        <v>0</v>
      </c>
      <c r="BW61" s="292">
        <f>0</f>
        <v>0</v>
      </c>
      <c r="BX61" s="292">
        <f>0</f>
        <v>0</v>
      </c>
      <c r="BY61" s="292">
        <f>0</f>
        <v>0</v>
      </c>
      <c r="BZ61" s="292">
        <f>0</f>
        <v>0</v>
      </c>
      <c r="CA61" s="292">
        <f>0</f>
        <v>0</v>
      </c>
      <c r="CB61" s="292">
        <f>SUM(CC61:CI61)</f>
        <v>0</v>
      </c>
      <c r="CC61" s="292">
        <f>0</f>
        <v>0</v>
      </c>
      <c r="CD61" s="292">
        <f>0</f>
        <v>0</v>
      </c>
      <c r="CE61" s="292">
        <f>0</f>
        <v>0</v>
      </c>
      <c r="CF61" s="292">
        <f>0</f>
        <v>0</v>
      </c>
      <c r="CG61" s="292">
        <f>0</f>
        <v>0</v>
      </c>
      <c r="CH61" s="292">
        <f>0</f>
        <v>0</v>
      </c>
      <c r="CI61" s="292">
        <f>0</f>
        <v>0</v>
      </c>
      <c r="CJ61" s="292">
        <f>SUM(CK61:CQ61)</f>
        <v>0</v>
      </c>
      <c r="CK61" s="292">
        <f>0</f>
        <v>0</v>
      </c>
      <c r="CL61" s="292">
        <f>0</f>
        <v>0</v>
      </c>
      <c r="CM61" s="292">
        <f>0</f>
        <v>0</v>
      </c>
      <c r="CN61" s="292">
        <f>0</f>
        <v>0</v>
      </c>
      <c r="CO61" s="292">
        <f>0</f>
        <v>0</v>
      </c>
      <c r="CP61" s="292">
        <f>0</f>
        <v>0</v>
      </c>
      <c r="CQ61" s="292">
        <f>0</f>
        <v>0</v>
      </c>
      <c r="CR61" s="292">
        <f>SUM(CS61:CY61)</f>
        <v>0</v>
      </c>
      <c r="CS61" s="292">
        <f>0</f>
        <v>0</v>
      </c>
      <c r="CT61" s="292">
        <f>0</f>
        <v>0</v>
      </c>
      <c r="CU61" s="292">
        <f>0</f>
        <v>0</v>
      </c>
      <c r="CV61" s="292">
        <f>0</f>
        <v>0</v>
      </c>
      <c r="CW61" s="292">
        <f>0</f>
        <v>0</v>
      </c>
      <c r="CX61" s="292">
        <f>0</f>
        <v>0</v>
      </c>
      <c r="CY61" s="292">
        <f>0</f>
        <v>0</v>
      </c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61">
    <sortCondition ref="A8:A61"/>
    <sortCondition ref="B8:B61"/>
    <sortCondition ref="C8:C61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&amp;L災害廃棄物の処理処分状況（平成30年度実績）</oddHeader>
  </headerFooter>
  <colBreaks count="2" manualBreakCount="2">
    <brk id="15" min="1" max="60" man="1"/>
    <brk id="31" min="1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91" t="s">
        <v>119</v>
      </c>
      <c r="I5" s="392"/>
      <c r="J5" s="392"/>
      <c r="K5" s="392"/>
      <c r="L5" s="395" t="s">
        <v>120</v>
      </c>
      <c r="M5" s="396" t="s">
        <v>121</v>
      </c>
      <c r="N5" s="397"/>
      <c r="O5" s="398"/>
      <c r="P5" s="399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93"/>
      <c r="I6" s="394"/>
      <c r="J6" s="394"/>
      <c r="K6" s="394"/>
      <c r="L6" s="373"/>
      <c r="M6" s="182" t="s">
        <v>124</v>
      </c>
      <c r="N6" s="2" t="s">
        <v>125</v>
      </c>
      <c r="O6" s="3" t="s">
        <v>126</v>
      </c>
      <c r="P6" s="400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86" t="s">
        <v>132</v>
      </c>
      <c r="I7" s="386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12000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3" t="s">
        <v>139</v>
      </c>
      <c r="C8" s="374"/>
      <c r="D8" s="374"/>
      <c r="E8" s="123">
        <f ca="1">SUM(E6:E7)</f>
        <v>0</v>
      </c>
      <c r="F8" s="56"/>
      <c r="H8" s="401"/>
      <c r="I8" s="387"/>
      <c r="J8" s="375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12100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78" t="s">
        <v>146</v>
      </c>
      <c r="C9" s="374"/>
      <c r="D9" s="374"/>
      <c r="E9" s="123">
        <f ca="1">Y8</f>
        <v>0</v>
      </c>
      <c r="F9" s="56"/>
      <c r="H9" s="401"/>
      <c r="I9" s="387"/>
      <c r="J9" s="376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12202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401"/>
      <c r="I10" s="387"/>
      <c r="J10" s="376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12203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79"/>
      <c r="C11" s="379"/>
      <c r="D11" s="379"/>
      <c r="E11" s="34" t="s">
        <v>157</v>
      </c>
      <c r="F11" s="34" t="s">
        <v>158</v>
      </c>
      <c r="H11" s="401"/>
      <c r="I11" s="387"/>
      <c r="J11" s="376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12204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80" t="s">
        <v>164</v>
      </c>
      <c r="C12" s="383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401"/>
      <c r="I12" s="387"/>
      <c r="J12" s="376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12205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81"/>
      <c r="C13" s="384"/>
      <c r="D13" s="10" t="s">
        <v>172</v>
      </c>
      <c r="E13" s="40">
        <f t="shared" ca="1" si="3"/>
        <v>0</v>
      </c>
      <c r="F13" s="40">
        <f t="shared" ca="1" si="4"/>
        <v>0</v>
      </c>
      <c r="H13" s="401"/>
      <c r="I13" s="387"/>
      <c r="J13" s="376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12206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81"/>
      <c r="C14" s="384"/>
      <c r="D14" s="10" t="s">
        <v>178</v>
      </c>
      <c r="E14" s="40">
        <f t="shared" ca="1" si="3"/>
        <v>0</v>
      </c>
      <c r="F14" s="40">
        <f t="shared" ca="1" si="4"/>
        <v>0</v>
      </c>
      <c r="H14" s="401"/>
      <c r="I14" s="387"/>
      <c r="J14" s="377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12207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81"/>
      <c r="C15" s="384"/>
      <c r="D15" s="10" t="s">
        <v>184</v>
      </c>
      <c r="E15" s="40">
        <f t="shared" ca="1" si="3"/>
        <v>0</v>
      </c>
      <c r="F15" s="40">
        <f t="shared" ca="1" si="4"/>
        <v>0</v>
      </c>
      <c r="H15" s="401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12208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81"/>
      <c r="C16" s="384"/>
      <c r="D16" s="10" t="s">
        <v>190</v>
      </c>
      <c r="E16" s="40">
        <f t="shared" ca="1" si="3"/>
        <v>0</v>
      </c>
      <c r="F16" s="40">
        <f t="shared" ca="1" si="4"/>
        <v>0</v>
      </c>
      <c r="H16" s="401"/>
      <c r="I16" s="386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12210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81"/>
      <c r="C17" s="384"/>
      <c r="D17" s="10" t="s">
        <v>196</v>
      </c>
      <c r="E17" s="40">
        <f t="shared" ca="1" si="3"/>
        <v>0</v>
      </c>
      <c r="F17" s="40">
        <f t="shared" ca="1" si="4"/>
        <v>0</v>
      </c>
      <c r="H17" s="401"/>
      <c r="I17" s="387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12211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81"/>
      <c r="C18" s="385"/>
      <c r="D18" s="59" t="s">
        <v>201</v>
      </c>
      <c r="E18" s="124">
        <f ca="1">SUM(E12:E17)</f>
        <v>0</v>
      </c>
      <c r="F18" s="124">
        <f ca="1">SUM(F12:F17)</f>
        <v>0</v>
      </c>
      <c r="H18" s="401"/>
      <c r="I18" s="387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12212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81"/>
      <c r="C19" s="388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401"/>
      <c r="I19" s="387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12213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81"/>
      <c r="C20" s="389"/>
      <c r="D20" s="10" t="s">
        <v>214</v>
      </c>
      <c r="E20" s="125">
        <f t="shared" ca="1" si="10"/>
        <v>0</v>
      </c>
      <c r="F20" s="40">
        <f t="shared" ca="1" si="11"/>
        <v>0</v>
      </c>
      <c r="H20" s="401"/>
      <c r="I20" s="387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12215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81"/>
      <c r="C21" s="389"/>
      <c r="D21" s="10" t="s">
        <v>220</v>
      </c>
      <c r="E21" s="125">
        <f t="shared" ca="1" si="10"/>
        <v>0</v>
      </c>
      <c r="F21" s="40">
        <f t="shared" ca="1" si="11"/>
        <v>0</v>
      </c>
      <c r="H21" s="401"/>
      <c r="I21" s="387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12216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81"/>
      <c r="C22" s="389"/>
      <c r="D22" s="10" t="s">
        <v>225</v>
      </c>
      <c r="E22" s="125">
        <f t="shared" ca="1" si="10"/>
        <v>0</v>
      </c>
      <c r="F22" s="40">
        <f t="shared" ca="1" si="11"/>
        <v>0</v>
      </c>
      <c r="H22" s="401"/>
      <c r="I22" s="387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12217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81"/>
      <c r="C23" s="389"/>
      <c r="D23" s="10" t="s">
        <v>230</v>
      </c>
      <c r="E23" s="125">
        <f t="shared" ca="1" si="10"/>
        <v>0</v>
      </c>
      <c r="F23" s="40">
        <f t="shared" ca="1" si="11"/>
        <v>0</v>
      </c>
      <c r="H23" s="401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12218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81"/>
      <c r="C24" s="389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12219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81"/>
      <c r="C25" s="390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12220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82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12221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67" t="s">
        <v>68</v>
      </c>
      <c r="I27" s="368"/>
      <c r="J27" s="368"/>
      <c r="K27" s="369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12222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12223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12224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12225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12226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70" t="s">
        <v>284</v>
      </c>
      <c r="C32" s="371"/>
      <c r="D32" s="372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12227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12228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12229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12230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12231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12232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12233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12234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12235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12236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 t="str">
        <f t="shared" ca="1" si="0"/>
        <v>12237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 t="str">
        <f t="shared" ca="1" si="0"/>
        <v>12238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 t="str">
        <f t="shared" ca="1" si="0"/>
        <v>12239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 t="str">
        <f t="shared" ca="1" si="0"/>
        <v>12322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 t="str">
        <f t="shared" ca="1" si="0"/>
        <v>12329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 t="str">
        <f t="shared" ca="1" si="0"/>
        <v>12342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 t="str">
        <f t="shared" ca="1" si="0"/>
        <v>12347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 t="str">
        <f t="shared" ca="1" si="0"/>
        <v>12349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 t="str">
        <f t="shared" ca="1" si="0"/>
        <v>12403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 t="str">
        <f t="shared" ca="1" si="0"/>
        <v>12409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 t="str">
        <f t="shared" ca="1" si="0"/>
        <v>12410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 t="str">
        <f t="shared" ca="1" si="0"/>
        <v>12421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 t="str">
        <f t="shared" ca="1" si="0"/>
        <v>12422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 t="str">
        <f t="shared" ca="1" si="0"/>
        <v>12423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 t="str">
        <f t="shared" ca="1" si="0"/>
        <v>12424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 t="str">
        <f t="shared" ca="1" si="0"/>
        <v>12426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 t="str">
        <f t="shared" ca="1" si="0"/>
        <v>12427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 t="str">
        <f t="shared" ca="1" si="0"/>
        <v>12441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 t="str">
        <f t="shared" ca="1" si="0"/>
        <v>12443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 t="str">
        <f t="shared" ca="1" si="0"/>
        <v>12463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2020-02-20T07:45:20Z</dcterms:modified>
</cp:coreProperties>
</file>